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cf5458bc4f7521/Desktop/Uni/Year 4/ACTL4001/Assignment/"/>
    </mc:Choice>
  </mc:AlternateContent>
  <xr:revisionPtr revIDLastSave="107" documentId="8_{04C2373C-ABA7-449E-BF54-E6CBD9D8DA4B}" xr6:coauthVersionLast="47" xr6:coauthVersionMax="47" xr10:uidLastSave="{D557C471-7A59-4328-9F7B-D3386C5ACC8F}"/>
  <bookViews>
    <workbookView xWindow="-98" yWindow="-98" windowWidth="22695" windowHeight="15196" activeTab="5" xr2:uid="{00000000-000D-0000-FFFF-FFFF00000000}"/>
  </bookViews>
  <sheets>
    <sheet name="GK_Rank" sheetId="4" r:id="rId1"/>
    <sheet name="Def_Rank" sheetId="1" r:id="rId2"/>
    <sheet name="Mids_Rank" sheetId="3" r:id="rId3"/>
    <sheet name="FW_Rank" sheetId="2" r:id="rId4"/>
    <sheet name="Team Selection" sheetId="5" r:id="rId5"/>
    <sheet name="Loan Revenue" sheetId="7" r:id="rId6"/>
    <sheet name="Quartiles" sheetId="6" r:id="rId7"/>
  </sheets>
  <externalReferences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7" l="1"/>
  <c r="B14" i="7"/>
  <c r="B13" i="7"/>
  <c r="B12" i="7"/>
  <c r="B5" i="7"/>
  <c r="B4" i="7"/>
  <c r="B3" i="7"/>
  <c r="B2" i="7"/>
  <c r="B27" i="5" l="1"/>
  <c r="B26" i="5"/>
  <c r="I26" i="5" s="1" a="1"/>
  <c r="I26" i="5" s="1"/>
  <c r="B25" i="5"/>
  <c r="G25" i="5" s="1" a="1"/>
  <c r="G25" i="5" s="1"/>
  <c r="B24" i="5"/>
  <c r="C24" i="5" s="1" a="1"/>
  <c r="C24" i="5" s="1"/>
  <c r="B23" i="5"/>
  <c r="C23" i="5" s="1" a="1"/>
  <c r="C23" i="5" s="1"/>
  <c r="B22" i="5"/>
  <c r="E22" i="5" s="1" a="1"/>
  <c r="E22" i="5" s="1"/>
  <c r="D25" i="5" a="1"/>
  <c r="D25" i="5" s="1"/>
  <c r="I25" i="5" a="1"/>
  <c r="I25" i="5" s="1"/>
  <c r="L25" i="5" a="1"/>
  <c r="L25" i="5" s="1"/>
  <c r="F26" i="5" a="1"/>
  <c r="F26" i="5" s="1"/>
  <c r="B21" i="5"/>
  <c r="B20" i="5"/>
  <c r="H20" i="5" s="1" a="1"/>
  <c r="H20" i="5" s="1"/>
  <c r="B19" i="5"/>
  <c r="G19" i="5" s="1" a="1"/>
  <c r="G19" i="5" s="1"/>
  <c r="B18" i="5"/>
  <c r="C18" i="5" s="1" a="1"/>
  <c r="C18" i="5" s="1"/>
  <c r="B17" i="5"/>
  <c r="E17" i="5" s="1" a="1"/>
  <c r="E17" i="5" s="1"/>
  <c r="B16" i="5"/>
  <c r="G16" i="5" s="1" a="1"/>
  <c r="G16" i="5" s="1"/>
  <c r="B15" i="5"/>
  <c r="C15" i="5" s="1" a="1"/>
  <c r="C15" i="5" s="1"/>
  <c r="F19" i="5" a="1"/>
  <c r="F19" i="5" s="1"/>
  <c r="B14" i="5"/>
  <c r="I14" i="5" s="1" a="1"/>
  <c r="I14" i="5" s="1"/>
  <c r="B13" i="5"/>
  <c r="B12" i="5"/>
  <c r="C12" i="5" s="1" a="1"/>
  <c r="C12" i="5" s="1"/>
  <c r="B11" i="5"/>
  <c r="F11" i="5" s="1" a="1"/>
  <c r="F11" i="5" s="1"/>
  <c r="B10" i="5"/>
  <c r="B9" i="5"/>
  <c r="F9" i="5" s="1" a="1"/>
  <c r="F9" i="5" s="1"/>
  <c r="B8" i="5"/>
  <c r="F8" i="5" s="1" a="1"/>
  <c r="F8" i="5" s="1"/>
  <c r="B7" i="5"/>
  <c r="F7" i="5" s="1" a="1"/>
  <c r="F7" i="5" s="1"/>
  <c r="C8" i="5" a="1"/>
  <c r="C8" i="5" s="1"/>
  <c r="D8" i="5" a="1"/>
  <c r="D8" i="5" s="1"/>
  <c r="I8" i="5" a="1"/>
  <c r="I8" i="5" s="1"/>
  <c r="D9" i="5" a="1"/>
  <c r="D9" i="5" s="1"/>
  <c r="I9" i="5" a="1"/>
  <c r="I9" i="5" s="1"/>
  <c r="H10" i="5" a="1"/>
  <c r="H10" i="5" s="1"/>
  <c r="C11" i="5" a="1"/>
  <c r="C11" i="5" s="1"/>
  <c r="I11" i="5" a="1"/>
  <c r="I11" i="5" s="1"/>
  <c r="B6" i="5"/>
  <c r="I6" i="5" s="1" a="1"/>
  <c r="I6" i="5" s="1"/>
  <c r="B5" i="5"/>
  <c r="I5" i="5" s="1" a="1"/>
  <c r="I5" i="5" s="1"/>
  <c r="B4" i="5"/>
  <c r="C4" i="5" s="1" a="1"/>
  <c r="C4" i="5" s="1"/>
  <c r="B3" i="5"/>
  <c r="H3" i="5" s="1" a="1"/>
  <c r="H3" i="5" s="1"/>
  <c r="J3" i="3"/>
  <c r="K3" i="3" s="1"/>
  <c r="J4" i="3"/>
  <c r="K4" i="3" s="1"/>
  <c r="J5" i="3"/>
  <c r="K5" i="3" s="1"/>
  <c r="J6" i="3"/>
  <c r="K6" i="3" s="1"/>
  <c r="J7" i="3"/>
  <c r="K7" i="3" s="1"/>
  <c r="J8" i="3"/>
  <c r="K8" i="3" s="1"/>
  <c r="J9" i="3"/>
  <c r="K9" i="3" s="1"/>
  <c r="J10" i="3"/>
  <c r="K10" i="3" s="1"/>
  <c r="J11" i="3"/>
  <c r="K11" i="3" s="1"/>
  <c r="J12" i="3"/>
  <c r="K12" i="3" s="1"/>
  <c r="J13" i="3"/>
  <c r="K13" i="3" s="1"/>
  <c r="J14" i="3"/>
  <c r="K14" i="3" s="1"/>
  <c r="J15" i="3"/>
  <c r="K15" i="3" s="1"/>
  <c r="J16" i="3"/>
  <c r="K16" i="3" s="1"/>
  <c r="J17" i="3"/>
  <c r="K17" i="3" s="1"/>
  <c r="J18" i="3"/>
  <c r="K18" i="3" s="1"/>
  <c r="J19" i="3"/>
  <c r="K19" i="3" s="1"/>
  <c r="J20" i="3"/>
  <c r="K20" i="3" s="1"/>
  <c r="J21" i="3"/>
  <c r="K21" i="3" s="1"/>
  <c r="J22" i="3"/>
  <c r="K22" i="3" s="1"/>
  <c r="J23" i="3"/>
  <c r="K23" i="3" s="1"/>
  <c r="J24" i="3"/>
  <c r="K24" i="3" s="1"/>
  <c r="J25" i="3"/>
  <c r="K25" i="3" s="1"/>
  <c r="J26" i="3"/>
  <c r="K26" i="3" s="1"/>
  <c r="J27" i="3"/>
  <c r="K27" i="3" s="1"/>
  <c r="J28" i="3"/>
  <c r="K28" i="3" s="1"/>
  <c r="J29" i="3"/>
  <c r="K29" i="3" s="1"/>
  <c r="J30" i="3"/>
  <c r="K30" i="3" s="1"/>
  <c r="J31" i="3"/>
  <c r="K31" i="3" s="1"/>
  <c r="J32" i="3"/>
  <c r="K32" i="3" s="1"/>
  <c r="J33" i="3"/>
  <c r="K33" i="3" s="1"/>
  <c r="J34" i="3"/>
  <c r="K34" i="3" s="1"/>
  <c r="J35" i="3"/>
  <c r="K35" i="3" s="1"/>
  <c r="J36" i="3"/>
  <c r="K36" i="3" s="1"/>
  <c r="J37" i="3"/>
  <c r="K37" i="3" s="1"/>
  <c r="J38" i="3"/>
  <c r="K38" i="3" s="1"/>
  <c r="J39" i="3"/>
  <c r="K39" i="3" s="1"/>
  <c r="J40" i="3"/>
  <c r="K40" i="3" s="1"/>
  <c r="J41" i="3"/>
  <c r="K41" i="3" s="1"/>
  <c r="J42" i="3"/>
  <c r="K42" i="3" s="1"/>
  <c r="J43" i="3"/>
  <c r="K43" i="3" s="1"/>
  <c r="J44" i="3"/>
  <c r="K44" i="3" s="1"/>
  <c r="J45" i="3"/>
  <c r="K45" i="3" s="1"/>
  <c r="J46" i="3"/>
  <c r="K46" i="3" s="1"/>
  <c r="J47" i="3"/>
  <c r="K47" i="3" s="1"/>
  <c r="J48" i="3"/>
  <c r="K48" i="3" s="1"/>
  <c r="J49" i="3"/>
  <c r="K49" i="3" s="1"/>
  <c r="J50" i="3"/>
  <c r="K50" i="3" s="1"/>
  <c r="J51" i="3"/>
  <c r="K51" i="3" s="1"/>
  <c r="J52" i="3"/>
  <c r="K52" i="3" s="1"/>
  <c r="J53" i="3"/>
  <c r="K53" i="3" s="1"/>
  <c r="J54" i="3"/>
  <c r="K54" i="3" s="1"/>
  <c r="J55" i="3"/>
  <c r="K55" i="3" s="1"/>
  <c r="J56" i="3"/>
  <c r="K56" i="3" s="1"/>
  <c r="J57" i="3"/>
  <c r="K57" i="3" s="1"/>
  <c r="J58" i="3"/>
  <c r="K58" i="3" s="1"/>
  <c r="J59" i="3"/>
  <c r="K59" i="3" s="1"/>
  <c r="J60" i="3"/>
  <c r="K60" i="3" s="1"/>
  <c r="J61" i="3"/>
  <c r="K61" i="3" s="1"/>
  <c r="J62" i="3"/>
  <c r="K62" i="3" s="1"/>
  <c r="J63" i="3"/>
  <c r="K63" i="3" s="1"/>
  <c r="J64" i="3"/>
  <c r="K64" i="3" s="1"/>
  <c r="J65" i="3"/>
  <c r="K65" i="3" s="1"/>
  <c r="J66" i="3"/>
  <c r="K66" i="3" s="1"/>
  <c r="J67" i="3"/>
  <c r="K67" i="3" s="1"/>
  <c r="J68" i="3"/>
  <c r="K68" i="3" s="1"/>
  <c r="J69" i="3"/>
  <c r="K69" i="3" s="1"/>
  <c r="J70" i="3"/>
  <c r="K70" i="3" s="1"/>
  <c r="J71" i="3"/>
  <c r="K71" i="3" s="1"/>
  <c r="J72" i="3"/>
  <c r="K72" i="3" s="1"/>
  <c r="J73" i="3"/>
  <c r="K73" i="3" s="1"/>
  <c r="J74" i="3"/>
  <c r="K74" i="3" s="1"/>
  <c r="J75" i="3"/>
  <c r="K75" i="3" s="1"/>
  <c r="J76" i="3"/>
  <c r="K76" i="3" s="1"/>
  <c r="J77" i="3"/>
  <c r="K77" i="3" s="1"/>
  <c r="J78" i="3"/>
  <c r="K78" i="3" s="1"/>
  <c r="J79" i="3"/>
  <c r="K79" i="3" s="1"/>
  <c r="J80" i="3"/>
  <c r="K80" i="3" s="1"/>
  <c r="J81" i="3"/>
  <c r="K81" i="3" s="1"/>
  <c r="J82" i="3"/>
  <c r="K82" i="3" s="1"/>
  <c r="J83" i="3"/>
  <c r="K83" i="3" s="1"/>
  <c r="J84" i="3"/>
  <c r="K84" i="3" s="1"/>
  <c r="J85" i="3"/>
  <c r="K85" i="3" s="1"/>
  <c r="J86" i="3"/>
  <c r="K86" i="3" s="1"/>
  <c r="J87" i="3"/>
  <c r="K87" i="3" s="1"/>
  <c r="J88" i="3"/>
  <c r="K88" i="3" s="1"/>
  <c r="J89" i="3"/>
  <c r="K89" i="3" s="1"/>
  <c r="J90" i="3"/>
  <c r="K90" i="3" s="1"/>
  <c r="J91" i="3"/>
  <c r="K91" i="3" s="1"/>
  <c r="J92" i="3"/>
  <c r="K92" i="3" s="1"/>
  <c r="J93" i="3"/>
  <c r="K93" i="3" s="1"/>
  <c r="J94" i="3"/>
  <c r="K94" i="3" s="1"/>
  <c r="J95" i="3"/>
  <c r="K95" i="3" s="1"/>
  <c r="J96" i="3"/>
  <c r="K96" i="3" s="1"/>
  <c r="J97" i="3"/>
  <c r="K97" i="3" s="1"/>
  <c r="J98" i="3"/>
  <c r="K98" i="3" s="1"/>
  <c r="J99" i="3"/>
  <c r="K99" i="3" s="1"/>
  <c r="J100" i="3"/>
  <c r="K100" i="3" s="1"/>
  <c r="J101" i="3"/>
  <c r="K101" i="3" s="1"/>
  <c r="J102" i="3"/>
  <c r="K102" i="3" s="1"/>
  <c r="J103" i="3"/>
  <c r="K103" i="3" s="1"/>
  <c r="J104" i="3"/>
  <c r="K104" i="3" s="1"/>
  <c r="J105" i="3"/>
  <c r="K105" i="3" s="1"/>
  <c r="J106" i="3"/>
  <c r="K106" i="3" s="1"/>
  <c r="J107" i="3"/>
  <c r="K107" i="3" s="1"/>
  <c r="J108" i="3"/>
  <c r="K108" i="3" s="1"/>
  <c r="J109" i="3"/>
  <c r="K109" i="3" s="1"/>
  <c r="J110" i="3"/>
  <c r="K110" i="3" s="1"/>
  <c r="J111" i="3"/>
  <c r="K111" i="3" s="1"/>
  <c r="J112" i="3"/>
  <c r="K112" i="3" s="1"/>
  <c r="J113" i="3"/>
  <c r="K113" i="3" s="1"/>
  <c r="J114" i="3"/>
  <c r="K114" i="3" s="1"/>
  <c r="J115" i="3"/>
  <c r="K115" i="3" s="1"/>
  <c r="J116" i="3"/>
  <c r="K116" i="3" s="1"/>
  <c r="J117" i="3"/>
  <c r="K117" i="3" s="1"/>
  <c r="J118" i="3"/>
  <c r="K118" i="3" s="1"/>
  <c r="J119" i="3"/>
  <c r="K119" i="3" s="1"/>
  <c r="J120" i="3"/>
  <c r="K120" i="3" s="1"/>
  <c r="J121" i="3"/>
  <c r="K121" i="3" s="1"/>
  <c r="J122" i="3"/>
  <c r="K122" i="3" s="1"/>
  <c r="J123" i="3"/>
  <c r="K123" i="3" s="1"/>
  <c r="J124" i="3"/>
  <c r="K124" i="3" s="1"/>
  <c r="J125" i="3"/>
  <c r="K125" i="3" s="1"/>
  <c r="J126" i="3"/>
  <c r="K126" i="3" s="1"/>
  <c r="J127" i="3"/>
  <c r="K127" i="3" s="1"/>
  <c r="J128" i="3"/>
  <c r="K128" i="3" s="1"/>
  <c r="J129" i="3"/>
  <c r="K129" i="3" s="1"/>
  <c r="J130" i="3"/>
  <c r="K130" i="3" s="1"/>
  <c r="J131" i="3"/>
  <c r="K131" i="3" s="1"/>
  <c r="J132" i="3"/>
  <c r="K132" i="3" s="1"/>
  <c r="J133" i="3"/>
  <c r="K133" i="3" s="1"/>
  <c r="J134" i="3"/>
  <c r="K134" i="3" s="1"/>
  <c r="J135" i="3"/>
  <c r="K135" i="3" s="1"/>
  <c r="J136" i="3"/>
  <c r="K136" i="3" s="1"/>
  <c r="J137" i="3"/>
  <c r="K137" i="3" s="1"/>
  <c r="J138" i="3"/>
  <c r="K138" i="3" s="1"/>
  <c r="J139" i="3"/>
  <c r="K139" i="3" s="1"/>
  <c r="J140" i="3"/>
  <c r="K140" i="3" s="1"/>
  <c r="J141" i="3"/>
  <c r="K141" i="3" s="1"/>
  <c r="J142" i="3"/>
  <c r="K142" i="3" s="1"/>
  <c r="J143" i="3"/>
  <c r="K143" i="3" s="1"/>
  <c r="J144" i="3"/>
  <c r="K144" i="3" s="1"/>
  <c r="J145" i="3"/>
  <c r="K145" i="3" s="1"/>
  <c r="J146" i="3"/>
  <c r="K146" i="3" s="1"/>
  <c r="J147" i="3"/>
  <c r="K147" i="3" s="1"/>
  <c r="J148" i="3"/>
  <c r="K148" i="3" s="1"/>
  <c r="J149" i="3"/>
  <c r="K149" i="3" s="1"/>
  <c r="J150" i="3"/>
  <c r="K150" i="3" s="1"/>
  <c r="J151" i="3"/>
  <c r="K151" i="3" s="1"/>
  <c r="J152" i="3"/>
  <c r="K152" i="3" s="1"/>
  <c r="J153" i="3"/>
  <c r="K153" i="3" s="1"/>
  <c r="J154" i="3"/>
  <c r="K154" i="3" s="1"/>
  <c r="J155" i="3"/>
  <c r="K155" i="3" s="1"/>
  <c r="J156" i="3"/>
  <c r="K156" i="3" s="1"/>
  <c r="J157" i="3"/>
  <c r="K157" i="3" s="1"/>
  <c r="J158" i="3"/>
  <c r="K158" i="3" s="1"/>
  <c r="J159" i="3"/>
  <c r="K159" i="3" s="1"/>
  <c r="J160" i="3"/>
  <c r="K160" i="3" s="1"/>
  <c r="J161" i="3"/>
  <c r="K161" i="3" s="1"/>
  <c r="J162" i="3"/>
  <c r="K162" i="3" s="1"/>
  <c r="J163" i="3"/>
  <c r="K163" i="3" s="1"/>
  <c r="J164" i="3"/>
  <c r="K164" i="3" s="1"/>
  <c r="J165" i="3"/>
  <c r="K165" i="3" s="1"/>
  <c r="J166" i="3"/>
  <c r="K166" i="3" s="1"/>
  <c r="J167" i="3"/>
  <c r="K167" i="3" s="1"/>
  <c r="J168" i="3"/>
  <c r="K168" i="3" s="1"/>
  <c r="J169" i="3"/>
  <c r="K169" i="3" s="1"/>
  <c r="J170" i="3"/>
  <c r="K170" i="3" s="1"/>
  <c r="J171" i="3"/>
  <c r="K171" i="3" s="1"/>
  <c r="J172" i="3"/>
  <c r="K172" i="3" s="1"/>
  <c r="J173" i="3"/>
  <c r="K173" i="3" s="1"/>
  <c r="J174" i="3"/>
  <c r="K174" i="3" s="1"/>
  <c r="J175" i="3"/>
  <c r="K175" i="3" s="1"/>
  <c r="J176" i="3"/>
  <c r="K176" i="3" s="1"/>
  <c r="J177" i="3"/>
  <c r="K177" i="3" s="1"/>
  <c r="J178" i="3"/>
  <c r="K178" i="3" s="1"/>
  <c r="J179" i="3"/>
  <c r="K179" i="3" s="1"/>
  <c r="J180" i="3"/>
  <c r="K180" i="3" s="1"/>
  <c r="J181" i="3"/>
  <c r="K181" i="3" s="1"/>
  <c r="J182" i="3"/>
  <c r="K182" i="3" s="1"/>
  <c r="J183" i="3"/>
  <c r="K183" i="3" s="1"/>
  <c r="J184" i="3"/>
  <c r="K184" i="3" s="1"/>
  <c r="J185" i="3"/>
  <c r="K185" i="3" s="1"/>
  <c r="J186" i="3"/>
  <c r="K186" i="3" s="1"/>
  <c r="J187" i="3"/>
  <c r="K187" i="3" s="1"/>
  <c r="J188" i="3"/>
  <c r="K188" i="3" s="1"/>
  <c r="J189" i="3"/>
  <c r="K189" i="3" s="1"/>
  <c r="J190" i="3"/>
  <c r="K190" i="3" s="1"/>
  <c r="J191" i="3"/>
  <c r="K191" i="3" s="1"/>
  <c r="J192" i="3"/>
  <c r="K192" i="3" s="1"/>
  <c r="J193" i="3"/>
  <c r="K193" i="3" s="1"/>
  <c r="J194" i="3"/>
  <c r="K194" i="3" s="1"/>
  <c r="J195" i="3"/>
  <c r="K195" i="3" s="1"/>
  <c r="J196" i="3"/>
  <c r="K196" i="3" s="1"/>
  <c r="J197" i="3"/>
  <c r="K197" i="3" s="1"/>
  <c r="J198" i="3"/>
  <c r="K198" i="3" s="1"/>
  <c r="J199" i="3"/>
  <c r="K199" i="3" s="1"/>
  <c r="J200" i="3"/>
  <c r="K200" i="3" s="1"/>
  <c r="J201" i="3"/>
  <c r="K201" i="3" s="1"/>
  <c r="J202" i="3"/>
  <c r="K202" i="3" s="1"/>
  <c r="J203" i="3"/>
  <c r="K203" i="3" s="1"/>
  <c r="J204" i="3"/>
  <c r="K204" i="3" s="1"/>
  <c r="J205" i="3"/>
  <c r="K205" i="3" s="1"/>
  <c r="J206" i="3"/>
  <c r="K206" i="3" s="1"/>
  <c r="J207" i="3"/>
  <c r="K207" i="3" s="1"/>
  <c r="J208" i="3"/>
  <c r="K208" i="3" s="1"/>
  <c r="J209" i="3"/>
  <c r="K209" i="3" s="1"/>
  <c r="J210" i="3"/>
  <c r="K210" i="3" s="1"/>
  <c r="J211" i="3"/>
  <c r="K211" i="3" s="1"/>
  <c r="J212" i="3"/>
  <c r="K212" i="3" s="1"/>
  <c r="J213" i="3"/>
  <c r="K213" i="3" s="1"/>
  <c r="J214" i="3"/>
  <c r="K214" i="3" s="1"/>
  <c r="J215" i="3"/>
  <c r="K215" i="3" s="1"/>
  <c r="J216" i="3"/>
  <c r="K216" i="3" s="1"/>
  <c r="J217" i="3"/>
  <c r="K217" i="3" s="1"/>
  <c r="J218" i="3"/>
  <c r="K218" i="3" s="1"/>
  <c r="J219" i="3"/>
  <c r="K219" i="3" s="1"/>
  <c r="J220" i="3"/>
  <c r="K220" i="3" s="1"/>
  <c r="J221" i="3"/>
  <c r="K221" i="3" s="1"/>
  <c r="J222" i="3"/>
  <c r="K222" i="3" s="1"/>
  <c r="J223" i="3"/>
  <c r="K223" i="3" s="1"/>
  <c r="J224" i="3"/>
  <c r="K224" i="3" s="1"/>
  <c r="J225" i="3"/>
  <c r="K225" i="3" s="1"/>
  <c r="J226" i="3"/>
  <c r="K226" i="3" s="1"/>
  <c r="J227" i="3"/>
  <c r="K227" i="3" s="1"/>
  <c r="J228" i="3"/>
  <c r="K228" i="3" s="1"/>
  <c r="J229" i="3"/>
  <c r="K229" i="3" s="1"/>
  <c r="J230" i="3"/>
  <c r="K230" i="3" s="1"/>
  <c r="J231" i="3"/>
  <c r="K231" i="3" s="1"/>
  <c r="J232" i="3"/>
  <c r="K232" i="3" s="1"/>
  <c r="J233" i="3"/>
  <c r="K233" i="3" s="1"/>
  <c r="J234" i="3"/>
  <c r="K234" i="3" s="1"/>
  <c r="K17" i="5" s="1" a="1"/>
  <c r="K17" i="5" s="1"/>
  <c r="J235" i="3"/>
  <c r="K235" i="3" s="1"/>
  <c r="J236" i="3"/>
  <c r="K236" i="3" s="1"/>
  <c r="J237" i="3"/>
  <c r="K237" i="3" s="1"/>
  <c r="J238" i="3"/>
  <c r="K238" i="3" s="1"/>
  <c r="J239" i="3"/>
  <c r="K239" i="3" s="1"/>
  <c r="J240" i="3"/>
  <c r="K240" i="3" s="1"/>
  <c r="J241" i="3"/>
  <c r="K241" i="3" s="1"/>
  <c r="J242" i="3"/>
  <c r="K242" i="3" s="1"/>
  <c r="J243" i="3"/>
  <c r="K243" i="3" s="1"/>
  <c r="J244" i="3"/>
  <c r="K244" i="3" s="1"/>
  <c r="J245" i="3"/>
  <c r="K245" i="3" s="1"/>
  <c r="J246" i="3"/>
  <c r="K246" i="3" s="1"/>
  <c r="J247" i="3"/>
  <c r="K247" i="3" s="1"/>
  <c r="J248" i="3"/>
  <c r="K248" i="3" s="1"/>
  <c r="J249" i="3"/>
  <c r="K249" i="3" s="1"/>
  <c r="J250" i="3"/>
  <c r="K250" i="3" s="1"/>
  <c r="J251" i="3"/>
  <c r="K251" i="3" s="1"/>
  <c r="J252" i="3"/>
  <c r="K252" i="3" s="1"/>
  <c r="J253" i="3"/>
  <c r="K253" i="3" s="1"/>
  <c r="J254" i="3"/>
  <c r="K254" i="3" s="1"/>
  <c r="J255" i="3"/>
  <c r="K255" i="3" s="1"/>
  <c r="J256" i="3"/>
  <c r="K256" i="3" s="1"/>
  <c r="J257" i="3"/>
  <c r="K257" i="3" s="1"/>
  <c r="J258" i="3"/>
  <c r="K258" i="3" s="1"/>
  <c r="J259" i="3"/>
  <c r="K259" i="3" s="1"/>
  <c r="J260" i="3"/>
  <c r="K260" i="3" s="1"/>
  <c r="J261" i="3"/>
  <c r="K261" i="3" s="1"/>
  <c r="J262" i="3"/>
  <c r="K262" i="3" s="1"/>
  <c r="J263" i="3"/>
  <c r="K263" i="3" s="1"/>
  <c r="J264" i="3"/>
  <c r="K264" i="3" s="1"/>
  <c r="J265" i="3"/>
  <c r="K265" i="3" s="1"/>
  <c r="J266" i="3"/>
  <c r="K266" i="3" s="1"/>
  <c r="J267" i="3"/>
  <c r="K267" i="3" s="1"/>
  <c r="J268" i="3"/>
  <c r="K268" i="3" s="1"/>
  <c r="J269" i="3"/>
  <c r="K269" i="3" s="1"/>
  <c r="J270" i="3"/>
  <c r="K270" i="3" s="1"/>
  <c r="J271" i="3"/>
  <c r="K271" i="3" s="1"/>
  <c r="J272" i="3"/>
  <c r="K272" i="3" s="1"/>
  <c r="J273" i="3"/>
  <c r="K273" i="3" s="1"/>
  <c r="J274" i="3"/>
  <c r="K274" i="3" s="1"/>
  <c r="J275" i="3"/>
  <c r="K275" i="3" s="1"/>
  <c r="J276" i="3"/>
  <c r="K276" i="3" s="1"/>
  <c r="J277" i="3"/>
  <c r="K277" i="3" s="1"/>
  <c r="J278" i="3"/>
  <c r="K278" i="3" s="1"/>
  <c r="J279" i="3"/>
  <c r="K279" i="3" s="1"/>
  <c r="J280" i="3"/>
  <c r="K280" i="3" s="1"/>
  <c r="J281" i="3"/>
  <c r="K281" i="3" s="1"/>
  <c r="J282" i="3"/>
  <c r="K282" i="3" s="1"/>
  <c r="J283" i="3"/>
  <c r="K283" i="3" s="1"/>
  <c r="J284" i="3"/>
  <c r="K284" i="3" s="1"/>
  <c r="J285" i="3"/>
  <c r="K285" i="3" s="1"/>
  <c r="J286" i="3"/>
  <c r="K286" i="3" s="1"/>
  <c r="J287" i="3"/>
  <c r="K287" i="3" s="1"/>
  <c r="J288" i="3"/>
  <c r="K288" i="3" s="1"/>
  <c r="J289" i="3"/>
  <c r="K289" i="3" s="1"/>
  <c r="J290" i="3"/>
  <c r="K290" i="3" s="1"/>
  <c r="J291" i="3"/>
  <c r="K291" i="3" s="1"/>
  <c r="J292" i="3"/>
  <c r="K292" i="3" s="1"/>
  <c r="J293" i="3"/>
  <c r="K293" i="3" s="1"/>
  <c r="J294" i="3"/>
  <c r="K294" i="3" s="1"/>
  <c r="J295" i="3"/>
  <c r="K295" i="3" s="1"/>
  <c r="J296" i="3"/>
  <c r="K296" i="3" s="1"/>
  <c r="J297" i="3"/>
  <c r="K297" i="3" s="1"/>
  <c r="J298" i="3"/>
  <c r="K298" i="3" s="1"/>
  <c r="J299" i="3"/>
  <c r="K299" i="3" s="1"/>
  <c r="J300" i="3"/>
  <c r="K300" i="3" s="1"/>
  <c r="J301" i="3"/>
  <c r="K301" i="3" s="1"/>
  <c r="J302" i="3"/>
  <c r="K302" i="3" s="1"/>
  <c r="J303" i="3"/>
  <c r="K303" i="3" s="1"/>
  <c r="J304" i="3"/>
  <c r="K304" i="3" s="1"/>
  <c r="J305" i="3"/>
  <c r="K305" i="3" s="1"/>
  <c r="J306" i="3"/>
  <c r="K306" i="3" s="1"/>
  <c r="J307" i="3"/>
  <c r="K307" i="3" s="1"/>
  <c r="J308" i="3"/>
  <c r="K308" i="3" s="1"/>
  <c r="J309" i="3"/>
  <c r="K309" i="3" s="1"/>
  <c r="J310" i="3"/>
  <c r="K310" i="3" s="1"/>
  <c r="J311" i="3"/>
  <c r="K311" i="3" s="1"/>
  <c r="J312" i="3"/>
  <c r="K312" i="3" s="1"/>
  <c r="J313" i="3"/>
  <c r="K313" i="3" s="1"/>
  <c r="J314" i="3"/>
  <c r="K314" i="3" s="1"/>
  <c r="J315" i="3"/>
  <c r="K315" i="3" s="1"/>
  <c r="J316" i="3"/>
  <c r="K316" i="3" s="1"/>
  <c r="J317" i="3"/>
  <c r="K317" i="3" s="1"/>
  <c r="J318" i="3"/>
  <c r="K318" i="3" s="1"/>
  <c r="J319" i="3"/>
  <c r="K319" i="3" s="1"/>
  <c r="J320" i="3"/>
  <c r="K320" i="3" s="1"/>
  <c r="J321" i="3"/>
  <c r="K321" i="3" s="1"/>
  <c r="J322" i="3"/>
  <c r="K322" i="3" s="1"/>
  <c r="J323" i="3"/>
  <c r="K323" i="3" s="1"/>
  <c r="J324" i="3"/>
  <c r="K324" i="3" s="1"/>
  <c r="J325" i="3"/>
  <c r="K325" i="3" s="1"/>
  <c r="J326" i="3"/>
  <c r="K326" i="3" s="1"/>
  <c r="J327" i="3"/>
  <c r="K327" i="3" s="1"/>
  <c r="J328" i="3"/>
  <c r="K328" i="3" s="1"/>
  <c r="J329" i="3"/>
  <c r="K329" i="3" s="1"/>
  <c r="J330" i="3"/>
  <c r="K330" i="3" s="1"/>
  <c r="J331" i="3"/>
  <c r="K331" i="3" s="1"/>
  <c r="J332" i="3"/>
  <c r="K332" i="3" s="1"/>
  <c r="J333" i="3"/>
  <c r="K333" i="3" s="1"/>
  <c r="J334" i="3"/>
  <c r="K334" i="3" s="1"/>
  <c r="J335" i="3"/>
  <c r="K335" i="3" s="1"/>
  <c r="J336" i="3"/>
  <c r="K336" i="3" s="1"/>
  <c r="J337" i="3"/>
  <c r="K337" i="3" s="1"/>
  <c r="J338" i="3"/>
  <c r="K338" i="3" s="1"/>
  <c r="J339" i="3"/>
  <c r="K339" i="3" s="1"/>
  <c r="J340" i="3"/>
  <c r="K340" i="3" s="1"/>
  <c r="J341" i="3"/>
  <c r="K341" i="3" s="1"/>
  <c r="J342" i="3"/>
  <c r="K342" i="3" s="1"/>
  <c r="J343" i="3"/>
  <c r="K343" i="3" s="1"/>
  <c r="J344" i="3"/>
  <c r="K344" i="3" s="1"/>
  <c r="J345" i="3"/>
  <c r="K345" i="3" s="1"/>
  <c r="J346" i="3"/>
  <c r="K346" i="3" s="1"/>
  <c r="J347" i="3"/>
  <c r="K347" i="3" s="1"/>
  <c r="J348" i="3"/>
  <c r="K348" i="3" s="1"/>
  <c r="J349" i="3"/>
  <c r="K349" i="3" s="1"/>
  <c r="J350" i="3"/>
  <c r="K350" i="3" s="1"/>
  <c r="J351" i="3"/>
  <c r="K351" i="3" s="1"/>
  <c r="J352" i="3"/>
  <c r="K352" i="3" s="1"/>
  <c r="J353" i="3"/>
  <c r="K353" i="3" s="1"/>
  <c r="J354" i="3"/>
  <c r="K354" i="3" s="1"/>
  <c r="J355" i="3"/>
  <c r="K355" i="3" s="1"/>
  <c r="J356" i="3"/>
  <c r="K356" i="3"/>
  <c r="J357" i="3"/>
  <c r="K357" i="3" s="1"/>
  <c r="J358" i="3"/>
  <c r="K358" i="3" s="1"/>
  <c r="J359" i="3"/>
  <c r="K359" i="3" s="1"/>
  <c r="J360" i="3"/>
  <c r="K360" i="3" s="1"/>
  <c r="J361" i="3"/>
  <c r="K361" i="3" s="1"/>
  <c r="J362" i="3"/>
  <c r="K362" i="3" s="1"/>
  <c r="J363" i="3"/>
  <c r="K363" i="3" s="1"/>
  <c r="J364" i="3"/>
  <c r="K364" i="3" s="1"/>
  <c r="J365" i="3"/>
  <c r="K365" i="3" s="1"/>
  <c r="J366" i="3"/>
  <c r="K366" i="3" s="1"/>
  <c r="J367" i="3"/>
  <c r="K367" i="3" s="1"/>
  <c r="J368" i="3"/>
  <c r="K368" i="3" s="1"/>
  <c r="J369" i="3"/>
  <c r="K369" i="3" s="1"/>
  <c r="J370" i="3"/>
  <c r="K370" i="3" s="1"/>
  <c r="J371" i="3"/>
  <c r="K371" i="3" s="1"/>
  <c r="J372" i="3"/>
  <c r="K372" i="3" s="1"/>
  <c r="J373" i="3"/>
  <c r="K373" i="3" s="1"/>
  <c r="J374" i="3"/>
  <c r="K374" i="3" s="1"/>
  <c r="J375" i="3"/>
  <c r="K375" i="3" s="1"/>
  <c r="J376" i="3"/>
  <c r="K376" i="3" s="1"/>
  <c r="J377" i="3"/>
  <c r="K377" i="3" s="1"/>
  <c r="J378" i="3"/>
  <c r="K378" i="3" s="1"/>
  <c r="J379" i="3"/>
  <c r="K379" i="3" s="1"/>
  <c r="J380" i="3"/>
  <c r="K380" i="3" s="1"/>
  <c r="J381" i="3"/>
  <c r="K381" i="3" s="1"/>
  <c r="J382" i="3"/>
  <c r="K382" i="3" s="1"/>
  <c r="J383" i="3"/>
  <c r="K383" i="3" s="1"/>
  <c r="J384" i="3"/>
  <c r="K384" i="3" s="1"/>
  <c r="J385" i="3"/>
  <c r="K385" i="3" s="1"/>
  <c r="J386" i="3"/>
  <c r="K386" i="3" s="1"/>
  <c r="J387" i="3"/>
  <c r="K387" i="3" s="1"/>
  <c r="J388" i="3"/>
  <c r="K388" i="3" s="1"/>
  <c r="J389" i="3"/>
  <c r="K389" i="3" s="1"/>
  <c r="J390" i="3"/>
  <c r="K390" i="3" s="1"/>
  <c r="J391" i="3"/>
  <c r="K391" i="3" s="1"/>
  <c r="J392" i="3"/>
  <c r="K392" i="3" s="1"/>
  <c r="J393" i="3"/>
  <c r="K393" i="3" s="1"/>
  <c r="J394" i="3"/>
  <c r="K394" i="3" s="1"/>
  <c r="J395" i="3"/>
  <c r="K395" i="3" s="1"/>
  <c r="J396" i="3"/>
  <c r="K396" i="3" s="1"/>
  <c r="J397" i="3"/>
  <c r="K397" i="3" s="1"/>
  <c r="J398" i="3"/>
  <c r="K398" i="3" s="1"/>
  <c r="J399" i="3"/>
  <c r="K399" i="3" s="1"/>
  <c r="J400" i="3"/>
  <c r="K400" i="3" s="1"/>
  <c r="J401" i="3"/>
  <c r="K401" i="3" s="1"/>
  <c r="J402" i="3"/>
  <c r="K402" i="3" s="1"/>
  <c r="J403" i="3"/>
  <c r="K403" i="3" s="1"/>
  <c r="J404" i="3"/>
  <c r="K404" i="3" s="1"/>
  <c r="J405" i="3"/>
  <c r="K405" i="3" s="1"/>
  <c r="J406" i="3"/>
  <c r="K406" i="3" s="1"/>
  <c r="J407" i="3"/>
  <c r="K407" i="3" s="1"/>
  <c r="J408" i="3"/>
  <c r="K408" i="3" s="1"/>
  <c r="J409" i="3"/>
  <c r="K409" i="3" s="1"/>
  <c r="J410" i="3"/>
  <c r="K410" i="3" s="1"/>
  <c r="J411" i="3"/>
  <c r="K411" i="3" s="1"/>
  <c r="J412" i="3"/>
  <c r="K412" i="3" s="1"/>
  <c r="J413" i="3"/>
  <c r="K413" i="3" s="1"/>
  <c r="J414" i="3"/>
  <c r="K414" i="3" s="1"/>
  <c r="J415" i="3"/>
  <c r="K415" i="3" s="1"/>
  <c r="J416" i="3"/>
  <c r="K416" i="3" s="1"/>
  <c r="J417" i="3"/>
  <c r="K417" i="3" s="1"/>
  <c r="J418" i="3"/>
  <c r="K418" i="3" s="1"/>
  <c r="J419" i="3"/>
  <c r="K419" i="3" s="1"/>
  <c r="J420" i="3"/>
  <c r="K420" i="3" s="1"/>
  <c r="J421" i="3"/>
  <c r="K421" i="3" s="1"/>
  <c r="J422" i="3"/>
  <c r="K422" i="3" s="1"/>
  <c r="J423" i="3"/>
  <c r="K423" i="3" s="1"/>
  <c r="J424" i="3"/>
  <c r="K424" i="3" s="1"/>
  <c r="J425" i="3"/>
  <c r="K425" i="3" s="1"/>
  <c r="J426" i="3"/>
  <c r="K426" i="3" s="1"/>
  <c r="J427" i="3"/>
  <c r="K427" i="3" s="1"/>
  <c r="J428" i="3"/>
  <c r="K428" i="3" s="1"/>
  <c r="J429" i="3"/>
  <c r="K429" i="3" s="1"/>
  <c r="J430" i="3"/>
  <c r="K430" i="3" s="1"/>
  <c r="J431" i="3"/>
  <c r="K431" i="3" s="1"/>
  <c r="J432" i="3"/>
  <c r="K432" i="3" s="1"/>
  <c r="J433" i="3"/>
  <c r="K433" i="3" s="1"/>
  <c r="J434" i="3"/>
  <c r="K434" i="3" s="1"/>
  <c r="J435" i="3"/>
  <c r="K435" i="3" s="1"/>
  <c r="J436" i="3"/>
  <c r="K436" i="3" s="1"/>
  <c r="J437" i="3"/>
  <c r="K437" i="3" s="1"/>
  <c r="J438" i="3"/>
  <c r="K438" i="3" s="1"/>
  <c r="J439" i="3"/>
  <c r="K439" i="3" s="1"/>
  <c r="J440" i="3"/>
  <c r="K440" i="3" s="1"/>
  <c r="J441" i="3"/>
  <c r="K441" i="3" s="1"/>
  <c r="J442" i="3"/>
  <c r="K442" i="3" s="1"/>
  <c r="J443" i="3"/>
  <c r="K443" i="3" s="1"/>
  <c r="J444" i="3"/>
  <c r="K444" i="3" s="1"/>
  <c r="J445" i="3"/>
  <c r="K445" i="3" s="1"/>
  <c r="J446" i="3"/>
  <c r="K446" i="3" s="1"/>
  <c r="J447" i="3"/>
  <c r="K447" i="3" s="1"/>
  <c r="J448" i="3"/>
  <c r="K448" i="3" s="1"/>
  <c r="J449" i="3"/>
  <c r="K449" i="3" s="1"/>
  <c r="J450" i="3"/>
  <c r="K450" i="3" s="1"/>
  <c r="J451" i="3"/>
  <c r="K451" i="3" s="1"/>
  <c r="J452" i="3"/>
  <c r="K452" i="3" s="1"/>
  <c r="J453" i="3"/>
  <c r="K453" i="3" s="1"/>
  <c r="J454" i="3"/>
  <c r="K454" i="3" s="1"/>
  <c r="J455" i="3"/>
  <c r="K455" i="3" s="1"/>
  <c r="J456" i="3"/>
  <c r="K456" i="3" s="1"/>
  <c r="J457" i="3"/>
  <c r="K457" i="3" s="1"/>
  <c r="J458" i="3"/>
  <c r="K458" i="3" s="1"/>
  <c r="J459" i="3"/>
  <c r="K459" i="3" s="1"/>
  <c r="J460" i="3"/>
  <c r="K460" i="3" s="1"/>
  <c r="J461" i="3"/>
  <c r="K461" i="3" s="1"/>
  <c r="J462" i="3"/>
  <c r="K462" i="3"/>
  <c r="J463" i="3"/>
  <c r="K463" i="3" s="1"/>
  <c r="J464" i="3"/>
  <c r="K464" i="3" s="1"/>
  <c r="J465" i="3"/>
  <c r="K465" i="3" s="1"/>
  <c r="J466" i="3"/>
  <c r="K466" i="3" s="1"/>
  <c r="J467" i="3"/>
  <c r="K467" i="3" s="1"/>
  <c r="J468" i="3"/>
  <c r="K468" i="3" s="1"/>
  <c r="J469" i="3"/>
  <c r="K469" i="3" s="1"/>
  <c r="J470" i="3"/>
  <c r="K470" i="3" s="1"/>
  <c r="J471" i="3"/>
  <c r="K471" i="3" s="1"/>
  <c r="J472" i="3"/>
  <c r="K472" i="3" s="1"/>
  <c r="J473" i="3"/>
  <c r="K473" i="3" s="1"/>
  <c r="J474" i="3"/>
  <c r="K474" i="3"/>
  <c r="J475" i="3"/>
  <c r="K475" i="3" s="1"/>
  <c r="J476" i="3"/>
  <c r="K476" i="3" s="1"/>
  <c r="J477" i="3"/>
  <c r="K477" i="3" s="1"/>
  <c r="J478" i="3"/>
  <c r="K478" i="3" s="1"/>
  <c r="J479" i="3"/>
  <c r="K479" i="3" s="1"/>
  <c r="J480" i="3"/>
  <c r="K480" i="3" s="1"/>
  <c r="J481" i="3"/>
  <c r="K481" i="3" s="1"/>
  <c r="J482" i="3"/>
  <c r="K482" i="3" s="1"/>
  <c r="J483" i="3"/>
  <c r="K483" i="3" s="1"/>
  <c r="J484" i="3"/>
  <c r="K484" i="3" s="1"/>
  <c r="J485" i="3"/>
  <c r="K485" i="3" s="1"/>
  <c r="J486" i="3"/>
  <c r="K486" i="3" s="1"/>
  <c r="J487" i="3"/>
  <c r="K487" i="3" s="1"/>
  <c r="J488" i="3"/>
  <c r="K488" i="3" s="1"/>
  <c r="J489" i="3"/>
  <c r="K489" i="3" s="1"/>
  <c r="J490" i="3"/>
  <c r="K490" i="3" s="1"/>
  <c r="J491" i="3"/>
  <c r="K491" i="3" s="1"/>
  <c r="J492" i="3"/>
  <c r="K492" i="3" s="1"/>
  <c r="J493" i="3"/>
  <c r="K493" i="3" s="1"/>
  <c r="J494" i="3"/>
  <c r="K494" i="3" s="1"/>
  <c r="J495" i="3"/>
  <c r="K495" i="3" s="1"/>
  <c r="J496" i="3"/>
  <c r="K496" i="3" s="1"/>
  <c r="J497" i="3"/>
  <c r="K497" i="3" s="1"/>
  <c r="J498" i="3"/>
  <c r="K498" i="3" s="1"/>
  <c r="J499" i="3"/>
  <c r="K499" i="3" s="1"/>
  <c r="J500" i="3"/>
  <c r="K500" i="3" s="1"/>
  <c r="J501" i="3"/>
  <c r="K501" i="3" s="1"/>
  <c r="J502" i="3"/>
  <c r="K502" i="3" s="1"/>
  <c r="J503" i="3"/>
  <c r="K503" i="3" s="1"/>
  <c r="J504" i="3"/>
  <c r="K504" i="3" s="1"/>
  <c r="J505" i="3"/>
  <c r="K505" i="3" s="1"/>
  <c r="J506" i="3"/>
  <c r="K506" i="3" s="1"/>
  <c r="J507" i="3"/>
  <c r="K507" i="3" s="1"/>
  <c r="J508" i="3"/>
  <c r="K508" i="3" s="1"/>
  <c r="J509" i="3"/>
  <c r="K509" i="3" s="1"/>
  <c r="J510" i="3"/>
  <c r="K510" i="3" s="1"/>
  <c r="J511" i="3"/>
  <c r="K511" i="3" s="1"/>
  <c r="J512" i="3"/>
  <c r="K512" i="3" s="1"/>
  <c r="J513" i="3"/>
  <c r="K513" i="3" s="1"/>
  <c r="J514" i="3"/>
  <c r="K514" i="3" s="1"/>
  <c r="J515" i="3"/>
  <c r="K515" i="3" s="1"/>
  <c r="J516" i="3"/>
  <c r="K516" i="3" s="1"/>
  <c r="J517" i="3"/>
  <c r="K517" i="3" s="1"/>
  <c r="J518" i="3"/>
  <c r="K518" i="3" s="1"/>
  <c r="J519" i="3"/>
  <c r="K519" i="3" s="1"/>
  <c r="J520" i="3"/>
  <c r="K520" i="3" s="1"/>
  <c r="J521" i="3"/>
  <c r="K521" i="3" s="1"/>
  <c r="J522" i="3"/>
  <c r="K522" i="3" s="1"/>
  <c r="J523" i="3"/>
  <c r="K523" i="3" s="1"/>
  <c r="J524" i="3"/>
  <c r="K524" i="3" s="1"/>
  <c r="J525" i="3"/>
  <c r="K525" i="3" s="1"/>
  <c r="J526" i="3"/>
  <c r="K526" i="3" s="1"/>
  <c r="J527" i="3"/>
  <c r="K527" i="3" s="1"/>
  <c r="J528" i="3"/>
  <c r="K528" i="3" s="1"/>
  <c r="J529" i="3"/>
  <c r="K529" i="3" s="1"/>
  <c r="J530" i="3"/>
  <c r="K530" i="3" s="1"/>
  <c r="J531" i="3"/>
  <c r="K531" i="3" s="1"/>
  <c r="J532" i="3"/>
  <c r="K532" i="3" s="1"/>
  <c r="J533" i="3"/>
  <c r="K533" i="3" s="1"/>
  <c r="J534" i="3"/>
  <c r="K534" i="3" s="1"/>
  <c r="J535" i="3"/>
  <c r="K535" i="3" s="1"/>
  <c r="J536" i="3"/>
  <c r="K536" i="3" s="1"/>
  <c r="J537" i="3"/>
  <c r="K537" i="3" s="1"/>
  <c r="J538" i="3"/>
  <c r="K538" i="3" s="1"/>
  <c r="J539" i="3"/>
  <c r="K539" i="3" s="1"/>
  <c r="J540" i="3"/>
  <c r="K540" i="3" s="1"/>
  <c r="J541" i="3"/>
  <c r="K541" i="3" s="1"/>
  <c r="J542" i="3"/>
  <c r="K542" i="3" s="1"/>
  <c r="J543" i="3"/>
  <c r="K543" i="3" s="1"/>
  <c r="J544" i="3"/>
  <c r="K544" i="3" s="1"/>
  <c r="J545" i="3"/>
  <c r="K545" i="3" s="1"/>
  <c r="J546" i="3"/>
  <c r="K546" i="3" s="1"/>
  <c r="J547" i="3"/>
  <c r="K547" i="3" s="1"/>
  <c r="J548" i="3"/>
  <c r="K548" i="3" s="1"/>
  <c r="J549" i="3"/>
  <c r="K549" i="3" s="1"/>
  <c r="J550" i="3"/>
  <c r="K550" i="3" s="1"/>
  <c r="J551" i="3"/>
  <c r="K551" i="3" s="1"/>
  <c r="J552" i="3"/>
  <c r="K552" i="3" s="1"/>
  <c r="J553" i="3"/>
  <c r="K553" i="3" s="1"/>
  <c r="J554" i="3"/>
  <c r="K554" i="3" s="1"/>
  <c r="J555" i="3"/>
  <c r="K555" i="3" s="1"/>
  <c r="J556" i="3"/>
  <c r="K556" i="3" s="1"/>
  <c r="J557" i="3"/>
  <c r="K557" i="3" s="1"/>
  <c r="J558" i="3"/>
  <c r="K558" i="3" s="1"/>
  <c r="J559" i="3"/>
  <c r="K559" i="3" s="1"/>
  <c r="J560" i="3"/>
  <c r="K560" i="3" s="1"/>
  <c r="J561" i="3"/>
  <c r="K561" i="3" s="1"/>
  <c r="J562" i="3"/>
  <c r="K562" i="3" s="1"/>
  <c r="J563" i="3"/>
  <c r="K563" i="3" s="1"/>
  <c r="J564" i="3"/>
  <c r="K564" i="3" s="1"/>
  <c r="J565" i="3"/>
  <c r="K565" i="3" s="1"/>
  <c r="J566" i="3"/>
  <c r="K566" i="3" s="1"/>
  <c r="J567" i="3"/>
  <c r="K567" i="3" s="1"/>
  <c r="J568" i="3"/>
  <c r="K568" i="3" s="1"/>
  <c r="J569" i="3"/>
  <c r="K569" i="3" s="1"/>
  <c r="J570" i="3"/>
  <c r="K570" i="3" s="1"/>
  <c r="J571" i="3"/>
  <c r="K571" i="3" s="1"/>
  <c r="J572" i="3"/>
  <c r="K572" i="3" s="1"/>
  <c r="J573" i="3"/>
  <c r="K573" i="3" s="1"/>
  <c r="J574" i="3"/>
  <c r="K574" i="3" s="1"/>
  <c r="J575" i="3"/>
  <c r="K575" i="3" s="1"/>
  <c r="J576" i="3"/>
  <c r="K576" i="3"/>
  <c r="J577" i="3"/>
  <c r="K577" i="3" s="1"/>
  <c r="J578" i="3"/>
  <c r="K578" i="3" s="1"/>
  <c r="J579" i="3"/>
  <c r="K579" i="3" s="1"/>
  <c r="J580" i="3"/>
  <c r="K580" i="3" s="1"/>
  <c r="J581" i="3"/>
  <c r="K581" i="3" s="1"/>
  <c r="J582" i="3"/>
  <c r="K582" i="3" s="1"/>
  <c r="J583" i="3"/>
  <c r="K583" i="3" s="1"/>
  <c r="J584" i="3"/>
  <c r="K584" i="3" s="1"/>
  <c r="J585" i="3"/>
  <c r="K585" i="3" s="1"/>
  <c r="J586" i="3"/>
  <c r="K586" i="3" s="1"/>
  <c r="J587" i="3"/>
  <c r="K587" i="3" s="1"/>
  <c r="J588" i="3"/>
  <c r="K588" i="3" s="1"/>
  <c r="J589" i="3"/>
  <c r="K589" i="3"/>
  <c r="J590" i="3"/>
  <c r="K590" i="3" s="1"/>
  <c r="J591" i="3"/>
  <c r="K591" i="3" s="1"/>
  <c r="J592" i="3"/>
  <c r="K592" i="3" s="1"/>
  <c r="J593" i="3"/>
  <c r="K593" i="3" s="1"/>
  <c r="J594" i="3"/>
  <c r="K594" i="3" s="1"/>
  <c r="J595" i="3"/>
  <c r="K595" i="3" s="1"/>
  <c r="J596" i="3"/>
  <c r="K596" i="3"/>
  <c r="J597" i="3"/>
  <c r="K597" i="3" s="1"/>
  <c r="J598" i="3"/>
  <c r="K598" i="3" s="1"/>
  <c r="J599" i="3"/>
  <c r="K599" i="3" s="1"/>
  <c r="J600" i="3"/>
  <c r="K600" i="3" s="1"/>
  <c r="J601" i="3"/>
  <c r="K601" i="3" s="1"/>
  <c r="J602" i="3"/>
  <c r="K602" i="3" s="1"/>
  <c r="J603" i="3"/>
  <c r="K603" i="3" s="1"/>
  <c r="J604" i="3"/>
  <c r="K604" i="3" s="1"/>
  <c r="J605" i="3"/>
  <c r="K605" i="3" s="1"/>
  <c r="J606" i="3"/>
  <c r="K606" i="3" s="1"/>
  <c r="J607" i="3"/>
  <c r="K607" i="3" s="1"/>
  <c r="J608" i="3"/>
  <c r="K608" i="3" s="1"/>
  <c r="J609" i="3"/>
  <c r="K609" i="3" s="1"/>
  <c r="J610" i="3"/>
  <c r="K610" i="3" s="1"/>
  <c r="J611" i="3"/>
  <c r="K611" i="3" s="1"/>
  <c r="J612" i="3"/>
  <c r="K612" i="3" s="1"/>
  <c r="J613" i="3"/>
  <c r="K613" i="3" s="1"/>
  <c r="J614" i="3"/>
  <c r="K614" i="3" s="1"/>
  <c r="J615" i="3"/>
  <c r="K615" i="3" s="1"/>
  <c r="J616" i="3"/>
  <c r="K616" i="3" s="1"/>
  <c r="J617" i="3"/>
  <c r="K617" i="3" s="1"/>
  <c r="J618" i="3"/>
  <c r="K618" i="3" s="1"/>
  <c r="J619" i="3"/>
  <c r="K619" i="3" s="1"/>
  <c r="J620" i="3"/>
  <c r="K620" i="3" s="1"/>
  <c r="J621" i="3"/>
  <c r="K621" i="3" s="1"/>
  <c r="J622" i="3"/>
  <c r="K622" i="3" s="1"/>
  <c r="J623" i="3"/>
  <c r="K623" i="3" s="1"/>
  <c r="J624" i="3"/>
  <c r="K624" i="3" s="1"/>
  <c r="J625" i="3"/>
  <c r="K625" i="3" s="1"/>
  <c r="J626" i="3"/>
  <c r="K626" i="3" s="1"/>
  <c r="J627" i="3"/>
  <c r="K627" i="3" s="1"/>
  <c r="J628" i="3"/>
  <c r="K628" i="3" s="1"/>
  <c r="J629" i="3"/>
  <c r="K629" i="3" s="1"/>
  <c r="J630" i="3"/>
  <c r="K630" i="3" s="1"/>
  <c r="J631" i="3"/>
  <c r="K631" i="3" s="1"/>
  <c r="J632" i="3"/>
  <c r="K632" i="3" s="1"/>
  <c r="J633" i="3"/>
  <c r="K633" i="3" s="1"/>
  <c r="J634" i="3"/>
  <c r="K634" i="3" s="1"/>
  <c r="J635" i="3"/>
  <c r="K635" i="3" s="1"/>
  <c r="J636" i="3"/>
  <c r="K636" i="3" s="1"/>
  <c r="J637" i="3"/>
  <c r="K637" i="3" s="1"/>
  <c r="J638" i="3"/>
  <c r="K638" i="3"/>
  <c r="J639" i="3"/>
  <c r="K639" i="3" s="1"/>
  <c r="J640" i="3"/>
  <c r="K640" i="3" s="1"/>
  <c r="J641" i="3"/>
  <c r="K641" i="3" s="1"/>
  <c r="J642" i="3"/>
  <c r="K642" i="3" s="1"/>
  <c r="J643" i="3"/>
  <c r="K643" i="3" s="1"/>
  <c r="J644" i="3"/>
  <c r="K644" i="3" s="1"/>
  <c r="J645" i="3"/>
  <c r="K645" i="3" s="1"/>
  <c r="J646" i="3"/>
  <c r="K646" i="3" s="1"/>
  <c r="J647" i="3"/>
  <c r="K647" i="3" s="1"/>
  <c r="J648" i="3"/>
  <c r="K648" i="3" s="1"/>
  <c r="J649" i="3"/>
  <c r="K649" i="3" s="1"/>
  <c r="J650" i="3"/>
  <c r="K650" i="3" s="1"/>
  <c r="J651" i="3"/>
  <c r="K651" i="3" s="1"/>
  <c r="J652" i="3"/>
  <c r="K652" i="3" s="1"/>
  <c r="J653" i="3"/>
  <c r="K653" i="3" s="1"/>
  <c r="J654" i="3"/>
  <c r="K654" i="3" s="1"/>
  <c r="J655" i="3"/>
  <c r="K655" i="3" s="1"/>
  <c r="J656" i="3"/>
  <c r="K656" i="3" s="1"/>
  <c r="J657" i="3"/>
  <c r="K657" i="3" s="1"/>
  <c r="J658" i="3"/>
  <c r="K658" i="3" s="1"/>
  <c r="J659" i="3"/>
  <c r="K659" i="3" s="1"/>
  <c r="J660" i="3"/>
  <c r="K660" i="3" s="1"/>
  <c r="J661" i="3"/>
  <c r="K661" i="3" s="1"/>
  <c r="J662" i="3"/>
  <c r="K662" i="3" s="1"/>
  <c r="J663" i="3"/>
  <c r="K663" i="3" s="1"/>
  <c r="J664" i="3"/>
  <c r="K664" i="3"/>
  <c r="J665" i="3"/>
  <c r="K665" i="3" s="1"/>
  <c r="J666" i="3"/>
  <c r="K666" i="3" s="1"/>
  <c r="J667" i="3"/>
  <c r="K667" i="3" s="1"/>
  <c r="J668" i="3"/>
  <c r="K668" i="3" s="1"/>
  <c r="J669" i="3"/>
  <c r="K669" i="3" s="1"/>
  <c r="J670" i="3"/>
  <c r="K670" i="3" s="1"/>
  <c r="J671" i="3"/>
  <c r="K671" i="3" s="1"/>
  <c r="J672" i="3"/>
  <c r="K672" i="3" s="1"/>
  <c r="J673" i="3"/>
  <c r="K673" i="3" s="1"/>
  <c r="J674" i="3"/>
  <c r="K674" i="3" s="1"/>
  <c r="J675" i="3"/>
  <c r="K675" i="3" s="1"/>
  <c r="J676" i="3"/>
  <c r="K676" i="3"/>
  <c r="J677" i="3"/>
  <c r="K677" i="3" s="1"/>
  <c r="J678" i="3"/>
  <c r="K678" i="3" s="1"/>
  <c r="J679" i="3"/>
  <c r="K679" i="3" s="1"/>
  <c r="J680" i="3"/>
  <c r="K680" i="3" s="1"/>
  <c r="J681" i="3"/>
  <c r="K681" i="3" s="1"/>
  <c r="J682" i="3"/>
  <c r="K682" i="3" s="1"/>
  <c r="J683" i="3"/>
  <c r="K683" i="3" s="1"/>
  <c r="J684" i="3"/>
  <c r="K684" i="3" s="1"/>
  <c r="J685" i="3"/>
  <c r="K685" i="3" s="1"/>
  <c r="J686" i="3"/>
  <c r="K686" i="3" s="1"/>
  <c r="J687" i="3"/>
  <c r="K687" i="3" s="1"/>
  <c r="J688" i="3"/>
  <c r="K688" i="3" s="1"/>
  <c r="J689" i="3"/>
  <c r="K689" i="3" s="1"/>
  <c r="J690" i="3"/>
  <c r="K690" i="3"/>
  <c r="J691" i="3"/>
  <c r="K691" i="3" s="1"/>
  <c r="J692" i="3"/>
  <c r="K692" i="3" s="1"/>
  <c r="J693" i="3"/>
  <c r="K693" i="3" s="1"/>
  <c r="J694" i="3"/>
  <c r="K694" i="3" s="1"/>
  <c r="J695" i="3"/>
  <c r="K695" i="3" s="1"/>
  <c r="J696" i="3"/>
  <c r="K696" i="3" s="1"/>
  <c r="J697" i="3"/>
  <c r="K697" i="3" s="1"/>
  <c r="J698" i="3"/>
  <c r="K698" i="3" s="1"/>
  <c r="J699" i="3"/>
  <c r="K699" i="3" s="1"/>
  <c r="J700" i="3"/>
  <c r="K700" i="3" s="1"/>
  <c r="J701" i="3"/>
  <c r="K701" i="3" s="1"/>
  <c r="J702" i="3"/>
  <c r="K702" i="3" s="1"/>
  <c r="J703" i="3"/>
  <c r="K703" i="3" s="1"/>
  <c r="J704" i="3"/>
  <c r="K704" i="3" s="1"/>
  <c r="J705" i="3"/>
  <c r="K705" i="3" s="1"/>
  <c r="J706" i="3"/>
  <c r="K706" i="3" s="1"/>
  <c r="J707" i="3"/>
  <c r="K707" i="3" s="1"/>
  <c r="J708" i="3"/>
  <c r="K708" i="3" s="1"/>
  <c r="J709" i="3"/>
  <c r="K709" i="3" s="1"/>
  <c r="J710" i="3"/>
  <c r="K710" i="3" s="1"/>
  <c r="J711" i="3"/>
  <c r="K711" i="3" s="1"/>
  <c r="J712" i="3"/>
  <c r="K712" i="3" s="1"/>
  <c r="J713" i="3"/>
  <c r="K713" i="3" s="1"/>
  <c r="J714" i="3"/>
  <c r="K714" i="3" s="1"/>
  <c r="J715" i="3"/>
  <c r="K715" i="3" s="1"/>
  <c r="J716" i="3"/>
  <c r="K716" i="3" s="1"/>
  <c r="J717" i="3"/>
  <c r="K717" i="3" s="1"/>
  <c r="J718" i="3"/>
  <c r="K718" i="3" s="1"/>
  <c r="J719" i="3"/>
  <c r="K719" i="3" s="1"/>
  <c r="J720" i="3"/>
  <c r="K720" i="3" s="1"/>
  <c r="J721" i="3"/>
  <c r="K721" i="3" s="1"/>
  <c r="J722" i="3"/>
  <c r="K722" i="3" s="1"/>
  <c r="J723" i="3"/>
  <c r="K723" i="3" s="1"/>
  <c r="J724" i="3"/>
  <c r="K724" i="3" s="1"/>
  <c r="J725" i="3"/>
  <c r="K725" i="3" s="1"/>
  <c r="J726" i="3"/>
  <c r="K726" i="3" s="1"/>
  <c r="J727" i="3"/>
  <c r="K727" i="3" s="1"/>
  <c r="J728" i="3"/>
  <c r="K728" i="3" s="1"/>
  <c r="J729" i="3"/>
  <c r="K729" i="3" s="1"/>
  <c r="J730" i="3"/>
  <c r="K730" i="3" s="1"/>
  <c r="J731" i="3"/>
  <c r="K731" i="3" s="1"/>
  <c r="J732" i="3"/>
  <c r="K732" i="3" s="1"/>
  <c r="J733" i="3"/>
  <c r="K733" i="3" s="1"/>
  <c r="J734" i="3"/>
  <c r="K734" i="3" s="1"/>
  <c r="J735" i="3"/>
  <c r="K735" i="3" s="1"/>
  <c r="J736" i="3"/>
  <c r="K736" i="3" s="1"/>
  <c r="J737" i="3"/>
  <c r="K737" i="3" s="1"/>
  <c r="J738" i="3"/>
  <c r="K738" i="3" s="1"/>
  <c r="J739" i="3"/>
  <c r="K739" i="3" s="1"/>
  <c r="J740" i="3"/>
  <c r="K740" i="3" s="1"/>
  <c r="J741" i="3"/>
  <c r="K741" i="3" s="1"/>
  <c r="J742" i="3"/>
  <c r="K742" i="3" s="1"/>
  <c r="J743" i="3"/>
  <c r="K743" i="3" s="1"/>
  <c r="J744" i="3"/>
  <c r="K744" i="3" s="1"/>
  <c r="J745" i="3"/>
  <c r="K745" i="3" s="1"/>
  <c r="J746" i="3"/>
  <c r="K746" i="3" s="1"/>
  <c r="J747" i="3"/>
  <c r="K747" i="3" s="1"/>
  <c r="J748" i="3"/>
  <c r="K748" i="3" s="1"/>
  <c r="J749" i="3"/>
  <c r="K749" i="3" s="1"/>
  <c r="J750" i="3"/>
  <c r="K750" i="3" s="1"/>
  <c r="J751" i="3"/>
  <c r="K751" i="3" s="1"/>
  <c r="J752" i="3"/>
  <c r="K752" i="3" s="1"/>
  <c r="J753" i="3"/>
  <c r="K753" i="3" s="1"/>
  <c r="J754" i="3"/>
  <c r="K754" i="3" s="1"/>
  <c r="J755" i="3"/>
  <c r="K755" i="3" s="1"/>
  <c r="J756" i="3"/>
  <c r="K756" i="3" s="1"/>
  <c r="J757" i="3"/>
  <c r="K757" i="3" s="1"/>
  <c r="J758" i="3"/>
  <c r="K758" i="3" s="1"/>
  <c r="J759" i="3"/>
  <c r="K759" i="3" s="1"/>
  <c r="J760" i="3"/>
  <c r="K760" i="3" s="1"/>
  <c r="J761" i="3"/>
  <c r="K761" i="3" s="1"/>
  <c r="J762" i="3"/>
  <c r="K762" i="3" s="1"/>
  <c r="J763" i="3"/>
  <c r="K763" i="3" s="1"/>
  <c r="J764" i="3"/>
  <c r="K764" i="3" s="1"/>
  <c r="J765" i="3"/>
  <c r="K765" i="3" s="1"/>
  <c r="J766" i="3"/>
  <c r="K766" i="3" s="1"/>
  <c r="J767" i="3"/>
  <c r="K767" i="3" s="1"/>
  <c r="J768" i="3"/>
  <c r="K768" i="3" s="1"/>
  <c r="J769" i="3"/>
  <c r="K769" i="3" s="1"/>
  <c r="J770" i="3"/>
  <c r="K770" i="3" s="1"/>
  <c r="J771" i="3"/>
  <c r="K771" i="3" s="1"/>
  <c r="J772" i="3"/>
  <c r="K772" i="3" s="1"/>
  <c r="J773" i="3"/>
  <c r="K773" i="3" s="1"/>
  <c r="J774" i="3"/>
  <c r="K774" i="3" s="1"/>
  <c r="J775" i="3"/>
  <c r="K775" i="3" s="1"/>
  <c r="J776" i="3"/>
  <c r="K776" i="3" s="1"/>
  <c r="J777" i="3"/>
  <c r="K777" i="3" s="1"/>
  <c r="J778" i="3"/>
  <c r="K778" i="3" s="1"/>
  <c r="J779" i="3"/>
  <c r="K779" i="3" s="1"/>
  <c r="J780" i="3"/>
  <c r="K780" i="3" s="1"/>
  <c r="J781" i="3"/>
  <c r="K781" i="3" s="1"/>
  <c r="J782" i="3"/>
  <c r="K782" i="3" s="1"/>
  <c r="J783" i="3"/>
  <c r="K783" i="3" s="1"/>
  <c r="J784" i="3"/>
  <c r="K784" i="3" s="1"/>
  <c r="J785" i="3"/>
  <c r="K785" i="3" s="1"/>
  <c r="J786" i="3"/>
  <c r="K786" i="3" s="1"/>
  <c r="J787" i="3"/>
  <c r="K787" i="3" s="1"/>
  <c r="J788" i="3"/>
  <c r="K788" i="3" s="1"/>
  <c r="J789" i="3"/>
  <c r="K789" i="3" s="1"/>
  <c r="J790" i="3"/>
  <c r="K790" i="3" s="1"/>
  <c r="J791" i="3"/>
  <c r="K791" i="3" s="1"/>
  <c r="J792" i="3"/>
  <c r="K792" i="3" s="1"/>
  <c r="J793" i="3"/>
  <c r="K793" i="3" s="1"/>
  <c r="J794" i="3"/>
  <c r="K794" i="3" s="1"/>
  <c r="J795" i="3"/>
  <c r="K795" i="3" s="1"/>
  <c r="J796" i="3"/>
  <c r="K796" i="3" s="1"/>
  <c r="J797" i="3"/>
  <c r="K797" i="3" s="1"/>
  <c r="J798" i="3"/>
  <c r="K798" i="3" s="1"/>
  <c r="J799" i="3"/>
  <c r="K799" i="3" s="1"/>
  <c r="J800" i="3"/>
  <c r="K800" i="3" s="1"/>
  <c r="J801" i="3"/>
  <c r="K801" i="3" s="1"/>
  <c r="J802" i="3"/>
  <c r="K802" i="3" s="1"/>
  <c r="J803" i="3"/>
  <c r="K803" i="3" s="1"/>
  <c r="J804" i="3"/>
  <c r="K804" i="3" s="1"/>
  <c r="J805" i="3"/>
  <c r="K805" i="3" s="1"/>
  <c r="J806" i="3"/>
  <c r="K806" i="3" s="1"/>
  <c r="J807" i="3"/>
  <c r="K807" i="3" s="1"/>
  <c r="J808" i="3"/>
  <c r="K808" i="3" s="1"/>
  <c r="J809" i="3"/>
  <c r="K809" i="3" s="1"/>
  <c r="J810" i="3"/>
  <c r="K810" i="3" s="1"/>
  <c r="J811" i="3"/>
  <c r="K811" i="3" s="1"/>
  <c r="J812" i="3"/>
  <c r="K812" i="3" s="1"/>
  <c r="J813" i="3"/>
  <c r="K813" i="3" s="1"/>
  <c r="J814" i="3"/>
  <c r="K814" i="3" s="1"/>
  <c r="J815" i="3"/>
  <c r="K815" i="3" s="1"/>
  <c r="J816" i="3"/>
  <c r="K816" i="3" s="1"/>
  <c r="J817" i="3"/>
  <c r="K817" i="3" s="1"/>
  <c r="J818" i="3"/>
  <c r="K818" i="3" s="1"/>
  <c r="J819" i="3"/>
  <c r="K819" i="3" s="1"/>
  <c r="J820" i="3"/>
  <c r="K820" i="3" s="1"/>
  <c r="J821" i="3"/>
  <c r="K821" i="3" s="1"/>
  <c r="J822" i="3"/>
  <c r="K822" i="3" s="1"/>
  <c r="J823" i="3"/>
  <c r="K823" i="3" s="1"/>
  <c r="J824" i="3"/>
  <c r="K824" i="3"/>
  <c r="J825" i="3"/>
  <c r="K825" i="3" s="1"/>
  <c r="J826" i="3"/>
  <c r="K826" i="3" s="1"/>
  <c r="J827" i="3"/>
  <c r="K827" i="3" s="1"/>
  <c r="J828" i="3"/>
  <c r="K828" i="3" s="1"/>
  <c r="J829" i="3"/>
  <c r="K829" i="3" s="1"/>
  <c r="J830" i="3"/>
  <c r="K830" i="3" s="1"/>
  <c r="J831" i="3"/>
  <c r="K831" i="3" s="1"/>
  <c r="J832" i="3"/>
  <c r="K832" i="3" s="1"/>
  <c r="J833" i="3"/>
  <c r="K833" i="3" s="1"/>
  <c r="J834" i="3"/>
  <c r="K834" i="3" s="1"/>
  <c r="J835" i="3"/>
  <c r="K835" i="3" s="1"/>
  <c r="J836" i="3"/>
  <c r="K836" i="3" s="1"/>
  <c r="J837" i="3"/>
  <c r="K837" i="3" s="1"/>
  <c r="J838" i="3"/>
  <c r="K838" i="3" s="1"/>
  <c r="J839" i="3"/>
  <c r="K839" i="3" s="1"/>
  <c r="J840" i="3"/>
  <c r="K840" i="3" s="1"/>
  <c r="J841" i="3"/>
  <c r="K841" i="3" s="1"/>
  <c r="J842" i="3"/>
  <c r="K842" i="3" s="1"/>
  <c r="J843" i="3"/>
  <c r="K843" i="3" s="1"/>
  <c r="J844" i="3"/>
  <c r="K844" i="3" s="1"/>
  <c r="J845" i="3"/>
  <c r="K845" i="3" s="1"/>
  <c r="J846" i="3"/>
  <c r="K846" i="3" s="1"/>
  <c r="J847" i="3"/>
  <c r="K847" i="3" s="1"/>
  <c r="J848" i="3"/>
  <c r="K848" i="3" s="1"/>
  <c r="J849" i="3"/>
  <c r="K849" i="3" s="1"/>
  <c r="J850" i="3"/>
  <c r="K850" i="3" s="1"/>
  <c r="J851" i="3"/>
  <c r="K851" i="3" s="1"/>
  <c r="J852" i="3"/>
  <c r="K852" i="3" s="1"/>
  <c r="J853" i="3"/>
  <c r="K853" i="3" s="1"/>
  <c r="J854" i="3"/>
  <c r="K854" i="3" s="1"/>
  <c r="J855" i="3"/>
  <c r="K855" i="3" s="1"/>
  <c r="J856" i="3"/>
  <c r="K856" i="3" s="1"/>
  <c r="J857" i="3"/>
  <c r="K857" i="3" s="1"/>
  <c r="J858" i="3"/>
  <c r="K858" i="3" s="1"/>
  <c r="J859" i="3"/>
  <c r="K859" i="3" s="1"/>
  <c r="J860" i="3"/>
  <c r="K860" i="3" s="1"/>
  <c r="J861" i="3"/>
  <c r="K861" i="3" s="1"/>
  <c r="J862" i="3"/>
  <c r="K862" i="3" s="1"/>
  <c r="J863" i="3"/>
  <c r="K863" i="3" s="1"/>
  <c r="J864" i="3"/>
  <c r="K864" i="3" s="1"/>
  <c r="J865" i="3"/>
  <c r="K865" i="3" s="1"/>
  <c r="J866" i="3"/>
  <c r="K866" i="3" s="1"/>
  <c r="J867" i="3"/>
  <c r="K867" i="3" s="1"/>
  <c r="J868" i="3"/>
  <c r="K868" i="3" s="1"/>
  <c r="J869" i="3"/>
  <c r="K869" i="3" s="1"/>
  <c r="J870" i="3"/>
  <c r="K870" i="3" s="1"/>
  <c r="J871" i="3"/>
  <c r="K871" i="3" s="1"/>
  <c r="J872" i="3"/>
  <c r="K872" i="3" s="1"/>
  <c r="J873" i="3"/>
  <c r="K873" i="3" s="1"/>
  <c r="J874" i="3"/>
  <c r="K874" i="3" s="1"/>
  <c r="J875" i="3"/>
  <c r="K875" i="3" s="1"/>
  <c r="J876" i="3"/>
  <c r="K876" i="3" s="1"/>
  <c r="J877" i="3"/>
  <c r="K877" i="3" s="1"/>
  <c r="J878" i="3"/>
  <c r="K878" i="3" s="1"/>
  <c r="J879" i="3"/>
  <c r="K879" i="3" s="1"/>
  <c r="J880" i="3"/>
  <c r="K880" i="3" s="1"/>
  <c r="J881" i="3"/>
  <c r="K881" i="3" s="1"/>
  <c r="J882" i="3"/>
  <c r="K882" i="3" s="1"/>
  <c r="J883" i="3"/>
  <c r="K883" i="3" s="1"/>
  <c r="J884" i="3"/>
  <c r="K884" i="3" s="1"/>
  <c r="J885" i="3"/>
  <c r="K885" i="3" s="1"/>
  <c r="J886" i="3"/>
  <c r="K886" i="3" s="1"/>
  <c r="J887" i="3"/>
  <c r="K887" i="3" s="1"/>
  <c r="J888" i="3"/>
  <c r="K888" i="3" s="1"/>
  <c r="J889" i="3"/>
  <c r="K889" i="3" s="1"/>
  <c r="J890" i="3"/>
  <c r="K890" i="3" s="1"/>
  <c r="J891" i="3"/>
  <c r="K891" i="3" s="1"/>
  <c r="J892" i="3"/>
  <c r="K892" i="3" s="1"/>
  <c r="J893" i="3"/>
  <c r="K893" i="3" s="1"/>
  <c r="J894" i="3"/>
  <c r="K894" i="3" s="1"/>
  <c r="J895" i="3"/>
  <c r="K895" i="3" s="1"/>
  <c r="J896" i="3"/>
  <c r="K896" i="3" s="1"/>
  <c r="J897" i="3"/>
  <c r="K897" i="3" s="1"/>
  <c r="J898" i="3"/>
  <c r="K898" i="3" s="1"/>
  <c r="J899" i="3"/>
  <c r="K899" i="3" s="1"/>
  <c r="J900" i="3"/>
  <c r="K900" i="3" s="1"/>
  <c r="J901" i="3"/>
  <c r="K901" i="3" s="1"/>
  <c r="J902" i="3"/>
  <c r="K902" i="3" s="1"/>
  <c r="J903" i="3"/>
  <c r="K903" i="3" s="1"/>
  <c r="J904" i="3"/>
  <c r="K904" i="3" s="1"/>
  <c r="J905" i="3"/>
  <c r="K905" i="3" s="1"/>
  <c r="J906" i="3"/>
  <c r="K906" i="3" s="1"/>
  <c r="J907" i="3"/>
  <c r="K907" i="3" s="1"/>
  <c r="J908" i="3"/>
  <c r="K908" i="3" s="1"/>
  <c r="J909" i="3"/>
  <c r="K909" i="3" s="1"/>
  <c r="J910" i="3"/>
  <c r="K910" i="3" s="1"/>
  <c r="J911" i="3"/>
  <c r="K911" i="3" s="1"/>
  <c r="J912" i="3"/>
  <c r="K912" i="3" s="1"/>
  <c r="J913" i="3"/>
  <c r="K913" i="3" s="1"/>
  <c r="J914" i="3"/>
  <c r="K914" i="3" s="1"/>
  <c r="J915" i="3"/>
  <c r="K915" i="3" s="1"/>
  <c r="J916" i="3"/>
  <c r="K916" i="3" s="1"/>
  <c r="J917" i="3"/>
  <c r="K917" i="3" s="1"/>
  <c r="J918" i="3"/>
  <c r="K918" i="3" s="1"/>
  <c r="J919" i="3"/>
  <c r="K919" i="3" s="1"/>
  <c r="J920" i="3"/>
  <c r="K920" i="3" s="1"/>
  <c r="J921" i="3"/>
  <c r="K921" i="3" s="1"/>
  <c r="J922" i="3"/>
  <c r="K922" i="3" s="1"/>
  <c r="J923" i="3"/>
  <c r="K923" i="3" s="1"/>
  <c r="J924" i="3"/>
  <c r="K924" i="3" s="1"/>
  <c r="J925" i="3"/>
  <c r="K925" i="3" s="1"/>
  <c r="J926" i="3"/>
  <c r="K926" i="3" s="1"/>
  <c r="J927" i="3"/>
  <c r="K927" i="3" s="1"/>
  <c r="J928" i="3"/>
  <c r="K928" i="3" s="1"/>
  <c r="J929" i="3"/>
  <c r="K929" i="3" s="1"/>
  <c r="J930" i="3"/>
  <c r="K930" i="3" s="1"/>
  <c r="J931" i="3"/>
  <c r="K931" i="3" s="1"/>
  <c r="J932" i="3"/>
  <c r="K932" i="3" s="1"/>
  <c r="J933" i="3"/>
  <c r="K933" i="3" s="1"/>
  <c r="J934" i="3"/>
  <c r="K934" i="3" s="1"/>
  <c r="J935" i="3"/>
  <c r="K935" i="3" s="1"/>
  <c r="J936" i="3"/>
  <c r="K936" i="3" s="1"/>
  <c r="J937" i="3"/>
  <c r="K937" i="3" s="1"/>
  <c r="J938" i="3"/>
  <c r="K938" i="3" s="1"/>
  <c r="J939" i="3"/>
  <c r="K939" i="3" s="1"/>
  <c r="J940" i="3"/>
  <c r="K940" i="3" s="1"/>
  <c r="J941" i="3"/>
  <c r="K941" i="3" s="1"/>
  <c r="J942" i="3"/>
  <c r="K942" i="3" s="1"/>
  <c r="J943" i="3"/>
  <c r="K943" i="3" s="1"/>
  <c r="J944" i="3"/>
  <c r="K944" i="3" s="1"/>
  <c r="J945" i="3"/>
  <c r="K945" i="3" s="1"/>
  <c r="J946" i="3"/>
  <c r="K946" i="3" s="1"/>
  <c r="J947" i="3"/>
  <c r="K947" i="3" s="1"/>
  <c r="J948" i="3"/>
  <c r="K948" i="3" s="1"/>
  <c r="J949" i="3"/>
  <c r="K949" i="3" s="1"/>
  <c r="J950" i="3"/>
  <c r="K950" i="3" s="1"/>
  <c r="J951" i="3"/>
  <c r="K951" i="3" s="1"/>
  <c r="J952" i="3"/>
  <c r="K952" i="3" s="1"/>
  <c r="J953" i="3"/>
  <c r="K953" i="3" s="1"/>
  <c r="J954" i="3"/>
  <c r="K954" i="3" s="1"/>
  <c r="J955" i="3"/>
  <c r="K955" i="3" s="1"/>
  <c r="J956" i="3"/>
  <c r="K956" i="3" s="1"/>
  <c r="J957" i="3"/>
  <c r="K957" i="3" s="1"/>
  <c r="J958" i="3"/>
  <c r="K958" i="3" s="1"/>
  <c r="J959" i="3"/>
  <c r="K959" i="3" s="1"/>
  <c r="J960" i="3"/>
  <c r="K960" i="3" s="1"/>
  <c r="J961" i="3"/>
  <c r="K961" i="3" s="1"/>
  <c r="J962" i="3"/>
  <c r="K962" i="3" s="1"/>
  <c r="J963" i="3"/>
  <c r="K963" i="3" s="1"/>
  <c r="J964" i="3"/>
  <c r="K964" i="3" s="1"/>
  <c r="J965" i="3"/>
  <c r="K965" i="3" s="1"/>
  <c r="J966" i="3"/>
  <c r="K966" i="3" s="1"/>
  <c r="J967" i="3"/>
  <c r="K967" i="3" s="1"/>
  <c r="J968" i="3"/>
  <c r="K968" i="3" s="1"/>
  <c r="J969" i="3"/>
  <c r="K969" i="3" s="1"/>
  <c r="J970" i="3"/>
  <c r="K970" i="3" s="1"/>
  <c r="J971" i="3"/>
  <c r="K971" i="3" s="1"/>
  <c r="J972" i="3"/>
  <c r="K972" i="3" s="1"/>
  <c r="J973" i="3"/>
  <c r="K973" i="3" s="1"/>
  <c r="J974" i="3"/>
  <c r="K974" i="3" s="1"/>
  <c r="J975" i="3"/>
  <c r="K975" i="3" s="1"/>
  <c r="J976" i="3"/>
  <c r="K976" i="3" s="1"/>
  <c r="J977" i="3"/>
  <c r="K977" i="3" s="1"/>
  <c r="J978" i="3"/>
  <c r="K978" i="3" s="1"/>
  <c r="J979" i="3"/>
  <c r="K979" i="3" s="1"/>
  <c r="J980" i="3"/>
  <c r="K980" i="3" s="1"/>
  <c r="J981" i="3"/>
  <c r="K981" i="3" s="1"/>
  <c r="J982" i="3"/>
  <c r="K982" i="3" s="1"/>
  <c r="J983" i="3"/>
  <c r="K983" i="3" s="1"/>
  <c r="J984" i="3"/>
  <c r="K984" i="3" s="1"/>
  <c r="J985" i="3"/>
  <c r="K985" i="3" s="1"/>
  <c r="J986" i="3"/>
  <c r="K986" i="3" s="1"/>
  <c r="J987" i="3"/>
  <c r="K987" i="3" s="1"/>
  <c r="J988" i="3"/>
  <c r="K988" i="3" s="1"/>
  <c r="J989" i="3"/>
  <c r="K989" i="3" s="1"/>
  <c r="J990" i="3"/>
  <c r="K990" i="3" s="1"/>
  <c r="J991" i="3"/>
  <c r="K991" i="3" s="1"/>
  <c r="J992" i="3"/>
  <c r="K992" i="3" s="1"/>
  <c r="J993" i="3"/>
  <c r="K993" i="3" s="1"/>
  <c r="J994" i="3"/>
  <c r="K994" i="3" s="1"/>
  <c r="J995" i="3"/>
  <c r="K995" i="3" s="1"/>
  <c r="J996" i="3"/>
  <c r="K996" i="3" s="1"/>
  <c r="J997" i="3"/>
  <c r="K997" i="3" s="1"/>
  <c r="J998" i="3"/>
  <c r="K998" i="3" s="1"/>
  <c r="J999" i="3"/>
  <c r="K999" i="3" s="1"/>
  <c r="J1000" i="3"/>
  <c r="K1000" i="3" s="1"/>
  <c r="J1001" i="3"/>
  <c r="K1001" i="3" s="1"/>
  <c r="J1002" i="3"/>
  <c r="K1002" i="3" s="1"/>
  <c r="J1003" i="3"/>
  <c r="K1003" i="3" s="1"/>
  <c r="J1004" i="3"/>
  <c r="K1004" i="3" s="1"/>
  <c r="J1005" i="3"/>
  <c r="K1005" i="3" s="1"/>
  <c r="J1006" i="3"/>
  <c r="K1006" i="3" s="1"/>
  <c r="J1007" i="3"/>
  <c r="K1007" i="3" s="1"/>
  <c r="J1008" i="3"/>
  <c r="K1008" i="3" s="1"/>
  <c r="J1009" i="3"/>
  <c r="K1009" i="3" s="1"/>
  <c r="J1010" i="3"/>
  <c r="K1010" i="3" s="1"/>
  <c r="J1011" i="3"/>
  <c r="K1011" i="3" s="1"/>
  <c r="J1012" i="3"/>
  <c r="K1012" i="3" s="1"/>
  <c r="J1013" i="3"/>
  <c r="K1013" i="3" s="1"/>
  <c r="J1014" i="3"/>
  <c r="K1014" i="3" s="1"/>
  <c r="J1015" i="3"/>
  <c r="K1015" i="3" s="1"/>
  <c r="J1016" i="3"/>
  <c r="K1016" i="3" s="1"/>
  <c r="J1017" i="3"/>
  <c r="K1017" i="3" s="1"/>
  <c r="J1018" i="3"/>
  <c r="K1018" i="3" s="1"/>
  <c r="J1019" i="3"/>
  <c r="K1019" i="3" s="1"/>
  <c r="J1020" i="3"/>
  <c r="K1020" i="3" s="1"/>
  <c r="J1021" i="3"/>
  <c r="K1021" i="3" s="1"/>
  <c r="J1022" i="3"/>
  <c r="K1022" i="3" s="1"/>
  <c r="J1023" i="3"/>
  <c r="K1023" i="3" s="1"/>
  <c r="J1024" i="3"/>
  <c r="K1024" i="3" s="1"/>
  <c r="J1025" i="3"/>
  <c r="K1025" i="3" s="1"/>
  <c r="J1026" i="3"/>
  <c r="K1026" i="3" s="1"/>
  <c r="J1027" i="3"/>
  <c r="K1027" i="3" s="1"/>
  <c r="J1028" i="3"/>
  <c r="K1028" i="3" s="1"/>
  <c r="J1029" i="3"/>
  <c r="K1029" i="3" s="1"/>
  <c r="J1030" i="3"/>
  <c r="K1030" i="3" s="1"/>
  <c r="J1031" i="3"/>
  <c r="K1031" i="3" s="1"/>
  <c r="J1032" i="3"/>
  <c r="K1032" i="3" s="1"/>
  <c r="J1033" i="3"/>
  <c r="K1033" i="3" s="1"/>
  <c r="J1034" i="3"/>
  <c r="K1034" i="3" s="1"/>
  <c r="J1035" i="3"/>
  <c r="K1035" i="3" s="1"/>
  <c r="J1036" i="3"/>
  <c r="K1036" i="3" s="1"/>
  <c r="J1037" i="3"/>
  <c r="K1037" i="3" s="1"/>
  <c r="J1038" i="3"/>
  <c r="K1038" i="3" s="1"/>
  <c r="J1039" i="3"/>
  <c r="K1039" i="3" s="1"/>
  <c r="J1040" i="3"/>
  <c r="K1040" i="3" s="1"/>
  <c r="J1041" i="3"/>
  <c r="K1041" i="3" s="1"/>
  <c r="J1042" i="3"/>
  <c r="K1042" i="3" s="1"/>
  <c r="J1043" i="3"/>
  <c r="K1043" i="3" s="1"/>
  <c r="J1044" i="3"/>
  <c r="K1044" i="3" s="1"/>
  <c r="J1045" i="3"/>
  <c r="K1045" i="3" s="1"/>
  <c r="J1046" i="3"/>
  <c r="K1046" i="3" s="1"/>
  <c r="J1047" i="3"/>
  <c r="K1047" i="3" s="1"/>
  <c r="J1048" i="3"/>
  <c r="K1048" i="3" s="1"/>
  <c r="J1049" i="3"/>
  <c r="K1049" i="3" s="1"/>
  <c r="J1050" i="3"/>
  <c r="K1050" i="3" s="1"/>
  <c r="J1051" i="3"/>
  <c r="K1051" i="3" s="1"/>
  <c r="J1052" i="3"/>
  <c r="K1052" i="3" s="1"/>
  <c r="J1053" i="3"/>
  <c r="K1053" i="3" s="1"/>
  <c r="J1054" i="3"/>
  <c r="K1054" i="3" s="1"/>
  <c r="J1055" i="3"/>
  <c r="K1055" i="3" s="1"/>
  <c r="J1056" i="3"/>
  <c r="K1056" i="3" s="1"/>
  <c r="J1057" i="3"/>
  <c r="K1057" i="3" s="1"/>
  <c r="J1058" i="3"/>
  <c r="K1058" i="3" s="1"/>
  <c r="J1059" i="3"/>
  <c r="K1059" i="3" s="1"/>
  <c r="J1060" i="3"/>
  <c r="K1060" i="3" s="1"/>
  <c r="J1061" i="3"/>
  <c r="K1061" i="3" s="1"/>
  <c r="J1062" i="3"/>
  <c r="K1062" i="3" s="1"/>
  <c r="J1063" i="3"/>
  <c r="K1063" i="3" s="1"/>
  <c r="J1064" i="3"/>
  <c r="K1064" i="3" s="1"/>
  <c r="J1065" i="3"/>
  <c r="K1065" i="3" s="1"/>
  <c r="J1066" i="3"/>
  <c r="K1066" i="3" s="1"/>
  <c r="J1067" i="3"/>
  <c r="K1067" i="3" s="1"/>
  <c r="J1068" i="3"/>
  <c r="K1068" i="3" s="1"/>
  <c r="J1069" i="3"/>
  <c r="K1069" i="3" s="1"/>
  <c r="J1070" i="3"/>
  <c r="K1070" i="3" s="1"/>
  <c r="J1071" i="3"/>
  <c r="K1071" i="3" s="1"/>
  <c r="J1072" i="3"/>
  <c r="K1072" i="3" s="1"/>
  <c r="J1073" i="3"/>
  <c r="K1073" i="3" s="1"/>
  <c r="J1074" i="3"/>
  <c r="K1074" i="3" s="1"/>
  <c r="J1075" i="3"/>
  <c r="K1075" i="3" s="1"/>
  <c r="J1076" i="3"/>
  <c r="K1076" i="3" s="1"/>
  <c r="J1077" i="3"/>
  <c r="K1077" i="3" s="1"/>
  <c r="J1078" i="3"/>
  <c r="K1078" i="3" s="1"/>
  <c r="J1079" i="3"/>
  <c r="K1079" i="3" s="1"/>
  <c r="J1080" i="3"/>
  <c r="K1080" i="3" s="1"/>
  <c r="J1081" i="3"/>
  <c r="K1081" i="3" s="1"/>
  <c r="J1082" i="3"/>
  <c r="K1082" i="3" s="1"/>
  <c r="J1083" i="3"/>
  <c r="K1083" i="3" s="1"/>
  <c r="J1084" i="3"/>
  <c r="K1084" i="3" s="1"/>
  <c r="J1085" i="3"/>
  <c r="K1085" i="3" s="1"/>
  <c r="J1086" i="3"/>
  <c r="K1086" i="3" s="1"/>
  <c r="J1087" i="3"/>
  <c r="K1087" i="3" s="1"/>
  <c r="J1088" i="3"/>
  <c r="K1088" i="3" s="1"/>
  <c r="J1089" i="3"/>
  <c r="K1089" i="3" s="1"/>
  <c r="J1090" i="3"/>
  <c r="K1090" i="3" s="1"/>
  <c r="J1091" i="3"/>
  <c r="K1091" i="3" s="1"/>
  <c r="J1092" i="3"/>
  <c r="K1092" i="3" s="1"/>
  <c r="J1093" i="3"/>
  <c r="K1093" i="3" s="1"/>
  <c r="J1094" i="3"/>
  <c r="K1094" i="3" s="1"/>
  <c r="J1095" i="3"/>
  <c r="K1095" i="3" s="1"/>
  <c r="J1096" i="3"/>
  <c r="K1096" i="3" s="1"/>
  <c r="J1097" i="3"/>
  <c r="K1097" i="3" s="1"/>
  <c r="J1098" i="3"/>
  <c r="K1098" i="3" s="1"/>
  <c r="J1099" i="3"/>
  <c r="K1099" i="3" s="1"/>
  <c r="J1100" i="3"/>
  <c r="K1100" i="3" s="1"/>
  <c r="J1101" i="3"/>
  <c r="K1101" i="3" s="1"/>
  <c r="J1102" i="3"/>
  <c r="K1102" i="3" s="1"/>
  <c r="J1103" i="3"/>
  <c r="K1103" i="3" s="1"/>
  <c r="J1104" i="3"/>
  <c r="K1104" i="3" s="1"/>
  <c r="J1105" i="3"/>
  <c r="K1105" i="3" s="1"/>
  <c r="J1106" i="3"/>
  <c r="K1106" i="3" s="1"/>
  <c r="J1107" i="3"/>
  <c r="K1107" i="3" s="1"/>
  <c r="J1108" i="3"/>
  <c r="K1108" i="3" s="1"/>
  <c r="J1109" i="3"/>
  <c r="K1109" i="3" s="1"/>
  <c r="J1110" i="3"/>
  <c r="K1110" i="3" s="1"/>
  <c r="J1111" i="3"/>
  <c r="K1111" i="3" s="1"/>
  <c r="J1112" i="3"/>
  <c r="K1112" i="3" s="1"/>
  <c r="J1113" i="3"/>
  <c r="K1113" i="3" s="1"/>
  <c r="J1114" i="3"/>
  <c r="K1114" i="3" s="1"/>
  <c r="J1115" i="3"/>
  <c r="K1115" i="3" s="1"/>
  <c r="J1116" i="3"/>
  <c r="K1116" i="3" s="1"/>
  <c r="J1117" i="3"/>
  <c r="K1117" i="3" s="1"/>
  <c r="J1118" i="3"/>
  <c r="K1118" i="3" s="1"/>
  <c r="J1119" i="3"/>
  <c r="K1119" i="3" s="1"/>
  <c r="J1120" i="3"/>
  <c r="K1120" i="3" s="1"/>
  <c r="J1121" i="3"/>
  <c r="K1121" i="3" s="1"/>
  <c r="J1122" i="3"/>
  <c r="K1122" i="3" s="1"/>
  <c r="J1123" i="3"/>
  <c r="K1123" i="3" s="1"/>
  <c r="J1124" i="3"/>
  <c r="K1124" i="3" s="1"/>
  <c r="J1125" i="3"/>
  <c r="K1125" i="3" s="1"/>
  <c r="J1126" i="3"/>
  <c r="K1126" i="3" s="1"/>
  <c r="J1127" i="3"/>
  <c r="K1127" i="3" s="1"/>
  <c r="J1128" i="3"/>
  <c r="K1128" i="3" s="1"/>
  <c r="J1129" i="3"/>
  <c r="K1129" i="3" s="1"/>
  <c r="J1130" i="3"/>
  <c r="K1130" i="3" s="1"/>
  <c r="J1131" i="3"/>
  <c r="K1131" i="3" s="1"/>
  <c r="J1132" i="3"/>
  <c r="K1132" i="3" s="1"/>
  <c r="J1133" i="3"/>
  <c r="K1133" i="3" s="1"/>
  <c r="J1134" i="3"/>
  <c r="K1134" i="3" s="1"/>
  <c r="J1135" i="3"/>
  <c r="K1135" i="3" s="1"/>
  <c r="J1136" i="3"/>
  <c r="K1136" i="3" s="1"/>
  <c r="J1137" i="3"/>
  <c r="K1137" i="3" s="1"/>
  <c r="J1138" i="3"/>
  <c r="K1138" i="3" s="1"/>
  <c r="J1139" i="3"/>
  <c r="K1139" i="3" s="1"/>
  <c r="J1140" i="3"/>
  <c r="K1140" i="3" s="1"/>
  <c r="J1141" i="3"/>
  <c r="K1141" i="3" s="1"/>
  <c r="J1142" i="3"/>
  <c r="K1142" i="3" s="1"/>
  <c r="J1143" i="3"/>
  <c r="K1143" i="3" s="1"/>
  <c r="J1144" i="3"/>
  <c r="K1144" i="3" s="1"/>
  <c r="J1145" i="3"/>
  <c r="K1145" i="3" s="1"/>
  <c r="J1146" i="3"/>
  <c r="K1146" i="3" s="1"/>
  <c r="J1147" i="3"/>
  <c r="K1147" i="3" s="1"/>
  <c r="J1148" i="3"/>
  <c r="K1148" i="3" s="1"/>
  <c r="J1149" i="3"/>
  <c r="K1149" i="3" s="1"/>
  <c r="J1150" i="3"/>
  <c r="K1150" i="3" s="1"/>
  <c r="J1151" i="3"/>
  <c r="K1151" i="3" s="1"/>
  <c r="J1152" i="3"/>
  <c r="K1152" i="3" s="1"/>
  <c r="J1153" i="3"/>
  <c r="K1153" i="3" s="1"/>
  <c r="J1154" i="3"/>
  <c r="K1154" i="3" s="1"/>
  <c r="J1155" i="3"/>
  <c r="K1155" i="3" s="1"/>
  <c r="J1156" i="3"/>
  <c r="K1156" i="3" s="1"/>
  <c r="J1157" i="3"/>
  <c r="K1157" i="3" s="1"/>
  <c r="J1158" i="3"/>
  <c r="K1158" i="3" s="1"/>
  <c r="J1159" i="3"/>
  <c r="K1159" i="3" s="1"/>
  <c r="J1160" i="3"/>
  <c r="K1160" i="3" s="1"/>
  <c r="J1161" i="3"/>
  <c r="K1161" i="3" s="1"/>
  <c r="J1162" i="3"/>
  <c r="K1162" i="3" s="1"/>
  <c r="J1163" i="3"/>
  <c r="K1163" i="3" s="1"/>
  <c r="J1164" i="3"/>
  <c r="K1164" i="3" s="1"/>
  <c r="J1165" i="3"/>
  <c r="K1165" i="3" s="1"/>
  <c r="J1166" i="3"/>
  <c r="K1166" i="3" s="1"/>
  <c r="J1167" i="3"/>
  <c r="K1167" i="3" s="1"/>
  <c r="J1168" i="3"/>
  <c r="K1168" i="3" s="1"/>
  <c r="J1169" i="3"/>
  <c r="K1169" i="3" s="1"/>
  <c r="J1170" i="3"/>
  <c r="K1170" i="3" s="1"/>
  <c r="J1171" i="3"/>
  <c r="K1171" i="3" s="1"/>
  <c r="J1172" i="3"/>
  <c r="K1172" i="3" s="1"/>
  <c r="J1173" i="3"/>
  <c r="K1173" i="3" s="1"/>
  <c r="J1174" i="3"/>
  <c r="K1174" i="3" s="1"/>
  <c r="J1175" i="3"/>
  <c r="K1175" i="3" s="1"/>
  <c r="J1176" i="3"/>
  <c r="K1176" i="3" s="1"/>
  <c r="J1177" i="3"/>
  <c r="K1177" i="3" s="1"/>
  <c r="J1178" i="3"/>
  <c r="K1178" i="3" s="1"/>
  <c r="J1179" i="3"/>
  <c r="K1179" i="3" s="1"/>
  <c r="J1180" i="3"/>
  <c r="K1180" i="3" s="1"/>
  <c r="J1181" i="3"/>
  <c r="K1181" i="3" s="1"/>
  <c r="J1182" i="3"/>
  <c r="K1182" i="3" s="1"/>
  <c r="J1183" i="3"/>
  <c r="K1183" i="3" s="1"/>
  <c r="J1184" i="3"/>
  <c r="K1184" i="3" s="1"/>
  <c r="J1185" i="3"/>
  <c r="K1185" i="3" s="1"/>
  <c r="J1186" i="3"/>
  <c r="K1186" i="3" s="1"/>
  <c r="J1187" i="3"/>
  <c r="K1187" i="3" s="1"/>
  <c r="J1188" i="3"/>
  <c r="K1188" i="3" s="1"/>
  <c r="J1189" i="3"/>
  <c r="K1189" i="3" s="1"/>
  <c r="J1190" i="3"/>
  <c r="K1190" i="3" s="1"/>
  <c r="J1191" i="3"/>
  <c r="K1191" i="3" s="1"/>
  <c r="J1192" i="3"/>
  <c r="K1192" i="3" s="1"/>
  <c r="J1193" i="3"/>
  <c r="K1193" i="3" s="1"/>
  <c r="J1194" i="3"/>
  <c r="K1194" i="3" s="1"/>
  <c r="J1195" i="3"/>
  <c r="K1195" i="3" s="1"/>
  <c r="J1196" i="3"/>
  <c r="K1196" i="3" s="1"/>
  <c r="J1197" i="3"/>
  <c r="K1197" i="3" s="1"/>
  <c r="J1198" i="3"/>
  <c r="K1198" i="3" s="1"/>
  <c r="J1199" i="3"/>
  <c r="K1199" i="3" s="1"/>
  <c r="J1200" i="3"/>
  <c r="K1200" i="3" s="1"/>
  <c r="J1201" i="3"/>
  <c r="K1201" i="3" s="1"/>
  <c r="J1202" i="3"/>
  <c r="K1202" i="3" s="1"/>
  <c r="J1203" i="3"/>
  <c r="K1203" i="3" s="1"/>
  <c r="J1204" i="3"/>
  <c r="K1204" i="3" s="1"/>
  <c r="J1205" i="3"/>
  <c r="K1205" i="3" s="1"/>
  <c r="J1206" i="3"/>
  <c r="K1206" i="3" s="1"/>
  <c r="J1207" i="3"/>
  <c r="K1207" i="3" s="1"/>
  <c r="J1208" i="3"/>
  <c r="K1208" i="3" s="1"/>
  <c r="J1209" i="3"/>
  <c r="K1209" i="3" s="1"/>
  <c r="J1210" i="3"/>
  <c r="K1210" i="3" s="1"/>
  <c r="J1211" i="3"/>
  <c r="K1211" i="3" s="1"/>
  <c r="J1212" i="3"/>
  <c r="K1212" i="3" s="1"/>
  <c r="J1213" i="3"/>
  <c r="K1213" i="3" s="1"/>
  <c r="J1214" i="3"/>
  <c r="K1214" i="3" s="1"/>
  <c r="J1215" i="3"/>
  <c r="K1215" i="3" s="1"/>
  <c r="J1216" i="3"/>
  <c r="K1216" i="3" s="1"/>
  <c r="J1217" i="3"/>
  <c r="K1217" i="3" s="1"/>
  <c r="J1218" i="3"/>
  <c r="K1218" i="3"/>
  <c r="J1219" i="3"/>
  <c r="K1219" i="3" s="1"/>
  <c r="J1220" i="3"/>
  <c r="K1220" i="3" s="1"/>
  <c r="J1221" i="3"/>
  <c r="K1221" i="3" s="1"/>
  <c r="J1222" i="3"/>
  <c r="K1222" i="3" s="1"/>
  <c r="J1223" i="3"/>
  <c r="K1223" i="3" s="1"/>
  <c r="J1224" i="3"/>
  <c r="K1224" i="3" s="1"/>
  <c r="J1225" i="3"/>
  <c r="K1225" i="3" s="1"/>
  <c r="J1226" i="3"/>
  <c r="K1226" i="3" s="1"/>
  <c r="J1227" i="3"/>
  <c r="K1227" i="3" s="1"/>
  <c r="J1228" i="3"/>
  <c r="K1228" i="3" s="1"/>
  <c r="J1229" i="3"/>
  <c r="K1229" i="3" s="1"/>
  <c r="J1230" i="3"/>
  <c r="K1230" i="3" s="1"/>
  <c r="J1231" i="3"/>
  <c r="K1231" i="3" s="1"/>
  <c r="J1232" i="3"/>
  <c r="K1232" i="3" s="1"/>
  <c r="J1233" i="3"/>
  <c r="K1233" i="3" s="1"/>
  <c r="J1234" i="3"/>
  <c r="K1234" i="3" s="1"/>
  <c r="J1235" i="3"/>
  <c r="K1235" i="3" s="1"/>
  <c r="J1236" i="3"/>
  <c r="K1236" i="3" s="1"/>
  <c r="J1237" i="3"/>
  <c r="K1237" i="3" s="1"/>
  <c r="J1238" i="3"/>
  <c r="K1238" i="3" s="1"/>
  <c r="J1239" i="3"/>
  <c r="K1239" i="3" s="1"/>
  <c r="J1240" i="3"/>
  <c r="K1240" i="3" s="1"/>
  <c r="J1241" i="3"/>
  <c r="K1241" i="3" s="1"/>
  <c r="J1242" i="3"/>
  <c r="K1242" i="3" s="1"/>
  <c r="J1243" i="3"/>
  <c r="K1243" i="3" s="1"/>
  <c r="J1244" i="3"/>
  <c r="K1244" i="3" s="1"/>
  <c r="J1245" i="3"/>
  <c r="K1245" i="3" s="1"/>
  <c r="J1246" i="3"/>
  <c r="K1246" i="3" s="1"/>
  <c r="J1247" i="3"/>
  <c r="K1247" i="3" s="1"/>
  <c r="J1248" i="3"/>
  <c r="K1248" i="3" s="1"/>
  <c r="J1249" i="3"/>
  <c r="K1249" i="3" s="1"/>
  <c r="J1250" i="3"/>
  <c r="K1250" i="3" s="1"/>
  <c r="J1251" i="3"/>
  <c r="K1251" i="3" s="1"/>
  <c r="J1252" i="3"/>
  <c r="K1252" i="3" s="1"/>
  <c r="J1253" i="3"/>
  <c r="K1253" i="3" s="1"/>
  <c r="J1254" i="3"/>
  <c r="K1254" i="3" s="1"/>
  <c r="J1255" i="3"/>
  <c r="K1255" i="3" s="1"/>
  <c r="J1256" i="3"/>
  <c r="K1256" i="3" s="1"/>
  <c r="J1257" i="3"/>
  <c r="K1257" i="3" s="1"/>
  <c r="J1258" i="3"/>
  <c r="K1258" i="3" s="1"/>
  <c r="J1259" i="3"/>
  <c r="K1259" i="3" s="1"/>
  <c r="J1260" i="3"/>
  <c r="K1260" i="3" s="1"/>
  <c r="J1261" i="3"/>
  <c r="K1261" i="3" s="1"/>
  <c r="J1262" i="3"/>
  <c r="K1262" i="3" s="1"/>
  <c r="J1263" i="3"/>
  <c r="K1263" i="3" s="1"/>
  <c r="J1264" i="3"/>
  <c r="K1264" i="3" s="1"/>
  <c r="J1265" i="3"/>
  <c r="K1265" i="3" s="1"/>
  <c r="J1266" i="3"/>
  <c r="K1266" i="3" s="1"/>
  <c r="J1267" i="3"/>
  <c r="K1267" i="3" s="1"/>
  <c r="J1268" i="3"/>
  <c r="K1268" i="3" s="1"/>
  <c r="J1269" i="3"/>
  <c r="K1269" i="3" s="1"/>
  <c r="J1270" i="3"/>
  <c r="K1270" i="3" s="1"/>
  <c r="J1271" i="3"/>
  <c r="K1271" i="3" s="1"/>
  <c r="J1272" i="3"/>
  <c r="K1272" i="3" s="1"/>
  <c r="J1273" i="3"/>
  <c r="K1273" i="3" s="1"/>
  <c r="J1274" i="3"/>
  <c r="K1274" i="3" s="1"/>
  <c r="J1275" i="3"/>
  <c r="K1275" i="3" s="1"/>
  <c r="J1276" i="3"/>
  <c r="K1276" i="3" s="1"/>
  <c r="J1277" i="3"/>
  <c r="K1277" i="3" s="1"/>
  <c r="J1278" i="3"/>
  <c r="K1278" i="3" s="1"/>
  <c r="J1279" i="3"/>
  <c r="K1279" i="3" s="1"/>
  <c r="J1280" i="3"/>
  <c r="K1280" i="3" s="1"/>
  <c r="J1281" i="3"/>
  <c r="K1281" i="3" s="1"/>
  <c r="J1282" i="3"/>
  <c r="K1282" i="3" s="1"/>
  <c r="J1283" i="3"/>
  <c r="K1283" i="3" s="1"/>
  <c r="J1284" i="3"/>
  <c r="K1284" i="3" s="1"/>
  <c r="J1285" i="3"/>
  <c r="K1285" i="3" s="1"/>
  <c r="J1286" i="3"/>
  <c r="K1286" i="3" s="1"/>
  <c r="J1287" i="3"/>
  <c r="K1287" i="3" s="1"/>
  <c r="J1288" i="3"/>
  <c r="K1288" i="3" s="1"/>
  <c r="J1289" i="3"/>
  <c r="K1289" i="3" s="1"/>
  <c r="J1290" i="3"/>
  <c r="K1290" i="3" s="1"/>
  <c r="J1291" i="3"/>
  <c r="K1291" i="3" s="1"/>
  <c r="J1292" i="3"/>
  <c r="K1292" i="3" s="1"/>
  <c r="J1293" i="3"/>
  <c r="K1293" i="3" s="1"/>
  <c r="J1294" i="3"/>
  <c r="K1294" i="3" s="1"/>
  <c r="J1295" i="3"/>
  <c r="K1295" i="3" s="1"/>
  <c r="J1296" i="3"/>
  <c r="K1296" i="3" s="1"/>
  <c r="J1297" i="3"/>
  <c r="K1297" i="3" s="1"/>
  <c r="J1298" i="3"/>
  <c r="K1298" i="3" s="1"/>
  <c r="J1299" i="3"/>
  <c r="K1299" i="3" s="1"/>
  <c r="J1300" i="3"/>
  <c r="K1300" i="3" s="1"/>
  <c r="J1301" i="3"/>
  <c r="K1301" i="3" s="1"/>
  <c r="J1302" i="3"/>
  <c r="K1302" i="3" s="1"/>
  <c r="J1303" i="3"/>
  <c r="K1303" i="3" s="1"/>
  <c r="J1304" i="3"/>
  <c r="K1304" i="3" s="1"/>
  <c r="J1305" i="3"/>
  <c r="K1305" i="3" s="1"/>
  <c r="J1306" i="3"/>
  <c r="K1306" i="3" s="1"/>
  <c r="J1307" i="3"/>
  <c r="K1307" i="3" s="1"/>
  <c r="J1308" i="3"/>
  <c r="K1308" i="3" s="1"/>
  <c r="J1309" i="3"/>
  <c r="K1309" i="3" s="1"/>
  <c r="J1310" i="3"/>
  <c r="K1310" i="3" s="1"/>
  <c r="J1311" i="3"/>
  <c r="K1311" i="3" s="1"/>
  <c r="J1312" i="3"/>
  <c r="K1312" i="3" s="1"/>
  <c r="J1313" i="3"/>
  <c r="K1313" i="3" s="1"/>
  <c r="J1314" i="3"/>
  <c r="K1314" i="3" s="1"/>
  <c r="J1315" i="3"/>
  <c r="K1315" i="3" s="1"/>
  <c r="J1316" i="3"/>
  <c r="K1316" i="3" s="1"/>
  <c r="J1317" i="3"/>
  <c r="K1317" i="3" s="1"/>
  <c r="J1318" i="3"/>
  <c r="K1318" i="3" s="1"/>
  <c r="J1319" i="3"/>
  <c r="K1319" i="3" s="1"/>
  <c r="J1320" i="3"/>
  <c r="K1320" i="3" s="1"/>
  <c r="J1321" i="3"/>
  <c r="K1321" i="3" s="1"/>
  <c r="J1322" i="3"/>
  <c r="K1322" i="3" s="1"/>
  <c r="J1323" i="3"/>
  <c r="K1323" i="3" s="1"/>
  <c r="J1324" i="3"/>
  <c r="K1324" i="3" s="1"/>
  <c r="J1325" i="3"/>
  <c r="K1325" i="3" s="1"/>
  <c r="J1326" i="3"/>
  <c r="K1326" i="3" s="1"/>
  <c r="J1327" i="3"/>
  <c r="K1327" i="3" s="1"/>
  <c r="J1328" i="3"/>
  <c r="K1328" i="3" s="1"/>
  <c r="J1329" i="3"/>
  <c r="K1329" i="3" s="1"/>
  <c r="J1330" i="3"/>
  <c r="K1330" i="3" s="1"/>
  <c r="J1331" i="3"/>
  <c r="K1331" i="3" s="1"/>
  <c r="J1332" i="3"/>
  <c r="K1332" i="3" s="1"/>
  <c r="J1333" i="3"/>
  <c r="K1333" i="3" s="1"/>
  <c r="J1334" i="3"/>
  <c r="K1334" i="3" s="1"/>
  <c r="J1335" i="3"/>
  <c r="K1335" i="3" s="1"/>
  <c r="J1336" i="3"/>
  <c r="K1336" i="3" s="1"/>
  <c r="J1337" i="3"/>
  <c r="K1337" i="3" s="1"/>
  <c r="J1338" i="3"/>
  <c r="K1338" i="3" s="1"/>
  <c r="J1339" i="3"/>
  <c r="K1339" i="3" s="1"/>
  <c r="J1340" i="3"/>
  <c r="K1340" i="3" s="1"/>
  <c r="J1341" i="3"/>
  <c r="K1341" i="3" s="1"/>
  <c r="J1342" i="3"/>
  <c r="K1342" i="3" s="1"/>
  <c r="J1343" i="3"/>
  <c r="K1343" i="3" s="1"/>
  <c r="J1344" i="3"/>
  <c r="K1344" i="3" s="1"/>
  <c r="J1345" i="3"/>
  <c r="K1345" i="3" s="1"/>
  <c r="J1346" i="3"/>
  <c r="K1346" i="3" s="1"/>
  <c r="J1347" i="3"/>
  <c r="K1347" i="3" s="1"/>
  <c r="J1348" i="3"/>
  <c r="K1348" i="3" s="1"/>
  <c r="J1349" i="3"/>
  <c r="K1349" i="3" s="1"/>
  <c r="J1350" i="3"/>
  <c r="K1350" i="3" s="1"/>
  <c r="J1351" i="3"/>
  <c r="K1351" i="3" s="1"/>
  <c r="J1352" i="3"/>
  <c r="K1352" i="3" s="1"/>
  <c r="J1353" i="3"/>
  <c r="K1353" i="3"/>
  <c r="J1354" i="3"/>
  <c r="K1354" i="3" s="1"/>
  <c r="J1355" i="3"/>
  <c r="K1355" i="3" s="1"/>
  <c r="J1356" i="3"/>
  <c r="K1356" i="3" s="1"/>
  <c r="J1357" i="3"/>
  <c r="K1357" i="3" s="1"/>
  <c r="J1358" i="3"/>
  <c r="K1358" i="3" s="1"/>
  <c r="J1359" i="3"/>
  <c r="K1359" i="3" s="1"/>
  <c r="J1360" i="3"/>
  <c r="K1360" i="3" s="1"/>
  <c r="J1361" i="3"/>
  <c r="K1361" i="3" s="1"/>
  <c r="J1362" i="3"/>
  <c r="K1362" i="3" s="1"/>
  <c r="J1363" i="3"/>
  <c r="K1363" i="3" s="1"/>
  <c r="J1364" i="3"/>
  <c r="K1364" i="3" s="1"/>
  <c r="J1365" i="3"/>
  <c r="K1365" i="3" s="1"/>
  <c r="J1366" i="3"/>
  <c r="K1366" i="3" s="1"/>
  <c r="J1367" i="3"/>
  <c r="K1367" i="3" s="1"/>
  <c r="J1368" i="3"/>
  <c r="K1368" i="3" s="1"/>
  <c r="J1369" i="3"/>
  <c r="K1369" i="3" s="1"/>
  <c r="J1370" i="3"/>
  <c r="K1370" i="3" s="1"/>
  <c r="J1371" i="3"/>
  <c r="K1371" i="3" s="1"/>
  <c r="J1372" i="3"/>
  <c r="K1372" i="3" s="1"/>
  <c r="J1373" i="3"/>
  <c r="K1373" i="3" s="1"/>
  <c r="J1374" i="3"/>
  <c r="K1374" i="3" s="1"/>
  <c r="J1375" i="3"/>
  <c r="K1375" i="3" s="1"/>
  <c r="J1376" i="3"/>
  <c r="K1376" i="3" s="1"/>
  <c r="J1377" i="3"/>
  <c r="K1377" i="3" s="1"/>
  <c r="J1378" i="3"/>
  <c r="K1378" i="3" s="1"/>
  <c r="J1379" i="3"/>
  <c r="K1379" i="3" s="1"/>
  <c r="J1380" i="3"/>
  <c r="K1380" i="3" s="1"/>
  <c r="J1381" i="3"/>
  <c r="K1381" i="3" s="1"/>
  <c r="J1382" i="3"/>
  <c r="K1382" i="3" s="1"/>
  <c r="J1383" i="3"/>
  <c r="K1383" i="3" s="1"/>
  <c r="J1384" i="3"/>
  <c r="K1384" i="3" s="1"/>
  <c r="J1385" i="3"/>
  <c r="K1385" i="3" s="1"/>
  <c r="J1386" i="3"/>
  <c r="K1386" i="3" s="1"/>
  <c r="J1387" i="3"/>
  <c r="K1387" i="3" s="1"/>
  <c r="J1388" i="3"/>
  <c r="K1388" i="3" s="1"/>
  <c r="J1389" i="3"/>
  <c r="K1389" i="3" s="1"/>
  <c r="J1390" i="3"/>
  <c r="K1390" i="3" s="1"/>
  <c r="J1391" i="3"/>
  <c r="K1391" i="3" s="1"/>
  <c r="J1392" i="3"/>
  <c r="K1392" i="3" s="1"/>
  <c r="J1393" i="3"/>
  <c r="K1393" i="3" s="1"/>
  <c r="J1394" i="3"/>
  <c r="K1394" i="3" s="1"/>
  <c r="J1395" i="3"/>
  <c r="K1395" i="3" s="1"/>
  <c r="J1396" i="3"/>
  <c r="K1396" i="3" s="1"/>
  <c r="J1397" i="3"/>
  <c r="K1397" i="3" s="1"/>
  <c r="J1398" i="3"/>
  <c r="K1398" i="3" s="1"/>
  <c r="J1399" i="3"/>
  <c r="K1399" i="3" s="1"/>
  <c r="J1400" i="3"/>
  <c r="K1400" i="3" s="1"/>
  <c r="J1401" i="3"/>
  <c r="K1401" i="3" s="1"/>
  <c r="J1402" i="3"/>
  <c r="K1402" i="3" s="1"/>
  <c r="J1403" i="3"/>
  <c r="K1403" i="3" s="1"/>
  <c r="J1404" i="3"/>
  <c r="K1404" i="3" s="1"/>
  <c r="J1405" i="3"/>
  <c r="K1405" i="3" s="1"/>
  <c r="J1406" i="3"/>
  <c r="K1406" i="3" s="1"/>
  <c r="J1407" i="3"/>
  <c r="K1407" i="3" s="1"/>
  <c r="J1408" i="3"/>
  <c r="K1408" i="3" s="1"/>
  <c r="J1409" i="3"/>
  <c r="K1409" i="3" s="1"/>
  <c r="J1410" i="3"/>
  <c r="K1410" i="3" s="1"/>
  <c r="J1411" i="3"/>
  <c r="K1411" i="3" s="1"/>
  <c r="J1412" i="3"/>
  <c r="K1412" i="3" s="1"/>
  <c r="J1413" i="3"/>
  <c r="K1413" i="3" s="1"/>
  <c r="J1414" i="3"/>
  <c r="K1414" i="3" s="1"/>
  <c r="J1415" i="3"/>
  <c r="K1415" i="3" s="1"/>
  <c r="J1416" i="3"/>
  <c r="K1416" i="3" s="1"/>
  <c r="J1417" i="3"/>
  <c r="K1417" i="3" s="1"/>
  <c r="J1418" i="3"/>
  <c r="K1418" i="3" s="1"/>
  <c r="J1419" i="3"/>
  <c r="K1419" i="3" s="1"/>
  <c r="J1420" i="3"/>
  <c r="K1420" i="3" s="1"/>
  <c r="J1421" i="3"/>
  <c r="K1421" i="3" s="1"/>
  <c r="J1422" i="3"/>
  <c r="K1422" i="3" s="1"/>
  <c r="J1423" i="3"/>
  <c r="K1423" i="3" s="1"/>
  <c r="J1424" i="3"/>
  <c r="K1424" i="3" s="1"/>
  <c r="J1425" i="3"/>
  <c r="K1425" i="3" s="1"/>
  <c r="J1426" i="3"/>
  <c r="K1426" i="3" s="1"/>
  <c r="J1427" i="3"/>
  <c r="K1427" i="3" s="1"/>
  <c r="J1428" i="3"/>
  <c r="K1428" i="3" s="1"/>
  <c r="J1429" i="3"/>
  <c r="K1429" i="3" s="1"/>
  <c r="J1430" i="3"/>
  <c r="K1430" i="3" s="1"/>
  <c r="J1431" i="3"/>
  <c r="K1431" i="3" s="1"/>
  <c r="J1432" i="3"/>
  <c r="K1432" i="3" s="1"/>
  <c r="J1433" i="3"/>
  <c r="K1433" i="3" s="1"/>
  <c r="J1434" i="3"/>
  <c r="K1434" i="3" s="1"/>
  <c r="J1435" i="3"/>
  <c r="K1435" i="3" s="1"/>
  <c r="J1436" i="3"/>
  <c r="K1436" i="3" s="1"/>
  <c r="J1437" i="3"/>
  <c r="K1437" i="3" s="1"/>
  <c r="J1438" i="3"/>
  <c r="K1438" i="3" s="1"/>
  <c r="J1439" i="3"/>
  <c r="K1439" i="3" s="1"/>
  <c r="J1440" i="3"/>
  <c r="K1440" i="3" s="1"/>
  <c r="J1441" i="3"/>
  <c r="K1441" i="3" s="1"/>
  <c r="J1442" i="3"/>
  <c r="K1442" i="3" s="1"/>
  <c r="J1443" i="3"/>
  <c r="K1443" i="3" s="1"/>
  <c r="J1444" i="3"/>
  <c r="K1444" i="3" s="1"/>
  <c r="J1445" i="3"/>
  <c r="K1445" i="3" s="1"/>
  <c r="J1446" i="3"/>
  <c r="K1446" i="3" s="1"/>
  <c r="J1447" i="3"/>
  <c r="K1447" i="3" s="1"/>
  <c r="J1448" i="3"/>
  <c r="K1448" i="3" s="1"/>
  <c r="J1449" i="3"/>
  <c r="K1449" i="3" s="1"/>
  <c r="J1450" i="3"/>
  <c r="K1450" i="3" s="1"/>
  <c r="J1451" i="3"/>
  <c r="K1451" i="3"/>
  <c r="J1452" i="3"/>
  <c r="K1452" i="3" s="1"/>
  <c r="J1453" i="3"/>
  <c r="K1453" i="3" s="1"/>
  <c r="J1454" i="3"/>
  <c r="K1454" i="3" s="1"/>
  <c r="J1455" i="3"/>
  <c r="K1455" i="3" s="1"/>
  <c r="J1456" i="3"/>
  <c r="K1456" i="3" s="1"/>
  <c r="J1457" i="3"/>
  <c r="K1457" i="3" s="1"/>
  <c r="J1458" i="3"/>
  <c r="K1458" i="3" s="1"/>
  <c r="J1459" i="3"/>
  <c r="K1459" i="3" s="1"/>
  <c r="J1460" i="3"/>
  <c r="K1460" i="3" s="1"/>
  <c r="J1461" i="3"/>
  <c r="K1461" i="3" s="1"/>
  <c r="J1462" i="3"/>
  <c r="K1462" i="3" s="1"/>
  <c r="J1463" i="3"/>
  <c r="K1463" i="3" s="1"/>
  <c r="J1464" i="3"/>
  <c r="K1464" i="3" s="1"/>
  <c r="J1465" i="3"/>
  <c r="K1465" i="3" s="1"/>
  <c r="J1466" i="3"/>
  <c r="K1466" i="3" s="1"/>
  <c r="J1467" i="3"/>
  <c r="K1467" i="3" s="1"/>
  <c r="J1468" i="3"/>
  <c r="K1468" i="3" s="1"/>
  <c r="J1469" i="3"/>
  <c r="K1469" i="3" s="1"/>
  <c r="J1470" i="3"/>
  <c r="K1470" i="3" s="1"/>
  <c r="J1471" i="3"/>
  <c r="K1471" i="3" s="1"/>
  <c r="J1472" i="3"/>
  <c r="K1472" i="3" s="1"/>
  <c r="J1473" i="3"/>
  <c r="K1473" i="3" s="1"/>
  <c r="J1474" i="3"/>
  <c r="K1474" i="3" s="1"/>
  <c r="J1475" i="3"/>
  <c r="K1475" i="3" s="1"/>
  <c r="J1476" i="3"/>
  <c r="K1476" i="3" s="1"/>
  <c r="J1477" i="3"/>
  <c r="K1477" i="3" s="1"/>
  <c r="J1478" i="3"/>
  <c r="K1478" i="3" s="1"/>
  <c r="J1479" i="3"/>
  <c r="K1479" i="3" s="1"/>
  <c r="J1480" i="3"/>
  <c r="K1480" i="3" s="1"/>
  <c r="J1481" i="3"/>
  <c r="K1481" i="3" s="1"/>
  <c r="J1482" i="3"/>
  <c r="K1482" i="3" s="1"/>
  <c r="J1483" i="3"/>
  <c r="K1483" i="3" s="1"/>
  <c r="J1484" i="3"/>
  <c r="K1484" i="3" s="1"/>
  <c r="J1485" i="3"/>
  <c r="K1485" i="3" s="1"/>
  <c r="J1486" i="3"/>
  <c r="K1486" i="3" s="1"/>
  <c r="J1487" i="3"/>
  <c r="K1487" i="3" s="1"/>
  <c r="J1488" i="3"/>
  <c r="K1488" i="3" s="1"/>
  <c r="J1489" i="3"/>
  <c r="K1489" i="3" s="1"/>
  <c r="J1490" i="3"/>
  <c r="K1490" i="3" s="1"/>
  <c r="J1491" i="3"/>
  <c r="K1491" i="3" s="1"/>
  <c r="J1492" i="3"/>
  <c r="K1492" i="3" s="1"/>
  <c r="J1493" i="3"/>
  <c r="K1493" i="3" s="1"/>
  <c r="J1494" i="3"/>
  <c r="K1494" i="3" s="1"/>
  <c r="J1495" i="3"/>
  <c r="K1495" i="3" s="1"/>
  <c r="J1496" i="3"/>
  <c r="K1496" i="3" s="1"/>
  <c r="J1497" i="3"/>
  <c r="K1497" i="3" s="1"/>
  <c r="J1498" i="3"/>
  <c r="K1498" i="3" s="1"/>
  <c r="J1499" i="3"/>
  <c r="K1499" i="3" s="1"/>
  <c r="J1500" i="3"/>
  <c r="K1500" i="3" s="1"/>
  <c r="J1501" i="3"/>
  <c r="K1501" i="3" s="1"/>
  <c r="J1502" i="3"/>
  <c r="K1502" i="3" s="1"/>
  <c r="J1503" i="3"/>
  <c r="K1503" i="3" s="1"/>
  <c r="J1504" i="3"/>
  <c r="K1504" i="3" s="1"/>
  <c r="J1505" i="3"/>
  <c r="K1505" i="3" s="1"/>
  <c r="J1506" i="3"/>
  <c r="K1506" i="3" s="1"/>
  <c r="J1507" i="3"/>
  <c r="K1507" i="3" s="1"/>
  <c r="J1508" i="3"/>
  <c r="K1508" i="3" s="1"/>
  <c r="J1509" i="3"/>
  <c r="K1509" i="3" s="1"/>
  <c r="J1510" i="3"/>
  <c r="K1510" i="3" s="1"/>
  <c r="J1511" i="3"/>
  <c r="K1511" i="3"/>
  <c r="J1512" i="3"/>
  <c r="K1512" i="3" s="1"/>
  <c r="J1513" i="3"/>
  <c r="K1513" i="3" s="1"/>
  <c r="J1514" i="3"/>
  <c r="K1514" i="3" s="1"/>
  <c r="J1515" i="3"/>
  <c r="K1515" i="3" s="1"/>
  <c r="J1516" i="3"/>
  <c r="K1516" i="3" s="1"/>
  <c r="J1517" i="3"/>
  <c r="K1517" i="3" s="1"/>
  <c r="J1518" i="3"/>
  <c r="K1518" i="3" s="1"/>
  <c r="J1519" i="3"/>
  <c r="K1519" i="3" s="1"/>
  <c r="J1520" i="3"/>
  <c r="K1520" i="3" s="1"/>
  <c r="J1521" i="3"/>
  <c r="K1521" i="3" s="1"/>
  <c r="J1522" i="3"/>
  <c r="K1522" i="3" s="1"/>
  <c r="J1523" i="3"/>
  <c r="K1523" i="3" s="1"/>
  <c r="J1524" i="3"/>
  <c r="K1524" i="3" s="1"/>
  <c r="J1525" i="3"/>
  <c r="K1525" i="3" s="1"/>
  <c r="J1526" i="3"/>
  <c r="K1526" i="3" s="1"/>
  <c r="J1527" i="3"/>
  <c r="K1527" i="3" s="1"/>
  <c r="J1528" i="3"/>
  <c r="K1528" i="3" s="1"/>
  <c r="J1529" i="3"/>
  <c r="K1529" i="3" s="1"/>
  <c r="J1530" i="3"/>
  <c r="K1530" i="3" s="1"/>
  <c r="J1531" i="3"/>
  <c r="K1531" i="3" s="1"/>
  <c r="J1532" i="3"/>
  <c r="K1532" i="3" s="1"/>
  <c r="J1533" i="3"/>
  <c r="K1533" i="3" s="1"/>
  <c r="J1534" i="3"/>
  <c r="K1534" i="3" s="1"/>
  <c r="J1535" i="3"/>
  <c r="K1535" i="3" s="1"/>
  <c r="J1536" i="3"/>
  <c r="K1536" i="3" s="1"/>
  <c r="J1537" i="3"/>
  <c r="K1537" i="3" s="1"/>
  <c r="J1538" i="3"/>
  <c r="K1538" i="3" s="1"/>
  <c r="J1539" i="3"/>
  <c r="K1539" i="3" s="1"/>
  <c r="J1540" i="3"/>
  <c r="K1540" i="3" s="1"/>
  <c r="J1541" i="3"/>
  <c r="K1541" i="3" s="1"/>
  <c r="J1542" i="3"/>
  <c r="K1542" i="3" s="1"/>
  <c r="J1543" i="3"/>
  <c r="K1543" i="3" s="1"/>
  <c r="J1544" i="3"/>
  <c r="K1544" i="3" s="1"/>
  <c r="J1545" i="3"/>
  <c r="K1545" i="3" s="1"/>
  <c r="J1546" i="3"/>
  <c r="K1546" i="3" s="1"/>
  <c r="J1547" i="3"/>
  <c r="K1547" i="3" s="1"/>
  <c r="J1548" i="3"/>
  <c r="K1548" i="3" s="1"/>
  <c r="J1549" i="3"/>
  <c r="K1549" i="3" s="1"/>
  <c r="J1550" i="3"/>
  <c r="K1550" i="3" s="1"/>
  <c r="J1551" i="3"/>
  <c r="K1551" i="3" s="1"/>
  <c r="J1552" i="3"/>
  <c r="K1552" i="3" s="1"/>
  <c r="J1553" i="3"/>
  <c r="K1553" i="3" s="1"/>
  <c r="J1554" i="3"/>
  <c r="K1554" i="3" s="1"/>
  <c r="J1555" i="3"/>
  <c r="K1555" i="3" s="1"/>
  <c r="J1556" i="3"/>
  <c r="K1556" i="3" s="1"/>
  <c r="J1557" i="3"/>
  <c r="K1557" i="3" s="1"/>
  <c r="J1558" i="3"/>
  <c r="K1558" i="3" s="1"/>
  <c r="J1559" i="3"/>
  <c r="K1559" i="3" s="1"/>
  <c r="J1560" i="3"/>
  <c r="K1560" i="3" s="1"/>
  <c r="J1561" i="3"/>
  <c r="K1561" i="3" s="1"/>
  <c r="J1562" i="3"/>
  <c r="K1562" i="3" s="1"/>
  <c r="J1563" i="3"/>
  <c r="K1563" i="3" s="1"/>
  <c r="J1564" i="3"/>
  <c r="K1564" i="3" s="1"/>
  <c r="J1565" i="3"/>
  <c r="K1565" i="3" s="1"/>
  <c r="J1566" i="3"/>
  <c r="K1566" i="3"/>
  <c r="J1567" i="3"/>
  <c r="K1567" i="3" s="1"/>
  <c r="J1568" i="3"/>
  <c r="K1568" i="3" s="1"/>
  <c r="J1569" i="3"/>
  <c r="K1569" i="3" s="1"/>
  <c r="J1570" i="3"/>
  <c r="K1570" i="3" s="1"/>
  <c r="J1571" i="3"/>
  <c r="K1571" i="3" s="1"/>
  <c r="J1572" i="3"/>
  <c r="K1572" i="3" s="1"/>
  <c r="J1573" i="3"/>
  <c r="K1573" i="3"/>
  <c r="J1574" i="3"/>
  <c r="K1574" i="3" s="1"/>
  <c r="J1575" i="3"/>
  <c r="K1575" i="3" s="1"/>
  <c r="J1576" i="3"/>
  <c r="K1576" i="3" s="1"/>
  <c r="J1577" i="3"/>
  <c r="K1577" i="3" s="1"/>
  <c r="J1578" i="3"/>
  <c r="K1578" i="3" s="1"/>
  <c r="J1579" i="3"/>
  <c r="K1579" i="3" s="1"/>
  <c r="J1580" i="3"/>
  <c r="K1580" i="3" s="1"/>
  <c r="J1581" i="3"/>
  <c r="K1581" i="3" s="1"/>
  <c r="J1582" i="3"/>
  <c r="K1582" i="3" s="1"/>
  <c r="J1583" i="3"/>
  <c r="K1583" i="3" s="1"/>
  <c r="J1584" i="3"/>
  <c r="K1584" i="3" s="1"/>
  <c r="J1585" i="3"/>
  <c r="K1585" i="3" s="1"/>
  <c r="J1586" i="3"/>
  <c r="K1586" i="3" s="1"/>
  <c r="J1587" i="3"/>
  <c r="K1587" i="3" s="1"/>
  <c r="J1588" i="3"/>
  <c r="K1588" i="3" s="1"/>
  <c r="J1589" i="3"/>
  <c r="K1589" i="3" s="1"/>
  <c r="J1590" i="3"/>
  <c r="K1590" i="3" s="1"/>
  <c r="J1591" i="3"/>
  <c r="K1591" i="3" s="1"/>
  <c r="J1592" i="3"/>
  <c r="K1592" i="3" s="1"/>
  <c r="J1593" i="3"/>
  <c r="K1593" i="3" s="1"/>
  <c r="J1594" i="3"/>
  <c r="K1594" i="3" s="1"/>
  <c r="J1595" i="3"/>
  <c r="K1595" i="3" s="1"/>
  <c r="J1596" i="3"/>
  <c r="K1596" i="3" s="1"/>
  <c r="J1597" i="3"/>
  <c r="K1597" i="3" s="1"/>
  <c r="J1598" i="3"/>
  <c r="K1598" i="3" s="1"/>
  <c r="J1599" i="3"/>
  <c r="K1599" i="3" s="1"/>
  <c r="J1600" i="3"/>
  <c r="K1600" i="3" s="1"/>
  <c r="J1601" i="3"/>
  <c r="K1601" i="3" s="1"/>
  <c r="J1602" i="3"/>
  <c r="K1602" i="3" s="1"/>
  <c r="J1603" i="3"/>
  <c r="K1603" i="3" s="1"/>
  <c r="J1604" i="3"/>
  <c r="K1604" i="3" s="1"/>
  <c r="J1605" i="3"/>
  <c r="K1605" i="3" s="1"/>
  <c r="J1606" i="3"/>
  <c r="K1606" i="3" s="1"/>
  <c r="J1607" i="3"/>
  <c r="K1607" i="3" s="1"/>
  <c r="J1608" i="3"/>
  <c r="K1608" i="3" s="1"/>
  <c r="J1609" i="3"/>
  <c r="K1609" i="3" s="1"/>
  <c r="J1610" i="3"/>
  <c r="K1610" i="3" s="1"/>
  <c r="J1611" i="3"/>
  <c r="K1611" i="3" s="1"/>
  <c r="J1612" i="3"/>
  <c r="K1612" i="3" s="1"/>
  <c r="J1613" i="3"/>
  <c r="K1613" i="3" s="1"/>
  <c r="J1614" i="3"/>
  <c r="K1614" i="3" s="1"/>
  <c r="J1615" i="3"/>
  <c r="K1615" i="3" s="1"/>
  <c r="J1616" i="3"/>
  <c r="K1616" i="3" s="1"/>
  <c r="J1617" i="3"/>
  <c r="K1617" i="3" s="1"/>
  <c r="J1618" i="3"/>
  <c r="K1618" i="3" s="1"/>
  <c r="J1619" i="3"/>
  <c r="K1619" i="3" s="1"/>
  <c r="J1620" i="3"/>
  <c r="K1620" i="3" s="1"/>
  <c r="J1621" i="3"/>
  <c r="K1621" i="3" s="1"/>
  <c r="J1622" i="3"/>
  <c r="K1622" i="3" s="1"/>
  <c r="J1623" i="3"/>
  <c r="K1623" i="3" s="1"/>
  <c r="J1624" i="3"/>
  <c r="K1624" i="3" s="1"/>
  <c r="J1625" i="3"/>
  <c r="K1625" i="3" s="1"/>
  <c r="J1626" i="3"/>
  <c r="K1626" i="3" s="1"/>
  <c r="J1627" i="3"/>
  <c r="K1627" i="3" s="1"/>
  <c r="J1628" i="3"/>
  <c r="K1628" i="3" s="1"/>
  <c r="J1629" i="3"/>
  <c r="K1629" i="3" s="1"/>
  <c r="J1630" i="3"/>
  <c r="K1630" i="3" s="1"/>
  <c r="J1631" i="3"/>
  <c r="K1631" i="3" s="1"/>
  <c r="J1632" i="3"/>
  <c r="K1632" i="3" s="1"/>
  <c r="J1633" i="3"/>
  <c r="K1633" i="3" s="1"/>
  <c r="J1634" i="3"/>
  <c r="K1634" i="3" s="1"/>
  <c r="J1635" i="3"/>
  <c r="K1635" i="3" s="1"/>
  <c r="J1636" i="3"/>
  <c r="K1636" i="3" s="1"/>
  <c r="J1637" i="3"/>
  <c r="K1637" i="3" s="1"/>
  <c r="J1638" i="3"/>
  <c r="K1638" i="3" s="1"/>
  <c r="J1639" i="3"/>
  <c r="K1639" i="3" s="1"/>
  <c r="J1640" i="3"/>
  <c r="K1640" i="3" s="1"/>
  <c r="J1641" i="3"/>
  <c r="K1641" i="3" s="1"/>
  <c r="J1642" i="3"/>
  <c r="K1642" i="3" s="1"/>
  <c r="J1643" i="3"/>
  <c r="K1643" i="3" s="1"/>
  <c r="J1644" i="3"/>
  <c r="K1644" i="3" s="1"/>
  <c r="J1645" i="3"/>
  <c r="K1645" i="3" s="1"/>
  <c r="J1646" i="3"/>
  <c r="K1646" i="3" s="1"/>
  <c r="J1647" i="3"/>
  <c r="K1647" i="3" s="1"/>
  <c r="J1648" i="3"/>
  <c r="K1648" i="3" s="1"/>
  <c r="J1649" i="3"/>
  <c r="K1649" i="3" s="1"/>
  <c r="J1650" i="3"/>
  <c r="K1650" i="3" s="1"/>
  <c r="J1651" i="3"/>
  <c r="K1651" i="3" s="1"/>
  <c r="J1652" i="3"/>
  <c r="K1652" i="3" s="1"/>
  <c r="J1653" i="3"/>
  <c r="K1653" i="3" s="1"/>
  <c r="J1654" i="3"/>
  <c r="K1654" i="3" s="1"/>
  <c r="J1655" i="3"/>
  <c r="K1655" i="3" s="1"/>
  <c r="J1656" i="3"/>
  <c r="K1656" i="3" s="1"/>
  <c r="J1657" i="3"/>
  <c r="K1657" i="3" s="1"/>
  <c r="J1658" i="3"/>
  <c r="K1658" i="3" s="1"/>
  <c r="J1659" i="3"/>
  <c r="K1659" i="3" s="1"/>
  <c r="J1660" i="3"/>
  <c r="K1660" i="3" s="1"/>
  <c r="J1661" i="3"/>
  <c r="K1661" i="3" s="1"/>
  <c r="J1662" i="3"/>
  <c r="K1662" i="3" s="1"/>
  <c r="J1663" i="3"/>
  <c r="K1663" i="3" s="1"/>
  <c r="J1664" i="3"/>
  <c r="K1664" i="3" s="1"/>
  <c r="J1665" i="3"/>
  <c r="K1665" i="3" s="1"/>
  <c r="J1666" i="3"/>
  <c r="K1666" i="3" s="1"/>
  <c r="J1667" i="3"/>
  <c r="K1667" i="3" s="1"/>
  <c r="J1668" i="3"/>
  <c r="K1668" i="3" s="1"/>
  <c r="J1669" i="3"/>
  <c r="K1669" i="3" s="1"/>
  <c r="J1670" i="3"/>
  <c r="K1670" i="3" s="1"/>
  <c r="J1671" i="3"/>
  <c r="K1671" i="3" s="1"/>
  <c r="J1672" i="3"/>
  <c r="K1672" i="3" s="1"/>
  <c r="J1673" i="3"/>
  <c r="K1673" i="3" s="1"/>
  <c r="J1674" i="3"/>
  <c r="K1674" i="3" s="1"/>
  <c r="J1675" i="3"/>
  <c r="K1675" i="3" s="1"/>
  <c r="J1676" i="3"/>
  <c r="K1676" i="3" s="1"/>
  <c r="J1677" i="3"/>
  <c r="K1677" i="3" s="1"/>
  <c r="J1678" i="3"/>
  <c r="K1678" i="3" s="1"/>
  <c r="J1679" i="3"/>
  <c r="K1679" i="3" s="1"/>
  <c r="J1680" i="3"/>
  <c r="K1680" i="3" s="1"/>
  <c r="J1681" i="3"/>
  <c r="K1681" i="3" s="1"/>
  <c r="J1682" i="3"/>
  <c r="K1682" i="3" s="1"/>
  <c r="J1683" i="3"/>
  <c r="K1683" i="3" s="1"/>
  <c r="J1684" i="3"/>
  <c r="K1684" i="3" s="1"/>
  <c r="J1685" i="3"/>
  <c r="K1685" i="3" s="1"/>
  <c r="J1686" i="3"/>
  <c r="K1686" i="3" s="1"/>
  <c r="J1687" i="3"/>
  <c r="K1687" i="3" s="1"/>
  <c r="J1688" i="3"/>
  <c r="K1688" i="3" s="1"/>
  <c r="J1689" i="3"/>
  <c r="K1689" i="3" s="1"/>
  <c r="J1690" i="3"/>
  <c r="K1690" i="3" s="1"/>
  <c r="J1691" i="3"/>
  <c r="K1691" i="3" s="1"/>
  <c r="J1692" i="3"/>
  <c r="K1692" i="3" s="1"/>
  <c r="J1693" i="3"/>
  <c r="K1693" i="3" s="1"/>
  <c r="J1694" i="3"/>
  <c r="K1694" i="3" s="1"/>
  <c r="J1695" i="3"/>
  <c r="K1695" i="3" s="1"/>
  <c r="J1696" i="3"/>
  <c r="K1696" i="3" s="1"/>
  <c r="J1697" i="3"/>
  <c r="K1697" i="3" s="1"/>
  <c r="J1698" i="3"/>
  <c r="K1698" i="3" s="1"/>
  <c r="J1699" i="3"/>
  <c r="K1699" i="3" s="1"/>
  <c r="J1700" i="3"/>
  <c r="K1700" i="3" s="1"/>
  <c r="J1701" i="3"/>
  <c r="K1701" i="3" s="1"/>
  <c r="J1702" i="3"/>
  <c r="K1702" i="3" s="1"/>
  <c r="J1703" i="3"/>
  <c r="K1703" i="3" s="1"/>
  <c r="J1704" i="3"/>
  <c r="K1704" i="3" s="1"/>
  <c r="J1705" i="3"/>
  <c r="K1705" i="3" s="1"/>
  <c r="J1706" i="3"/>
  <c r="K1706" i="3" s="1"/>
  <c r="J1707" i="3"/>
  <c r="K1707" i="3" s="1"/>
  <c r="J1708" i="3"/>
  <c r="K1708" i="3" s="1"/>
  <c r="J1709" i="3"/>
  <c r="K1709" i="3" s="1"/>
  <c r="J1710" i="3"/>
  <c r="K1710" i="3" s="1"/>
  <c r="J1711" i="3"/>
  <c r="K1711" i="3" s="1"/>
  <c r="J1712" i="3"/>
  <c r="K1712" i="3" s="1"/>
  <c r="J1713" i="3"/>
  <c r="K1713" i="3" s="1"/>
  <c r="J1714" i="3"/>
  <c r="K1714" i="3" s="1"/>
  <c r="J1715" i="3"/>
  <c r="K1715" i="3" s="1"/>
  <c r="J1716" i="3"/>
  <c r="K1716" i="3" s="1"/>
  <c r="J1717" i="3"/>
  <c r="K1717" i="3" s="1"/>
  <c r="J1718" i="3"/>
  <c r="K1718" i="3" s="1"/>
  <c r="J1719" i="3"/>
  <c r="K1719" i="3" s="1"/>
  <c r="J1720" i="3"/>
  <c r="K1720" i="3" s="1"/>
  <c r="J1721" i="3"/>
  <c r="K1721" i="3" s="1"/>
  <c r="J1722" i="3"/>
  <c r="K1722" i="3" s="1"/>
  <c r="J1723" i="3"/>
  <c r="K1723" i="3" s="1"/>
  <c r="J1724" i="3"/>
  <c r="K1724" i="3" s="1"/>
  <c r="J1725" i="3"/>
  <c r="K1725" i="3" s="1"/>
  <c r="J1726" i="3"/>
  <c r="K1726" i="3" s="1"/>
  <c r="J1727" i="3"/>
  <c r="K1727" i="3" s="1"/>
  <c r="J1728" i="3"/>
  <c r="K1728" i="3" s="1"/>
  <c r="J1729" i="3"/>
  <c r="K1729" i="3" s="1"/>
  <c r="J1730" i="3"/>
  <c r="K1730" i="3" s="1"/>
  <c r="J1731" i="3"/>
  <c r="K1731" i="3" s="1"/>
  <c r="J1732" i="3"/>
  <c r="K1732" i="3" s="1"/>
  <c r="J1733" i="3"/>
  <c r="K1733" i="3" s="1"/>
  <c r="J1734" i="3"/>
  <c r="K1734" i="3" s="1"/>
  <c r="J1735" i="3"/>
  <c r="K1735" i="3" s="1"/>
  <c r="J1736" i="3"/>
  <c r="K1736" i="3" s="1"/>
  <c r="J1737" i="3"/>
  <c r="K1737" i="3" s="1"/>
  <c r="J1738" i="3"/>
  <c r="K1738" i="3" s="1"/>
  <c r="J1739" i="3"/>
  <c r="K1739" i="3" s="1"/>
  <c r="J1740" i="3"/>
  <c r="K1740" i="3" s="1"/>
  <c r="J1741" i="3"/>
  <c r="K1741" i="3" s="1"/>
  <c r="J1742" i="3"/>
  <c r="K1742" i="3" s="1"/>
  <c r="J1743" i="3"/>
  <c r="K1743" i="3" s="1"/>
  <c r="J1744" i="3"/>
  <c r="K1744" i="3" s="1"/>
  <c r="J1745" i="3"/>
  <c r="K1745" i="3" s="1"/>
  <c r="J1746" i="3"/>
  <c r="K1746" i="3" s="1"/>
  <c r="J1747" i="3"/>
  <c r="K1747" i="3" s="1"/>
  <c r="J1748" i="3"/>
  <c r="K1748" i="3" s="1"/>
  <c r="J1749" i="3"/>
  <c r="K1749" i="3" s="1"/>
  <c r="J1750" i="3"/>
  <c r="K1750" i="3" s="1"/>
  <c r="J1751" i="3"/>
  <c r="K1751" i="3" s="1"/>
  <c r="J1752" i="3"/>
  <c r="K1752" i="3" s="1"/>
  <c r="J1753" i="3"/>
  <c r="K1753" i="3" s="1"/>
  <c r="J1754" i="3"/>
  <c r="K1754" i="3" s="1"/>
  <c r="J1755" i="3"/>
  <c r="K1755" i="3" s="1"/>
  <c r="J1756" i="3"/>
  <c r="K1756" i="3" s="1"/>
  <c r="J1757" i="3"/>
  <c r="K1757" i="3" s="1"/>
  <c r="J1758" i="3"/>
  <c r="K1758" i="3" s="1"/>
  <c r="J1759" i="3"/>
  <c r="K1759" i="3" s="1"/>
  <c r="J1760" i="3"/>
  <c r="K1760" i="3" s="1"/>
  <c r="J1761" i="3"/>
  <c r="K1761" i="3" s="1"/>
  <c r="J1762" i="3"/>
  <c r="K1762" i="3" s="1"/>
  <c r="J1763" i="3"/>
  <c r="K1763" i="3" s="1"/>
  <c r="J1764" i="3"/>
  <c r="K1764" i="3" s="1"/>
  <c r="J1765" i="3"/>
  <c r="K1765" i="3" s="1"/>
  <c r="J1766" i="3"/>
  <c r="K1766" i="3" s="1"/>
  <c r="J1767" i="3"/>
  <c r="K1767" i="3" s="1"/>
  <c r="J1768" i="3"/>
  <c r="K1768" i="3" s="1"/>
  <c r="J1769" i="3"/>
  <c r="K1769" i="3" s="1"/>
  <c r="J1770" i="3"/>
  <c r="K1770" i="3" s="1"/>
  <c r="J1771" i="3"/>
  <c r="K1771" i="3" s="1"/>
  <c r="J1772" i="3"/>
  <c r="K1772" i="3" s="1"/>
  <c r="J1773" i="3"/>
  <c r="K1773" i="3" s="1"/>
  <c r="J1774" i="3"/>
  <c r="K1774" i="3" s="1"/>
  <c r="J1775" i="3"/>
  <c r="K1775" i="3" s="1"/>
  <c r="J1776" i="3"/>
  <c r="K1776" i="3" s="1"/>
  <c r="J1777" i="3"/>
  <c r="K1777" i="3" s="1"/>
  <c r="J1778" i="3"/>
  <c r="K1778" i="3" s="1"/>
  <c r="J1779" i="3"/>
  <c r="K1779" i="3" s="1"/>
  <c r="J1780" i="3"/>
  <c r="K1780" i="3" s="1"/>
  <c r="J1781" i="3"/>
  <c r="K1781" i="3" s="1"/>
  <c r="J1782" i="3"/>
  <c r="K1782" i="3" s="1"/>
  <c r="J1783" i="3"/>
  <c r="K1783" i="3" s="1"/>
  <c r="J1784" i="3"/>
  <c r="K1784" i="3" s="1"/>
  <c r="J1785" i="3"/>
  <c r="K1785" i="3" s="1"/>
  <c r="J1786" i="3"/>
  <c r="K1786" i="3"/>
  <c r="J1787" i="3"/>
  <c r="K1787" i="3" s="1"/>
  <c r="J1788" i="3"/>
  <c r="K1788" i="3" s="1"/>
  <c r="J1789" i="3"/>
  <c r="K1789" i="3" s="1"/>
  <c r="J1790" i="3"/>
  <c r="K1790" i="3" s="1"/>
  <c r="J1791" i="3"/>
  <c r="K1791" i="3" s="1"/>
  <c r="J1792" i="3"/>
  <c r="K1792" i="3" s="1"/>
  <c r="J1793" i="3"/>
  <c r="K1793" i="3"/>
  <c r="J1794" i="3"/>
  <c r="K1794" i="3" s="1"/>
  <c r="J1795" i="3"/>
  <c r="K1795" i="3" s="1"/>
  <c r="J1796" i="3"/>
  <c r="K1796" i="3" s="1"/>
  <c r="J1797" i="3"/>
  <c r="K1797" i="3" s="1"/>
  <c r="J1798" i="3"/>
  <c r="K1798" i="3" s="1"/>
  <c r="J1799" i="3"/>
  <c r="K1799" i="3" s="1"/>
  <c r="J1800" i="3"/>
  <c r="K1800" i="3" s="1"/>
  <c r="J1801" i="3"/>
  <c r="K1801" i="3" s="1"/>
  <c r="J1802" i="3"/>
  <c r="K1802" i="3" s="1"/>
  <c r="J1803" i="3"/>
  <c r="K1803" i="3" s="1"/>
  <c r="J1804" i="3"/>
  <c r="K1804" i="3" s="1"/>
  <c r="J1805" i="3"/>
  <c r="K1805" i="3" s="1"/>
  <c r="J1806" i="3"/>
  <c r="K1806" i="3" s="1"/>
  <c r="J1807" i="3"/>
  <c r="K1807" i="3" s="1"/>
  <c r="J1808" i="3"/>
  <c r="K1808" i="3" s="1"/>
  <c r="J1809" i="3"/>
  <c r="K1809" i="3" s="1"/>
  <c r="J1810" i="3"/>
  <c r="K1810" i="3" s="1"/>
  <c r="J1811" i="3"/>
  <c r="K1811" i="3" s="1"/>
  <c r="J1812" i="3"/>
  <c r="K1812" i="3" s="1"/>
  <c r="J1813" i="3"/>
  <c r="K1813" i="3" s="1"/>
  <c r="J1814" i="3"/>
  <c r="K1814" i="3" s="1"/>
  <c r="J1815" i="3"/>
  <c r="K1815" i="3" s="1"/>
  <c r="J1816" i="3"/>
  <c r="K1816" i="3" s="1"/>
  <c r="J1817" i="3"/>
  <c r="K1817" i="3" s="1"/>
  <c r="J1818" i="3"/>
  <c r="K1818" i="3" s="1"/>
  <c r="J1819" i="3"/>
  <c r="K1819" i="3" s="1"/>
  <c r="J1820" i="3"/>
  <c r="K1820" i="3" s="1"/>
  <c r="J1821" i="3"/>
  <c r="K1821" i="3" s="1"/>
  <c r="J1822" i="3"/>
  <c r="K1822" i="3" s="1"/>
  <c r="J1823" i="3"/>
  <c r="K1823" i="3" s="1"/>
  <c r="J1824" i="3"/>
  <c r="K1824" i="3" s="1"/>
  <c r="J1825" i="3"/>
  <c r="K1825" i="3" s="1"/>
  <c r="J1826" i="3"/>
  <c r="K1826" i="3" s="1"/>
  <c r="J1827" i="3"/>
  <c r="K1827" i="3" s="1"/>
  <c r="J1828" i="3"/>
  <c r="K1828" i="3" s="1"/>
  <c r="J1829" i="3"/>
  <c r="K1829" i="3" s="1"/>
  <c r="J1830" i="3"/>
  <c r="K1830" i="3" s="1"/>
  <c r="J1831" i="3"/>
  <c r="K1831" i="3" s="1"/>
  <c r="J1832" i="3"/>
  <c r="K1832" i="3" s="1"/>
  <c r="J1833" i="3"/>
  <c r="K1833" i="3" s="1"/>
  <c r="J1834" i="3"/>
  <c r="K1834" i="3" s="1"/>
  <c r="J1835" i="3"/>
  <c r="K1835" i="3" s="1"/>
  <c r="J1836" i="3"/>
  <c r="K1836" i="3" s="1"/>
  <c r="J1837" i="3"/>
  <c r="K1837" i="3" s="1"/>
  <c r="J1838" i="3"/>
  <c r="K1838" i="3" s="1"/>
  <c r="J1839" i="3"/>
  <c r="K1839" i="3" s="1"/>
  <c r="J1840" i="3"/>
  <c r="K1840" i="3" s="1"/>
  <c r="J1841" i="3"/>
  <c r="K1841" i="3" s="1"/>
  <c r="J1842" i="3"/>
  <c r="K1842" i="3"/>
  <c r="J1843" i="3"/>
  <c r="K1843" i="3" s="1"/>
  <c r="J1844" i="3"/>
  <c r="K1844" i="3" s="1"/>
  <c r="J1845" i="3"/>
  <c r="K1845" i="3" s="1"/>
  <c r="J1846" i="3"/>
  <c r="K1846" i="3" s="1"/>
  <c r="J1847" i="3"/>
  <c r="K1847" i="3" s="1"/>
  <c r="J1848" i="3"/>
  <c r="K1848" i="3" s="1"/>
  <c r="J1849" i="3"/>
  <c r="K1849" i="3" s="1"/>
  <c r="J1850" i="3"/>
  <c r="K1850" i="3" s="1"/>
  <c r="J1851" i="3"/>
  <c r="K1851" i="3" s="1"/>
  <c r="J1852" i="3"/>
  <c r="K1852" i="3" s="1"/>
  <c r="J1853" i="3"/>
  <c r="K1853" i="3" s="1"/>
  <c r="J1854" i="3"/>
  <c r="K1854" i="3" s="1"/>
  <c r="J1855" i="3"/>
  <c r="K1855" i="3" s="1"/>
  <c r="J1856" i="3"/>
  <c r="K1856" i="3" s="1"/>
  <c r="J1857" i="3"/>
  <c r="K1857" i="3" s="1"/>
  <c r="J1858" i="3"/>
  <c r="K1858" i="3" s="1"/>
  <c r="J1859" i="3"/>
  <c r="K1859" i="3" s="1"/>
  <c r="J1860" i="3"/>
  <c r="K1860" i="3" s="1"/>
  <c r="J1861" i="3"/>
  <c r="K1861" i="3" s="1"/>
  <c r="J1862" i="3"/>
  <c r="K1862" i="3" s="1"/>
  <c r="J1863" i="3"/>
  <c r="K1863" i="3" s="1"/>
  <c r="J1864" i="3"/>
  <c r="K1864" i="3" s="1"/>
  <c r="J1865" i="3"/>
  <c r="K1865" i="3" s="1"/>
  <c r="J1866" i="3"/>
  <c r="K1866" i="3" s="1"/>
  <c r="J1867" i="3"/>
  <c r="K1867" i="3" s="1"/>
  <c r="J1868" i="3"/>
  <c r="K1868" i="3" s="1"/>
  <c r="J1869" i="3"/>
  <c r="K1869" i="3" s="1"/>
  <c r="J1870" i="3"/>
  <c r="K1870" i="3" s="1"/>
  <c r="J1871" i="3"/>
  <c r="K1871" i="3" s="1"/>
  <c r="J1872" i="3"/>
  <c r="K1872" i="3" s="1"/>
  <c r="J1873" i="3"/>
  <c r="K1873" i="3" s="1"/>
  <c r="J1874" i="3"/>
  <c r="K1874" i="3" s="1"/>
  <c r="J1875" i="3"/>
  <c r="K1875" i="3" s="1"/>
  <c r="J1876" i="3"/>
  <c r="K1876" i="3" s="1"/>
  <c r="J1877" i="3"/>
  <c r="K1877" i="3" s="1"/>
  <c r="J1878" i="3"/>
  <c r="K1878" i="3" s="1"/>
  <c r="J1879" i="3"/>
  <c r="K1879" i="3" s="1"/>
  <c r="J1880" i="3"/>
  <c r="K1880" i="3" s="1"/>
  <c r="J1881" i="3"/>
  <c r="K1881" i="3" s="1"/>
  <c r="J1882" i="3"/>
  <c r="K1882" i="3" s="1"/>
  <c r="J1883" i="3"/>
  <c r="K1883" i="3" s="1"/>
  <c r="J1884" i="3"/>
  <c r="K1884" i="3" s="1"/>
  <c r="J1885" i="3"/>
  <c r="K1885" i="3" s="1"/>
  <c r="J1886" i="3"/>
  <c r="K1886" i="3" s="1"/>
  <c r="J1887" i="3"/>
  <c r="K1887" i="3"/>
  <c r="J1888" i="3"/>
  <c r="K1888" i="3" s="1"/>
  <c r="J1889" i="3"/>
  <c r="K1889" i="3" s="1"/>
  <c r="J1890" i="3"/>
  <c r="K1890" i="3" s="1"/>
  <c r="J1891" i="3"/>
  <c r="K1891" i="3" s="1"/>
  <c r="J1892" i="3"/>
  <c r="K1892" i="3" s="1"/>
  <c r="J1893" i="3"/>
  <c r="K1893" i="3" s="1"/>
  <c r="J1894" i="3"/>
  <c r="K1894" i="3"/>
  <c r="J1895" i="3"/>
  <c r="K1895" i="3" s="1"/>
  <c r="J1896" i="3"/>
  <c r="K1896" i="3" s="1"/>
  <c r="J1897" i="3"/>
  <c r="K1897" i="3" s="1"/>
  <c r="J1898" i="3"/>
  <c r="K1898" i="3" s="1"/>
  <c r="J1899" i="3"/>
  <c r="K1899" i="3" s="1"/>
  <c r="J1900" i="3"/>
  <c r="K1900" i="3" s="1"/>
  <c r="J1901" i="3"/>
  <c r="K1901" i="3" s="1"/>
  <c r="J1902" i="3"/>
  <c r="K1902" i="3" s="1"/>
  <c r="J1903" i="3"/>
  <c r="K1903" i="3" s="1"/>
  <c r="J1904" i="3"/>
  <c r="K1904" i="3" s="1"/>
  <c r="J1905" i="3"/>
  <c r="K1905" i="3" s="1"/>
  <c r="J1906" i="3"/>
  <c r="K1906" i="3" s="1"/>
  <c r="J1907" i="3"/>
  <c r="K1907" i="3" s="1"/>
  <c r="J1908" i="3"/>
  <c r="K1908" i="3" s="1"/>
  <c r="J1909" i="3"/>
  <c r="K1909" i="3" s="1"/>
  <c r="J1910" i="3"/>
  <c r="K1910" i="3" s="1"/>
  <c r="J1911" i="3"/>
  <c r="K1911" i="3" s="1"/>
  <c r="J1912" i="3"/>
  <c r="K1912" i="3" s="1"/>
  <c r="J1913" i="3"/>
  <c r="K1913" i="3" s="1"/>
  <c r="J1914" i="3"/>
  <c r="K1914" i="3" s="1"/>
  <c r="J1915" i="3"/>
  <c r="K1915" i="3" s="1"/>
  <c r="J1916" i="3"/>
  <c r="K1916" i="3" s="1"/>
  <c r="J1917" i="3"/>
  <c r="K1917" i="3" s="1"/>
  <c r="J1918" i="3"/>
  <c r="K1918" i="3" s="1"/>
  <c r="J1919" i="3"/>
  <c r="K1919" i="3" s="1"/>
  <c r="J1920" i="3"/>
  <c r="K1920" i="3" s="1"/>
  <c r="J1921" i="3"/>
  <c r="K1921" i="3" s="1"/>
  <c r="J1922" i="3"/>
  <c r="K1922" i="3" s="1"/>
  <c r="J1923" i="3"/>
  <c r="K1923" i="3" s="1"/>
  <c r="J1924" i="3"/>
  <c r="K1924" i="3" s="1"/>
  <c r="J1925" i="3"/>
  <c r="K1925" i="3" s="1"/>
  <c r="J1926" i="3"/>
  <c r="K1926" i="3" s="1"/>
  <c r="J1927" i="3"/>
  <c r="K1927" i="3" s="1"/>
  <c r="J1928" i="3"/>
  <c r="K1928" i="3" s="1"/>
  <c r="J1929" i="3"/>
  <c r="K1929" i="3" s="1"/>
  <c r="J1930" i="3"/>
  <c r="K1930" i="3" s="1"/>
  <c r="J1931" i="3"/>
  <c r="K1931" i="3" s="1"/>
  <c r="J1932" i="3"/>
  <c r="K1932" i="3" s="1"/>
  <c r="J1933" i="3"/>
  <c r="K1933" i="3" s="1"/>
  <c r="J1934" i="3"/>
  <c r="K1934" i="3" s="1"/>
  <c r="J1935" i="3"/>
  <c r="K1935" i="3" s="1"/>
  <c r="J1936" i="3"/>
  <c r="K1936" i="3" s="1"/>
  <c r="J1937" i="3"/>
  <c r="K1937" i="3" s="1"/>
  <c r="J1938" i="3"/>
  <c r="K1938" i="3" s="1"/>
  <c r="J1939" i="3"/>
  <c r="K1939" i="3" s="1"/>
  <c r="J1940" i="3"/>
  <c r="K1940" i="3" s="1"/>
  <c r="J1941" i="3"/>
  <c r="K1941" i="3" s="1"/>
  <c r="J1942" i="3"/>
  <c r="K1942" i="3" s="1"/>
  <c r="J1943" i="3"/>
  <c r="K1943" i="3" s="1"/>
  <c r="J1944" i="3"/>
  <c r="K1944" i="3" s="1"/>
  <c r="J1945" i="3"/>
  <c r="K1945" i="3" s="1"/>
  <c r="J1946" i="3"/>
  <c r="K1946" i="3" s="1"/>
  <c r="J1947" i="3"/>
  <c r="K1947" i="3" s="1"/>
  <c r="J1948" i="3"/>
  <c r="K1948" i="3" s="1"/>
  <c r="J1949" i="3"/>
  <c r="K1949" i="3" s="1"/>
  <c r="J1950" i="3"/>
  <c r="K1950" i="3" s="1"/>
  <c r="J1951" i="3"/>
  <c r="K1951" i="3" s="1"/>
  <c r="J1952" i="3"/>
  <c r="K1952" i="3" s="1"/>
  <c r="J1953" i="3"/>
  <c r="K1953" i="3" s="1"/>
  <c r="J1954" i="3"/>
  <c r="K1954" i="3" s="1"/>
  <c r="J1955" i="3"/>
  <c r="K1955" i="3" s="1"/>
  <c r="J1956" i="3"/>
  <c r="K1956" i="3" s="1"/>
  <c r="J1957" i="3"/>
  <c r="K1957" i="3" s="1"/>
  <c r="J1958" i="3"/>
  <c r="K1958" i="3" s="1"/>
  <c r="J1959" i="3"/>
  <c r="K1959" i="3" s="1"/>
  <c r="J1960" i="3"/>
  <c r="K1960" i="3" s="1"/>
  <c r="J1961" i="3"/>
  <c r="K1961" i="3" s="1"/>
  <c r="J1962" i="3"/>
  <c r="K1962" i="3" s="1"/>
  <c r="J1963" i="3"/>
  <c r="K1963" i="3" s="1"/>
  <c r="J1964" i="3"/>
  <c r="K1964" i="3" s="1"/>
  <c r="J1965" i="3"/>
  <c r="K1965" i="3" s="1"/>
  <c r="J1966" i="3"/>
  <c r="K1966" i="3" s="1"/>
  <c r="J1967" i="3"/>
  <c r="K1967" i="3" s="1"/>
  <c r="J1968" i="3"/>
  <c r="K1968" i="3" s="1"/>
  <c r="J1969" i="3"/>
  <c r="K1969" i="3" s="1"/>
  <c r="J1970" i="3"/>
  <c r="K1970" i="3" s="1"/>
  <c r="J1971" i="3"/>
  <c r="K1971" i="3" s="1"/>
  <c r="J1972" i="3"/>
  <c r="K1972" i="3" s="1"/>
  <c r="J1973" i="3"/>
  <c r="K1973" i="3" s="1"/>
  <c r="J1974" i="3"/>
  <c r="K1974" i="3" s="1"/>
  <c r="J1975" i="3"/>
  <c r="K1975" i="3" s="1"/>
  <c r="J1976" i="3"/>
  <c r="K1976" i="3" s="1"/>
  <c r="J1977" i="3"/>
  <c r="K1977" i="3" s="1"/>
  <c r="J1978" i="3"/>
  <c r="K1978" i="3" s="1"/>
  <c r="J1979" i="3"/>
  <c r="K1979" i="3" s="1"/>
  <c r="J1980" i="3"/>
  <c r="K1980" i="3" s="1"/>
  <c r="J1981" i="3"/>
  <c r="K1981" i="3" s="1"/>
  <c r="J1982" i="3"/>
  <c r="K1982" i="3" s="1"/>
  <c r="J1983" i="3"/>
  <c r="K1983" i="3" s="1"/>
  <c r="J1984" i="3"/>
  <c r="K1984" i="3" s="1"/>
  <c r="J1985" i="3"/>
  <c r="K1985" i="3" s="1"/>
  <c r="J1986" i="3"/>
  <c r="K1986" i="3" s="1"/>
  <c r="J1987" i="3"/>
  <c r="K1987" i="3" s="1"/>
  <c r="J1988" i="3"/>
  <c r="K1988" i="3" s="1"/>
  <c r="J1989" i="3"/>
  <c r="K1989" i="3" s="1"/>
  <c r="J1990" i="3"/>
  <c r="K1990" i="3" s="1"/>
  <c r="J1991" i="3"/>
  <c r="K1991" i="3" s="1"/>
  <c r="J1992" i="3"/>
  <c r="K1992" i="3" s="1"/>
  <c r="J1993" i="3"/>
  <c r="K1993" i="3" s="1"/>
  <c r="J1994" i="3"/>
  <c r="K1994" i="3" s="1"/>
  <c r="J1995" i="3"/>
  <c r="K1995" i="3" s="1"/>
  <c r="J1996" i="3"/>
  <c r="K1996" i="3" s="1"/>
  <c r="J1997" i="3"/>
  <c r="K1997" i="3" s="1"/>
  <c r="J1998" i="3"/>
  <c r="K1998" i="3" s="1"/>
  <c r="J1999" i="3"/>
  <c r="K1999" i="3" s="1"/>
  <c r="J2000" i="3"/>
  <c r="K2000" i="3" s="1"/>
  <c r="J2001" i="3"/>
  <c r="K2001" i="3" s="1"/>
  <c r="J2002" i="3"/>
  <c r="K2002" i="3" s="1"/>
  <c r="J2003" i="3"/>
  <c r="K2003" i="3" s="1"/>
  <c r="J2004" i="3"/>
  <c r="K2004" i="3" s="1"/>
  <c r="J2005" i="3"/>
  <c r="K2005" i="3" s="1"/>
  <c r="J2006" i="3"/>
  <c r="K2006" i="3" s="1"/>
  <c r="J2007" i="3"/>
  <c r="K2007" i="3" s="1"/>
  <c r="J2008" i="3"/>
  <c r="K2008" i="3" s="1"/>
  <c r="J2009" i="3"/>
  <c r="K2009" i="3" s="1"/>
  <c r="J2010" i="3"/>
  <c r="K2010" i="3" s="1"/>
  <c r="J2011" i="3"/>
  <c r="K2011" i="3" s="1"/>
  <c r="J2012" i="3"/>
  <c r="K2012" i="3" s="1"/>
  <c r="J2013" i="3"/>
  <c r="K2013" i="3" s="1"/>
  <c r="J2014" i="3"/>
  <c r="K2014" i="3" s="1"/>
  <c r="J2015" i="3"/>
  <c r="K2015" i="3" s="1"/>
  <c r="J2016" i="3"/>
  <c r="K2016" i="3" s="1"/>
  <c r="J2017" i="3"/>
  <c r="K2017" i="3" s="1"/>
  <c r="J2018" i="3"/>
  <c r="K2018" i="3" s="1"/>
  <c r="J2019" i="3"/>
  <c r="K2019" i="3" s="1"/>
  <c r="J2020" i="3"/>
  <c r="K2020" i="3" s="1"/>
  <c r="J2021" i="3"/>
  <c r="K2021" i="3" s="1"/>
  <c r="J2022" i="3"/>
  <c r="K2022" i="3" s="1"/>
  <c r="J2023" i="3"/>
  <c r="K2023" i="3" s="1"/>
  <c r="J2024" i="3"/>
  <c r="K2024" i="3" s="1"/>
  <c r="J2025" i="3"/>
  <c r="K2025" i="3" s="1"/>
  <c r="J2026" i="3"/>
  <c r="K2026" i="3" s="1"/>
  <c r="J2027" i="3"/>
  <c r="K2027" i="3" s="1"/>
  <c r="J2028" i="3"/>
  <c r="K2028" i="3" s="1"/>
  <c r="J2029" i="3"/>
  <c r="K2029" i="3" s="1"/>
  <c r="J2030" i="3"/>
  <c r="K2030" i="3" s="1"/>
  <c r="J2031" i="3"/>
  <c r="K2031" i="3" s="1"/>
  <c r="J2032" i="3"/>
  <c r="K2032" i="3" s="1"/>
  <c r="J2033" i="3"/>
  <c r="K2033" i="3" s="1"/>
  <c r="J2034" i="3"/>
  <c r="K2034" i="3" s="1"/>
  <c r="J2035" i="3"/>
  <c r="K2035" i="3" s="1"/>
  <c r="J2036" i="3"/>
  <c r="K2036" i="3" s="1"/>
  <c r="J2037" i="3"/>
  <c r="K2037" i="3" s="1"/>
  <c r="J2038" i="3"/>
  <c r="K2038" i="3" s="1"/>
  <c r="J2039" i="3"/>
  <c r="K2039" i="3" s="1"/>
  <c r="J2040" i="3"/>
  <c r="K2040" i="3" s="1"/>
  <c r="J2041" i="3"/>
  <c r="K2041" i="3" s="1"/>
  <c r="J2042" i="3"/>
  <c r="K2042" i="3" s="1"/>
  <c r="J2043" i="3"/>
  <c r="K2043" i="3" s="1"/>
  <c r="J2044" i="3"/>
  <c r="K2044" i="3" s="1"/>
  <c r="J2045" i="3"/>
  <c r="K2045" i="3" s="1"/>
  <c r="J2046" i="3"/>
  <c r="K2046" i="3" s="1"/>
  <c r="J2047" i="3"/>
  <c r="K2047" i="3" s="1"/>
  <c r="J2048" i="3"/>
  <c r="K2048" i="3" s="1"/>
  <c r="J2049" i="3"/>
  <c r="K2049" i="3" s="1"/>
  <c r="J2050" i="3"/>
  <c r="K2050" i="3" s="1"/>
  <c r="J2051" i="3"/>
  <c r="K2051" i="3" s="1"/>
  <c r="J2052" i="3"/>
  <c r="K2052" i="3" s="1"/>
  <c r="J2053" i="3"/>
  <c r="K2053" i="3" s="1"/>
  <c r="J2054" i="3"/>
  <c r="K2054" i="3" s="1"/>
  <c r="J2055" i="3"/>
  <c r="K2055" i="3" s="1"/>
  <c r="J2056" i="3"/>
  <c r="K2056" i="3" s="1"/>
  <c r="J2057" i="3"/>
  <c r="K2057" i="3" s="1"/>
  <c r="J2058" i="3"/>
  <c r="K2058" i="3" s="1"/>
  <c r="J2059" i="3"/>
  <c r="K2059" i="3" s="1"/>
  <c r="J2060" i="3"/>
  <c r="K2060" i="3" s="1"/>
  <c r="J2061" i="3"/>
  <c r="K2061" i="3" s="1"/>
  <c r="J2062" i="3"/>
  <c r="K2062" i="3" s="1"/>
  <c r="J2063" i="3"/>
  <c r="K2063" i="3" s="1"/>
  <c r="J2064" i="3"/>
  <c r="K2064" i="3" s="1"/>
  <c r="J2065" i="3"/>
  <c r="K2065" i="3" s="1"/>
  <c r="J2066" i="3"/>
  <c r="K2066" i="3" s="1"/>
  <c r="J2067" i="3"/>
  <c r="K2067" i="3" s="1"/>
  <c r="J2068" i="3"/>
  <c r="K2068" i="3" s="1"/>
  <c r="J2069" i="3"/>
  <c r="K2069" i="3" s="1"/>
  <c r="J2070" i="3"/>
  <c r="K2070" i="3" s="1"/>
  <c r="J2071" i="3"/>
  <c r="K2071" i="3" s="1"/>
  <c r="J2072" i="3"/>
  <c r="K2072" i="3" s="1"/>
  <c r="J2073" i="3"/>
  <c r="K2073" i="3" s="1"/>
  <c r="J2074" i="3"/>
  <c r="K2074" i="3" s="1"/>
  <c r="J2075" i="3"/>
  <c r="K2075" i="3" s="1"/>
  <c r="J2076" i="3"/>
  <c r="K2076" i="3" s="1"/>
  <c r="J2077" i="3"/>
  <c r="K2077" i="3" s="1"/>
  <c r="J2078" i="3"/>
  <c r="K2078" i="3" s="1"/>
  <c r="J2079" i="3"/>
  <c r="K2079" i="3"/>
  <c r="J2080" i="3"/>
  <c r="K2080" i="3" s="1"/>
  <c r="J2081" i="3"/>
  <c r="K2081" i="3" s="1"/>
  <c r="J2082" i="3"/>
  <c r="K2082" i="3" s="1"/>
  <c r="J2083" i="3"/>
  <c r="K2083" i="3" s="1"/>
  <c r="J2084" i="3"/>
  <c r="K2084" i="3" s="1"/>
  <c r="J2085" i="3"/>
  <c r="K2085" i="3" s="1"/>
  <c r="J2086" i="3"/>
  <c r="K2086" i="3" s="1"/>
  <c r="J2087" i="3"/>
  <c r="K2087" i="3" s="1"/>
  <c r="J2088" i="3"/>
  <c r="K2088" i="3" s="1"/>
  <c r="J2089" i="3"/>
  <c r="K2089" i="3" s="1"/>
  <c r="J2090" i="3"/>
  <c r="K2090" i="3" s="1"/>
  <c r="J2091" i="3"/>
  <c r="K2091" i="3" s="1"/>
  <c r="J2092" i="3"/>
  <c r="K2092" i="3" s="1"/>
  <c r="J2093" i="3"/>
  <c r="K2093" i="3" s="1"/>
  <c r="J2094" i="3"/>
  <c r="K2094" i="3" s="1"/>
  <c r="J2095" i="3"/>
  <c r="K2095" i="3" s="1"/>
  <c r="J2096" i="3"/>
  <c r="K2096" i="3" s="1"/>
  <c r="J2097" i="3"/>
  <c r="K2097" i="3" s="1"/>
  <c r="J2098" i="3"/>
  <c r="K2098" i="3" s="1"/>
  <c r="J2099" i="3"/>
  <c r="K2099" i="3" s="1"/>
  <c r="J2100" i="3"/>
  <c r="K2100" i="3" s="1"/>
  <c r="J2101" i="3"/>
  <c r="K2101" i="3" s="1"/>
  <c r="J2102" i="3"/>
  <c r="K2102" i="3" s="1"/>
  <c r="J2103" i="3"/>
  <c r="K2103" i="3" s="1"/>
  <c r="J2104" i="3"/>
  <c r="K2104" i="3" s="1"/>
  <c r="J2105" i="3"/>
  <c r="K2105" i="3" s="1"/>
  <c r="J2106" i="3"/>
  <c r="K2106" i="3" s="1"/>
  <c r="J2107" i="3"/>
  <c r="K2107" i="3" s="1"/>
  <c r="J2108" i="3"/>
  <c r="K2108" i="3" s="1"/>
  <c r="J2109" i="3"/>
  <c r="K2109" i="3" s="1"/>
  <c r="J2110" i="3"/>
  <c r="K2110" i="3" s="1"/>
  <c r="J2111" i="3"/>
  <c r="K2111" i="3" s="1"/>
  <c r="J2112" i="3"/>
  <c r="K2112" i="3" s="1"/>
  <c r="J2113" i="3"/>
  <c r="K2113" i="3" s="1"/>
  <c r="J2114" i="3"/>
  <c r="K2114" i="3" s="1"/>
  <c r="J2115" i="3"/>
  <c r="K2115" i="3" s="1"/>
  <c r="J2116" i="3"/>
  <c r="K2116" i="3" s="1"/>
  <c r="J2117" i="3"/>
  <c r="K2117" i="3" s="1"/>
  <c r="J2118" i="3"/>
  <c r="K2118" i="3" s="1"/>
  <c r="J2119" i="3"/>
  <c r="K2119" i="3" s="1"/>
  <c r="J2120" i="3"/>
  <c r="K2120" i="3" s="1"/>
  <c r="J2121" i="3"/>
  <c r="K2121" i="3" s="1"/>
  <c r="J2122" i="3"/>
  <c r="K2122" i="3" s="1"/>
  <c r="J2123" i="3"/>
  <c r="K2123" i="3" s="1"/>
  <c r="J2124" i="3"/>
  <c r="K2124" i="3" s="1"/>
  <c r="J2125" i="3"/>
  <c r="K2125" i="3" s="1"/>
  <c r="J2126" i="3"/>
  <c r="K2126" i="3" s="1"/>
  <c r="J2127" i="3"/>
  <c r="K2127" i="3" s="1"/>
  <c r="J2128" i="3"/>
  <c r="K2128" i="3" s="1"/>
  <c r="J2129" i="3"/>
  <c r="K2129" i="3" s="1"/>
  <c r="J2130" i="3"/>
  <c r="K2130" i="3" s="1"/>
  <c r="J2131" i="3"/>
  <c r="K2131" i="3" s="1"/>
  <c r="J2132" i="3"/>
  <c r="K2132" i="3" s="1"/>
  <c r="J2133" i="3"/>
  <c r="K2133" i="3" s="1"/>
  <c r="J2134" i="3"/>
  <c r="K2134" i="3" s="1"/>
  <c r="J2135" i="3"/>
  <c r="K2135" i="3" s="1"/>
  <c r="J2136" i="3"/>
  <c r="K2136" i="3" s="1"/>
  <c r="J2137" i="3"/>
  <c r="K2137" i="3" s="1"/>
  <c r="J2138" i="3"/>
  <c r="K2138" i="3" s="1"/>
  <c r="J2139" i="3"/>
  <c r="K2139" i="3" s="1"/>
  <c r="J2140" i="3"/>
  <c r="K2140" i="3" s="1"/>
  <c r="J2141" i="3"/>
  <c r="K2141" i="3" s="1"/>
  <c r="J2142" i="3"/>
  <c r="K2142" i="3" s="1"/>
  <c r="J2143" i="3"/>
  <c r="K2143" i="3" s="1"/>
  <c r="J2144" i="3"/>
  <c r="K2144" i="3" s="1"/>
  <c r="J2145" i="3"/>
  <c r="K2145" i="3" s="1"/>
  <c r="J2146" i="3"/>
  <c r="K2146" i="3" s="1"/>
  <c r="J2147" i="3"/>
  <c r="K2147" i="3" s="1"/>
  <c r="J2148" i="3"/>
  <c r="K2148" i="3" s="1"/>
  <c r="J2149" i="3"/>
  <c r="K2149" i="3" s="1"/>
  <c r="J2150" i="3"/>
  <c r="K2150" i="3" s="1"/>
  <c r="J2151" i="3"/>
  <c r="K2151" i="3" s="1"/>
  <c r="J2152" i="3"/>
  <c r="K2152" i="3" s="1"/>
  <c r="J2153" i="3"/>
  <c r="K2153" i="3" s="1"/>
  <c r="J2154" i="3"/>
  <c r="K2154" i="3" s="1"/>
  <c r="J2155" i="3"/>
  <c r="K2155" i="3" s="1"/>
  <c r="J2156" i="3"/>
  <c r="K2156" i="3" s="1"/>
  <c r="J2157" i="3"/>
  <c r="K2157" i="3" s="1"/>
  <c r="J2158" i="3"/>
  <c r="K2158" i="3" s="1"/>
  <c r="J2159" i="3"/>
  <c r="K2159" i="3" s="1"/>
  <c r="J2160" i="3"/>
  <c r="K2160" i="3" s="1"/>
  <c r="J2161" i="3"/>
  <c r="K2161" i="3" s="1"/>
  <c r="J2162" i="3"/>
  <c r="K2162" i="3" s="1"/>
  <c r="J2163" i="3"/>
  <c r="K2163" i="3" s="1"/>
  <c r="J2164" i="3"/>
  <c r="K2164" i="3" s="1"/>
  <c r="J2165" i="3"/>
  <c r="K2165" i="3" s="1"/>
  <c r="J2166" i="3"/>
  <c r="K2166" i="3" s="1"/>
  <c r="J2167" i="3"/>
  <c r="K2167" i="3" s="1"/>
  <c r="J2168" i="3"/>
  <c r="K2168" i="3" s="1"/>
  <c r="J2169" i="3"/>
  <c r="K2169" i="3" s="1"/>
  <c r="J2170" i="3"/>
  <c r="K2170" i="3" s="1"/>
  <c r="J2171" i="3"/>
  <c r="K2171" i="3" s="1"/>
  <c r="J2172" i="3"/>
  <c r="K2172" i="3" s="1"/>
  <c r="J2173" i="3"/>
  <c r="K2173" i="3" s="1"/>
  <c r="J2174" i="3"/>
  <c r="K2174" i="3" s="1"/>
  <c r="J2175" i="3"/>
  <c r="K2175" i="3" s="1"/>
  <c r="J2176" i="3"/>
  <c r="K2176" i="3" s="1"/>
  <c r="J2177" i="3"/>
  <c r="K2177" i="3" s="1"/>
  <c r="J2178" i="3"/>
  <c r="K2178" i="3" s="1"/>
  <c r="J2179" i="3"/>
  <c r="K2179" i="3" s="1"/>
  <c r="J2180" i="3"/>
  <c r="K2180" i="3" s="1"/>
  <c r="J2181" i="3"/>
  <c r="K2181" i="3" s="1"/>
  <c r="J2182" i="3"/>
  <c r="K2182" i="3" s="1"/>
  <c r="J2183" i="3"/>
  <c r="K2183" i="3" s="1"/>
  <c r="J2184" i="3"/>
  <c r="K2184" i="3" s="1"/>
  <c r="J2185" i="3"/>
  <c r="K2185" i="3" s="1"/>
  <c r="J2186" i="3"/>
  <c r="K2186" i="3" s="1"/>
  <c r="J2187" i="3"/>
  <c r="K2187" i="3" s="1"/>
  <c r="J2188" i="3"/>
  <c r="K2188" i="3" s="1"/>
  <c r="J2189" i="3"/>
  <c r="K2189" i="3" s="1"/>
  <c r="J2190" i="3"/>
  <c r="K2190" i="3" s="1"/>
  <c r="J2191" i="3"/>
  <c r="K2191" i="3" s="1"/>
  <c r="J2192" i="3"/>
  <c r="K2192" i="3" s="1"/>
  <c r="J2193" i="3"/>
  <c r="K2193" i="3" s="1"/>
  <c r="J2194" i="3"/>
  <c r="K2194" i="3" s="1"/>
  <c r="J2195" i="3"/>
  <c r="K2195" i="3" s="1"/>
  <c r="J2196" i="3"/>
  <c r="K2196" i="3" s="1"/>
  <c r="J2197" i="3"/>
  <c r="K2197" i="3" s="1"/>
  <c r="J2198" i="3"/>
  <c r="K2198" i="3" s="1"/>
  <c r="J2199" i="3"/>
  <c r="K2199" i="3" s="1"/>
  <c r="J2200" i="3"/>
  <c r="K2200" i="3" s="1"/>
  <c r="J2201" i="3"/>
  <c r="K2201" i="3" s="1"/>
  <c r="J2202" i="3"/>
  <c r="K2202" i="3" s="1"/>
  <c r="J2203" i="3"/>
  <c r="K2203" i="3" s="1"/>
  <c r="J2204" i="3"/>
  <c r="K2204" i="3" s="1"/>
  <c r="J2205" i="3"/>
  <c r="K2205" i="3" s="1"/>
  <c r="J2206" i="3"/>
  <c r="K2206" i="3" s="1"/>
  <c r="J2207" i="3"/>
  <c r="K2207" i="3" s="1"/>
  <c r="J2208" i="3"/>
  <c r="K2208" i="3" s="1"/>
  <c r="J2209" i="3"/>
  <c r="K2209" i="3" s="1"/>
  <c r="J2210" i="3"/>
  <c r="K2210" i="3" s="1"/>
  <c r="J2211" i="3"/>
  <c r="K2211" i="3" s="1"/>
  <c r="J2212" i="3"/>
  <c r="K2212" i="3" s="1"/>
  <c r="J2213" i="3"/>
  <c r="K2213" i="3" s="1"/>
  <c r="J2214" i="3"/>
  <c r="K2214" i="3" s="1"/>
  <c r="J2215" i="3"/>
  <c r="K2215" i="3" s="1"/>
  <c r="J2216" i="3"/>
  <c r="K2216" i="3" s="1"/>
  <c r="J2217" i="3"/>
  <c r="K2217" i="3" s="1"/>
  <c r="J2218" i="3"/>
  <c r="K2218" i="3" s="1"/>
  <c r="J2219" i="3"/>
  <c r="K2219" i="3" s="1"/>
  <c r="J2220" i="3"/>
  <c r="K2220" i="3" s="1"/>
  <c r="J2221" i="3"/>
  <c r="K2221" i="3" s="1"/>
  <c r="J2222" i="3"/>
  <c r="K2222" i="3" s="1"/>
  <c r="J2223" i="3"/>
  <c r="K2223" i="3" s="1"/>
  <c r="J2224" i="3"/>
  <c r="K2224" i="3" s="1"/>
  <c r="J2225" i="3"/>
  <c r="K2225" i="3" s="1"/>
  <c r="J2226" i="3"/>
  <c r="K2226" i="3" s="1"/>
  <c r="J2227" i="3"/>
  <c r="K2227" i="3" s="1"/>
  <c r="J2228" i="3"/>
  <c r="K2228" i="3" s="1"/>
  <c r="J2229" i="3"/>
  <c r="K2229" i="3" s="1"/>
  <c r="J2230" i="3"/>
  <c r="K2230" i="3" s="1"/>
  <c r="J2231" i="3"/>
  <c r="K2231" i="3" s="1"/>
  <c r="J2232" i="3"/>
  <c r="K2232" i="3" s="1"/>
  <c r="J2233" i="3"/>
  <c r="K2233" i="3" s="1"/>
  <c r="J2234" i="3"/>
  <c r="K2234" i="3" s="1"/>
  <c r="J2235" i="3"/>
  <c r="K2235" i="3" s="1"/>
  <c r="J2236" i="3"/>
  <c r="K2236" i="3" s="1"/>
  <c r="J2237" i="3"/>
  <c r="K2237" i="3" s="1"/>
  <c r="J2238" i="3"/>
  <c r="K2238" i="3" s="1"/>
  <c r="J2239" i="3"/>
  <c r="K2239" i="3" s="1"/>
  <c r="J2240" i="3"/>
  <c r="K2240" i="3" s="1"/>
  <c r="J2241" i="3"/>
  <c r="K2241" i="3" s="1"/>
  <c r="J2242" i="3"/>
  <c r="K2242" i="3" s="1"/>
  <c r="J2243" i="3"/>
  <c r="K2243" i="3" s="1"/>
  <c r="J2244" i="3"/>
  <c r="K2244" i="3" s="1"/>
  <c r="J2245" i="3"/>
  <c r="K2245" i="3" s="1"/>
  <c r="J2246" i="3"/>
  <c r="K2246" i="3" s="1"/>
  <c r="J2247" i="3"/>
  <c r="K2247" i="3" s="1"/>
  <c r="J2248" i="3"/>
  <c r="K2248" i="3" s="1"/>
  <c r="J2249" i="3"/>
  <c r="K2249" i="3" s="1"/>
  <c r="J2250" i="3"/>
  <c r="K2250" i="3" s="1"/>
  <c r="J2251" i="3"/>
  <c r="K2251" i="3" s="1"/>
  <c r="J2252" i="3"/>
  <c r="K2252" i="3" s="1"/>
  <c r="J2253" i="3"/>
  <c r="K2253" i="3" s="1"/>
  <c r="J2254" i="3"/>
  <c r="K2254" i="3" s="1"/>
  <c r="J2255" i="3"/>
  <c r="K2255" i="3" s="1"/>
  <c r="J2256" i="3"/>
  <c r="K2256" i="3" s="1"/>
  <c r="J2257" i="3"/>
  <c r="K2257" i="3" s="1"/>
  <c r="J2258" i="3"/>
  <c r="K2258" i="3" s="1"/>
  <c r="J2259" i="3"/>
  <c r="K2259" i="3" s="1"/>
  <c r="J2260" i="3"/>
  <c r="K2260" i="3" s="1"/>
  <c r="J2261" i="3"/>
  <c r="K2261" i="3" s="1"/>
  <c r="J2262" i="3"/>
  <c r="K2262" i="3" s="1"/>
  <c r="J2263" i="3"/>
  <c r="K2263" i="3" s="1"/>
  <c r="J2264" i="3"/>
  <c r="K2264" i="3" s="1"/>
  <c r="J2265" i="3"/>
  <c r="K2265" i="3" s="1"/>
  <c r="J2266" i="3"/>
  <c r="K2266" i="3" s="1"/>
  <c r="J2267" i="3"/>
  <c r="K2267" i="3" s="1"/>
  <c r="J2268" i="3"/>
  <c r="K2268" i="3" s="1"/>
  <c r="J2269" i="3"/>
  <c r="K2269" i="3" s="1"/>
  <c r="J2270" i="3"/>
  <c r="K2270" i="3" s="1"/>
  <c r="J2271" i="3"/>
  <c r="K2271" i="3" s="1"/>
  <c r="J2272" i="3"/>
  <c r="K2272" i="3" s="1"/>
  <c r="J2273" i="3"/>
  <c r="K2273" i="3" s="1"/>
  <c r="J2274" i="3"/>
  <c r="K2274" i="3" s="1"/>
  <c r="J2275" i="3"/>
  <c r="K2275" i="3" s="1"/>
  <c r="J2276" i="3"/>
  <c r="K2276" i="3" s="1"/>
  <c r="J2277" i="3"/>
  <c r="K2277" i="3" s="1"/>
  <c r="J2278" i="3"/>
  <c r="K2278" i="3" s="1"/>
  <c r="J2279" i="3"/>
  <c r="K2279" i="3" s="1"/>
  <c r="J2280" i="3"/>
  <c r="K2280" i="3" s="1"/>
  <c r="J2281" i="3"/>
  <c r="K2281" i="3" s="1"/>
  <c r="J2282" i="3"/>
  <c r="K2282" i="3" s="1"/>
  <c r="J2283" i="3"/>
  <c r="K2283" i="3" s="1"/>
  <c r="J2284" i="3"/>
  <c r="K2284" i="3" s="1"/>
  <c r="J2285" i="3"/>
  <c r="K2285" i="3" s="1"/>
  <c r="J2286" i="3"/>
  <c r="K2286" i="3" s="1"/>
  <c r="J2287" i="3"/>
  <c r="K2287" i="3" s="1"/>
  <c r="J2288" i="3"/>
  <c r="K2288" i="3" s="1"/>
  <c r="J2289" i="3"/>
  <c r="K2289" i="3" s="1"/>
  <c r="J2290" i="3"/>
  <c r="K2290" i="3" s="1"/>
  <c r="J2291" i="3"/>
  <c r="K2291" i="3" s="1"/>
  <c r="J2292" i="3"/>
  <c r="K2292" i="3" s="1"/>
  <c r="J2293" i="3"/>
  <c r="K2293" i="3" s="1"/>
  <c r="J2294" i="3"/>
  <c r="K2294" i="3" s="1"/>
  <c r="J2295" i="3"/>
  <c r="K2295" i="3" s="1"/>
  <c r="J2296" i="3"/>
  <c r="K2296" i="3" s="1"/>
  <c r="J2297" i="3"/>
  <c r="K2297" i="3" s="1"/>
  <c r="J2298" i="3"/>
  <c r="K2298" i="3" s="1"/>
  <c r="J2299" i="3"/>
  <c r="K2299" i="3" s="1"/>
  <c r="J2300" i="3"/>
  <c r="K2300" i="3" s="1"/>
  <c r="J2301" i="3"/>
  <c r="K2301" i="3" s="1"/>
  <c r="J2302" i="3"/>
  <c r="K2302" i="3" s="1"/>
  <c r="J2303" i="3"/>
  <c r="K2303" i="3" s="1"/>
  <c r="J2304" i="3"/>
  <c r="K2304" i="3" s="1"/>
  <c r="J2305" i="3"/>
  <c r="K2305" i="3" s="1"/>
  <c r="J2306" i="3"/>
  <c r="K2306" i="3" s="1"/>
  <c r="J2307" i="3"/>
  <c r="K2307" i="3" s="1"/>
  <c r="J2308" i="3"/>
  <c r="K2308" i="3" s="1"/>
  <c r="J2309" i="3"/>
  <c r="K2309" i="3" s="1"/>
  <c r="J2310" i="3"/>
  <c r="K2310" i="3" s="1"/>
  <c r="J2311" i="3"/>
  <c r="K2311" i="3" s="1"/>
  <c r="J2312" i="3"/>
  <c r="K2312" i="3" s="1"/>
  <c r="J2313" i="3"/>
  <c r="K2313" i="3" s="1"/>
  <c r="J2314" i="3"/>
  <c r="K2314" i="3" s="1"/>
  <c r="J2315" i="3"/>
  <c r="K2315" i="3" s="1"/>
  <c r="J2316" i="3"/>
  <c r="K2316" i="3" s="1"/>
  <c r="J2317" i="3"/>
  <c r="K2317" i="3" s="1"/>
  <c r="J2318" i="3"/>
  <c r="K2318" i="3" s="1"/>
  <c r="J2319" i="3"/>
  <c r="K2319" i="3" s="1"/>
  <c r="J2320" i="3"/>
  <c r="K2320" i="3" s="1"/>
  <c r="J2321" i="3"/>
  <c r="K2321" i="3" s="1"/>
  <c r="J2322" i="3"/>
  <c r="K2322" i="3" s="1"/>
  <c r="J2323" i="3"/>
  <c r="K2323" i="3" s="1"/>
  <c r="J2324" i="3"/>
  <c r="K2324" i="3" s="1"/>
  <c r="J2325" i="3"/>
  <c r="K2325" i="3" s="1"/>
  <c r="J2326" i="3"/>
  <c r="K2326" i="3" s="1"/>
  <c r="J2327" i="3"/>
  <c r="K2327" i="3" s="1"/>
  <c r="J2328" i="3"/>
  <c r="K2328" i="3" s="1"/>
  <c r="J2329" i="3"/>
  <c r="K2329" i="3" s="1"/>
  <c r="J2330" i="3"/>
  <c r="K2330" i="3" s="1"/>
  <c r="J2331" i="3"/>
  <c r="K2331" i="3" s="1"/>
  <c r="J2332" i="3"/>
  <c r="K2332" i="3" s="1"/>
  <c r="J2333" i="3"/>
  <c r="K2333" i="3" s="1"/>
  <c r="J2334" i="3"/>
  <c r="K2334" i="3" s="1"/>
  <c r="J2335" i="3"/>
  <c r="K2335" i="3" s="1"/>
  <c r="J2336" i="3"/>
  <c r="K2336" i="3" s="1"/>
  <c r="J2337" i="3"/>
  <c r="K2337" i="3" s="1"/>
  <c r="J2338" i="3"/>
  <c r="K2338" i="3" s="1"/>
  <c r="J2339" i="3"/>
  <c r="K2339" i="3" s="1"/>
  <c r="J2340" i="3"/>
  <c r="K2340" i="3" s="1"/>
  <c r="J2341" i="3"/>
  <c r="K2341" i="3" s="1"/>
  <c r="J2342" i="3"/>
  <c r="K2342" i="3" s="1"/>
  <c r="J2343" i="3"/>
  <c r="K2343" i="3" s="1"/>
  <c r="J2344" i="3"/>
  <c r="K2344" i="3"/>
  <c r="J2345" i="3"/>
  <c r="K2345" i="3" s="1"/>
  <c r="J2346" i="3"/>
  <c r="K2346" i="3" s="1"/>
  <c r="J2347" i="3"/>
  <c r="K2347" i="3" s="1"/>
  <c r="J2348" i="3"/>
  <c r="K2348" i="3" s="1"/>
  <c r="J2349" i="3"/>
  <c r="K2349" i="3" s="1"/>
  <c r="J2350" i="3"/>
  <c r="K2350" i="3" s="1"/>
  <c r="J2351" i="3"/>
  <c r="K2351" i="3" s="1"/>
  <c r="J2352" i="3"/>
  <c r="K2352" i="3" s="1"/>
  <c r="J2353" i="3"/>
  <c r="K2353" i="3" s="1"/>
  <c r="J2354" i="3"/>
  <c r="K2354" i="3" s="1"/>
  <c r="J2355" i="3"/>
  <c r="K2355" i="3" s="1"/>
  <c r="J2356" i="3"/>
  <c r="K2356" i="3" s="1"/>
  <c r="J2357" i="3"/>
  <c r="K2357" i="3" s="1"/>
  <c r="J2358" i="3"/>
  <c r="K2358" i="3" s="1"/>
  <c r="J2359" i="3"/>
  <c r="K2359" i="3" s="1"/>
  <c r="J2360" i="3"/>
  <c r="K2360" i="3" s="1"/>
  <c r="J2361" i="3"/>
  <c r="K2361" i="3" s="1"/>
  <c r="J2362" i="3"/>
  <c r="K2362" i="3" s="1"/>
  <c r="J2363" i="3"/>
  <c r="K2363" i="3" s="1"/>
  <c r="J2364" i="3"/>
  <c r="K2364" i="3" s="1"/>
  <c r="J2365" i="3"/>
  <c r="K2365" i="3" s="1"/>
  <c r="J2366" i="3"/>
  <c r="K2366" i="3" s="1"/>
  <c r="J2367" i="3"/>
  <c r="K2367" i="3" s="1"/>
  <c r="J2368" i="3"/>
  <c r="K2368" i="3" s="1"/>
  <c r="J2369" i="3"/>
  <c r="K2369" i="3" s="1"/>
  <c r="J2370" i="3"/>
  <c r="K2370" i="3" s="1"/>
  <c r="J2371" i="3"/>
  <c r="K2371" i="3" s="1"/>
  <c r="J2372" i="3"/>
  <c r="K2372" i="3" s="1"/>
  <c r="J2373" i="3"/>
  <c r="K2373" i="3" s="1"/>
  <c r="J2374" i="3"/>
  <c r="K2374" i="3" s="1"/>
  <c r="J2375" i="3"/>
  <c r="K2375" i="3" s="1"/>
  <c r="J2376" i="3"/>
  <c r="K2376" i="3" s="1"/>
  <c r="J2377" i="3"/>
  <c r="K2377" i="3" s="1"/>
  <c r="J2378" i="3"/>
  <c r="K2378" i="3" s="1"/>
  <c r="J2379" i="3"/>
  <c r="K2379" i="3" s="1"/>
  <c r="J2380" i="3"/>
  <c r="K2380" i="3" s="1"/>
  <c r="J2381" i="3"/>
  <c r="K2381" i="3" s="1"/>
  <c r="J2382" i="3"/>
  <c r="K2382" i="3" s="1"/>
  <c r="J2383" i="3"/>
  <c r="K2383" i="3" s="1"/>
  <c r="J2384" i="3"/>
  <c r="K2384" i="3" s="1"/>
  <c r="J2385" i="3"/>
  <c r="K2385" i="3" s="1"/>
  <c r="J2386" i="3"/>
  <c r="K2386" i="3" s="1"/>
  <c r="J2387" i="3"/>
  <c r="K2387" i="3" s="1"/>
  <c r="J2388" i="3"/>
  <c r="K2388" i="3" s="1"/>
  <c r="J2389" i="3"/>
  <c r="K2389" i="3" s="1"/>
  <c r="J2390" i="3"/>
  <c r="K2390" i="3" s="1"/>
  <c r="J2391" i="3"/>
  <c r="K2391" i="3" s="1"/>
  <c r="J2392" i="3"/>
  <c r="K2392" i="3" s="1"/>
  <c r="J2393" i="3"/>
  <c r="K2393" i="3" s="1"/>
  <c r="J2394" i="3"/>
  <c r="K2394" i="3" s="1"/>
  <c r="J2395" i="3"/>
  <c r="K2395" i="3" s="1"/>
  <c r="J2396" i="3"/>
  <c r="K2396" i="3" s="1"/>
  <c r="J2397" i="3"/>
  <c r="K2397" i="3" s="1"/>
  <c r="J2398" i="3"/>
  <c r="K2398" i="3" s="1"/>
  <c r="J2399" i="3"/>
  <c r="K2399" i="3" s="1"/>
  <c r="J2400" i="3"/>
  <c r="K2400" i="3" s="1"/>
  <c r="J2401" i="3"/>
  <c r="K2401" i="3" s="1"/>
  <c r="J2402" i="3"/>
  <c r="K2402" i="3" s="1"/>
  <c r="J2403" i="3"/>
  <c r="K2403" i="3" s="1"/>
  <c r="J2404" i="3"/>
  <c r="K2404" i="3" s="1"/>
  <c r="J2405" i="3"/>
  <c r="K2405" i="3" s="1"/>
  <c r="J2406" i="3"/>
  <c r="K2406" i="3" s="1"/>
  <c r="J2407" i="3"/>
  <c r="K2407" i="3" s="1"/>
  <c r="J2408" i="3"/>
  <c r="K2408" i="3" s="1"/>
  <c r="J2409" i="3"/>
  <c r="K2409" i="3" s="1"/>
  <c r="J2410" i="3"/>
  <c r="K2410" i="3" s="1"/>
  <c r="J2411" i="3"/>
  <c r="K2411" i="3" s="1"/>
  <c r="J2412" i="3"/>
  <c r="K2412" i="3" s="1"/>
  <c r="J2413" i="3"/>
  <c r="K2413" i="3" s="1"/>
  <c r="J2414" i="3"/>
  <c r="K2414" i="3" s="1"/>
  <c r="J2415" i="3"/>
  <c r="K2415" i="3" s="1"/>
  <c r="J2416" i="3"/>
  <c r="K2416" i="3" s="1"/>
  <c r="J2417" i="3"/>
  <c r="K2417" i="3" s="1"/>
  <c r="J2418" i="3"/>
  <c r="K2418" i="3" s="1"/>
  <c r="J2419" i="3"/>
  <c r="K2419" i="3" s="1"/>
  <c r="J2420" i="3"/>
  <c r="K2420" i="3" s="1"/>
  <c r="J2421" i="3"/>
  <c r="K2421" i="3" s="1"/>
  <c r="J2422" i="3"/>
  <c r="K2422" i="3" s="1"/>
  <c r="J2423" i="3"/>
  <c r="K2423" i="3" s="1"/>
  <c r="J2424" i="3"/>
  <c r="K2424" i="3" s="1"/>
  <c r="J2425" i="3"/>
  <c r="K2425" i="3" s="1"/>
  <c r="J2426" i="3"/>
  <c r="K2426" i="3" s="1"/>
  <c r="J2427" i="3"/>
  <c r="K2427" i="3" s="1"/>
  <c r="J2428" i="3"/>
  <c r="K2428" i="3" s="1"/>
  <c r="J2429" i="3"/>
  <c r="K2429" i="3" s="1"/>
  <c r="J2430" i="3"/>
  <c r="K2430" i="3" s="1"/>
  <c r="J2431" i="3"/>
  <c r="K2431" i="3" s="1"/>
  <c r="J2432" i="3"/>
  <c r="K2432" i="3" s="1"/>
  <c r="J2433" i="3"/>
  <c r="K2433" i="3" s="1"/>
  <c r="J2434" i="3"/>
  <c r="K2434" i="3" s="1"/>
  <c r="J2435" i="3"/>
  <c r="K2435" i="3" s="1"/>
  <c r="J2436" i="3"/>
  <c r="K2436" i="3" s="1"/>
  <c r="J2437" i="3"/>
  <c r="K2437" i="3" s="1"/>
  <c r="J2438" i="3"/>
  <c r="K2438" i="3" s="1"/>
  <c r="J2439" i="3"/>
  <c r="K2439" i="3" s="1"/>
  <c r="J2440" i="3"/>
  <c r="K2440" i="3" s="1"/>
  <c r="J2441" i="3"/>
  <c r="K2441" i="3" s="1"/>
  <c r="J2442" i="3"/>
  <c r="K2442" i="3" s="1"/>
  <c r="J2443" i="3"/>
  <c r="K2443" i="3" s="1"/>
  <c r="J2444" i="3"/>
  <c r="K2444" i="3" s="1"/>
  <c r="J2445" i="3"/>
  <c r="K2445" i="3" s="1"/>
  <c r="J2446" i="3"/>
  <c r="K2446" i="3" s="1"/>
  <c r="J2447" i="3"/>
  <c r="K2447" i="3" s="1"/>
  <c r="J2448" i="3"/>
  <c r="K2448" i="3" s="1"/>
  <c r="J2449" i="3"/>
  <c r="K2449" i="3" s="1"/>
  <c r="J2450" i="3"/>
  <c r="K2450" i="3" s="1"/>
  <c r="J2451" i="3"/>
  <c r="K2451" i="3" s="1"/>
  <c r="J2452" i="3"/>
  <c r="K2452" i="3" s="1"/>
  <c r="J2453" i="3"/>
  <c r="K2453" i="3" s="1"/>
  <c r="J2454" i="3"/>
  <c r="K2454" i="3" s="1"/>
  <c r="J2455" i="3"/>
  <c r="K2455" i="3" s="1"/>
  <c r="J2456" i="3"/>
  <c r="K2456" i="3" s="1"/>
  <c r="J2457" i="3"/>
  <c r="K2457" i="3" s="1"/>
  <c r="J2458" i="3"/>
  <c r="K2458" i="3" s="1"/>
  <c r="J2459" i="3"/>
  <c r="K2459" i="3" s="1"/>
  <c r="J2460" i="3"/>
  <c r="K2460" i="3" s="1"/>
  <c r="J2461" i="3"/>
  <c r="K2461" i="3" s="1"/>
  <c r="J2462" i="3"/>
  <c r="K2462" i="3" s="1"/>
  <c r="J2463" i="3"/>
  <c r="K2463" i="3" s="1"/>
  <c r="J2464" i="3"/>
  <c r="K2464" i="3" s="1"/>
  <c r="J2465" i="3"/>
  <c r="K2465" i="3" s="1"/>
  <c r="J2466" i="3"/>
  <c r="K2466" i="3" s="1"/>
  <c r="J2467" i="3"/>
  <c r="K2467" i="3" s="1"/>
  <c r="J2468" i="3"/>
  <c r="K2468" i="3" s="1"/>
  <c r="J2469" i="3"/>
  <c r="K2469" i="3" s="1"/>
  <c r="J2470" i="3"/>
  <c r="K2470" i="3" s="1"/>
  <c r="J2471" i="3"/>
  <c r="K2471" i="3" s="1"/>
  <c r="J2472" i="3"/>
  <c r="K2472" i="3" s="1"/>
  <c r="J2473" i="3"/>
  <c r="K2473" i="3" s="1"/>
  <c r="J2474" i="3"/>
  <c r="K2474" i="3" s="1"/>
  <c r="J2475" i="3"/>
  <c r="K2475" i="3" s="1"/>
  <c r="J2476" i="3"/>
  <c r="K2476" i="3" s="1"/>
  <c r="J2477" i="3"/>
  <c r="K2477" i="3" s="1"/>
  <c r="J2478" i="3"/>
  <c r="K2478" i="3" s="1"/>
  <c r="J2479" i="3"/>
  <c r="K2479" i="3" s="1"/>
  <c r="J2480" i="3"/>
  <c r="K2480" i="3" s="1"/>
  <c r="J2481" i="3"/>
  <c r="K2481" i="3" s="1"/>
  <c r="J2482" i="3"/>
  <c r="K2482" i="3" s="1"/>
  <c r="J2483" i="3"/>
  <c r="K2483" i="3" s="1"/>
  <c r="J2484" i="3"/>
  <c r="K2484" i="3" s="1"/>
  <c r="J2485" i="3"/>
  <c r="K2485" i="3" s="1"/>
  <c r="J2486" i="3"/>
  <c r="K2486" i="3" s="1"/>
  <c r="J2487" i="3"/>
  <c r="K2487" i="3" s="1"/>
  <c r="J2488" i="3"/>
  <c r="K2488" i="3" s="1"/>
  <c r="J2489" i="3"/>
  <c r="K2489" i="3" s="1"/>
  <c r="J2490" i="3"/>
  <c r="K2490" i="3" s="1"/>
  <c r="J2491" i="3"/>
  <c r="K2491" i="3" s="1"/>
  <c r="J2492" i="3"/>
  <c r="K2492" i="3" s="1"/>
  <c r="J2493" i="3"/>
  <c r="K2493" i="3" s="1"/>
  <c r="J2494" i="3"/>
  <c r="K2494" i="3" s="1"/>
  <c r="J2495" i="3"/>
  <c r="K2495" i="3" s="1"/>
  <c r="J2496" i="3"/>
  <c r="K2496" i="3" s="1"/>
  <c r="J2497" i="3"/>
  <c r="K2497" i="3" s="1"/>
  <c r="J2498" i="3"/>
  <c r="K2498" i="3" s="1"/>
  <c r="J2499" i="3"/>
  <c r="K2499" i="3" s="1"/>
  <c r="J2500" i="3"/>
  <c r="K2500" i="3" s="1"/>
  <c r="J2501" i="3"/>
  <c r="K2501" i="3" s="1"/>
  <c r="J2502" i="3"/>
  <c r="K2502" i="3" s="1"/>
  <c r="J2503" i="3"/>
  <c r="K2503" i="3" s="1"/>
  <c r="J2504" i="3"/>
  <c r="K2504" i="3" s="1"/>
  <c r="J2505" i="3"/>
  <c r="K2505" i="3" s="1"/>
  <c r="J2506" i="3"/>
  <c r="K2506" i="3" s="1"/>
  <c r="J2507" i="3"/>
  <c r="K2507" i="3" s="1"/>
  <c r="J2508" i="3"/>
  <c r="K2508" i="3" s="1"/>
  <c r="J2509" i="3"/>
  <c r="K2509" i="3" s="1"/>
  <c r="J2510" i="3"/>
  <c r="K2510" i="3" s="1"/>
  <c r="J2511" i="3"/>
  <c r="K2511" i="3" s="1"/>
  <c r="J2512" i="3"/>
  <c r="K2512" i="3" s="1"/>
  <c r="J2513" i="3"/>
  <c r="K2513" i="3" s="1"/>
  <c r="J2514" i="3"/>
  <c r="K2514" i="3" s="1"/>
  <c r="J2515" i="3"/>
  <c r="K2515" i="3" s="1"/>
  <c r="J2516" i="3"/>
  <c r="K2516" i="3" s="1"/>
  <c r="J2517" i="3"/>
  <c r="K2517" i="3" s="1"/>
  <c r="J2518" i="3"/>
  <c r="K2518" i="3" s="1"/>
  <c r="J2519" i="3"/>
  <c r="K2519" i="3" s="1"/>
  <c r="J2520" i="3"/>
  <c r="K2520" i="3" s="1"/>
  <c r="J2521" i="3"/>
  <c r="K2521" i="3" s="1"/>
  <c r="J2522" i="3"/>
  <c r="K2522" i="3" s="1"/>
  <c r="J2523" i="3"/>
  <c r="K2523" i="3" s="1"/>
  <c r="J2524" i="3"/>
  <c r="K2524" i="3" s="1"/>
  <c r="J2525" i="3"/>
  <c r="K2525" i="3" s="1"/>
  <c r="J2526" i="3"/>
  <c r="K2526" i="3" s="1"/>
  <c r="J2527" i="3"/>
  <c r="K2527" i="3" s="1"/>
  <c r="J2528" i="3"/>
  <c r="K2528" i="3" s="1"/>
  <c r="J2529" i="3"/>
  <c r="K2529" i="3" s="1"/>
  <c r="J2530" i="3"/>
  <c r="K2530" i="3" s="1"/>
  <c r="J2531" i="3"/>
  <c r="K2531" i="3" s="1"/>
  <c r="J2532" i="3"/>
  <c r="K2532" i="3" s="1"/>
  <c r="J2533" i="3"/>
  <c r="K2533" i="3" s="1"/>
  <c r="J2534" i="3"/>
  <c r="K2534" i="3" s="1"/>
  <c r="J3" i="2"/>
  <c r="K3" i="2" s="1"/>
  <c r="J4" i="2"/>
  <c r="K4" i="2" s="1"/>
  <c r="J5" i="2"/>
  <c r="K5" i="2" s="1"/>
  <c r="J6" i="2"/>
  <c r="K6" i="2" s="1"/>
  <c r="J7" i="2"/>
  <c r="K7" i="2" s="1"/>
  <c r="J8" i="2"/>
  <c r="K8" i="2" s="1"/>
  <c r="J9" i="2"/>
  <c r="K9" i="2" s="1"/>
  <c r="J10" i="2"/>
  <c r="K10" i="2" s="1"/>
  <c r="J11" i="2"/>
  <c r="K11" i="2" s="1"/>
  <c r="J12" i="2"/>
  <c r="K12" i="2" s="1"/>
  <c r="J13" i="2"/>
  <c r="K13" i="2" s="1"/>
  <c r="J14" i="2"/>
  <c r="K14" i="2" s="1"/>
  <c r="J15" i="2"/>
  <c r="K15" i="2" s="1"/>
  <c r="J16" i="2"/>
  <c r="K16" i="2" s="1"/>
  <c r="J17" i="2"/>
  <c r="K17" i="2" s="1"/>
  <c r="J18" i="2"/>
  <c r="K18" i="2" s="1"/>
  <c r="J19" i="2"/>
  <c r="K19" i="2" s="1"/>
  <c r="J20" i="2"/>
  <c r="K20" i="2" s="1"/>
  <c r="J21" i="2"/>
  <c r="K21" i="2" s="1"/>
  <c r="J22" i="2"/>
  <c r="K22" i="2" s="1"/>
  <c r="J23" i="2"/>
  <c r="K23" i="2" s="1"/>
  <c r="J24" i="2"/>
  <c r="K24" i="2" s="1"/>
  <c r="J25" i="2"/>
  <c r="K25" i="2" s="1"/>
  <c r="J26" i="2"/>
  <c r="K26" i="2" s="1"/>
  <c r="J27" i="2"/>
  <c r="K27" i="2" s="1"/>
  <c r="J28" i="2"/>
  <c r="K28" i="2" s="1"/>
  <c r="J29" i="2"/>
  <c r="K29" i="2" s="1"/>
  <c r="J30" i="2"/>
  <c r="K30" i="2" s="1"/>
  <c r="J31" i="2"/>
  <c r="K31" i="2" s="1"/>
  <c r="J32" i="2"/>
  <c r="K32" i="2" s="1"/>
  <c r="J33" i="2"/>
  <c r="K33" i="2" s="1"/>
  <c r="J34" i="2"/>
  <c r="K34" i="2" s="1"/>
  <c r="J35" i="2"/>
  <c r="K35" i="2" s="1"/>
  <c r="J36" i="2"/>
  <c r="K36" i="2" s="1"/>
  <c r="J37" i="2"/>
  <c r="K37" i="2" s="1"/>
  <c r="J38" i="2"/>
  <c r="K38" i="2" s="1"/>
  <c r="J39" i="2"/>
  <c r="K39" i="2" s="1"/>
  <c r="J40" i="2"/>
  <c r="K40" i="2" s="1"/>
  <c r="J41" i="2"/>
  <c r="K41" i="2" s="1"/>
  <c r="J42" i="2"/>
  <c r="K42" i="2" s="1"/>
  <c r="J43" i="2"/>
  <c r="K43" i="2" s="1"/>
  <c r="J44" i="2"/>
  <c r="K44" i="2" s="1"/>
  <c r="J45" i="2"/>
  <c r="K45" i="2" s="1"/>
  <c r="J46" i="2"/>
  <c r="K46" i="2" s="1"/>
  <c r="J47" i="2"/>
  <c r="K47" i="2" s="1"/>
  <c r="J48" i="2"/>
  <c r="K48" i="2" s="1"/>
  <c r="J49" i="2"/>
  <c r="K49" i="2" s="1"/>
  <c r="J50" i="2"/>
  <c r="K50" i="2" s="1"/>
  <c r="J51" i="2"/>
  <c r="K51" i="2" s="1"/>
  <c r="J52" i="2"/>
  <c r="K52" i="2" s="1"/>
  <c r="J53" i="2"/>
  <c r="K53" i="2" s="1"/>
  <c r="J54" i="2"/>
  <c r="K54" i="2" s="1"/>
  <c r="J55" i="2"/>
  <c r="K55" i="2" s="1"/>
  <c r="J56" i="2"/>
  <c r="K56" i="2" s="1"/>
  <c r="J57" i="2"/>
  <c r="K57" i="2" s="1"/>
  <c r="J58" i="2"/>
  <c r="K58" i="2" s="1"/>
  <c r="J59" i="2"/>
  <c r="K59" i="2" s="1"/>
  <c r="J60" i="2"/>
  <c r="K60" i="2" s="1"/>
  <c r="J61" i="2"/>
  <c r="K61" i="2" s="1"/>
  <c r="J62" i="2"/>
  <c r="K62" i="2" s="1"/>
  <c r="J63" i="2"/>
  <c r="K63" i="2" s="1"/>
  <c r="J64" i="2"/>
  <c r="K64" i="2" s="1"/>
  <c r="J65" i="2"/>
  <c r="K65" i="2" s="1"/>
  <c r="J66" i="2"/>
  <c r="K66" i="2" s="1"/>
  <c r="J67" i="2"/>
  <c r="K67" i="2" s="1"/>
  <c r="J68" i="2"/>
  <c r="K68" i="2" s="1"/>
  <c r="J69" i="2"/>
  <c r="K69" i="2" s="1"/>
  <c r="J70" i="2"/>
  <c r="K70" i="2" s="1"/>
  <c r="J71" i="2"/>
  <c r="K71" i="2" s="1"/>
  <c r="J72" i="2"/>
  <c r="K72" i="2" s="1"/>
  <c r="J73" i="2"/>
  <c r="K73" i="2" s="1"/>
  <c r="J74" i="2"/>
  <c r="K74" i="2" s="1"/>
  <c r="J75" i="2"/>
  <c r="K75" i="2" s="1"/>
  <c r="J76" i="2"/>
  <c r="K76" i="2" s="1"/>
  <c r="J77" i="2"/>
  <c r="K77" i="2" s="1"/>
  <c r="J78" i="2"/>
  <c r="K78" i="2" s="1"/>
  <c r="J79" i="2"/>
  <c r="K79" i="2" s="1"/>
  <c r="J80" i="2"/>
  <c r="K80" i="2" s="1"/>
  <c r="J81" i="2"/>
  <c r="K81" i="2" s="1"/>
  <c r="J82" i="2"/>
  <c r="K82" i="2" s="1"/>
  <c r="J83" i="2"/>
  <c r="K83" i="2" s="1"/>
  <c r="J84" i="2"/>
  <c r="K84" i="2" s="1"/>
  <c r="J85" i="2"/>
  <c r="K85" i="2" s="1"/>
  <c r="J86" i="2"/>
  <c r="K86" i="2" s="1"/>
  <c r="J87" i="2"/>
  <c r="K87" i="2" s="1"/>
  <c r="J88" i="2"/>
  <c r="K88" i="2" s="1"/>
  <c r="J89" i="2"/>
  <c r="K89" i="2" s="1"/>
  <c r="J90" i="2"/>
  <c r="K90" i="2" s="1"/>
  <c r="J91" i="2"/>
  <c r="K91" i="2" s="1"/>
  <c r="J92" i="2"/>
  <c r="K92" i="2" s="1"/>
  <c r="J93" i="2"/>
  <c r="K93" i="2" s="1"/>
  <c r="J94" i="2"/>
  <c r="K94" i="2" s="1"/>
  <c r="J95" i="2"/>
  <c r="K95" i="2" s="1"/>
  <c r="J96" i="2"/>
  <c r="K96" i="2" s="1"/>
  <c r="J97" i="2"/>
  <c r="K97" i="2" s="1"/>
  <c r="J98" i="2"/>
  <c r="K98" i="2" s="1"/>
  <c r="J99" i="2"/>
  <c r="K99" i="2" s="1"/>
  <c r="J100" i="2"/>
  <c r="K100" i="2" s="1"/>
  <c r="J101" i="2"/>
  <c r="K101" i="2" s="1"/>
  <c r="J102" i="2"/>
  <c r="K102" i="2" s="1"/>
  <c r="J103" i="2"/>
  <c r="K103" i="2" s="1"/>
  <c r="J104" i="2"/>
  <c r="K104" i="2" s="1"/>
  <c r="J105" i="2"/>
  <c r="K105" i="2" s="1"/>
  <c r="J106" i="2"/>
  <c r="K106" i="2" s="1"/>
  <c r="J107" i="2"/>
  <c r="K107" i="2" s="1"/>
  <c r="J108" i="2"/>
  <c r="K108" i="2" s="1"/>
  <c r="J109" i="2"/>
  <c r="K109" i="2" s="1"/>
  <c r="J110" i="2"/>
  <c r="K110" i="2" s="1"/>
  <c r="J111" i="2"/>
  <c r="K111" i="2" s="1"/>
  <c r="J112" i="2"/>
  <c r="K112" i="2" s="1"/>
  <c r="J113" i="2"/>
  <c r="K113" i="2" s="1"/>
  <c r="J114" i="2"/>
  <c r="K114" i="2" s="1"/>
  <c r="J115" i="2"/>
  <c r="K115" i="2" s="1"/>
  <c r="J116" i="2"/>
  <c r="K116" i="2" s="1"/>
  <c r="J117" i="2"/>
  <c r="K117" i="2" s="1"/>
  <c r="J118" i="2"/>
  <c r="K118" i="2" s="1"/>
  <c r="J119" i="2"/>
  <c r="K119" i="2" s="1"/>
  <c r="J120" i="2"/>
  <c r="K120" i="2" s="1"/>
  <c r="J121" i="2"/>
  <c r="K121" i="2" s="1"/>
  <c r="J122" i="2"/>
  <c r="K122" i="2" s="1"/>
  <c r="J123" i="2"/>
  <c r="K123" i="2" s="1"/>
  <c r="J124" i="2"/>
  <c r="K124" i="2" s="1"/>
  <c r="J125" i="2"/>
  <c r="K125" i="2" s="1"/>
  <c r="J126" i="2"/>
  <c r="K126" i="2" s="1"/>
  <c r="J127" i="2"/>
  <c r="K127" i="2" s="1"/>
  <c r="J128" i="2"/>
  <c r="K128" i="2" s="1"/>
  <c r="J129" i="2"/>
  <c r="K129" i="2" s="1"/>
  <c r="J130" i="2"/>
  <c r="K130" i="2" s="1"/>
  <c r="J131" i="2"/>
  <c r="K131" i="2" s="1"/>
  <c r="J132" i="2"/>
  <c r="K132" i="2" s="1"/>
  <c r="J133" i="2"/>
  <c r="K133" i="2" s="1"/>
  <c r="J134" i="2"/>
  <c r="K134" i="2" s="1"/>
  <c r="J135" i="2"/>
  <c r="K135" i="2" s="1"/>
  <c r="J136" i="2"/>
  <c r="K136" i="2" s="1"/>
  <c r="J137" i="2"/>
  <c r="K137" i="2" s="1"/>
  <c r="J138" i="2"/>
  <c r="K138" i="2" s="1"/>
  <c r="J139" i="2"/>
  <c r="K139" i="2" s="1"/>
  <c r="J140" i="2"/>
  <c r="K140" i="2" s="1"/>
  <c r="J141" i="2"/>
  <c r="K141" i="2" s="1"/>
  <c r="J142" i="2"/>
  <c r="K142" i="2" s="1"/>
  <c r="J143" i="2"/>
  <c r="K143" i="2" s="1"/>
  <c r="J144" i="2"/>
  <c r="K144" i="2" s="1"/>
  <c r="J145" i="2"/>
  <c r="K145" i="2" s="1"/>
  <c r="J146" i="2"/>
  <c r="K146" i="2" s="1"/>
  <c r="J147" i="2"/>
  <c r="K147" i="2" s="1"/>
  <c r="J148" i="2"/>
  <c r="K148" i="2" s="1"/>
  <c r="J149" i="2"/>
  <c r="K149" i="2" s="1"/>
  <c r="J150" i="2"/>
  <c r="K150" i="2" s="1"/>
  <c r="J151" i="2"/>
  <c r="K151" i="2" s="1"/>
  <c r="J152" i="2"/>
  <c r="K152" i="2" s="1"/>
  <c r="J153" i="2"/>
  <c r="K153" i="2" s="1"/>
  <c r="J154" i="2"/>
  <c r="K154" i="2" s="1"/>
  <c r="K24" i="5" s="1" a="1"/>
  <c r="K24" i="5" s="1"/>
  <c r="J155" i="2"/>
  <c r="K155" i="2" s="1"/>
  <c r="J156" i="2"/>
  <c r="K156" i="2" s="1"/>
  <c r="J157" i="2"/>
  <c r="K157" i="2" s="1"/>
  <c r="J158" i="2"/>
  <c r="K158" i="2" s="1"/>
  <c r="J159" i="2"/>
  <c r="K159" i="2" s="1"/>
  <c r="J160" i="2"/>
  <c r="K160" i="2" s="1"/>
  <c r="J161" i="2"/>
  <c r="K161" i="2" s="1"/>
  <c r="J162" i="2"/>
  <c r="K162" i="2" s="1"/>
  <c r="J163" i="2"/>
  <c r="K163" i="2" s="1"/>
  <c r="J164" i="2"/>
  <c r="K164" i="2" s="1"/>
  <c r="J165" i="2"/>
  <c r="K165" i="2" s="1"/>
  <c r="J166" i="2"/>
  <c r="K166" i="2" s="1"/>
  <c r="J167" i="2"/>
  <c r="K167" i="2" s="1"/>
  <c r="J168" i="2"/>
  <c r="K168" i="2" s="1"/>
  <c r="J169" i="2"/>
  <c r="K169" i="2" s="1"/>
  <c r="J170" i="2"/>
  <c r="K170" i="2" s="1"/>
  <c r="J171" i="2"/>
  <c r="K171" i="2" s="1"/>
  <c r="J172" i="2"/>
  <c r="K172" i="2" s="1"/>
  <c r="J173" i="2"/>
  <c r="K173" i="2" s="1"/>
  <c r="J174" i="2"/>
  <c r="K174" i="2" s="1"/>
  <c r="J175" i="2"/>
  <c r="K175" i="2" s="1"/>
  <c r="J176" i="2"/>
  <c r="K176" i="2" s="1"/>
  <c r="J177" i="2"/>
  <c r="K177" i="2" s="1"/>
  <c r="J178" i="2"/>
  <c r="K178" i="2" s="1"/>
  <c r="J179" i="2"/>
  <c r="K179" i="2" s="1"/>
  <c r="J180" i="2"/>
  <c r="K180" i="2" s="1"/>
  <c r="J181" i="2"/>
  <c r="K181" i="2" s="1"/>
  <c r="J182" i="2"/>
  <c r="K182" i="2" s="1"/>
  <c r="J183" i="2"/>
  <c r="K183" i="2" s="1"/>
  <c r="J184" i="2"/>
  <c r="K184" i="2" s="1"/>
  <c r="J185" i="2"/>
  <c r="K185" i="2" s="1"/>
  <c r="J186" i="2"/>
  <c r="K186" i="2" s="1"/>
  <c r="J187" i="2"/>
  <c r="K187" i="2" s="1"/>
  <c r="J188" i="2"/>
  <c r="K188" i="2" s="1"/>
  <c r="J189" i="2"/>
  <c r="K189" i="2" s="1"/>
  <c r="J190" i="2"/>
  <c r="K190" i="2" s="1"/>
  <c r="J191" i="2"/>
  <c r="K191" i="2" s="1"/>
  <c r="J192" i="2"/>
  <c r="K192" i="2" s="1"/>
  <c r="J193" i="2"/>
  <c r="K193" i="2" s="1"/>
  <c r="J194" i="2"/>
  <c r="K194" i="2" s="1"/>
  <c r="J195" i="2"/>
  <c r="K195" i="2" s="1"/>
  <c r="J196" i="2"/>
  <c r="K196" i="2" s="1"/>
  <c r="J197" i="2"/>
  <c r="K197" i="2" s="1"/>
  <c r="J198" i="2"/>
  <c r="K198" i="2" s="1"/>
  <c r="J199" i="2"/>
  <c r="K199" i="2" s="1"/>
  <c r="J200" i="2"/>
  <c r="K200" i="2" s="1"/>
  <c r="J201" i="2"/>
  <c r="K201" i="2" s="1"/>
  <c r="J202" i="2"/>
  <c r="K202" i="2" s="1"/>
  <c r="J203" i="2"/>
  <c r="K203" i="2" s="1"/>
  <c r="J204" i="2"/>
  <c r="K204" i="2" s="1"/>
  <c r="J205" i="2"/>
  <c r="K205" i="2" s="1"/>
  <c r="J206" i="2"/>
  <c r="K206" i="2" s="1"/>
  <c r="J207" i="2"/>
  <c r="K207" i="2" s="1"/>
  <c r="J208" i="2"/>
  <c r="K208" i="2" s="1"/>
  <c r="J209" i="2"/>
  <c r="K209" i="2" s="1"/>
  <c r="J210" i="2"/>
  <c r="K210" i="2" s="1"/>
  <c r="J211" i="2"/>
  <c r="K211" i="2" s="1"/>
  <c r="J212" i="2"/>
  <c r="K212" i="2" s="1"/>
  <c r="J213" i="2"/>
  <c r="K213" i="2" s="1"/>
  <c r="J214" i="2"/>
  <c r="K214" i="2" s="1"/>
  <c r="J215" i="2"/>
  <c r="K215" i="2" s="1"/>
  <c r="J216" i="2"/>
  <c r="K216" i="2" s="1"/>
  <c r="J217" i="2"/>
  <c r="K217" i="2" s="1"/>
  <c r="J218" i="2"/>
  <c r="K218" i="2" s="1"/>
  <c r="J219" i="2"/>
  <c r="K219" i="2" s="1"/>
  <c r="J220" i="2"/>
  <c r="K220" i="2" s="1"/>
  <c r="J221" i="2"/>
  <c r="K221" i="2" s="1"/>
  <c r="J222" i="2"/>
  <c r="K222" i="2" s="1"/>
  <c r="J223" i="2"/>
  <c r="K223" i="2" s="1"/>
  <c r="J224" i="2"/>
  <c r="K224" i="2" s="1"/>
  <c r="J225" i="2"/>
  <c r="K225" i="2" s="1"/>
  <c r="J226" i="2"/>
  <c r="K226" i="2" s="1"/>
  <c r="J227" i="2"/>
  <c r="K227" i="2" s="1"/>
  <c r="J228" i="2"/>
  <c r="K228" i="2" s="1"/>
  <c r="J229" i="2"/>
  <c r="K229" i="2" s="1"/>
  <c r="J230" i="2"/>
  <c r="K230" i="2" s="1"/>
  <c r="J231" i="2"/>
  <c r="K231" i="2" s="1"/>
  <c r="J232" i="2"/>
  <c r="K232" i="2" s="1"/>
  <c r="J233" i="2"/>
  <c r="K233" i="2" s="1"/>
  <c r="J234" i="2"/>
  <c r="K234" i="2" s="1"/>
  <c r="J235" i="2"/>
  <c r="K235" i="2" s="1"/>
  <c r="J236" i="2"/>
  <c r="K236" i="2" s="1"/>
  <c r="J237" i="2"/>
  <c r="K237" i="2" s="1"/>
  <c r="J238" i="2"/>
  <c r="K238" i="2" s="1"/>
  <c r="J239" i="2"/>
  <c r="K239" i="2" s="1"/>
  <c r="J240" i="2"/>
  <c r="K240" i="2" s="1"/>
  <c r="J241" i="2"/>
  <c r="K241" i="2" s="1"/>
  <c r="J242" i="2"/>
  <c r="K242" i="2" s="1"/>
  <c r="J243" i="2"/>
  <c r="K243" i="2" s="1"/>
  <c r="J244" i="2"/>
  <c r="K244" i="2" s="1"/>
  <c r="J245" i="2"/>
  <c r="K245" i="2" s="1"/>
  <c r="J246" i="2"/>
  <c r="K246" i="2" s="1"/>
  <c r="J247" i="2"/>
  <c r="K247" i="2" s="1"/>
  <c r="J248" i="2"/>
  <c r="K248" i="2" s="1"/>
  <c r="J249" i="2"/>
  <c r="K249" i="2" s="1"/>
  <c r="J250" i="2"/>
  <c r="K250" i="2" s="1"/>
  <c r="J251" i="2"/>
  <c r="K251" i="2" s="1"/>
  <c r="J252" i="2"/>
  <c r="K252" i="2" s="1"/>
  <c r="J253" i="2"/>
  <c r="K253" i="2" s="1"/>
  <c r="J254" i="2"/>
  <c r="K254" i="2" s="1"/>
  <c r="J255" i="2"/>
  <c r="K255" i="2" s="1"/>
  <c r="J256" i="2"/>
  <c r="K256" i="2" s="1"/>
  <c r="J257" i="2"/>
  <c r="K257" i="2" s="1"/>
  <c r="J258" i="2"/>
  <c r="K258" i="2" s="1"/>
  <c r="J259" i="2"/>
  <c r="K259" i="2" s="1"/>
  <c r="J260" i="2"/>
  <c r="K260" i="2" s="1"/>
  <c r="J261" i="2"/>
  <c r="K261" i="2" s="1"/>
  <c r="J262" i="2"/>
  <c r="K262" i="2" s="1"/>
  <c r="J263" i="2"/>
  <c r="K263" i="2" s="1"/>
  <c r="J264" i="2"/>
  <c r="K264" i="2" s="1"/>
  <c r="J265" i="2"/>
  <c r="K265" i="2" s="1"/>
  <c r="J266" i="2"/>
  <c r="K266" i="2" s="1"/>
  <c r="J267" i="2"/>
  <c r="K267" i="2" s="1"/>
  <c r="J268" i="2"/>
  <c r="K268" i="2" s="1"/>
  <c r="J269" i="2"/>
  <c r="K269" i="2" s="1"/>
  <c r="J270" i="2"/>
  <c r="K270" i="2" s="1"/>
  <c r="J271" i="2"/>
  <c r="K271" i="2" s="1"/>
  <c r="J272" i="2"/>
  <c r="K272" i="2" s="1"/>
  <c r="J273" i="2"/>
  <c r="K273" i="2" s="1"/>
  <c r="J274" i="2"/>
  <c r="K274" i="2" s="1"/>
  <c r="J275" i="2"/>
  <c r="K275" i="2" s="1"/>
  <c r="J276" i="2"/>
  <c r="K276" i="2" s="1"/>
  <c r="J277" i="2"/>
  <c r="K277" i="2" s="1"/>
  <c r="J278" i="2"/>
  <c r="K278" i="2" s="1"/>
  <c r="J279" i="2"/>
  <c r="K279" i="2" s="1"/>
  <c r="J280" i="2"/>
  <c r="K280" i="2" s="1"/>
  <c r="J281" i="2"/>
  <c r="K281" i="2" s="1"/>
  <c r="J282" i="2"/>
  <c r="K282" i="2" s="1"/>
  <c r="J283" i="2"/>
  <c r="K283" i="2" s="1"/>
  <c r="J284" i="2"/>
  <c r="K284" i="2" s="1"/>
  <c r="J285" i="2"/>
  <c r="K285" i="2" s="1"/>
  <c r="J286" i="2"/>
  <c r="K286" i="2" s="1"/>
  <c r="J287" i="2"/>
  <c r="K287" i="2" s="1"/>
  <c r="J288" i="2"/>
  <c r="K288" i="2" s="1"/>
  <c r="J289" i="2"/>
  <c r="K289" i="2" s="1"/>
  <c r="J290" i="2"/>
  <c r="K290" i="2" s="1"/>
  <c r="J291" i="2"/>
  <c r="K291" i="2" s="1"/>
  <c r="J292" i="2"/>
  <c r="K292" i="2" s="1"/>
  <c r="J293" i="2"/>
  <c r="K293" i="2" s="1"/>
  <c r="J294" i="2"/>
  <c r="K294" i="2" s="1"/>
  <c r="J295" i="2"/>
  <c r="K295" i="2" s="1"/>
  <c r="J296" i="2"/>
  <c r="K296" i="2" s="1"/>
  <c r="J297" i="2"/>
  <c r="K297" i="2" s="1"/>
  <c r="J298" i="2"/>
  <c r="K298" i="2" s="1"/>
  <c r="J299" i="2"/>
  <c r="K299" i="2" s="1"/>
  <c r="J300" i="2"/>
  <c r="K300" i="2" s="1"/>
  <c r="J301" i="2"/>
  <c r="K301" i="2" s="1"/>
  <c r="J302" i="2"/>
  <c r="K302" i="2" s="1"/>
  <c r="J303" i="2"/>
  <c r="K303" i="2" s="1"/>
  <c r="J304" i="2"/>
  <c r="K304" i="2" s="1"/>
  <c r="J305" i="2"/>
  <c r="K305" i="2" s="1"/>
  <c r="J306" i="2"/>
  <c r="K306" i="2" s="1"/>
  <c r="J307" i="2"/>
  <c r="K307" i="2" s="1"/>
  <c r="J308" i="2"/>
  <c r="K308" i="2" s="1"/>
  <c r="J309" i="2"/>
  <c r="K309" i="2" s="1"/>
  <c r="J310" i="2"/>
  <c r="K310" i="2" s="1"/>
  <c r="J311" i="2"/>
  <c r="K311" i="2" s="1"/>
  <c r="J312" i="2"/>
  <c r="K312" i="2" s="1"/>
  <c r="J313" i="2"/>
  <c r="K313" i="2" s="1"/>
  <c r="J314" i="2"/>
  <c r="K314" i="2" s="1"/>
  <c r="J315" i="2"/>
  <c r="K315" i="2" s="1"/>
  <c r="J316" i="2"/>
  <c r="K316" i="2" s="1"/>
  <c r="J317" i="2"/>
  <c r="K317" i="2" s="1"/>
  <c r="J318" i="2"/>
  <c r="K318" i="2" s="1"/>
  <c r="J319" i="2"/>
  <c r="K319" i="2" s="1"/>
  <c r="J320" i="2"/>
  <c r="K320" i="2" s="1"/>
  <c r="J321" i="2"/>
  <c r="K321" i="2" s="1"/>
  <c r="J322" i="2"/>
  <c r="K322" i="2" s="1"/>
  <c r="J323" i="2"/>
  <c r="K323" i="2" s="1"/>
  <c r="J324" i="2"/>
  <c r="K324" i="2" s="1"/>
  <c r="J325" i="2"/>
  <c r="K325" i="2" s="1"/>
  <c r="J326" i="2"/>
  <c r="K326" i="2" s="1"/>
  <c r="J327" i="2"/>
  <c r="K327" i="2" s="1"/>
  <c r="J328" i="2"/>
  <c r="K328" i="2" s="1"/>
  <c r="J329" i="2"/>
  <c r="K329" i="2" s="1"/>
  <c r="J330" i="2"/>
  <c r="K330" i="2" s="1"/>
  <c r="J331" i="2"/>
  <c r="K331" i="2" s="1"/>
  <c r="J332" i="2"/>
  <c r="K332" i="2" s="1"/>
  <c r="J333" i="2"/>
  <c r="K333" i="2" s="1"/>
  <c r="J334" i="2"/>
  <c r="K334" i="2" s="1"/>
  <c r="J335" i="2"/>
  <c r="K335" i="2" s="1"/>
  <c r="J336" i="2"/>
  <c r="K336" i="2" s="1"/>
  <c r="J337" i="2"/>
  <c r="K337" i="2" s="1"/>
  <c r="J338" i="2"/>
  <c r="K338" i="2" s="1"/>
  <c r="J339" i="2"/>
  <c r="K339" i="2" s="1"/>
  <c r="J340" i="2"/>
  <c r="K340" i="2" s="1"/>
  <c r="J341" i="2"/>
  <c r="K341" i="2" s="1"/>
  <c r="J342" i="2"/>
  <c r="K342" i="2" s="1"/>
  <c r="J343" i="2"/>
  <c r="K343" i="2" s="1"/>
  <c r="J344" i="2"/>
  <c r="K344" i="2" s="1"/>
  <c r="J345" i="2"/>
  <c r="K345" i="2" s="1"/>
  <c r="J346" i="2"/>
  <c r="K346" i="2" s="1"/>
  <c r="J347" i="2"/>
  <c r="K347" i="2" s="1"/>
  <c r="J348" i="2"/>
  <c r="K348" i="2" s="1"/>
  <c r="J349" i="2"/>
  <c r="K349" i="2" s="1"/>
  <c r="J350" i="2"/>
  <c r="K350" i="2" s="1"/>
  <c r="J351" i="2"/>
  <c r="K351" i="2" s="1"/>
  <c r="J352" i="2"/>
  <c r="K352" i="2" s="1"/>
  <c r="J353" i="2"/>
  <c r="K353" i="2" s="1"/>
  <c r="J354" i="2"/>
  <c r="K354" i="2" s="1"/>
  <c r="J355" i="2"/>
  <c r="K355" i="2" s="1"/>
  <c r="J356" i="2"/>
  <c r="K356" i="2" s="1"/>
  <c r="J357" i="2"/>
  <c r="K357" i="2" s="1"/>
  <c r="J358" i="2"/>
  <c r="K358" i="2" s="1"/>
  <c r="J359" i="2"/>
  <c r="K359" i="2" s="1"/>
  <c r="J360" i="2"/>
  <c r="K360" i="2" s="1"/>
  <c r="J361" i="2"/>
  <c r="K361" i="2" s="1"/>
  <c r="J362" i="2"/>
  <c r="K362" i="2" s="1"/>
  <c r="J363" i="2"/>
  <c r="K363" i="2" s="1"/>
  <c r="J364" i="2"/>
  <c r="K364" i="2" s="1"/>
  <c r="J365" i="2"/>
  <c r="K365" i="2" s="1"/>
  <c r="J366" i="2"/>
  <c r="K366" i="2" s="1"/>
  <c r="J367" i="2"/>
  <c r="K367" i="2" s="1"/>
  <c r="J368" i="2"/>
  <c r="K368" i="2" s="1"/>
  <c r="J369" i="2"/>
  <c r="K369" i="2" s="1"/>
  <c r="J370" i="2"/>
  <c r="K370" i="2" s="1"/>
  <c r="J371" i="2"/>
  <c r="K371" i="2" s="1"/>
  <c r="J372" i="2"/>
  <c r="K372" i="2" s="1"/>
  <c r="J373" i="2"/>
  <c r="K373" i="2" s="1"/>
  <c r="J374" i="2"/>
  <c r="K374" i="2" s="1"/>
  <c r="J375" i="2"/>
  <c r="K375" i="2" s="1"/>
  <c r="J376" i="2"/>
  <c r="K376" i="2" s="1"/>
  <c r="J377" i="2"/>
  <c r="K377" i="2" s="1"/>
  <c r="J378" i="2"/>
  <c r="K378" i="2" s="1"/>
  <c r="J379" i="2"/>
  <c r="K379" i="2" s="1"/>
  <c r="J380" i="2"/>
  <c r="K380" i="2" s="1"/>
  <c r="J381" i="2"/>
  <c r="K381" i="2" s="1"/>
  <c r="J382" i="2"/>
  <c r="K382" i="2" s="1"/>
  <c r="J383" i="2"/>
  <c r="K383" i="2" s="1"/>
  <c r="J384" i="2"/>
  <c r="K384" i="2" s="1"/>
  <c r="J385" i="2"/>
  <c r="K385" i="2" s="1"/>
  <c r="J386" i="2"/>
  <c r="K386" i="2" s="1"/>
  <c r="J387" i="2"/>
  <c r="K387" i="2" s="1"/>
  <c r="J388" i="2"/>
  <c r="K388" i="2" s="1"/>
  <c r="J389" i="2"/>
  <c r="K389" i="2" s="1"/>
  <c r="J390" i="2"/>
  <c r="K390" i="2" s="1"/>
  <c r="J391" i="2"/>
  <c r="K391" i="2" s="1"/>
  <c r="J392" i="2"/>
  <c r="K392" i="2" s="1"/>
  <c r="J393" i="2"/>
  <c r="K393" i="2" s="1"/>
  <c r="J394" i="2"/>
  <c r="K394" i="2" s="1"/>
  <c r="J395" i="2"/>
  <c r="K395" i="2" s="1"/>
  <c r="J396" i="2"/>
  <c r="K396" i="2" s="1"/>
  <c r="J397" i="2"/>
  <c r="K397" i="2" s="1"/>
  <c r="J398" i="2"/>
  <c r="K398" i="2" s="1"/>
  <c r="J399" i="2"/>
  <c r="K399" i="2" s="1"/>
  <c r="J400" i="2"/>
  <c r="K400" i="2" s="1"/>
  <c r="J401" i="2"/>
  <c r="K401" i="2" s="1"/>
  <c r="J402" i="2"/>
  <c r="K402" i="2" s="1"/>
  <c r="J403" i="2"/>
  <c r="K403" i="2" s="1"/>
  <c r="J404" i="2"/>
  <c r="K404" i="2" s="1"/>
  <c r="J405" i="2"/>
  <c r="K405" i="2" s="1"/>
  <c r="J406" i="2"/>
  <c r="K406" i="2" s="1"/>
  <c r="J407" i="2"/>
  <c r="K407" i="2" s="1"/>
  <c r="J408" i="2"/>
  <c r="K408" i="2" s="1"/>
  <c r="J409" i="2"/>
  <c r="K409" i="2" s="1"/>
  <c r="J410" i="2"/>
  <c r="K410" i="2" s="1"/>
  <c r="J411" i="2"/>
  <c r="K411" i="2" s="1"/>
  <c r="J412" i="2"/>
  <c r="K412" i="2" s="1"/>
  <c r="J413" i="2"/>
  <c r="K413" i="2" s="1"/>
  <c r="J414" i="2"/>
  <c r="K414" i="2" s="1"/>
  <c r="J415" i="2"/>
  <c r="K415" i="2" s="1"/>
  <c r="J416" i="2"/>
  <c r="K416" i="2" s="1"/>
  <c r="J417" i="2"/>
  <c r="K417" i="2" s="1"/>
  <c r="J418" i="2"/>
  <c r="K418" i="2" s="1"/>
  <c r="J419" i="2"/>
  <c r="K419" i="2" s="1"/>
  <c r="J420" i="2"/>
  <c r="K420" i="2" s="1"/>
  <c r="J421" i="2"/>
  <c r="K421" i="2" s="1"/>
  <c r="J422" i="2"/>
  <c r="K422" i="2" s="1"/>
  <c r="J423" i="2"/>
  <c r="K423" i="2" s="1"/>
  <c r="J424" i="2"/>
  <c r="K424" i="2" s="1"/>
  <c r="J425" i="2"/>
  <c r="K425" i="2" s="1"/>
  <c r="J426" i="2"/>
  <c r="K426" i="2" s="1"/>
  <c r="J427" i="2"/>
  <c r="K427" i="2" s="1"/>
  <c r="J428" i="2"/>
  <c r="K428" i="2" s="1"/>
  <c r="J429" i="2"/>
  <c r="K429" i="2" s="1"/>
  <c r="J430" i="2"/>
  <c r="K430" i="2" s="1"/>
  <c r="J431" i="2"/>
  <c r="K431" i="2" s="1"/>
  <c r="J432" i="2"/>
  <c r="K432" i="2" s="1"/>
  <c r="J433" i="2"/>
  <c r="K433" i="2" s="1"/>
  <c r="J434" i="2"/>
  <c r="K434" i="2" s="1"/>
  <c r="J435" i="2"/>
  <c r="K435" i="2" s="1"/>
  <c r="J436" i="2"/>
  <c r="K436" i="2" s="1"/>
  <c r="J437" i="2"/>
  <c r="K437" i="2" s="1"/>
  <c r="J438" i="2"/>
  <c r="K438" i="2" s="1"/>
  <c r="J439" i="2"/>
  <c r="K439" i="2" s="1"/>
  <c r="J440" i="2"/>
  <c r="K440" i="2" s="1"/>
  <c r="J441" i="2"/>
  <c r="K441" i="2" s="1"/>
  <c r="J442" i="2"/>
  <c r="K442" i="2" s="1"/>
  <c r="J443" i="2"/>
  <c r="K443" i="2" s="1"/>
  <c r="J444" i="2"/>
  <c r="K444" i="2" s="1"/>
  <c r="J445" i="2"/>
  <c r="K445" i="2" s="1"/>
  <c r="J446" i="2"/>
  <c r="K446" i="2" s="1"/>
  <c r="J447" i="2"/>
  <c r="K447" i="2" s="1"/>
  <c r="J448" i="2"/>
  <c r="K448" i="2" s="1"/>
  <c r="J449" i="2"/>
  <c r="K449" i="2" s="1"/>
  <c r="J450" i="2"/>
  <c r="K450" i="2" s="1"/>
  <c r="J451" i="2"/>
  <c r="K451" i="2" s="1"/>
  <c r="J452" i="2"/>
  <c r="K452" i="2" s="1"/>
  <c r="J453" i="2"/>
  <c r="K453" i="2" s="1"/>
  <c r="J454" i="2"/>
  <c r="K454" i="2" s="1"/>
  <c r="J455" i="2"/>
  <c r="K455" i="2" s="1"/>
  <c r="J456" i="2"/>
  <c r="K456" i="2" s="1"/>
  <c r="J457" i="2"/>
  <c r="K457" i="2" s="1"/>
  <c r="J458" i="2"/>
  <c r="K458" i="2" s="1"/>
  <c r="J459" i="2"/>
  <c r="K459" i="2" s="1"/>
  <c r="J460" i="2"/>
  <c r="K460" i="2" s="1"/>
  <c r="J461" i="2"/>
  <c r="K461" i="2" s="1"/>
  <c r="J462" i="2"/>
  <c r="K462" i="2" s="1"/>
  <c r="J463" i="2"/>
  <c r="K463" i="2" s="1"/>
  <c r="J464" i="2"/>
  <c r="K464" i="2" s="1"/>
  <c r="J465" i="2"/>
  <c r="K465" i="2" s="1"/>
  <c r="J466" i="2"/>
  <c r="K466" i="2" s="1"/>
  <c r="J467" i="2"/>
  <c r="K467" i="2" s="1"/>
  <c r="J468" i="2"/>
  <c r="K468" i="2" s="1"/>
  <c r="J469" i="2"/>
  <c r="K469" i="2" s="1"/>
  <c r="J470" i="2"/>
  <c r="K470" i="2" s="1"/>
  <c r="J471" i="2"/>
  <c r="K471" i="2" s="1"/>
  <c r="J472" i="2"/>
  <c r="K472" i="2" s="1"/>
  <c r="J473" i="2"/>
  <c r="K473" i="2" s="1"/>
  <c r="J474" i="2"/>
  <c r="K474" i="2" s="1"/>
  <c r="J475" i="2"/>
  <c r="K475" i="2" s="1"/>
  <c r="J476" i="2"/>
  <c r="K476" i="2" s="1"/>
  <c r="J477" i="2"/>
  <c r="K477" i="2" s="1"/>
  <c r="J478" i="2"/>
  <c r="K478" i="2" s="1"/>
  <c r="J479" i="2"/>
  <c r="K479" i="2" s="1"/>
  <c r="J480" i="2"/>
  <c r="K480" i="2"/>
  <c r="J481" i="2"/>
  <c r="K481" i="2" s="1"/>
  <c r="J482" i="2"/>
  <c r="K482" i="2" s="1"/>
  <c r="J483" i="2"/>
  <c r="K483" i="2" s="1"/>
  <c r="J484" i="2"/>
  <c r="K484" i="2" s="1"/>
  <c r="J485" i="2"/>
  <c r="K485" i="2" s="1"/>
  <c r="J486" i="2"/>
  <c r="K486" i="2" s="1"/>
  <c r="J487" i="2"/>
  <c r="K487" i="2" s="1"/>
  <c r="J488" i="2"/>
  <c r="K488" i="2" s="1"/>
  <c r="J489" i="2"/>
  <c r="K489" i="2" s="1"/>
  <c r="J490" i="2"/>
  <c r="K490" i="2" s="1"/>
  <c r="J491" i="2"/>
  <c r="K491" i="2" s="1"/>
  <c r="J492" i="2"/>
  <c r="K492" i="2" s="1"/>
  <c r="J493" i="2"/>
  <c r="K493" i="2" s="1"/>
  <c r="J494" i="2"/>
  <c r="K494" i="2" s="1"/>
  <c r="J495" i="2"/>
  <c r="K495" i="2" s="1"/>
  <c r="J496" i="2"/>
  <c r="K496" i="2" s="1"/>
  <c r="J497" i="2"/>
  <c r="K497" i="2" s="1"/>
  <c r="J498" i="2"/>
  <c r="K498" i="2" s="1"/>
  <c r="J499" i="2"/>
  <c r="K499" i="2" s="1"/>
  <c r="J500" i="2"/>
  <c r="K500" i="2" s="1"/>
  <c r="J501" i="2"/>
  <c r="K501" i="2" s="1"/>
  <c r="J502" i="2"/>
  <c r="K502" i="2" s="1"/>
  <c r="J503" i="2"/>
  <c r="K503" i="2" s="1"/>
  <c r="J504" i="2"/>
  <c r="K504" i="2" s="1"/>
  <c r="J505" i="2"/>
  <c r="K505" i="2" s="1"/>
  <c r="J506" i="2"/>
  <c r="K506" i="2" s="1"/>
  <c r="J507" i="2"/>
  <c r="K507" i="2" s="1"/>
  <c r="J508" i="2"/>
  <c r="K508" i="2" s="1"/>
  <c r="J509" i="2"/>
  <c r="K509" i="2" s="1"/>
  <c r="J510" i="2"/>
  <c r="K510" i="2" s="1"/>
  <c r="J511" i="2"/>
  <c r="K511" i="2" s="1"/>
  <c r="J512" i="2"/>
  <c r="K512" i="2" s="1"/>
  <c r="J513" i="2"/>
  <c r="K513" i="2" s="1"/>
  <c r="J514" i="2"/>
  <c r="K514" i="2" s="1"/>
  <c r="J515" i="2"/>
  <c r="K515" i="2" s="1"/>
  <c r="J516" i="2"/>
  <c r="K516" i="2" s="1"/>
  <c r="J517" i="2"/>
  <c r="K517" i="2" s="1"/>
  <c r="J518" i="2"/>
  <c r="K518" i="2" s="1"/>
  <c r="J519" i="2"/>
  <c r="K519" i="2" s="1"/>
  <c r="J520" i="2"/>
  <c r="K520" i="2" s="1"/>
  <c r="J521" i="2"/>
  <c r="K521" i="2" s="1"/>
  <c r="J522" i="2"/>
  <c r="K522" i="2" s="1"/>
  <c r="J523" i="2"/>
  <c r="K523" i="2" s="1"/>
  <c r="J524" i="2"/>
  <c r="K524" i="2" s="1"/>
  <c r="J525" i="2"/>
  <c r="K525" i="2" s="1"/>
  <c r="J526" i="2"/>
  <c r="K526" i="2" s="1"/>
  <c r="J527" i="2"/>
  <c r="K527" i="2" s="1"/>
  <c r="J528" i="2"/>
  <c r="K528" i="2" s="1"/>
  <c r="J529" i="2"/>
  <c r="K529" i="2" s="1"/>
  <c r="J530" i="2"/>
  <c r="K530" i="2"/>
  <c r="J531" i="2"/>
  <c r="K531" i="2" s="1"/>
  <c r="J532" i="2"/>
  <c r="K532" i="2" s="1"/>
  <c r="J533" i="2"/>
  <c r="K533" i="2" s="1"/>
  <c r="J534" i="2"/>
  <c r="K534" i="2" s="1"/>
  <c r="J535" i="2"/>
  <c r="K535" i="2" s="1"/>
  <c r="J536" i="2"/>
  <c r="K536" i="2" s="1"/>
  <c r="J537" i="2"/>
  <c r="K537" i="2" s="1"/>
  <c r="J538" i="2"/>
  <c r="K538" i="2" s="1"/>
  <c r="J539" i="2"/>
  <c r="K539" i="2" s="1"/>
  <c r="J540" i="2"/>
  <c r="K540" i="2" s="1"/>
  <c r="J541" i="2"/>
  <c r="K541" i="2" s="1"/>
  <c r="J542" i="2"/>
  <c r="K542" i="2" s="1"/>
  <c r="J543" i="2"/>
  <c r="K543" i="2" s="1"/>
  <c r="J544" i="2"/>
  <c r="K544" i="2" s="1"/>
  <c r="J545" i="2"/>
  <c r="K545" i="2" s="1"/>
  <c r="J546" i="2"/>
  <c r="K546" i="2" s="1"/>
  <c r="J547" i="2"/>
  <c r="K547" i="2" s="1"/>
  <c r="J548" i="2"/>
  <c r="K548" i="2" s="1"/>
  <c r="J549" i="2"/>
  <c r="K549" i="2" s="1"/>
  <c r="J550" i="2"/>
  <c r="K550" i="2" s="1"/>
  <c r="J551" i="2"/>
  <c r="K551" i="2" s="1"/>
  <c r="J552" i="2"/>
  <c r="K552" i="2" s="1"/>
  <c r="J553" i="2"/>
  <c r="K553" i="2" s="1"/>
  <c r="J554" i="2"/>
  <c r="K554" i="2" s="1"/>
  <c r="J555" i="2"/>
  <c r="K555" i="2" s="1"/>
  <c r="J556" i="2"/>
  <c r="K556" i="2" s="1"/>
  <c r="J557" i="2"/>
  <c r="K557" i="2" s="1"/>
  <c r="J558" i="2"/>
  <c r="K558" i="2" s="1"/>
  <c r="J559" i="2"/>
  <c r="K559" i="2" s="1"/>
  <c r="J560" i="2"/>
  <c r="K560" i="2" s="1"/>
  <c r="J561" i="2"/>
  <c r="K561" i="2" s="1"/>
  <c r="J562" i="2"/>
  <c r="K562" i="2" s="1"/>
  <c r="J563" i="2"/>
  <c r="K563" i="2" s="1"/>
  <c r="J564" i="2"/>
  <c r="K564" i="2" s="1"/>
  <c r="J565" i="2"/>
  <c r="K565" i="2" s="1"/>
  <c r="J566" i="2"/>
  <c r="K566" i="2" s="1"/>
  <c r="J567" i="2"/>
  <c r="K567" i="2" s="1"/>
  <c r="J568" i="2"/>
  <c r="K568" i="2" s="1"/>
  <c r="J569" i="2"/>
  <c r="K569" i="2" s="1"/>
  <c r="J570" i="2"/>
  <c r="K570" i="2" s="1"/>
  <c r="J571" i="2"/>
  <c r="K571" i="2" s="1"/>
  <c r="J572" i="2"/>
  <c r="K572" i="2" s="1"/>
  <c r="J573" i="2"/>
  <c r="K573" i="2" s="1"/>
  <c r="J574" i="2"/>
  <c r="K574" i="2" s="1"/>
  <c r="J575" i="2"/>
  <c r="K575" i="2" s="1"/>
  <c r="J576" i="2"/>
  <c r="K576" i="2" s="1"/>
  <c r="J577" i="2"/>
  <c r="K577" i="2" s="1"/>
  <c r="J578" i="2"/>
  <c r="K578" i="2" s="1"/>
  <c r="J579" i="2"/>
  <c r="K579" i="2" s="1"/>
  <c r="J580" i="2"/>
  <c r="K580" i="2" s="1"/>
  <c r="J581" i="2"/>
  <c r="K581" i="2" s="1"/>
  <c r="J582" i="2"/>
  <c r="K582" i="2" s="1"/>
  <c r="J583" i="2"/>
  <c r="K583" i="2" s="1"/>
  <c r="J584" i="2"/>
  <c r="K584" i="2" s="1"/>
  <c r="J585" i="2"/>
  <c r="K585" i="2" s="1"/>
  <c r="J586" i="2"/>
  <c r="K586" i="2" s="1"/>
  <c r="J587" i="2"/>
  <c r="K587" i="2" s="1"/>
  <c r="J588" i="2"/>
  <c r="K588" i="2" s="1"/>
  <c r="J589" i="2"/>
  <c r="K589" i="2" s="1"/>
  <c r="J590" i="2"/>
  <c r="K590" i="2" s="1"/>
  <c r="J591" i="2"/>
  <c r="K591" i="2" s="1"/>
  <c r="J592" i="2"/>
  <c r="K592" i="2" s="1"/>
  <c r="J593" i="2"/>
  <c r="K593" i="2" s="1"/>
  <c r="J594" i="2"/>
  <c r="K594" i="2" s="1"/>
  <c r="J595" i="2"/>
  <c r="K595" i="2" s="1"/>
  <c r="J596" i="2"/>
  <c r="K596" i="2" s="1"/>
  <c r="J597" i="2"/>
  <c r="K597" i="2" s="1"/>
  <c r="J598" i="2"/>
  <c r="K598" i="2" s="1"/>
  <c r="J599" i="2"/>
  <c r="K599" i="2" s="1"/>
  <c r="J600" i="2"/>
  <c r="K600" i="2" s="1"/>
  <c r="J601" i="2"/>
  <c r="K601" i="2" s="1"/>
  <c r="J602" i="2"/>
  <c r="K602" i="2" s="1"/>
  <c r="J603" i="2"/>
  <c r="K603" i="2" s="1"/>
  <c r="J604" i="2"/>
  <c r="K604" i="2" s="1"/>
  <c r="J605" i="2"/>
  <c r="K605" i="2" s="1"/>
  <c r="J606" i="2"/>
  <c r="K606" i="2" s="1"/>
  <c r="J607" i="2"/>
  <c r="K607" i="2" s="1"/>
  <c r="J608" i="2"/>
  <c r="K608" i="2" s="1"/>
  <c r="J609" i="2"/>
  <c r="K609" i="2" s="1"/>
  <c r="J610" i="2"/>
  <c r="K610" i="2" s="1"/>
  <c r="J611" i="2"/>
  <c r="K611" i="2" s="1"/>
  <c r="J612" i="2"/>
  <c r="K612" i="2" s="1"/>
  <c r="J613" i="2"/>
  <c r="K613" i="2" s="1"/>
  <c r="J614" i="2"/>
  <c r="K614" i="2" s="1"/>
  <c r="J615" i="2"/>
  <c r="K615" i="2" s="1"/>
  <c r="J616" i="2"/>
  <c r="K616" i="2" s="1"/>
  <c r="J617" i="2"/>
  <c r="K617" i="2" s="1"/>
  <c r="J618" i="2"/>
  <c r="K618" i="2" s="1"/>
  <c r="J619" i="2"/>
  <c r="K619" i="2" s="1"/>
  <c r="J620" i="2"/>
  <c r="K620" i="2" s="1"/>
  <c r="J621" i="2"/>
  <c r="K621" i="2" s="1"/>
  <c r="J622" i="2"/>
  <c r="K622" i="2" s="1"/>
  <c r="J623" i="2"/>
  <c r="K623" i="2" s="1"/>
  <c r="J624" i="2"/>
  <c r="K624" i="2" s="1"/>
  <c r="J625" i="2"/>
  <c r="K625" i="2" s="1"/>
  <c r="J626" i="2"/>
  <c r="K626" i="2" s="1"/>
  <c r="J627" i="2"/>
  <c r="K627" i="2" s="1"/>
  <c r="J628" i="2"/>
  <c r="K628" i="2" s="1"/>
  <c r="J629" i="2"/>
  <c r="K629" i="2" s="1"/>
  <c r="J630" i="2"/>
  <c r="K630" i="2" s="1"/>
  <c r="J631" i="2"/>
  <c r="K631" i="2" s="1"/>
  <c r="J632" i="2"/>
  <c r="K632" i="2" s="1"/>
  <c r="J633" i="2"/>
  <c r="K633" i="2" s="1"/>
  <c r="J634" i="2"/>
  <c r="K634" i="2" s="1"/>
  <c r="J635" i="2"/>
  <c r="K635" i="2" s="1"/>
  <c r="J636" i="2"/>
  <c r="K636" i="2" s="1"/>
  <c r="J637" i="2"/>
  <c r="K637" i="2" s="1"/>
  <c r="J638" i="2"/>
  <c r="K638" i="2" s="1"/>
  <c r="J639" i="2"/>
  <c r="K639" i="2" s="1"/>
  <c r="J640" i="2"/>
  <c r="K640" i="2" s="1"/>
  <c r="J641" i="2"/>
  <c r="K641" i="2" s="1"/>
  <c r="J642" i="2"/>
  <c r="K642" i="2" s="1"/>
  <c r="J643" i="2"/>
  <c r="K643" i="2" s="1"/>
  <c r="J644" i="2"/>
  <c r="K644" i="2" s="1"/>
  <c r="J645" i="2"/>
  <c r="K645" i="2" s="1"/>
  <c r="J646" i="2"/>
  <c r="K646" i="2" s="1"/>
  <c r="J647" i="2"/>
  <c r="K647" i="2" s="1"/>
  <c r="J648" i="2"/>
  <c r="K648" i="2" s="1"/>
  <c r="J649" i="2"/>
  <c r="K649" i="2" s="1"/>
  <c r="J650" i="2"/>
  <c r="K650" i="2" s="1"/>
  <c r="J651" i="2"/>
  <c r="K651" i="2" s="1"/>
  <c r="J652" i="2"/>
  <c r="K652" i="2" s="1"/>
  <c r="J653" i="2"/>
  <c r="K653" i="2" s="1"/>
  <c r="J654" i="2"/>
  <c r="K654" i="2" s="1"/>
  <c r="J655" i="2"/>
  <c r="K655" i="2" s="1"/>
  <c r="J656" i="2"/>
  <c r="K656" i="2" s="1"/>
  <c r="J657" i="2"/>
  <c r="K657" i="2" s="1"/>
  <c r="J658" i="2"/>
  <c r="K658" i="2" s="1"/>
  <c r="J659" i="2"/>
  <c r="K659" i="2" s="1"/>
  <c r="J660" i="2"/>
  <c r="K660" i="2" s="1"/>
  <c r="J661" i="2"/>
  <c r="K661" i="2" s="1"/>
  <c r="J662" i="2"/>
  <c r="K662" i="2" s="1"/>
  <c r="J663" i="2"/>
  <c r="K663" i="2" s="1"/>
  <c r="J664" i="2"/>
  <c r="K664" i="2" s="1"/>
  <c r="J665" i="2"/>
  <c r="K665" i="2" s="1"/>
  <c r="J666" i="2"/>
  <c r="K666" i="2" s="1"/>
  <c r="J667" i="2"/>
  <c r="K667" i="2" s="1"/>
  <c r="J668" i="2"/>
  <c r="K668" i="2" s="1"/>
  <c r="J669" i="2"/>
  <c r="K669" i="2" s="1"/>
  <c r="J670" i="2"/>
  <c r="K670" i="2" s="1"/>
  <c r="J671" i="2"/>
  <c r="K671" i="2" s="1"/>
  <c r="J672" i="2"/>
  <c r="K672" i="2" s="1"/>
  <c r="J673" i="2"/>
  <c r="K673" i="2" s="1"/>
  <c r="J674" i="2"/>
  <c r="K674" i="2" s="1"/>
  <c r="J675" i="2"/>
  <c r="K675" i="2" s="1"/>
  <c r="J676" i="2"/>
  <c r="K676" i="2" s="1"/>
  <c r="J677" i="2"/>
  <c r="K677" i="2" s="1"/>
  <c r="J678" i="2"/>
  <c r="K678" i="2" s="1"/>
  <c r="J679" i="2"/>
  <c r="K679" i="2" s="1"/>
  <c r="J680" i="2"/>
  <c r="K680" i="2" s="1"/>
  <c r="J681" i="2"/>
  <c r="K681" i="2" s="1"/>
  <c r="J682" i="2"/>
  <c r="K682" i="2" s="1"/>
  <c r="J683" i="2"/>
  <c r="K683" i="2" s="1"/>
  <c r="J684" i="2"/>
  <c r="K684" i="2" s="1"/>
  <c r="J685" i="2"/>
  <c r="K685" i="2" s="1"/>
  <c r="J686" i="2"/>
  <c r="K686" i="2" s="1"/>
  <c r="J687" i="2"/>
  <c r="K687" i="2" s="1"/>
  <c r="J688" i="2"/>
  <c r="K688" i="2" s="1"/>
  <c r="J689" i="2"/>
  <c r="K689" i="2" s="1"/>
  <c r="J690" i="2"/>
  <c r="K690" i="2" s="1"/>
  <c r="J691" i="2"/>
  <c r="K691" i="2" s="1"/>
  <c r="J692" i="2"/>
  <c r="K692" i="2" s="1"/>
  <c r="J693" i="2"/>
  <c r="K693" i="2" s="1"/>
  <c r="J694" i="2"/>
  <c r="K694" i="2" s="1"/>
  <c r="J695" i="2"/>
  <c r="K695" i="2" s="1"/>
  <c r="J696" i="2"/>
  <c r="K696" i="2" s="1"/>
  <c r="J697" i="2"/>
  <c r="K697" i="2" s="1"/>
  <c r="J698" i="2"/>
  <c r="K698" i="2" s="1"/>
  <c r="J699" i="2"/>
  <c r="K699" i="2" s="1"/>
  <c r="J700" i="2"/>
  <c r="K700" i="2" s="1"/>
  <c r="J701" i="2"/>
  <c r="K701" i="2" s="1"/>
  <c r="J702" i="2"/>
  <c r="K702" i="2" s="1"/>
  <c r="J703" i="2"/>
  <c r="K703" i="2" s="1"/>
  <c r="J704" i="2"/>
  <c r="K704" i="2" s="1"/>
  <c r="J705" i="2"/>
  <c r="K705" i="2" s="1"/>
  <c r="J706" i="2"/>
  <c r="K706" i="2" s="1"/>
  <c r="J707" i="2"/>
  <c r="K707" i="2" s="1"/>
  <c r="J708" i="2"/>
  <c r="K708" i="2" s="1"/>
  <c r="J709" i="2"/>
  <c r="K709" i="2" s="1"/>
  <c r="J710" i="2"/>
  <c r="K710" i="2" s="1"/>
  <c r="J711" i="2"/>
  <c r="K711" i="2" s="1"/>
  <c r="J712" i="2"/>
  <c r="K712" i="2" s="1"/>
  <c r="J713" i="2"/>
  <c r="K713" i="2" s="1"/>
  <c r="J714" i="2"/>
  <c r="K714" i="2" s="1"/>
  <c r="J715" i="2"/>
  <c r="K715" i="2" s="1"/>
  <c r="J716" i="2"/>
  <c r="K716" i="2" s="1"/>
  <c r="J717" i="2"/>
  <c r="K717" i="2" s="1"/>
  <c r="J718" i="2"/>
  <c r="K718" i="2" s="1"/>
  <c r="J719" i="2"/>
  <c r="K719" i="2" s="1"/>
  <c r="J720" i="2"/>
  <c r="K720" i="2"/>
  <c r="J721" i="2"/>
  <c r="K721" i="2" s="1"/>
  <c r="J722" i="2"/>
  <c r="K722" i="2" s="1"/>
  <c r="J723" i="2"/>
  <c r="K723" i="2" s="1"/>
  <c r="J724" i="2"/>
  <c r="K724" i="2" s="1"/>
  <c r="J725" i="2"/>
  <c r="K725" i="2" s="1"/>
  <c r="J726" i="2"/>
  <c r="K726" i="2" s="1"/>
  <c r="J727" i="2"/>
  <c r="K727" i="2"/>
  <c r="J728" i="2"/>
  <c r="K728" i="2" s="1"/>
  <c r="J729" i="2"/>
  <c r="K729" i="2" s="1"/>
  <c r="J730" i="2"/>
  <c r="K730" i="2" s="1"/>
  <c r="J731" i="2"/>
  <c r="K731" i="2" s="1"/>
  <c r="J732" i="2"/>
  <c r="K732" i="2" s="1"/>
  <c r="J733" i="2"/>
  <c r="K733" i="2" s="1"/>
  <c r="J734" i="2"/>
  <c r="K734" i="2" s="1"/>
  <c r="J735" i="2"/>
  <c r="K735" i="2" s="1"/>
  <c r="J736" i="2"/>
  <c r="K736" i="2" s="1"/>
  <c r="J737" i="2"/>
  <c r="K737" i="2" s="1"/>
  <c r="J738" i="2"/>
  <c r="K738" i="2" s="1"/>
  <c r="J739" i="2"/>
  <c r="K739" i="2" s="1"/>
  <c r="J740" i="2"/>
  <c r="K740" i="2"/>
  <c r="J741" i="2"/>
  <c r="K741" i="2" s="1"/>
  <c r="J742" i="2"/>
  <c r="K742" i="2" s="1"/>
  <c r="J743" i="2"/>
  <c r="K743" i="2" s="1"/>
  <c r="J744" i="2"/>
  <c r="K744" i="2" s="1"/>
  <c r="J745" i="2"/>
  <c r="K745" i="2" s="1"/>
  <c r="J746" i="2"/>
  <c r="K746" i="2" s="1"/>
  <c r="J747" i="2"/>
  <c r="K747" i="2" s="1"/>
  <c r="J748" i="2"/>
  <c r="K748" i="2" s="1"/>
  <c r="J749" i="2"/>
  <c r="K749" i="2" s="1"/>
  <c r="J750" i="2"/>
  <c r="K750" i="2" s="1"/>
  <c r="J751" i="2"/>
  <c r="K751" i="2" s="1"/>
  <c r="J752" i="2"/>
  <c r="K752" i="2" s="1"/>
  <c r="J753" i="2"/>
  <c r="K753" i="2" s="1"/>
  <c r="J754" i="2"/>
  <c r="K754" i="2" s="1"/>
  <c r="J755" i="2"/>
  <c r="K755" i="2" s="1"/>
  <c r="J756" i="2"/>
  <c r="K756" i="2" s="1"/>
  <c r="J757" i="2"/>
  <c r="K757" i="2" s="1"/>
  <c r="J758" i="2"/>
  <c r="K758" i="2" s="1"/>
  <c r="J759" i="2"/>
  <c r="K759" i="2" s="1"/>
  <c r="J760" i="2"/>
  <c r="K760" i="2" s="1"/>
  <c r="J761" i="2"/>
  <c r="K761" i="2" s="1"/>
  <c r="J762" i="2"/>
  <c r="K762" i="2" s="1"/>
  <c r="J763" i="2"/>
  <c r="K763" i="2" s="1"/>
  <c r="J764" i="2"/>
  <c r="K764" i="2" s="1"/>
  <c r="J765" i="2"/>
  <c r="K765" i="2" s="1"/>
  <c r="J766" i="2"/>
  <c r="K766" i="2" s="1"/>
  <c r="J767" i="2"/>
  <c r="K767" i="2" s="1"/>
  <c r="J768" i="2"/>
  <c r="K768" i="2" s="1"/>
  <c r="J769" i="2"/>
  <c r="K769" i="2" s="1"/>
  <c r="J770" i="2"/>
  <c r="K770" i="2" s="1"/>
  <c r="J771" i="2"/>
  <c r="K771" i="2" s="1"/>
  <c r="J772" i="2"/>
  <c r="K772" i="2" s="1"/>
  <c r="J773" i="2"/>
  <c r="K773" i="2" s="1"/>
  <c r="J774" i="2"/>
  <c r="K774" i="2" s="1"/>
  <c r="J775" i="2"/>
  <c r="K775" i="2" s="1"/>
  <c r="J776" i="2"/>
  <c r="K776" i="2" s="1"/>
  <c r="J777" i="2"/>
  <c r="K777" i="2" s="1"/>
  <c r="J778" i="2"/>
  <c r="K778" i="2" s="1"/>
  <c r="J779" i="2"/>
  <c r="K779" i="2" s="1"/>
  <c r="J780" i="2"/>
  <c r="K780" i="2" s="1"/>
  <c r="J781" i="2"/>
  <c r="K781" i="2" s="1"/>
  <c r="J782" i="2"/>
  <c r="K782" i="2" s="1"/>
  <c r="J783" i="2"/>
  <c r="K783" i="2" s="1"/>
  <c r="J784" i="2"/>
  <c r="K784" i="2" s="1"/>
  <c r="J785" i="2"/>
  <c r="K785" i="2" s="1"/>
  <c r="J786" i="2"/>
  <c r="K786" i="2" s="1"/>
  <c r="J787" i="2"/>
  <c r="K787" i="2" s="1"/>
  <c r="J788" i="2"/>
  <c r="K788" i="2" s="1"/>
  <c r="J789" i="2"/>
  <c r="K789" i="2" s="1"/>
  <c r="J790" i="2"/>
  <c r="K790" i="2" s="1"/>
  <c r="J791" i="2"/>
  <c r="K791" i="2" s="1"/>
  <c r="J792" i="2"/>
  <c r="K792" i="2" s="1"/>
  <c r="J793" i="2"/>
  <c r="K793" i="2" s="1"/>
  <c r="J794" i="2"/>
  <c r="K794" i="2" s="1"/>
  <c r="J795" i="2"/>
  <c r="K795" i="2" s="1"/>
  <c r="J796" i="2"/>
  <c r="K796" i="2" s="1"/>
  <c r="J797" i="2"/>
  <c r="K797" i="2" s="1"/>
  <c r="J798" i="2"/>
  <c r="K798" i="2" s="1"/>
  <c r="J799" i="2"/>
  <c r="K799" i="2" s="1"/>
  <c r="J800" i="2"/>
  <c r="K800" i="2" s="1"/>
  <c r="J801" i="2"/>
  <c r="K801" i="2" s="1"/>
  <c r="J802" i="2"/>
  <c r="K802" i="2" s="1"/>
  <c r="J803" i="2"/>
  <c r="K803" i="2" s="1"/>
  <c r="J804" i="2"/>
  <c r="K804" i="2" s="1"/>
  <c r="J805" i="2"/>
  <c r="K805" i="2" s="1"/>
  <c r="J806" i="2"/>
  <c r="K806" i="2" s="1"/>
  <c r="J807" i="2"/>
  <c r="K807" i="2" s="1"/>
  <c r="J808" i="2"/>
  <c r="K808" i="2" s="1"/>
  <c r="J809" i="2"/>
  <c r="K809" i="2" s="1"/>
  <c r="J810" i="2"/>
  <c r="K810" i="2" s="1"/>
  <c r="J811" i="2"/>
  <c r="K811" i="2" s="1"/>
  <c r="J812" i="2"/>
  <c r="K812" i="2" s="1"/>
  <c r="J813" i="2"/>
  <c r="K813" i="2" s="1"/>
  <c r="J814" i="2"/>
  <c r="K814" i="2" s="1"/>
  <c r="J815" i="2"/>
  <c r="K815" i="2" s="1"/>
  <c r="J816" i="2"/>
  <c r="K816" i="2" s="1"/>
  <c r="J817" i="2"/>
  <c r="K817" i="2" s="1"/>
  <c r="J818" i="2"/>
  <c r="K818" i="2" s="1"/>
  <c r="J819" i="2"/>
  <c r="K819" i="2" s="1"/>
  <c r="J820" i="2"/>
  <c r="K820" i="2" s="1"/>
  <c r="J821" i="2"/>
  <c r="K821" i="2" s="1"/>
  <c r="J822" i="2"/>
  <c r="K822" i="2" s="1"/>
  <c r="J823" i="2"/>
  <c r="K823" i="2" s="1"/>
  <c r="J824" i="2"/>
  <c r="K824" i="2" s="1"/>
  <c r="J825" i="2"/>
  <c r="K825" i="2" s="1"/>
  <c r="J826" i="2"/>
  <c r="K826" i="2" s="1"/>
  <c r="J827" i="2"/>
  <c r="K827" i="2" s="1"/>
  <c r="J828" i="2"/>
  <c r="K828" i="2" s="1"/>
  <c r="J829" i="2"/>
  <c r="K829" i="2" s="1"/>
  <c r="J830" i="2"/>
  <c r="K830" i="2" s="1"/>
  <c r="J831" i="2"/>
  <c r="K831" i="2" s="1"/>
  <c r="J832" i="2"/>
  <c r="K832" i="2" s="1"/>
  <c r="J833" i="2"/>
  <c r="K833" i="2" s="1"/>
  <c r="J834" i="2"/>
  <c r="K834" i="2" s="1"/>
  <c r="J835" i="2"/>
  <c r="K835" i="2" s="1"/>
  <c r="J836" i="2"/>
  <c r="K836" i="2" s="1"/>
  <c r="J837" i="2"/>
  <c r="K837" i="2" s="1"/>
  <c r="J838" i="2"/>
  <c r="K838" i="2" s="1"/>
  <c r="J839" i="2"/>
  <c r="K839" i="2" s="1"/>
  <c r="J840" i="2"/>
  <c r="K840" i="2" s="1"/>
  <c r="J841" i="2"/>
  <c r="K841" i="2" s="1"/>
  <c r="J842" i="2"/>
  <c r="K842" i="2" s="1"/>
  <c r="J843" i="2"/>
  <c r="K843" i="2" s="1"/>
  <c r="J844" i="2"/>
  <c r="K844" i="2" s="1"/>
  <c r="J845" i="2"/>
  <c r="K845" i="2" s="1"/>
  <c r="J846" i="2"/>
  <c r="K846" i="2" s="1"/>
  <c r="J847" i="2"/>
  <c r="K847" i="2" s="1"/>
  <c r="J848" i="2"/>
  <c r="K848" i="2" s="1"/>
  <c r="J849" i="2"/>
  <c r="K849" i="2" s="1"/>
  <c r="J850" i="2"/>
  <c r="K850" i="2" s="1"/>
  <c r="J851" i="2"/>
  <c r="K851" i="2" s="1"/>
  <c r="J852" i="2"/>
  <c r="K852" i="2" s="1"/>
  <c r="J853" i="2"/>
  <c r="K853" i="2" s="1"/>
  <c r="J854" i="2"/>
  <c r="K854" i="2" s="1"/>
  <c r="J855" i="2"/>
  <c r="K855" i="2" s="1"/>
  <c r="J856" i="2"/>
  <c r="K856" i="2" s="1"/>
  <c r="J857" i="2"/>
  <c r="K857" i="2" s="1"/>
  <c r="J858" i="2"/>
  <c r="K858" i="2" s="1"/>
  <c r="J859" i="2"/>
  <c r="K859" i="2" s="1"/>
  <c r="J860" i="2"/>
  <c r="K860" i="2" s="1"/>
  <c r="J861" i="2"/>
  <c r="K861" i="2" s="1"/>
  <c r="J862" i="2"/>
  <c r="K862" i="2" s="1"/>
  <c r="J863" i="2"/>
  <c r="K863" i="2" s="1"/>
  <c r="J864" i="2"/>
  <c r="K864" i="2" s="1"/>
  <c r="J865" i="2"/>
  <c r="K865" i="2" s="1"/>
  <c r="J866" i="2"/>
  <c r="K866" i="2" s="1"/>
  <c r="J867" i="2"/>
  <c r="K867" i="2" s="1"/>
  <c r="J868" i="2"/>
  <c r="K868" i="2" s="1"/>
  <c r="J869" i="2"/>
  <c r="K869" i="2" s="1"/>
  <c r="J870" i="2"/>
  <c r="K870" i="2" s="1"/>
  <c r="J871" i="2"/>
  <c r="K871" i="2" s="1"/>
  <c r="J872" i="2"/>
  <c r="K872" i="2" s="1"/>
  <c r="J873" i="2"/>
  <c r="K873" i="2" s="1"/>
  <c r="J874" i="2"/>
  <c r="K874" i="2" s="1"/>
  <c r="J875" i="2"/>
  <c r="K875" i="2" s="1"/>
  <c r="J876" i="2"/>
  <c r="K876" i="2" s="1"/>
  <c r="J877" i="2"/>
  <c r="K877" i="2" s="1"/>
  <c r="J878" i="2"/>
  <c r="K878" i="2" s="1"/>
  <c r="J879" i="2"/>
  <c r="K879" i="2" s="1"/>
  <c r="J880" i="2"/>
  <c r="K880" i="2" s="1"/>
  <c r="J881" i="2"/>
  <c r="K881" i="2" s="1"/>
  <c r="J882" i="2"/>
  <c r="K882" i="2" s="1"/>
  <c r="J883" i="2"/>
  <c r="K883" i="2" s="1"/>
  <c r="J884" i="2"/>
  <c r="K884" i="2" s="1"/>
  <c r="J885" i="2"/>
  <c r="K885" i="2" s="1"/>
  <c r="J886" i="2"/>
  <c r="K886" i="2" s="1"/>
  <c r="J887" i="2"/>
  <c r="K887" i="2" s="1"/>
  <c r="J888" i="2"/>
  <c r="K888" i="2" s="1"/>
  <c r="J889" i="2"/>
  <c r="K889" i="2" s="1"/>
  <c r="J890" i="2"/>
  <c r="K890" i="2" s="1"/>
  <c r="J891" i="2"/>
  <c r="K891" i="2" s="1"/>
  <c r="J892" i="2"/>
  <c r="K892" i="2" s="1"/>
  <c r="J893" i="2"/>
  <c r="K893" i="2" s="1"/>
  <c r="J894" i="2"/>
  <c r="K894" i="2" s="1"/>
  <c r="J895" i="2"/>
  <c r="K895" i="2" s="1"/>
  <c r="J896" i="2"/>
  <c r="K896" i="2" s="1"/>
  <c r="J897" i="2"/>
  <c r="K897" i="2" s="1"/>
  <c r="J898" i="2"/>
  <c r="K898" i="2" s="1"/>
  <c r="J899" i="2"/>
  <c r="K899" i="2" s="1"/>
  <c r="J900" i="2"/>
  <c r="K900" i="2" s="1"/>
  <c r="J901" i="2"/>
  <c r="K901" i="2" s="1"/>
  <c r="J902" i="2"/>
  <c r="K902" i="2" s="1"/>
  <c r="J903" i="2"/>
  <c r="K903" i="2" s="1"/>
  <c r="J904" i="2"/>
  <c r="K904" i="2" s="1"/>
  <c r="J905" i="2"/>
  <c r="K905" i="2" s="1"/>
  <c r="J906" i="2"/>
  <c r="K906" i="2" s="1"/>
  <c r="J907" i="2"/>
  <c r="K907" i="2" s="1"/>
  <c r="J908" i="2"/>
  <c r="K908" i="2" s="1"/>
  <c r="J909" i="2"/>
  <c r="K909" i="2" s="1"/>
  <c r="J910" i="2"/>
  <c r="K910" i="2" s="1"/>
  <c r="J911" i="2"/>
  <c r="K911" i="2" s="1"/>
  <c r="J912" i="2"/>
  <c r="K912" i="2" s="1"/>
  <c r="J913" i="2"/>
  <c r="K913" i="2" s="1"/>
  <c r="J914" i="2"/>
  <c r="K914" i="2" s="1"/>
  <c r="J915" i="2"/>
  <c r="K915" i="2" s="1"/>
  <c r="J916" i="2"/>
  <c r="K916" i="2" s="1"/>
  <c r="J917" i="2"/>
  <c r="K917" i="2" s="1"/>
  <c r="J918" i="2"/>
  <c r="K918" i="2" s="1"/>
  <c r="J919" i="2"/>
  <c r="K919" i="2" s="1"/>
  <c r="J920" i="2"/>
  <c r="K920" i="2" s="1"/>
  <c r="J921" i="2"/>
  <c r="K921" i="2" s="1"/>
  <c r="J922" i="2"/>
  <c r="K922" i="2" s="1"/>
  <c r="J923" i="2"/>
  <c r="K923" i="2" s="1"/>
  <c r="J924" i="2"/>
  <c r="K924" i="2" s="1"/>
  <c r="J925" i="2"/>
  <c r="K925" i="2" s="1"/>
  <c r="J926" i="2"/>
  <c r="K926" i="2" s="1"/>
  <c r="J927" i="2"/>
  <c r="K927" i="2" s="1"/>
  <c r="J928" i="2"/>
  <c r="K928" i="2" s="1"/>
  <c r="J929" i="2"/>
  <c r="K929" i="2" s="1"/>
  <c r="J930" i="2"/>
  <c r="K930" i="2" s="1"/>
  <c r="J931" i="2"/>
  <c r="K931" i="2" s="1"/>
  <c r="J932" i="2"/>
  <c r="K932" i="2" s="1"/>
  <c r="J933" i="2"/>
  <c r="K933" i="2" s="1"/>
  <c r="J934" i="2"/>
  <c r="K934" i="2" s="1"/>
  <c r="J935" i="2"/>
  <c r="K935" i="2" s="1"/>
  <c r="J936" i="2"/>
  <c r="K936" i="2" s="1"/>
  <c r="J937" i="2"/>
  <c r="K937" i="2" s="1"/>
  <c r="J938" i="2"/>
  <c r="K938" i="2" s="1"/>
  <c r="J939" i="2"/>
  <c r="K939" i="2" s="1"/>
  <c r="J940" i="2"/>
  <c r="K940" i="2" s="1"/>
  <c r="J941" i="2"/>
  <c r="K941" i="2" s="1"/>
  <c r="J942" i="2"/>
  <c r="K942" i="2" s="1"/>
  <c r="J943" i="2"/>
  <c r="K943" i="2" s="1"/>
  <c r="J944" i="2"/>
  <c r="K944" i="2" s="1"/>
  <c r="J945" i="2"/>
  <c r="K945" i="2" s="1"/>
  <c r="J946" i="2"/>
  <c r="K946" i="2" s="1"/>
  <c r="J947" i="2"/>
  <c r="K947" i="2" s="1"/>
  <c r="J948" i="2"/>
  <c r="K948" i="2" s="1"/>
  <c r="J949" i="2"/>
  <c r="K949" i="2" s="1"/>
  <c r="J950" i="2"/>
  <c r="K950" i="2" s="1"/>
  <c r="J951" i="2"/>
  <c r="K951" i="2" s="1"/>
  <c r="J952" i="2"/>
  <c r="K952" i="2" s="1"/>
  <c r="J953" i="2"/>
  <c r="K953" i="2" s="1"/>
  <c r="J954" i="2"/>
  <c r="K954" i="2" s="1"/>
  <c r="J955" i="2"/>
  <c r="K955" i="2" s="1"/>
  <c r="J956" i="2"/>
  <c r="K956" i="2" s="1"/>
  <c r="J957" i="2"/>
  <c r="K957" i="2" s="1"/>
  <c r="J958" i="2"/>
  <c r="K958" i="2" s="1"/>
  <c r="J959" i="2"/>
  <c r="K959" i="2" s="1"/>
  <c r="J960" i="2"/>
  <c r="K960" i="2" s="1"/>
  <c r="J961" i="2"/>
  <c r="K961" i="2" s="1"/>
  <c r="J962" i="2"/>
  <c r="K962" i="2" s="1"/>
  <c r="J963" i="2"/>
  <c r="K963" i="2" s="1"/>
  <c r="J964" i="2"/>
  <c r="K964" i="2" s="1"/>
  <c r="J965" i="2"/>
  <c r="K965" i="2" s="1"/>
  <c r="J966" i="2"/>
  <c r="K966" i="2" s="1"/>
  <c r="J967" i="2"/>
  <c r="K967" i="2" s="1"/>
  <c r="J968" i="2"/>
  <c r="K968" i="2" s="1"/>
  <c r="J969" i="2"/>
  <c r="K969" i="2" s="1"/>
  <c r="J970" i="2"/>
  <c r="K970" i="2" s="1"/>
  <c r="J971" i="2"/>
  <c r="K971" i="2" s="1"/>
  <c r="J972" i="2"/>
  <c r="K972" i="2" s="1"/>
  <c r="J973" i="2"/>
  <c r="K973" i="2" s="1"/>
  <c r="J974" i="2"/>
  <c r="K974" i="2" s="1"/>
  <c r="J975" i="2"/>
  <c r="K975" i="2" s="1"/>
  <c r="J976" i="2"/>
  <c r="K976" i="2" s="1"/>
  <c r="J977" i="2"/>
  <c r="K977" i="2" s="1"/>
  <c r="J978" i="2"/>
  <c r="K978" i="2" s="1"/>
  <c r="J979" i="2"/>
  <c r="K979" i="2" s="1"/>
  <c r="J980" i="2"/>
  <c r="K980" i="2" s="1"/>
  <c r="J981" i="2"/>
  <c r="K981" i="2" s="1"/>
  <c r="J982" i="2"/>
  <c r="K982" i="2" s="1"/>
  <c r="J983" i="2"/>
  <c r="K983" i="2" s="1"/>
  <c r="J984" i="2"/>
  <c r="K984" i="2" s="1"/>
  <c r="J985" i="2"/>
  <c r="K985" i="2" s="1"/>
  <c r="J986" i="2"/>
  <c r="K986" i="2" s="1"/>
  <c r="J987" i="2"/>
  <c r="K987" i="2" s="1"/>
  <c r="J988" i="2"/>
  <c r="K988" i="2" s="1"/>
  <c r="J989" i="2"/>
  <c r="K989" i="2" s="1"/>
  <c r="J990" i="2"/>
  <c r="K990" i="2" s="1"/>
  <c r="J991" i="2"/>
  <c r="K991" i="2" s="1"/>
  <c r="J992" i="2"/>
  <c r="K992" i="2" s="1"/>
  <c r="J993" i="2"/>
  <c r="K993" i="2" s="1"/>
  <c r="J994" i="2"/>
  <c r="K994" i="2" s="1"/>
  <c r="J995" i="2"/>
  <c r="K995" i="2" s="1"/>
  <c r="J996" i="2"/>
  <c r="K996" i="2" s="1"/>
  <c r="J997" i="2"/>
  <c r="K997" i="2" s="1"/>
  <c r="J998" i="2"/>
  <c r="K998" i="2" s="1"/>
  <c r="J999" i="2"/>
  <c r="K999" i="2" s="1"/>
  <c r="J1000" i="2"/>
  <c r="K1000" i="2" s="1"/>
  <c r="J1001" i="2"/>
  <c r="K1001" i="2" s="1"/>
  <c r="J1002" i="2"/>
  <c r="K1002" i="2" s="1"/>
  <c r="J1003" i="2"/>
  <c r="K1003" i="2" s="1"/>
  <c r="J1004" i="2"/>
  <c r="K1004" i="2" s="1"/>
  <c r="J1005" i="2"/>
  <c r="K1005" i="2" s="1"/>
  <c r="J1006" i="2"/>
  <c r="K1006" i="2" s="1"/>
  <c r="J1007" i="2"/>
  <c r="K1007" i="2" s="1"/>
  <c r="J1008" i="2"/>
  <c r="K1008" i="2" s="1"/>
  <c r="J1009" i="2"/>
  <c r="K1009" i="2" s="1"/>
  <c r="J1010" i="2"/>
  <c r="K1010" i="2" s="1"/>
  <c r="J1011" i="2"/>
  <c r="K1011" i="2" s="1"/>
  <c r="J1012" i="2"/>
  <c r="K1012" i="2" s="1"/>
  <c r="J1013" i="2"/>
  <c r="K1013" i="2" s="1"/>
  <c r="J1014" i="2"/>
  <c r="K1014" i="2" s="1"/>
  <c r="J1015" i="2"/>
  <c r="K1015" i="2" s="1"/>
  <c r="J1016" i="2"/>
  <c r="K1016" i="2" s="1"/>
  <c r="J1017" i="2"/>
  <c r="K1017" i="2" s="1"/>
  <c r="J1018" i="2"/>
  <c r="K1018" i="2" s="1"/>
  <c r="J1019" i="2"/>
  <c r="K1019" i="2" s="1"/>
  <c r="J1020" i="2"/>
  <c r="K1020" i="2" s="1"/>
  <c r="J1021" i="2"/>
  <c r="K1021" i="2" s="1"/>
  <c r="J1022" i="2"/>
  <c r="K1022" i="2" s="1"/>
  <c r="J1023" i="2"/>
  <c r="K1023" i="2" s="1"/>
  <c r="J1024" i="2"/>
  <c r="K1024" i="2" s="1"/>
  <c r="J1025" i="2"/>
  <c r="K1025" i="2" s="1"/>
  <c r="J1026" i="2"/>
  <c r="K1026" i="2" s="1"/>
  <c r="J1027" i="2"/>
  <c r="K1027" i="2" s="1"/>
  <c r="J1028" i="2"/>
  <c r="K1028" i="2" s="1"/>
  <c r="J1029" i="2"/>
  <c r="K1029" i="2" s="1"/>
  <c r="J1030" i="2"/>
  <c r="K1030" i="2" s="1"/>
  <c r="J1031" i="2"/>
  <c r="K1031" i="2" s="1"/>
  <c r="J1032" i="2"/>
  <c r="K1032" i="2" s="1"/>
  <c r="J1033" i="2"/>
  <c r="K1033" i="2" s="1"/>
  <c r="J1034" i="2"/>
  <c r="K1034" i="2" s="1"/>
  <c r="J1035" i="2"/>
  <c r="K1035" i="2" s="1"/>
  <c r="J1036" i="2"/>
  <c r="K1036" i="2" s="1"/>
  <c r="J1037" i="2"/>
  <c r="K1037" i="2" s="1"/>
  <c r="J1038" i="2"/>
  <c r="K1038" i="2" s="1"/>
  <c r="J1039" i="2"/>
  <c r="K1039" i="2" s="1"/>
  <c r="J1040" i="2"/>
  <c r="K1040" i="2" s="1"/>
  <c r="J1041" i="2"/>
  <c r="K1041" i="2" s="1"/>
  <c r="J1042" i="2"/>
  <c r="K1042" i="2" s="1"/>
  <c r="J1043" i="2"/>
  <c r="K1043" i="2" s="1"/>
  <c r="J1044" i="2"/>
  <c r="K1044" i="2" s="1"/>
  <c r="J1045" i="2"/>
  <c r="K1045" i="2" s="1"/>
  <c r="J1046" i="2"/>
  <c r="K1046" i="2" s="1"/>
  <c r="J1047" i="2"/>
  <c r="K1047" i="2" s="1"/>
  <c r="J1048" i="2"/>
  <c r="K1048" i="2" s="1"/>
  <c r="J1049" i="2"/>
  <c r="K1049" i="2" s="1"/>
  <c r="J1050" i="2"/>
  <c r="K1050" i="2" s="1"/>
  <c r="J1051" i="2"/>
  <c r="K1051" i="2" s="1"/>
  <c r="J1052" i="2"/>
  <c r="K1052" i="2" s="1"/>
  <c r="J1053" i="2"/>
  <c r="K1053" i="2" s="1"/>
  <c r="J1054" i="2"/>
  <c r="K1054" i="2" s="1"/>
  <c r="J1055" i="2"/>
  <c r="K1055" i="2" s="1"/>
  <c r="J1056" i="2"/>
  <c r="K1056" i="2" s="1"/>
  <c r="J1057" i="2"/>
  <c r="K1057" i="2" s="1"/>
  <c r="J1058" i="2"/>
  <c r="K1058" i="2" s="1"/>
  <c r="J1059" i="2"/>
  <c r="K1059" i="2" s="1"/>
  <c r="J1060" i="2"/>
  <c r="K1060" i="2" s="1"/>
  <c r="J1061" i="2"/>
  <c r="K1061" i="2" s="1"/>
  <c r="J1062" i="2"/>
  <c r="K1062" i="2" s="1"/>
  <c r="J1063" i="2"/>
  <c r="K1063" i="2" s="1"/>
  <c r="J1064" i="2"/>
  <c r="K1064" i="2" s="1"/>
  <c r="J1065" i="2"/>
  <c r="K1065" i="2" s="1"/>
  <c r="J1066" i="2"/>
  <c r="K1066" i="2" s="1"/>
  <c r="J1067" i="2"/>
  <c r="K1067" i="2" s="1"/>
  <c r="J1068" i="2"/>
  <c r="K1068" i="2" s="1"/>
  <c r="J1069" i="2"/>
  <c r="K1069" i="2" s="1"/>
  <c r="J1070" i="2"/>
  <c r="K1070" i="2" s="1"/>
  <c r="J1071" i="2"/>
  <c r="K1071" i="2" s="1"/>
  <c r="J1072" i="2"/>
  <c r="K1072" i="2" s="1"/>
  <c r="J1073" i="2"/>
  <c r="K1073" i="2" s="1"/>
  <c r="J1074" i="2"/>
  <c r="K1074" i="2" s="1"/>
  <c r="J1075" i="2"/>
  <c r="K1075" i="2" s="1"/>
  <c r="J1076" i="2"/>
  <c r="K1076" i="2" s="1"/>
  <c r="J1077" i="2"/>
  <c r="K1077" i="2" s="1"/>
  <c r="J1078" i="2"/>
  <c r="K1078" i="2" s="1"/>
  <c r="J1079" i="2"/>
  <c r="K1079" i="2" s="1"/>
  <c r="J1080" i="2"/>
  <c r="K1080" i="2" s="1"/>
  <c r="J1081" i="2"/>
  <c r="K1081" i="2" s="1"/>
  <c r="J1082" i="2"/>
  <c r="K1082" i="2" s="1"/>
  <c r="J1083" i="2"/>
  <c r="K1083" i="2" s="1"/>
  <c r="J1084" i="2"/>
  <c r="K1084" i="2" s="1"/>
  <c r="J1085" i="2"/>
  <c r="K1085" i="2" s="1"/>
  <c r="J1086" i="2"/>
  <c r="K1086" i="2" s="1"/>
  <c r="J1087" i="2"/>
  <c r="K1087" i="2" s="1"/>
  <c r="J1088" i="2"/>
  <c r="K1088" i="2" s="1"/>
  <c r="J1089" i="2"/>
  <c r="K1089" i="2" s="1"/>
  <c r="J1090" i="2"/>
  <c r="K1090" i="2" s="1"/>
  <c r="J1091" i="2"/>
  <c r="K1091" i="2" s="1"/>
  <c r="J1092" i="2"/>
  <c r="K1092" i="2" s="1"/>
  <c r="J1093" i="2"/>
  <c r="K1093" i="2" s="1"/>
  <c r="J1094" i="2"/>
  <c r="K1094" i="2" s="1"/>
  <c r="J1095" i="2"/>
  <c r="K1095" i="2" s="1"/>
  <c r="J1096" i="2"/>
  <c r="K1096" i="2" s="1"/>
  <c r="J1097" i="2"/>
  <c r="K1097" i="2" s="1"/>
  <c r="J1098" i="2"/>
  <c r="K1098" i="2" s="1"/>
  <c r="J1099" i="2"/>
  <c r="K1099" i="2" s="1"/>
  <c r="J1100" i="2"/>
  <c r="K1100" i="2" s="1"/>
  <c r="J1101" i="2"/>
  <c r="K1101" i="2" s="1"/>
  <c r="J1102" i="2"/>
  <c r="K1102" i="2" s="1"/>
  <c r="J1103" i="2"/>
  <c r="K1103" i="2" s="1"/>
  <c r="J1104" i="2"/>
  <c r="K1104" i="2" s="1"/>
  <c r="J1105" i="2"/>
  <c r="K1105" i="2" s="1"/>
  <c r="J1106" i="2"/>
  <c r="K1106" i="2" s="1"/>
  <c r="J1107" i="2"/>
  <c r="K1107" i="2" s="1"/>
  <c r="J1108" i="2"/>
  <c r="K1108" i="2" s="1"/>
  <c r="J1109" i="2"/>
  <c r="K1109" i="2" s="1"/>
  <c r="J1110" i="2"/>
  <c r="K1110" i="2" s="1"/>
  <c r="J1111" i="2"/>
  <c r="K1111" i="2" s="1"/>
  <c r="J1112" i="2"/>
  <c r="K1112" i="2" s="1"/>
  <c r="J1113" i="2"/>
  <c r="K1113" i="2" s="1"/>
  <c r="J1114" i="2"/>
  <c r="K1114" i="2" s="1"/>
  <c r="J1115" i="2"/>
  <c r="K1115" i="2" s="1"/>
  <c r="J1116" i="2"/>
  <c r="K1116" i="2" s="1"/>
  <c r="J1117" i="2"/>
  <c r="K1117" i="2" s="1"/>
  <c r="J1118" i="2"/>
  <c r="K1118" i="2" s="1"/>
  <c r="J1119" i="2"/>
  <c r="K1119" i="2" s="1"/>
  <c r="J1120" i="2"/>
  <c r="K1120" i="2" s="1"/>
  <c r="J1121" i="2"/>
  <c r="K1121" i="2" s="1"/>
  <c r="J1122" i="2"/>
  <c r="K1122" i="2" s="1"/>
  <c r="J1123" i="2"/>
  <c r="K1123" i="2" s="1"/>
  <c r="J1124" i="2"/>
  <c r="K1124" i="2" s="1"/>
  <c r="J1125" i="2"/>
  <c r="K1125" i="2" s="1"/>
  <c r="J1126" i="2"/>
  <c r="K1126" i="2" s="1"/>
  <c r="J1127" i="2"/>
  <c r="K1127" i="2" s="1"/>
  <c r="J1128" i="2"/>
  <c r="K1128" i="2" s="1"/>
  <c r="J1129" i="2"/>
  <c r="K1129" i="2" s="1"/>
  <c r="J1130" i="2"/>
  <c r="K1130" i="2" s="1"/>
  <c r="J1131" i="2"/>
  <c r="K1131" i="2" s="1"/>
  <c r="J1132" i="2"/>
  <c r="K1132" i="2" s="1"/>
  <c r="J1133" i="2"/>
  <c r="K1133" i="2" s="1"/>
  <c r="J1134" i="2"/>
  <c r="K1134" i="2" s="1"/>
  <c r="J1135" i="2"/>
  <c r="K1135" i="2" s="1"/>
  <c r="J1136" i="2"/>
  <c r="K1136" i="2" s="1"/>
  <c r="J1137" i="2"/>
  <c r="K1137" i="2" s="1"/>
  <c r="J1138" i="2"/>
  <c r="K1138" i="2" s="1"/>
  <c r="J1139" i="2"/>
  <c r="K1139" i="2" s="1"/>
  <c r="J1140" i="2"/>
  <c r="K1140" i="2" s="1"/>
  <c r="J1141" i="2"/>
  <c r="K1141" i="2" s="1"/>
  <c r="J1142" i="2"/>
  <c r="K1142" i="2" s="1"/>
  <c r="J1143" i="2"/>
  <c r="K1143" i="2" s="1"/>
  <c r="J1144" i="2"/>
  <c r="K1144" i="2" s="1"/>
  <c r="J1145" i="2"/>
  <c r="K1145" i="2" s="1"/>
  <c r="J1146" i="2"/>
  <c r="K1146" i="2" s="1"/>
  <c r="J1147" i="2"/>
  <c r="K1147" i="2" s="1"/>
  <c r="J1148" i="2"/>
  <c r="K1148" i="2" s="1"/>
  <c r="J1149" i="2"/>
  <c r="K1149" i="2" s="1"/>
  <c r="J1150" i="2"/>
  <c r="K1150" i="2" s="1"/>
  <c r="J1151" i="2"/>
  <c r="K1151" i="2" s="1"/>
  <c r="J1152" i="2"/>
  <c r="K1152" i="2" s="1"/>
  <c r="J1153" i="2"/>
  <c r="K1153" i="2" s="1"/>
  <c r="J1154" i="2"/>
  <c r="K1154" i="2" s="1"/>
  <c r="J1155" i="2"/>
  <c r="K1155" i="2" s="1"/>
  <c r="J1156" i="2"/>
  <c r="K1156" i="2" s="1"/>
  <c r="J1157" i="2"/>
  <c r="K1157" i="2" s="1"/>
  <c r="J1158" i="2"/>
  <c r="K1158" i="2" s="1"/>
  <c r="J1159" i="2"/>
  <c r="K1159" i="2" s="1"/>
  <c r="J1160" i="2"/>
  <c r="K1160" i="2" s="1"/>
  <c r="J1161" i="2"/>
  <c r="K1161" i="2" s="1"/>
  <c r="J1162" i="2"/>
  <c r="K1162" i="2" s="1"/>
  <c r="J1163" i="2"/>
  <c r="K1163" i="2" s="1"/>
  <c r="J1164" i="2"/>
  <c r="K1164" i="2" s="1"/>
  <c r="J1165" i="2"/>
  <c r="K1165" i="2" s="1"/>
  <c r="J1166" i="2"/>
  <c r="K1166" i="2" s="1"/>
  <c r="J1167" i="2"/>
  <c r="K1167" i="2" s="1"/>
  <c r="J1168" i="2"/>
  <c r="K1168" i="2" s="1"/>
  <c r="J1169" i="2"/>
  <c r="K1169" i="2" s="1"/>
  <c r="J1170" i="2"/>
  <c r="K1170" i="2" s="1"/>
  <c r="J1171" i="2"/>
  <c r="K1171" i="2" s="1"/>
  <c r="J1172" i="2"/>
  <c r="K1172" i="2" s="1"/>
  <c r="J1173" i="2"/>
  <c r="K1173" i="2" s="1"/>
  <c r="J1174" i="2"/>
  <c r="K1174" i="2" s="1"/>
  <c r="J1175" i="2"/>
  <c r="K1175" i="2" s="1"/>
  <c r="J1176" i="2"/>
  <c r="K1176" i="2" s="1"/>
  <c r="J1177" i="2"/>
  <c r="K1177" i="2" s="1"/>
  <c r="J1178" i="2"/>
  <c r="K1178" i="2" s="1"/>
  <c r="J1179" i="2"/>
  <c r="K1179" i="2" s="1"/>
  <c r="J1180" i="2"/>
  <c r="K1180" i="2" s="1"/>
  <c r="J1181" i="2"/>
  <c r="K1181" i="2" s="1"/>
  <c r="J1182" i="2"/>
  <c r="K1182" i="2" s="1"/>
  <c r="J1183" i="2"/>
  <c r="K1183" i="2" s="1"/>
  <c r="J1184" i="2"/>
  <c r="K1184" i="2" s="1"/>
  <c r="J1185" i="2"/>
  <c r="K1185" i="2" s="1"/>
  <c r="J1186" i="2"/>
  <c r="K1186" i="2" s="1"/>
  <c r="J1187" i="2"/>
  <c r="K1187" i="2" s="1"/>
  <c r="J1188" i="2"/>
  <c r="K1188" i="2" s="1"/>
  <c r="J1189" i="2"/>
  <c r="K1189" i="2" s="1"/>
  <c r="J1190" i="2"/>
  <c r="K1190" i="2" s="1"/>
  <c r="J1191" i="2"/>
  <c r="K1191" i="2" s="1"/>
  <c r="J1192" i="2"/>
  <c r="K1192" i="2" s="1"/>
  <c r="J1193" i="2"/>
  <c r="K1193" i="2" s="1"/>
  <c r="J1194" i="2"/>
  <c r="K1194" i="2" s="1"/>
  <c r="J1195" i="2"/>
  <c r="K1195" i="2" s="1"/>
  <c r="J1196" i="2"/>
  <c r="K1196" i="2" s="1"/>
  <c r="J1197" i="2"/>
  <c r="K1197" i="2" s="1"/>
  <c r="J1198" i="2"/>
  <c r="K1198" i="2" s="1"/>
  <c r="J1199" i="2"/>
  <c r="K1199" i="2" s="1"/>
  <c r="J1200" i="2"/>
  <c r="K1200" i="2" s="1"/>
  <c r="J1201" i="2"/>
  <c r="K1201" i="2" s="1"/>
  <c r="J1202" i="2"/>
  <c r="K1202" i="2" s="1"/>
  <c r="J1203" i="2"/>
  <c r="K1203" i="2" s="1"/>
  <c r="J1204" i="2"/>
  <c r="K1204" i="2" s="1"/>
  <c r="J1205" i="2"/>
  <c r="K1205" i="2" s="1"/>
  <c r="J1206" i="2"/>
  <c r="K1206" i="2" s="1"/>
  <c r="J1207" i="2"/>
  <c r="K1207" i="2" s="1"/>
  <c r="J1208" i="2"/>
  <c r="K1208" i="2" s="1"/>
  <c r="J1209" i="2"/>
  <c r="K1209" i="2" s="1"/>
  <c r="J1210" i="2"/>
  <c r="K1210" i="2" s="1"/>
  <c r="J1211" i="2"/>
  <c r="K1211" i="2" s="1"/>
  <c r="J1212" i="2"/>
  <c r="K1212" i="2" s="1"/>
  <c r="J1213" i="2"/>
  <c r="K1213" i="2" s="1"/>
  <c r="J1214" i="2"/>
  <c r="K1214" i="2" s="1"/>
  <c r="J1215" i="2"/>
  <c r="K1215" i="2" s="1"/>
  <c r="J1216" i="2"/>
  <c r="K1216" i="2" s="1"/>
  <c r="J1217" i="2"/>
  <c r="K1217" i="2" s="1"/>
  <c r="J1218" i="2"/>
  <c r="K1218" i="2" s="1"/>
  <c r="J1219" i="2"/>
  <c r="K1219" i="2" s="1"/>
  <c r="J1220" i="2"/>
  <c r="K1220" i="2" s="1"/>
  <c r="J1221" i="2"/>
  <c r="K1221" i="2" s="1"/>
  <c r="J1222" i="2"/>
  <c r="K1222" i="2" s="1"/>
  <c r="J1223" i="2"/>
  <c r="K1223" i="2" s="1"/>
  <c r="J1224" i="2"/>
  <c r="K1224" i="2" s="1"/>
  <c r="J1225" i="2"/>
  <c r="K1225" i="2" s="1"/>
  <c r="J1226" i="2"/>
  <c r="K1226" i="2" s="1"/>
  <c r="J1227" i="2"/>
  <c r="K1227" i="2" s="1"/>
  <c r="J1228" i="2"/>
  <c r="K1228" i="2" s="1"/>
  <c r="J1229" i="2"/>
  <c r="K1229" i="2" s="1"/>
  <c r="J1230" i="2"/>
  <c r="K1230" i="2" s="1"/>
  <c r="J1231" i="2"/>
  <c r="K1231" i="2" s="1"/>
  <c r="J1232" i="2"/>
  <c r="K1232" i="2" s="1"/>
  <c r="J1233" i="2"/>
  <c r="K1233" i="2" s="1"/>
  <c r="J1234" i="2"/>
  <c r="K1234" i="2" s="1"/>
  <c r="J1235" i="2"/>
  <c r="K1235" i="2" s="1"/>
  <c r="J1236" i="2"/>
  <c r="K1236" i="2" s="1"/>
  <c r="J1237" i="2"/>
  <c r="K1237" i="2" s="1"/>
  <c r="J1238" i="2"/>
  <c r="K1238" i="2" s="1"/>
  <c r="J1239" i="2"/>
  <c r="K1239" i="2" s="1"/>
  <c r="J1240" i="2"/>
  <c r="K1240" i="2" s="1"/>
  <c r="J1241" i="2"/>
  <c r="K1241" i="2" s="1"/>
  <c r="J1242" i="2"/>
  <c r="K1242" i="2" s="1"/>
  <c r="J1243" i="2"/>
  <c r="K1243" i="2" s="1"/>
  <c r="J1244" i="2"/>
  <c r="K1244" i="2" s="1"/>
  <c r="J1245" i="2"/>
  <c r="K1245" i="2" s="1"/>
  <c r="J1246" i="2"/>
  <c r="K1246" i="2" s="1"/>
  <c r="J1247" i="2"/>
  <c r="K1247" i="2" s="1"/>
  <c r="J1248" i="2"/>
  <c r="K1248" i="2" s="1"/>
  <c r="J1249" i="2"/>
  <c r="K1249" i="2" s="1"/>
  <c r="J1250" i="2"/>
  <c r="K1250" i="2" s="1"/>
  <c r="J1251" i="2"/>
  <c r="K1251" i="2" s="1"/>
  <c r="J1252" i="2"/>
  <c r="K1252" i="2" s="1"/>
  <c r="J1253" i="2"/>
  <c r="K1253" i="2" s="1"/>
  <c r="J1254" i="2"/>
  <c r="K1254" i="2" s="1"/>
  <c r="J1255" i="2"/>
  <c r="K1255" i="2" s="1"/>
  <c r="J1256" i="2"/>
  <c r="K1256" i="2" s="1"/>
  <c r="J1257" i="2"/>
  <c r="K1257" i="2" s="1"/>
  <c r="J1258" i="2"/>
  <c r="K1258" i="2" s="1"/>
  <c r="J1259" i="2"/>
  <c r="K1259" i="2" s="1"/>
  <c r="J1260" i="2"/>
  <c r="K1260" i="2" s="1"/>
  <c r="J1261" i="2"/>
  <c r="K1261" i="2" s="1"/>
  <c r="J1262" i="2"/>
  <c r="K1262" i="2" s="1"/>
  <c r="J1263" i="2"/>
  <c r="K1263" i="2" s="1"/>
  <c r="J1264" i="2"/>
  <c r="K1264" i="2" s="1"/>
  <c r="J1265" i="2"/>
  <c r="K1265" i="2" s="1"/>
  <c r="J1266" i="2"/>
  <c r="K1266" i="2" s="1"/>
  <c r="J1267" i="2"/>
  <c r="K1267" i="2" s="1"/>
  <c r="J1268" i="2"/>
  <c r="K1268" i="2" s="1"/>
  <c r="J1269" i="2"/>
  <c r="K1269" i="2" s="1"/>
  <c r="J1270" i="2"/>
  <c r="K1270" i="2" s="1"/>
  <c r="J1271" i="2"/>
  <c r="K1271" i="2" s="1"/>
  <c r="J1272" i="2"/>
  <c r="K1272" i="2" s="1"/>
  <c r="J1273" i="2"/>
  <c r="K1273" i="2" s="1"/>
  <c r="J1274" i="2"/>
  <c r="K1274" i="2" s="1"/>
  <c r="J1275" i="2"/>
  <c r="K1275" i="2" s="1"/>
  <c r="J1276" i="2"/>
  <c r="K1276" i="2" s="1"/>
  <c r="J1277" i="2"/>
  <c r="K1277" i="2" s="1"/>
  <c r="J1278" i="2"/>
  <c r="K1278" i="2" s="1"/>
  <c r="J1279" i="2"/>
  <c r="K1279" i="2" s="1"/>
  <c r="J1280" i="2"/>
  <c r="K1280" i="2" s="1"/>
  <c r="J1281" i="2"/>
  <c r="K1281" i="2" s="1"/>
  <c r="J1282" i="2"/>
  <c r="K1282" i="2" s="1"/>
  <c r="J1283" i="2"/>
  <c r="K1283" i="2" s="1"/>
  <c r="J1284" i="2"/>
  <c r="K1284" i="2" s="1"/>
  <c r="J1285" i="2"/>
  <c r="K1285" i="2" s="1"/>
  <c r="J1286" i="2"/>
  <c r="K1286" i="2" s="1"/>
  <c r="J1287" i="2"/>
  <c r="K1287" i="2" s="1"/>
  <c r="J1288" i="2"/>
  <c r="K1288" i="2" s="1"/>
  <c r="J1289" i="2"/>
  <c r="K1289" i="2" s="1"/>
  <c r="J1290" i="2"/>
  <c r="K1290" i="2" s="1"/>
  <c r="J1291" i="2"/>
  <c r="K1291" i="2" s="1"/>
  <c r="J1292" i="2"/>
  <c r="K1292" i="2" s="1"/>
  <c r="J1293" i="2"/>
  <c r="K1293" i="2" s="1"/>
  <c r="J1294" i="2"/>
  <c r="K1294" i="2" s="1"/>
  <c r="J1295" i="2"/>
  <c r="K1295" i="2" s="1"/>
  <c r="J1296" i="2"/>
  <c r="K1296" i="2" s="1"/>
  <c r="J1297" i="2"/>
  <c r="K1297" i="2" s="1"/>
  <c r="J1298" i="2"/>
  <c r="K1298" i="2" s="1"/>
  <c r="J1299" i="2"/>
  <c r="K1299" i="2" s="1"/>
  <c r="J1300" i="2"/>
  <c r="K1300" i="2" s="1"/>
  <c r="J1301" i="2"/>
  <c r="K1301" i="2" s="1"/>
  <c r="J1302" i="2"/>
  <c r="K1302" i="2" s="1"/>
  <c r="J1303" i="2"/>
  <c r="K1303" i="2" s="1"/>
  <c r="J1304" i="2"/>
  <c r="K1304" i="2" s="1"/>
  <c r="J1305" i="2"/>
  <c r="K1305" i="2" s="1"/>
  <c r="J1306" i="2"/>
  <c r="K1306" i="2" s="1"/>
  <c r="J1307" i="2"/>
  <c r="K1307" i="2" s="1"/>
  <c r="J1308" i="2"/>
  <c r="K1308" i="2" s="1"/>
  <c r="J1309" i="2"/>
  <c r="K1309" i="2" s="1"/>
  <c r="J1310" i="2"/>
  <c r="K1310" i="2" s="1"/>
  <c r="J1311" i="2"/>
  <c r="K1311" i="2" s="1"/>
  <c r="J1312" i="2"/>
  <c r="K1312" i="2" s="1"/>
  <c r="J1313" i="2"/>
  <c r="K1313" i="2" s="1"/>
  <c r="J1314" i="2"/>
  <c r="K1314" i="2" s="1"/>
  <c r="J1315" i="2"/>
  <c r="K1315" i="2" s="1"/>
  <c r="J1316" i="2"/>
  <c r="K1316" i="2" s="1"/>
  <c r="J1317" i="2"/>
  <c r="K1317" i="2" s="1"/>
  <c r="J1318" i="2"/>
  <c r="K1318" i="2" s="1"/>
  <c r="J1319" i="2"/>
  <c r="K1319" i="2" s="1"/>
  <c r="J1320" i="2"/>
  <c r="K1320" i="2" s="1"/>
  <c r="J1321" i="2"/>
  <c r="K1321" i="2" s="1"/>
  <c r="J1322" i="2"/>
  <c r="K1322" i="2" s="1"/>
  <c r="J1323" i="2"/>
  <c r="K1323" i="2" s="1"/>
  <c r="J1324" i="2"/>
  <c r="K1324" i="2" s="1"/>
  <c r="J1325" i="2"/>
  <c r="K1325" i="2" s="1"/>
  <c r="J1326" i="2"/>
  <c r="K1326" i="2" s="1"/>
  <c r="J1327" i="2"/>
  <c r="K1327" i="2" s="1"/>
  <c r="J1328" i="2"/>
  <c r="K1328" i="2" s="1"/>
  <c r="J1329" i="2"/>
  <c r="K1329" i="2" s="1"/>
  <c r="J1330" i="2"/>
  <c r="K1330" i="2" s="1"/>
  <c r="J1331" i="2"/>
  <c r="K1331" i="2" s="1"/>
  <c r="J1332" i="2"/>
  <c r="K1332" i="2" s="1"/>
  <c r="J1333" i="2"/>
  <c r="K1333" i="2" s="1"/>
  <c r="J1334" i="2"/>
  <c r="K1334" i="2" s="1"/>
  <c r="J1335" i="2"/>
  <c r="K1335" i="2" s="1"/>
  <c r="J1336" i="2"/>
  <c r="K1336" i="2" s="1"/>
  <c r="J1337" i="2"/>
  <c r="K1337" i="2" s="1"/>
  <c r="J1338" i="2"/>
  <c r="K1338" i="2" s="1"/>
  <c r="J1339" i="2"/>
  <c r="K1339" i="2" s="1"/>
  <c r="J1340" i="2"/>
  <c r="K1340" i="2" s="1"/>
  <c r="J1341" i="2"/>
  <c r="K1341" i="2" s="1"/>
  <c r="J1342" i="2"/>
  <c r="K1342" i="2" s="1"/>
  <c r="J1343" i="2"/>
  <c r="K1343" i="2" s="1"/>
  <c r="J1344" i="2"/>
  <c r="K1344" i="2" s="1"/>
  <c r="J1345" i="2"/>
  <c r="K1345" i="2" s="1"/>
  <c r="J1346" i="2"/>
  <c r="K1346" i="2" s="1"/>
  <c r="J1347" i="2"/>
  <c r="K1347" i="2" s="1"/>
  <c r="J1348" i="2"/>
  <c r="K1348" i="2" s="1"/>
  <c r="J1349" i="2"/>
  <c r="K1349" i="2" s="1"/>
  <c r="J1350" i="2"/>
  <c r="K1350" i="2" s="1"/>
  <c r="J1351" i="2"/>
  <c r="K1351" i="2" s="1"/>
  <c r="J1352" i="2"/>
  <c r="K1352" i="2" s="1"/>
  <c r="J1353" i="2"/>
  <c r="K1353" i="2" s="1"/>
  <c r="J1354" i="2"/>
  <c r="K1354" i="2" s="1"/>
  <c r="J1355" i="2"/>
  <c r="K1355" i="2" s="1"/>
  <c r="J1356" i="2"/>
  <c r="K1356" i="2" s="1"/>
  <c r="J1357" i="2"/>
  <c r="K1357" i="2" s="1"/>
  <c r="J1358" i="2"/>
  <c r="K1358" i="2" s="1"/>
  <c r="J1359" i="2"/>
  <c r="K1359" i="2" s="1"/>
  <c r="J1360" i="2"/>
  <c r="K1360" i="2" s="1"/>
  <c r="J1361" i="2"/>
  <c r="K1361" i="2" s="1"/>
  <c r="J1362" i="2"/>
  <c r="K1362" i="2" s="1"/>
  <c r="J1363" i="2"/>
  <c r="K1363" i="2" s="1"/>
  <c r="J1364" i="2"/>
  <c r="K1364" i="2" s="1"/>
  <c r="J1365" i="2"/>
  <c r="K1365" i="2" s="1"/>
  <c r="J1366" i="2"/>
  <c r="K1366" i="2" s="1"/>
  <c r="J1367" i="2"/>
  <c r="K1367" i="2" s="1"/>
  <c r="J1368" i="2"/>
  <c r="K1368" i="2" s="1"/>
  <c r="J1369" i="2"/>
  <c r="K1369" i="2" s="1"/>
  <c r="J1370" i="2"/>
  <c r="K1370" i="2" s="1"/>
  <c r="J1371" i="2"/>
  <c r="K1371" i="2" s="1"/>
  <c r="J1372" i="2"/>
  <c r="K1372" i="2" s="1"/>
  <c r="J1373" i="2"/>
  <c r="K1373" i="2" s="1"/>
  <c r="J1374" i="2"/>
  <c r="K1374" i="2" s="1"/>
  <c r="J1375" i="2"/>
  <c r="K1375" i="2" s="1"/>
  <c r="J1376" i="2"/>
  <c r="K1376" i="2" s="1"/>
  <c r="J1377" i="2"/>
  <c r="K1377" i="2" s="1"/>
  <c r="J1378" i="2"/>
  <c r="K1378" i="2" s="1"/>
  <c r="J1379" i="2"/>
  <c r="K1379" i="2" s="1"/>
  <c r="J1380" i="2"/>
  <c r="K1380" i="2" s="1"/>
  <c r="J1381" i="2"/>
  <c r="K1381" i="2" s="1"/>
  <c r="J1382" i="2"/>
  <c r="K1382" i="2" s="1"/>
  <c r="J1383" i="2"/>
  <c r="K1383" i="2" s="1"/>
  <c r="J1384" i="2"/>
  <c r="K1384" i="2" s="1"/>
  <c r="J1385" i="2"/>
  <c r="K1385" i="2" s="1"/>
  <c r="J1386" i="2"/>
  <c r="K1386" i="2" s="1"/>
  <c r="J1387" i="2"/>
  <c r="K1387" i="2" s="1"/>
  <c r="J1388" i="2"/>
  <c r="K1388" i="2" s="1"/>
  <c r="J1389" i="2"/>
  <c r="K1389" i="2" s="1"/>
  <c r="J1390" i="2"/>
  <c r="K1390" i="2" s="1"/>
  <c r="J1391" i="2"/>
  <c r="K1391" i="2" s="1"/>
  <c r="J1392" i="2"/>
  <c r="K1392" i="2" s="1"/>
  <c r="J1393" i="2"/>
  <c r="K1393" i="2" s="1"/>
  <c r="J1394" i="2"/>
  <c r="K1394" i="2" s="1"/>
  <c r="J1395" i="2"/>
  <c r="K1395" i="2" s="1"/>
  <c r="J1396" i="2"/>
  <c r="K1396" i="2" s="1"/>
  <c r="J1397" i="2"/>
  <c r="K1397" i="2" s="1"/>
  <c r="J1398" i="2"/>
  <c r="K1398" i="2" s="1"/>
  <c r="J1399" i="2"/>
  <c r="K1399" i="2" s="1"/>
  <c r="J1400" i="2"/>
  <c r="K1400" i="2" s="1"/>
  <c r="J1401" i="2"/>
  <c r="K1401" i="2" s="1"/>
  <c r="J1402" i="2"/>
  <c r="K1402" i="2" s="1"/>
  <c r="J1403" i="2"/>
  <c r="K1403" i="2" s="1"/>
  <c r="J1404" i="2"/>
  <c r="K1404" i="2" s="1"/>
  <c r="J1405" i="2"/>
  <c r="K1405" i="2" s="1"/>
  <c r="J1406" i="2"/>
  <c r="K1406" i="2" s="1"/>
  <c r="J1407" i="2"/>
  <c r="K1407" i="2" s="1"/>
  <c r="J1408" i="2"/>
  <c r="K1408" i="2" s="1"/>
  <c r="J1409" i="2"/>
  <c r="K1409" i="2" s="1"/>
  <c r="J1410" i="2"/>
  <c r="K1410" i="2" s="1"/>
  <c r="J1411" i="2"/>
  <c r="K1411" i="2" s="1"/>
  <c r="J1412" i="2"/>
  <c r="K1412" i="2" s="1"/>
  <c r="J1413" i="2"/>
  <c r="K1413" i="2" s="1"/>
  <c r="J1414" i="2"/>
  <c r="K1414" i="2" s="1"/>
  <c r="J1415" i="2"/>
  <c r="K1415" i="2" s="1"/>
  <c r="J1416" i="2"/>
  <c r="K1416" i="2" s="1"/>
  <c r="J1417" i="2"/>
  <c r="K1417" i="2" s="1"/>
  <c r="J1418" i="2"/>
  <c r="K1418" i="2" s="1"/>
  <c r="J1419" i="2"/>
  <c r="K1419" i="2" s="1"/>
  <c r="J1420" i="2"/>
  <c r="K1420" i="2" s="1"/>
  <c r="J1421" i="2"/>
  <c r="K1421" i="2" s="1"/>
  <c r="J1422" i="2"/>
  <c r="K1422" i="2" s="1"/>
  <c r="J1423" i="2"/>
  <c r="K1423" i="2" s="1"/>
  <c r="J1424" i="2"/>
  <c r="K1424" i="2" s="1"/>
  <c r="J1425" i="2"/>
  <c r="K1425" i="2" s="1"/>
  <c r="J1426" i="2"/>
  <c r="K1426" i="2" s="1"/>
  <c r="J1427" i="2"/>
  <c r="K1427" i="2" s="1"/>
  <c r="J1428" i="2"/>
  <c r="K1428" i="2" s="1"/>
  <c r="J1429" i="2"/>
  <c r="K1429" i="2" s="1"/>
  <c r="J1430" i="2"/>
  <c r="K1430" i="2" s="1"/>
  <c r="J1431" i="2"/>
  <c r="K1431" i="2" s="1"/>
  <c r="J1432" i="2"/>
  <c r="K1432" i="2" s="1"/>
  <c r="J1433" i="2"/>
  <c r="K1433" i="2" s="1"/>
  <c r="J1434" i="2"/>
  <c r="K1434" i="2" s="1"/>
  <c r="J1435" i="2"/>
  <c r="K1435" i="2" s="1"/>
  <c r="J1436" i="2"/>
  <c r="K1436" i="2" s="1"/>
  <c r="J1437" i="2"/>
  <c r="K1437" i="2" s="1"/>
  <c r="J1438" i="2"/>
  <c r="K1438" i="2" s="1"/>
  <c r="J1439" i="2"/>
  <c r="K1439" i="2" s="1"/>
  <c r="J1440" i="2"/>
  <c r="K1440" i="2" s="1"/>
  <c r="J1441" i="2"/>
  <c r="K1441" i="2" s="1"/>
  <c r="J1442" i="2"/>
  <c r="K1442" i="2" s="1"/>
  <c r="J1443" i="2"/>
  <c r="K1443" i="2" s="1"/>
  <c r="J1444" i="2"/>
  <c r="K1444" i="2" s="1"/>
  <c r="J1445" i="2"/>
  <c r="K1445" i="2" s="1"/>
  <c r="J1446" i="2"/>
  <c r="K1446" i="2" s="1"/>
  <c r="J1447" i="2"/>
  <c r="K1447" i="2" s="1"/>
  <c r="J1448" i="2"/>
  <c r="K1448" i="2" s="1"/>
  <c r="J1449" i="2"/>
  <c r="K1449" i="2" s="1"/>
  <c r="J1450" i="2"/>
  <c r="K1450" i="2" s="1"/>
  <c r="J1451" i="2"/>
  <c r="K1451" i="2" s="1"/>
  <c r="J1452" i="2"/>
  <c r="K1452" i="2" s="1"/>
  <c r="J1453" i="2"/>
  <c r="K1453" i="2" s="1"/>
  <c r="J1454" i="2"/>
  <c r="K1454" i="2" s="1"/>
  <c r="J1455" i="2"/>
  <c r="K1455" i="2" s="1"/>
  <c r="J1456" i="2"/>
  <c r="K1456" i="2" s="1"/>
  <c r="J1457" i="2"/>
  <c r="K1457" i="2" s="1"/>
  <c r="J1458" i="2"/>
  <c r="K1458" i="2" s="1"/>
  <c r="J1459" i="2"/>
  <c r="K1459" i="2" s="1"/>
  <c r="J1460" i="2"/>
  <c r="K1460" i="2" s="1"/>
  <c r="J1461" i="2"/>
  <c r="K1461" i="2" s="1"/>
  <c r="J1462" i="2"/>
  <c r="K1462" i="2" s="1"/>
  <c r="J1463" i="2"/>
  <c r="K1463" i="2" s="1"/>
  <c r="J1464" i="2"/>
  <c r="K1464" i="2" s="1"/>
  <c r="J1465" i="2"/>
  <c r="K1465" i="2" s="1"/>
  <c r="J1466" i="2"/>
  <c r="K1466" i="2" s="1"/>
  <c r="J1467" i="2"/>
  <c r="K1467" i="2" s="1"/>
  <c r="J1468" i="2"/>
  <c r="K1468" i="2" s="1"/>
  <c r="J1469" i="2"/>
  <c r="K1469" i="2" s="1"/>
  <c r="J1470" i="2"/>
  <c r="K1470" i="2" s="1"/>
  <c r="J1471" i="2"/>
  <c r="K1471" i="2" s="1"/>
  <c r="J1472" i="2"/>
  <c r="K1472" i="2" s="1"/>
  <c r="J1473" i="2"/>
  <c r="K1473" i="2" s="1"/>
  <c r="J1474" i="2"/>
  <c r="K1474" i="2" s="1"/>
  <c r="J1475" i="2"/>
  <c r="K1475" i="2" s="1"/>
  <c r="J1476" i="2"/>
  <c r="K1476" i="2" s="1"/>
  <c r="J1477" i="2"/>
  <c r="K1477" i="2" s="1"/>
  <c r="J1478" i="2"/>
  <c r="K1478" i="2" s="1"/>
  <c r="J1479" i="2"/>
  <c r="K1479" i="2" s="1"/>
  <c r="J1480" i="2"/>
  <c r="K1480" i="2" s="1"/>
  <c r="J1481" i="2"/>
  <c r="K1481" i="2" s="1"/>
  <c r="J1482" i="2"/>
  <c r="K1482" i="2" s="1"/>
  <c r="J1483" i="2"/>
  <c r="K1483" i="2" s="1"/>
  <c r="J1484" i="2"/>
  <c r="K1484" i="2" s="1"/>
  <c r="J1485" i="2"/>
  <c r="K1485" i="2" s="1"/>
  <c r="J1486" i="2"/>
  <c r="K1486" i="2" s="1"/>
  <c r="J1487" i="2"/>
  <c r="K1487" i="2" s="1"/>
  <c r="J1488" i="2"/>
  <c r="K1488" i="2" s="1"/>
  <c r="J1489" i="2"/>
  <c r="K1489" i="2" s="1"/>
  <c r="J1490" i="2"/>
  <c r="K1490" i="2" s="1"/>
  <c r="J1491" i="2"/>
  <c r="K1491" i="2" s="1"/>
  <c r="J1492" i="2"/>
  <c r="K1492" i="2" s="1"/>
  <c r="J1493" i="2"/>
  <c r="K1493" i="2" s="1"/>
  <c r="J1494" i="2"/>
  <c r="K1494" i="2" s="1"/>
  <c r="J1495" i="2"/>
  <c r="K1495" i="2" s="1"/>
  <c r="J1496" i="2"/>
  <c r="K1496" i="2" s="1"/>
  <c r="J1497" i="2"/>
  <c r="K1497" i="2" s="1"/>
  <c r="J1498" i="2"/>
  <c r="K1498" i="2" s="1"/>
  <c r="J1499" i="2"/>
  <c r="K1499" i="2" s="1"/>
  <c r="J1500" i="2"/>
  <c r="K1500" i="2" s="1"/>
  <c r="J1501" i="2"/>
  <c r="K1501" i="2" s="1"/>
  <c r="J1502" i="2"/>
  <c r="K1502" i="2" s="1"/>
  <c r="J1503" i="2"/>
  <c r="K1503" i="2" s="1"/>
  <c r="J1504" i="2"/>
  <c r="K1504" i="2" s="1"/>
  <c r="J1505" i="2"/>
  <c r="K1505" i="2" s="1"/>
  <c r="J1506" i="2"/>
  <c r="K1506" i="2" s="1"/>
  <c r="J1507" i="2"/>
  <c r="K1507" i="2" s="1"/>
  <c r="J1508" i="2"/>
  <c r="K1508" i="2" s="1"/>
  <c r="J1509" i="2"/>
  <c r="K1509" i="2" s="1"/>
  <c r="J1510" i="2"/>
  <c r="K1510" i="2" s="1"/>
  <c r="J1511" i="2"/>
  <c r="K1511" i="2" s="1"/>
  <c r="J1512" i="2"/>
  <c r="K1512" i="2" s="1"/>
  <c r="J1513" i="2"/>
  <c r="K1513" i="2" s="1"/>
  <c r="J1514" i="2"/>
  <c r="K1514" i="2" s="1"/>
  <c r="J1515" i="2"/>
  <c r="K1515" i="2" s="1"/>
  <c r="J1516" i="2"/>
  <c r="K1516" i="2" s="1"/>
  <c r="J1517" i="2"/>
  <c r="K1517" i="2" s="1"/>
  <c r="J1518" i="2"/>
  <c r="K1518" i="2"/>
  <c r="J1519" i="2"/>
  <c r="K1519" i="2" s="1"/>
  <c r="J1520" i="2"/>
  <c r="K1520" i="2" s="1"/>
  <c r="J1521" i="2"/>
  <c r="K1521" i="2" s="1"/>
  <c r="J1522" i="2"/>
  <c r="K1522" i="2" s="1"/>
  <c r="J1523" i="2"/>
  <c r="K1523" i="2" s="1"/>
  <c r="J1524" i="2"/>
  <c r="K1524" i="2" s="1"/>
  <c r="J1525" i="2"/>
  <c r="K1525" i="2" s="1"/>
  <c r="J1526" i="2"/>
  <c r="K1526" i="2" s="1"/>
  <c r="J1527" i="2"/>
  <c r="K1527" i="2" s="1"/>
  <c r="J1528" i="2"/>
  <c r="K1528" i="2" s="1"/>
  <c r="J1529" i="2"/>
  <c r="K1529" i="2" s="1"/>
  <c r="J1530" i="2"/>
  <c r="K1530" i="2" s="1"/>
  <c r="J1531" i="2"/>
  <c r="K1531" i="2" s="1"/>
  <c r="J1532" i="2"/>
  <c r="K1532" i="2" s="1"/>
  <c r="J1533" i="2"/>
  <c r="K1533" i="2" s="1"/>
  <c r="J1534" i="2"/>
  <c r="K1534" i="2" s="1"/>
  <c r="J1535" i="2"/>
  <c r="K1535" i="2" s="1"/>
  <c r="J1536" i="2"/>
  <c r="K1536" i="2" s="1"/>
  <c r="J1537" i="2"/>
  <c r="K1537" i="2" s="1"/>
  <c r="J1538" i="2"/>
  <c r="K1538" i="2" s="1"/>
  <c r="J1539" i="2"/>
  <c r="K1539" i="2" s="1"/>
  <c r="J1540" i="2"/>
  <c r="K1540" i="2" s="1"/>
  <c r="J1541" i="2"/>
  <c r="K1541" i="2" s="1"/>
  <c r="J1542" i="2"/>
  <c r="K1542" i="2" s="1"/>
  <c r="J1543" i="2"/>
  <c r="K1543" i="2" s="1"/>
  <c r="J1544" i="2"/>
  <c r="K1544" i="2" s="1"/>
  <c r="J1545" i="2"/>
  <c r="K1545" i="2" s="1"/>
  <c r="J1546" i="2"/>
  <c r="K1546" i="2" s="1"/>
  <c r="J1547" i="2"/>
  <c r="K1547" i="2" s="1"/>
  <c r="J1548" i="2"/>
  <c r="K1548" i="2" s="1"/>
  <c r="J1549" i="2"/>
  <c r="K1549" i="2" s="1"/>
  <c r="J1550" i="2"/>
  <c r="K1550" i="2" s="1"/>
  <c r="J1551" i="2"/>
  <c r="K1551" i="2" s="1"/>
  <c r="J1552" i="2"/>
  <c r="K1552" i="2" s="1"/>
  <c r="J1553" i="2"/>
  <c r="K1553" i="2" s="1"/>
  <c r="J1554" i="2"/>
  <c r="K1554" i="2" s="1"/>
  <c r="J1555" i="2"/>
  <c r="K1555" i="2" s="1"/>
  <c r="J1556" i="2"/>
  <c r="K1556" i="2" s="1"/>
  <c r="J1557" i="2"/>
  <c r="K1557" i="2" s="1"/>
  <c r="J1558" i="2"/>
  <c r="K1558" i="2" s="1"/>
  <c r="J1559" i="2"/>
  <c r="K1559" i="2" s="1"/>
  <c r="J1560" i="2"/>
  <c r="K1560" i="2" s="1"/>
  <c r="J1561" i="2"/>
  <c r="K1561" i="2" s="1"/>
  <c r="J1562" i="2"/>
  <c r="K1562" i="2" s="1"/>
  <c r="J1563" i="2"/>
  <c r="K1563" i="2" s="1"/>
  <c r="J1564" i="2"/>
  <c r="K1564" i="2" s="1"/>
  <c r="J1565" i="2"/>
  <c r="K1565" i="2" s="1"/>
  <c r="J1566" i="2"/>
  <c r="K1566" i="2" s="1"/>
  <c r="J1567" i="2"/>
  <c r="K1567" i="2" s="1"/>
  <c r="J1568" i="2"/>
  <c r="K1568" i="2" s="1"/>
  <c r="J1569" i="2"/>
  <c r="K1569" i="2" s="1"/>
  <c r="J1570" i="2"/>
  <c r="K1570" i="2" s="1"/>
  <c r="J1571" i="2"/>
  <c r="K1571" i="2" s="1"/>
  <c r="J1572" i="2"/>
  <c r="K1572" i="2" s="1"/>
  <c r="J1573" i="2"/>
  <c r="K1573" i="2" s="1"/>
  <c r="J1574" i="2"/>
  <c r="K1574" i="2" s="1"/>
  <c r="J1575" i="2"/>
  <c r="K1575" i="2" s="1"/>
  <c r="J1576" i="2"/>
  <c r="K1576" i="2" s="1"/>
  <c r="J1577" i="2"/>
  <c r="K1577" i="2" s="1"/>
  <c r="J1578" i="2"/>
  <c r="K1578" i="2" s="1"/>
  <c r="J1579" i="2"/>
  <c r="K1579" i="2" s="1"/>
  <c r="J1580" i="2"/>
  <c r="K1580" i="2" s="1"/>
  <c r="J1581" i="2"/>
  <c r="K1581" i="2" s="1"/>
  <c r="J1582" i="2"/>
  <c r="K1582" i="2" s="1"/>
  <c r="J1583" i="2"/>
  <c r="K1583" i="2" s="1"/>
  <c r="J1584" i="2"/>
  <c r="K1584" i="2"/>
  <c r="J1585" i="2"/>
  <c r="K1585" i="2" s="1"/>
  <c r="J1586" i="2"/>
  <c r="K1586" i="2" s="1"/>
  <c r="J1587" i="2"/>
  <c r="K1587" i="2" s="1"/>
  <c r="J1588" i="2"/>
  <c r="K1588" i="2" s="1"/>
  <c r="J1589" i="2"/>
  <c r="K1589" i="2" s="1"/>
  <c r="J1590" i="2"/>
  <c r="K1590" i="2" s="1"/>
  <c r="J1591" i="2"/>
  <c r="K1591" i="2" s="1"/>
  <c r="J1592" i="2"/>
  <c r="K1592" i="2" s="1"/>
  <c r="J1593" i="2"/>
  <c r="K1593" i="2" s="1"/>
  <c r="J1594" i="2"/>
  <c r="K1594" i="2" s="1"/>
  <c r="J1595" i="2"/>
  <c r="K1595" i="2" s="1"/>
  <c r="J1596" i="2"/>
  <c r="K1596" i="2" s="1"/>
  <c r="J1597" i="2"/>
  <c r="K1597" i="2" s="1"/>
  <c r="J1598" i="2"/>
  <c r="K1598" i="2" s="1"/>
  <c r="J1599" i="2"/>
  <c r="K1599" i="2" s="1"/>
  <c r="J1600" i="2"/>
  <c r="K1600" i="2" s="1"/>
  <c r="J1601" i="2"/>
  <c r="K1601" i="2" s="1"/>
  <c r="J1602" i="2"/>
  <c r="K1602" i="2" s="1"/>
  <c r="J1603" i="2"/>
  <c r="K1603" i="2" s="1"/>
  <c r="J1604" i="2"/>
  <c r="K1604" i="2" s="1"/>
  <c r="J1605" i="2"/>
  <c r="K1605" i="2" s="1"/>
  <c r="J1606" i="2"/>
  <c r="K1606" i="2" s="1"/>
  <c r="J1607" i="2"/>
  <c r="K1607" i="2" s="1"/>
  <c r="J1608" i="2"/>
  <c r="K1608" i="2" s="1"/>
  <c r="J1609" i="2"/>
  <c r="K1609" i="2" s="1"/>
  <c r="J1610" i="2"/>
  <c r="K1610" i="2" s="1"/>
  <c r="J1611" i="2"/>
  <c r="K1611" i="2" s="1"/>
  <c r="J1612" i="2"/>
  <c r="K1612" i="2" s="1"/>
  <c r="J1613" i="2"/>
  <c r="K1613" i="2" s="1"/>
  <c r="J1614" i="2"/>
  <c r="K1614" i="2" s="1"/>
  <c r="J1615" i="2"/>
  <c r="K1615" i="2" s="1"/>
  <c r="J1616" i="2"/>
  <c r="K1616" i="2" s="1"/>
  <c r="J1617" i="2"/>
  <c r="K1617" i="2" s="1"/>
  <c r="J1618" i="2"/>
  <c r="K1618" i="2" s="1"/>
  <c r="J1619" i="2"/>
  <c r="K1619" i="2" s="1"/>
  <c r="J1620" i="2"/>
  <c r="K1620" i="2" s="1"/>
  <c r="J1621" i="2"/>
  <c r="K1621" i="2" s="1"/>
  <c r="J1622" i="2"/>
  <c r="K1622" i="2" s="1"/>
  <c r="J1623" i="2"/>
  <c r="K1623" i="2" s="1"/>
  <c r="J1624" i="2"/>
  <c r="K1624" i="2" s="1"/>
  <c r="J1625" i="2"/>
  <c r="K1625" i="2" s="1"/>
  <c r="J1626" i="2"/>
  <c r="K1626" i="2" s="1"/>
  <c r="J1627" i="2"/>
  <c r="K1627" i="2" s="1"/>
  <c r="J1628" i="2"/>
  <c r="K1628" i="2" s="1"/>
  <c r="J1629" i="2"/>
  <c r="K1629" i="2" s="1"/>
  <c r="J1630" i="2"/>
  <c r="K1630" i="2" s="1"/>
  <c r="J1631" i="2"/>
  <c r="K1631" i="2" s="1"/>
  <c r="J1632" i="2"/>
  <c r="K1632" i="2" s="1"/>
  <c r="J1633" i="2"/>
  <c r="K1633" i="2" s="1"/>
  <c r="J1634" i="2"/>
  <c r="K1634" i="2" s="1"/>
  <c r="J1635" i="2"/>
  <c r="K1635" i="2" s="1"/>
  <c r="J1636" i="2"/>
  <c r="K1636" i="2" s="1"/>
  <c r="J1637" i="2"/>
  <c r="K1637" i="2" s="1"/>
  <c r="J1638" i="2"/>
  <c r="K1638" i="2" s="1"/>
  <c r="J1639" i="2"/>
  <c r="K1639" i="2" s="1"/>
  <c r="J1640" i="2"/>
  <c r="K1640" i="2" s="1"/>
  <c r="J1641" i="2"/>
  <c r="K1641" i="2" s="1"/>
  <c r="J1642" i="2"/>
  <c r="K1642" i="2" s="1"/>
  <c r="J1643" i="2"/>
  <c r="K1643" i="2" s="1"/>
  <c r="J1644" i="2"/>
  <c r="K1644" i="2" s="1"/>
  <c r="J1645" i="2"/>
  <c r="K1645" i="2" s="1"/>
  <c r="J1646" i="2"/>
  <c r="K1646" i="2" s="1"/>
  <c r="J1647" i="2"/>
  <c r="K1647" i="2" s="1"/>
  <c r="J1648" i="2"/>
  <c r="K1648" i="2" s="1"/>
  <c r="J1649" i="2"/>
  <c r="K1649" i="2" s="1"/>
  <c r="J1650" i="2"/>
  <c r="K1650" i="2" s="1"/>
  <c r="J1651" i="2"/>
  <c r="K1651" i="2" s="1"/>
  <c r="J1652" i="2"/>
  <c r="K1652" i="2" s="1"/>
  <c r="J1653" i="2"/>
  <c r="K1653" i="2" s="1"/>
  <c r="J1654" i="2"/>
  <c r="K1654" i="2" s="1"/>
  <c r="J1655" i="2"/>
  <c r="K1655" i="2" s="1"/>
  <c r="J1656" i="2"/>
  <c r="K1656" i="2" s="1"/>
  <c r="J1657" i="2"/>
  <c r="K1657" i="2" s="1"/>
  <c r="J1658" i="2"/>
  <c r="K1658" i="2" s="1"/>
  <c r="J1659" i="2"/>
  <c r="K1659" i="2" s="1"/>
  <c r="J1660" i="2"/>
  <c r="K1660" i="2" s="1"/>
  <c r="J1661" i="2"/>
  <c r="K1661" i="2" s="1"/>
  <c r="J1662" i="2"/>
  <c r="K1662" i="2" s="1"/>
  <c r="J1663" i="2"/>
  <c r="K1663" i="2" s="1"/>
  <c r="J1664" i="2"/>
  <c r="K1664" i="2" s="1"/>
  <c r="J1665" i="2"/>
  <c r="K1665" i="2" s="1"/>
  <c r="J1666" i="2"/>
  <c r="K1666" i="2" s="1"/>
  <c r="J1667" i="2"/>
  <c r="K1667" i="2" s="1"/>
  <c r="J1668" i="2"/>
  <c r="K1668" i="2" s="1"/>
  <c r="J1669" i="2"/>
  <c r="K1669" i="2" s="1"/>
  <c r="J1670" i="2"/>
  <c r="K1670" i="2" s="1"/>
  <c r="J1671" i="2"/>
  <c r="K1671" i="2" s="1"/>
  <c r="J1672" i="2"/>
  <c r="K1672" i="2" s="1"/>
  <c r="J1673" i="2"/>
  <c r="K1673" i="2" s="1"/>
  <c r="J1674" i="2"/>
  <c r="K1674" i="2" s="1"/>
  <c r="J1675" i="2"/>
  <c r="K1675" i="2" s="1"/>
  <c r="J1676" i="2"/>
  <c r="K1676" i="2" s="1"/>
  <c r="J1677" i="2"/>
  <c r="K1677" i="2" s="1"/>
  <c r="J1678" i="2"/>
  <c r="K1678" i="2" s="1"/>
  <c r="J1679" i="2"/>
  <c r="K1679" i="2" s="1"/>
  <c r="J1680" i="2"/>
  <c r="K1680" i="2" s="1"/>
  <c r="J1681" i="2"/>
  <c r="K1681" i="2" s="1"/>
  <c r="J1682" i="2"/>
  <c r="K1682" i="2" s="1"/>
  <c r="J1683" i="2"/>
  <c r="K1683" i="2" s="1"/>
  <c r="J1684" i="2"/>
  <c r="K1684" i="2" s="1"/>
  <c r="J1685" i="2"/>
  <c r="K1685" i="2" s="1"/>
  <c r="J1686" i="2"/>
  <c r="K1686" i="2" s="1"/>
  <c r="J1687" i="2"/>
  <c r="K1687" i="2" s="1"/>
  <c r="J1688" i="2"/>
  <c r="K1688" i="2" s="1"/>
  <c r="J1689" i="2"/>
  <c r="K1689" i="2" s="1"/>
  <c r="J1690" i="2"/>
  <c r="K1690" i="2"/>
  <c r="J1691" i="2"/>
  <c r="K1691" i="2" s="1"/>
  <c r="J1692" i="2"/>
  <c r="K1692" i="2" s="1"/>
  <c r="J1693" i="2"/>
  <c r="K1693" i="2" s="1"/>
  <c r="J1694" i="2"/>
  <c r="K1694" i="2" s="1"/>
  <c r="J1695" i="2"/>
  <c r="K1695" i="2" s="1"/>
  <c r="J1696" i="2"/>
  <c r="K1696" i="2" s="1"/>
  <c r="J1697" i="2"/>
  <c r="K1697" i="2" s="1"/>
  <c r="J1698" i="2"/>
  <c r="K1698" i="2" s="1"/>
  <c r="J1699" i="2"/>
  <c r="K1699" i="2" s="1"/>
  <c r="J1700" i="2"/>
  <c r="K1700" i="2" s="1"/>
  <c r="J1701" i="2"/>
  <c r="K1701" i="2" s="1"/>
  <c r="J1702" i="2"/>
  <c r="K1702" i="2" s="1"/>
  <c r="J1703" i="2"/>
  <c r="K1703" i="2" s="1"/>
  <c r="J1704" i="2"/>
  <c r="K1704" i="2" s="1"/>
  <c r="J1705" i="2"/>
  <c r="K1705" i="2" s="1"/>
  <c r="J1706" i="2"/>
  <c r="K1706" i="2" s="1"/>
  <c r="J1707" i="2"/>
  <c r="K1707" i="2" s="1"/>
  <c r="J1708" i="2"/>
  <c r="K1708" i="2" s="1"/>
  <c r="J1709" i="2"/>
  <c r="K1709" i="2" s="1"/>
  <c r="J1710" i="2"/>
  <c r="K1710" i="2" s="1"/>
  <c r="J1711" i="2"/>
  <c r="K1711" i="2" s="1"/>
  <c r="J1712" i="2"/>
  <c r="K1712" i="2" s="1"/>
  <c r="J1713" i="2"/>
  <c r="K1713" i="2" s="1"/>
  <c r="J1714" i="2"/>
  <c r="K1714" i="2" s="1"/>
  <c r="J1715" i="2"/>
  <c r="K1715" i="2" s="1"/>
  <c r="J1716" i="2"/>
  <c r="K1716" i="2" s="1"/>
  <c r="J1717" i="2"/>
  <c r="K1717" i="2" s="1"/>
  <c r="J1718" i="2"/>
  <c r="K1718" i="2" s="1"/>
  <c r="J1719" i="2"/>
  <c r="K1719" i="2" s="1"/>
  <c r="J1720" i="2"/>
  <c r="K1720" i="2" s="1"/>
  <c r="J1721" i="2"/>
  <c r="K1721" i="2" s="1"/>
  <c r="J1722" i="2"/>
  <c r="K1722" i="2" s="1"/>
  <c r="J1723" i="2"/>
  <c r="K1723" i="2" s="1"/>
  <c r="J1724" i="2"/>
  <c r="K1724" i="2" s="1"/>
  <c r="J1725" i="2"/>
  <c r="K1725" i="2" s="1"/>
  <c r="J1726" i="2"/>
  <c r="K1726" i="2" s="1"/>
  <c r="J1727" i="2"/>
  <c r="K1727" i="2" s="1"/>
  <c r="J1728" i="2"/>
  <c r="K1728" i="2" s="1"/>
  <c r="J1729" i="2"/>
  <c r="K1729" i="2" s="1"/>
  <c r="J1730" i="2"/>
  <c r="K1730" i="2" s="1"/>
  <c r="J1731" i="2"/>
  <c r="K1731" i="2" s="1"/>
  <c r="J1732" i="2"/>
  <c r="K1732" i="2" s="1"/>
  <c r="J1733" i="2"/>
  <c r="K1733" i="2" s="1"/>
  <c r="J1734" i="2"/>
  <c r="K1734" i="2" s="1"/>
  <c r="J1735" i="2"/>
  <c r="K1735" i="2" s="1"/>
  <c r="J1736" i="2"/>
  <c r="K1736" i="2" s="1"/>
  <c r="J1737" i="2"/>
  <c r="K1737" i="2" s="1"/>
  <c r="J1738" i="2"/>
  <c r="K1738" i="2" s="1"/>
  <c r="J1739" i="2"/>
  <c r="K1739" i="2" s="1"/>
  <c r="J1740" i="2"/>
  <c r="K1740" i="2" s="1"/>
  <c r="J1741" i="2"/>
  <c r="K1741" i="2" s="1"/>
  <c r="J1742" i="2"/>
  <c r="K1742" i="2" s="1"/>
  <c r="J1743" i="2"/>
  <c r="K1743" i="2" s="1"/>
  <c r="J1744" i="2"/>
  <c r="K1744" i="2" s="1"/>
  <c r="J1745" i="2"/>
  <c r="K1745" i="2" s="1"/>
  <c r="J1746" i="2"/>
  <c r="K1746" i="2" s="1"/>
  <c r="J1747" i="2"/>
  <c r="K1747" i="2" s="1"/>
  <c r="J1748" i="2"/>
  <c r="K1748" i="2" s="1"/>
  <c r="J1749" i="2"/>
  <c r="K1749" i="2" s="1"/>
  <c r="J1750" i="2"/>
  <c r="K1750" i="2" s="1"/>
  <c r="J1751" i="2"/>
  <c r="K1751" i="2" s="1"/>
  <c r="J1752" i="2"/>
  <c r="K1752" i="2" s="1"/>
  <c r="J1753" i="2"/>
  <c r="K1753" i="2" s="1"/>
  <c r="J1754" i="2"/>
  <c r="K1754" i="2" s="1"/>
  <c r="J1755" i="2"/>
  <c r="K1755" i="2" s="1"/>
  <c r="J1756" i="2"/>
  <c r="K1756" i="2" s="1"/>
  <c r="J1757" i="2"/>
  <c r="K1757" i="2" s="1"/>
  <c r="J1758" i="2"/>
  <c r="K1758" i="2" s="1"/>
  <c r="J1759" i="2"/>
  <c r="K1759" i="2" s="1"/>
  <c r="J1760" i="2"/>
  <c r="K1760" i="2" s="1"/>
  <c r="J1761" i="2"/>
  <c r="K1761" i="2" s="1"/>
  <c r="J1762" i="2"/>
  <c r="K1762" i="2" s="1"/>
  <c r="J1763" i="2"/>
  <c r="K1763" i="2" s="1"/>
  <c r="J1764" i="2"/>
  <c r="K1764" i="2" s="1"/>
  <c r="J1765" i="2"/>
  <c r="K1765" i="2" s="1"/>
  <c r="J1766" i="2"/>
  <c r="K1766" i="2" s="1"/>
  <c r="J1767" i="2"/>
  <c r="K1767" i="2" s="1"/>
  <c r="J1768" i="2"/>
  <c r="K1768" i="2" s="1"/>
  <c r="J1769" i="2"/>
  <c r="K1769" i="2" s="1"/>
  <c r="J1770" i="2"/>
  <c r="K1770" i="2" s="1"/>
  <c r="J1771" i="2"/>
  <c r="K1771" i="2" s="1"/>
  <c r="J1772" i="2"/>
  <c r="K1772" i="2" s="1"/>
  <c r="J1773" i="2"/>
  <c r="K1773" i="2" s="1"/>
  <c r="J1774" i="2"/>
  <c r="K1774" i="2" s="1"/>
  <c r="J1775" i="2"/>
  <c r="K1775" i="2" s="1"/>
  <c r="J1776" i="2"/>
  <c r="K1776" i="2" s="1"/>
  <c r="J1777" i="2"/>
  <c r="K1777" i="2" s="1"/>
  <c r="J1778" i="2"/>
  <c r="K1778" i="2" s="1"/>
  <c r="J1779" i="2"/>
  <c r="K1779" i="2" s="1"/>
  <c r="J1780" i="2"/>
  <c r="K1780" i="2" s="1"/>
  <c r="J1781" i="2"/>
  <c r="K1781" i="2" s="1"/>
  <c r="J1782" i="2"/>
  <c r="K1782" i="2" s="1"/>
  <c r="J1783" i="2"/>
  <c r="K1783" i="2" s="1"/>
  <c r="J1784" i="2"/>
  <c r="K1784" i="2" s="1"/>
  <c r="J1785" i="2"/>
  <c r="K1785" i="2" s="1"/>
  <c r="J1786" i="2"/>
  <c r="K1786" i="2" s="1"/>
  <c r="J1787" i="2"/>
  <c r="K1787" i="2" s="1"/>
  <c r="J1788" i="2"/>
  <c r="K1788" i="2" s="1"/>
  <c r="J1789" i="2"/>
  <c r="K1789" i="2" s="1"/>
  <c r="J1790" i="2"/>
  <c r="K1790" i="2" s="1"/>
  <c r="J1791" i="2"/>
  <c r="K1791" i="2" s="1"/>
  <c r="J1792" i="2"/>
  <c r="K1792" i="2" s="1"/>
  <c r="J1793" i="2"/>
  <c r="K1793" i="2" s="1"/>
  <c r="J1794" i="2"/>
  <c r="K1794" i="2" s="1"/>
  <c r="J1795" i="2"/>
  <c r="K1795" i="2" s="1"/>
  <c r="J1796" i="2"/>
  <c r="K1796" i="2" s="1"/>
  <c r="J1797" i="2"/>
  <c r="K1797" i="2" s="1"/>
  <c r="J1798" i="2"/>
  <c r="K1798" i="2" s="1"/>
  <c r="J1799" i="2"/>
  <c r="K1799" i="2" s="1"/>
  <c r="J1800" i="2"/>
  <c r="K1800" i="2" s="1"/>
  <c r="J1801" i="2"/>
  <c r="K1801" i="2" s="1"/>
  <c r="J1802" i="2"/>
  <c r="K1802" i="2" s="1"/>
  <c r="J1803" i="2"/>
  <c r="K1803" i="2" s="1"/>
  <c r="J1804" i="2"/>
  <c r="K1804" i="2" s="1"/>
  <c r="J1805" i="2"/>
  <c r="K1805" i="2" s="1"/>
  <c r="J1806" i="2"/>
  <c r="K1806" i="2" s="1"/>
  <c r="J1807" i="2"/>
  <c r="K1807" i="2" s="1"/>
  <c r="J1808" i="2"/>
  <c r="K1808" i="2" s="1"/>
  <c r="J1809" i="2"/>
  <c r="K1809" i="2" s="1"/>
  <c r="J1810" i="2"/>
  <c r="K1810" i="2" s="1"/>
  <c r="J1811" i="2"/>
  <c r="K1811" i="2" s="1"/>
  <c r="J1812" i="2"/>
  <c r="K1812" i="2" s="1"/>
  <c r="J1813" i="2"/>
  <c r="K1813" i="2" s="1"/>
  <c r="J1814" i="2"/>
  <c r="K1814" i="2" s="1"/>
  <c r="J1815" i="2"/>
  <c r="K1815" i="2" s="1"/>
  <c r="J1816" i="2"/>
  <c r="K1816" i="2" s="1"/>
  <c r="J1817" i="2"/>
  <c r="K1817" i="2" s="1"/>
  <c r="J1818" i="2"/>
  <c r="K1818" i="2" s="1"/>
  <c r="J1819" i="2"/>
  <c r="K1819" i="2" s="1"/>
  <c r="J1820" i="2"/>
  <c r="K1820" i="2" s="1"/>
  <c r="J1821" i="2"/>
  <c r="K1821" i="2" s="1"/>
  <c r="J1822" i="2"/>
  <c r="K1822" i="2" s="1"/>
  <c r="J1823" i="2"/>
  <c r="K1823" i="2" s="1"/>
  <c r="J1824" i="2"/>
  <c r="K1824" i="2" s="1"/>
  <c r="J1825" i="2"/>
  <c r="K1825" i="2" s="1"/>
  <c r="J1826" i="2"/>
  <c r="K1826" i="2" s="1"/>
  <c r="J1827" i="2"/>
  <c r="K1827" i="2" s="1"/>
  <c r="J1828" i="2"/>
  <c r="K1828" i="2" s="1"/>
  <c r="J1829" i="2"/>
  <c r="K1829" i="2" s="1"/>
  <c r="J1830" i="2"/>
  <c r="K1830" i="2" s="1"/>
  <c r="J1831" i="2"/>
  <c r="K1831" i="2" s="1"/>
  <c r="J1832" i="2"/>
  <c r="K1832" i="2" s="1"/>
  <c r="J1833" i="2"/>
  <c r="K1833" i="2" s="1"/>
  <c r="J1834" i="2"/>
  <c r="K1834" i="2" s="1"/>
  <c r="J1835" i="2"/>
  <c r="K1835" i="2" s="1"/>
  <c r="J1836" i="2"/>
  <c r="K1836" i="2" s="1"/>
  <c r="J1837" i="2"/>
  <c r="K1837" i="2" s="1"/>
  <c r="J1838" i="2"/>
  <c r="K1838" i="2" s="1"/>
  <c r="J1839" i="2"/>
  <c r="K1839" i="2" s="1"/>
  <c r="J1840" i="2"/>
  <c r="K1840" i="2" s="1"/>
  <c r="J1841" i="2"/>
  <c r="K1841" i="2" s="1"/>
  <c r="J1842" i="2"/>
  <c r="K1842" i="2" s="1"/>
  <c r="J1843" i="2"/>
  <c r="K1843" i="2" s="1"/>
  <c r="J1844" i="2"/>
  <c r="K1844" i="2" s="1"/>
  <c r="J1845" i="2"/>
  <c r="K1845" i="2" s="1"/>
  <c r="J1846" i="2"/>
  <c r="K1846" i="2" s="1"/>
  <c r="J1847" i="2"/>
  <c r="K1847" i="2" s="1"/>
  <c r="J1848" i="2"/>
  <c r="K1848" i="2" s="1"/>
  <c r="J1849" i="2"/>
  <c r="K1849" i="2" s="1"/>
  <c r="J1850" i="2"/>
  <c r="K1850" i="2" s="1"/>
  <c r="J1851" i="2"/>
  <c r="K1851" i="2" s="1"/>
  <c r="J1852" i="2"/>
  <c r="K1852" i="2" s="1"/>
  <c r="J1853" i="2"/>
  <c r="K1853" i="2" s="1"/>
  <c r="J1854" i="2"/>
  <c r="K1854" i="2" s="1"/>
  <c r="J1855" i="2"/>
  <c r="K1855" i="2" s="1"/>
  <c r="J1856" i="2"/>
  <c r="K1856" i="2" s="1"/>
  <c r="J1857" i="2"/>
  <c r="K1857" i="2" s="1"/>
  <c r="J1858" i="2"/>
  <c r="K1858" i="2" s="1"/>
  <c r="J1859" i="2"/>
  <c r="K1859" i="2" s="1"/>
  <c r="J1860" i="2"/>
  <c r="K1860" i="2" s="1"/>
  <c r="J1861" i="2"/>
  <c r="K1861" i="2" s="1"/>
  <c r="J1862" i="2"/>
  <c r="K1862" i="2" s="1"/>
  <c r="J1863" i="2"/>
  <c r="K1863" i="2" s="1"/>
  <c r="J1864" i="2"/>
  <c r="K1864" i="2" s="1"/>
  <c r="J1865" i="2"/>
  <c r="K1865" i="2" s="1"/>
  <c r="J1866" i="2"/>
  <c r="K1866" i="2" s="1"/>
  <c r="J1867" i="2"/>
  <c r="K1867" i="2" s="1"/>
  <c r="J1868" i="2"/>
  <c r="K1868" i="2" s="1"/>
  <c r="J1869" i="2"/>
  <c r="K1869" i="2" s="1"/>
  <c r="J1870" i="2"/>
  <c r="K1870" i="2" s="1"/>
  <c r="J1871" i="2"/>
  <c r="K1871" i="2" s="1"/>
  <c r="J1872" i="2"/>
  <c r="K1872" i="2" s="1"/>
  <c r="J1873" i="2"/>
  <c r="K1873" i="2" s="1"/>
  <c r="J1874" i="2"/>
  <c r="K1874" i="2" s="1"/>
  <c r="J1875" i="2"/>
  <c r="K1875" i="2" s="1"/>
  <c r="J1876" i="2"/>
  <c r="K1876" i="2" s="1"/>
  <c r="J1877" i="2"/>
  <c r="K1877" i="2" s="1"/>
  <c r="J1878" i="2"/>
  <c r="K1878" i="2" s="1"/>
  <c r="J1879" i="2"/>
  <c r="K1879" i="2" s="1"/>
  <c r="J1880" i="2"/>
  <c r="K1880" i="2" s="1"/>
  <c r="J1881" i="2"/>
  <c r="K1881" i="2" s="1"/>
  <c r="J1882" i="2"/>
  <c r="K1882" i="2" s="1"/>
  <c r="J1883" i="2"/>
  <c r="K1883" i="2" s="1"/>
  <c r="J1884" i="2"/>
  <c r="K1884" i="2" s="1"/>
  <c r="J1885" i="2"/>
  <c r="K1885" i="2" s="1"/>
  <c r="J1886" i="2"/>
  <c r="K1886" i="2" s="1"/>
  <c r="J1887" i="2"/>
  <c r="K1887" i="2" s="1"/>
  <c r="J1888" i="2"/>
  <c r="K1888" i="2" s="1"/>
  <c r="J1889" i="2"/>
  <c r="K1889" i="2" s="1"/>
  <c r="J1890" i="2"/>
  <c r="K1890" i="2" s="1"/>
  <c r="J1891" i="2"/>
  <c r="K1891" i="2" s="1"/>
  <c r="J1892" i="2"/>
  <c r="K1892" i="2" s="1"/>
  <c r="J1893" i="2"/>
  <c r="K1893" i="2" s="1"/>
  <c r="J1894" i="2"/>
  <c r="K1894" i="2" s="1"/>
  <c r="J1895" i="2"/>
  <c r="K1895" i="2" s="1"/>
  <c r="J1896" i="2"/>
  <c r="K1896" i="2" s="1"/>
  <c r="J1897" i="2"/>
  <c r="K1897" i="2" s="1"/>
  <c r="J1898" i="2"/>
  <c r="K1898" i="2" s="1"/>
  <c r="J1899" i="2"/>
  <c r="K1899" i="2" s="1"/>
  <c r="J1900" i="2"/>
  <c r="K1900" i="2" s="1"/>
  <c r="J1901" i="2"/>
  <c r="K1901" i="2" s="1"/>
  <c r="J1902" i="2"/>
  <c r="K1902" i="2" s="1"/>
  <c r="J1903" i="2"/>
  <c r="K1903" i="2" s="1"/>
  <c r="J1904" i="2"/>
  <c r="K1904" i="2" s="1"/>
  <c r="J1905" i="2"/>
  <c r="K1905" i="2" s="1"/>
  <c r="J1906" i="2"/>
  <c r="K1906" i="2" s="1"/>
  <c r="J1907" i="2"/>
  <c r="K1907" i="2" s="1"/>
  <c r="J1908" i="2"/>
  <c r="K1908" i="2" s="1"/>
  <c r="J1909" i="2"/>
  <c r="K1909" i="2" s="1"/>
  <c r="J1910" i="2"/>
  <c r="K1910" i="2" s="1"/>
  <c r="J1911" i="2"/>
  <c r="K1911" i="2" s="1"/>
  <c r="J1912" i="2"/>
  <c r="K1912" i="2" s="1"/>
  <c r="J2" i="2"/>
  <c r="K2" i="2" s="1"/>
  <c r="J2" i="3"/>
  <c r="K2" i="3" s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K9" i="5" s="1" a="1"/>
  <c r="K9" i="5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8" i="1"/>
  <c r="K118" i="1" s="1"/>
  <c r="J119" i="1"/>
  <c r="K119" i="1" s="1"/>
  <c r="J120" i="1"/>
  <c r="K120" i="1" s="1"/>
  <c r="J121" i="1"/>
  <c r="K121" i="1" s="1"/>
  <c r="J122" i="1"/>
  <c r="K122" i="1" s="1"/>
  <c r="J123" i="1"/>
  <c r="K123" i="1" s="1"/>
  <c r="J124" i="1"/>
  <c r="K124" i="1" s="1"/>
  <c r="J125" i="1"/>
  <c r="K125" i="1" s="1"/>
  <c r="J126" i="1"/>
  <c r="K126" i="1" s="1"/>
  <c r="J127" i="1"/>
  <c r="K127" i="1" s="1"/>
  <c r="J128" i="1"/>
  <c r="K128" i="1" s="1"/>
  <c r="J129" i="1"/>
  <c r="K129" i="1" s="1"/>
  <c r="J130" i="1"/>
  <c r="K130" i="1" s="1"/>
  <c r="J131" i="1"/>
  <c r="K131" i="1" s="1"/>
  <c r="J132" i="1"/>
  <c r="K132" i="1" s="1"/>
  <c r="J133" i="1"/>
  <c r="K133" i="1" s="1"/>
  <c r="J134" i="1"/>
  <c r="K134" i="1" s="1"/>
  <c r="J135" i="1"/>
  <c r="K135" i="1" s="1"/>
  <c r="J136" i="1"/>
  <c r="K136" i="1" s="1"/>
  <c r="J137" i="1"/>
  <c r="K137" i="1" s="1"/>
  <c r="J138" i="1"/>
  <c r="K138" i="1" s="1"/>
  <c r="J139" i="1"/>
  <c r="K139" i="1" s="1"/>
  <c r="J140" i="1"/>
  <c r="K140" i="1" s="1"/>
  <c r="J141" i="1"/>
  <c r="K141" i="1" s="1"/>
  <c r="J142" i="1"/>
  <c r="K142" i="1" s="1"/>
  <c r="J143" i="1"/>
  <c r="K143" i="1" s="1"/>
  <c r="J144" i="1"/>
  <c r="K144" i="1" s="1"/>
  <c r="J145" i="1"/>
  <c r="K145" i="1" s="1"/>
  <c r="J146" i="1"/>
  <c r="K146" i="1" s="1"/>
  <c r="J147" i="1"/>
  <c r="K147" i="1" s="1"/>
  <c r="J148" i="1"/>
  <c r="K148" i="1" s="1"/>
  <c r="J149" i="1"/>
  <c r="K149" i="1" s="1"/>
  <c r="J150" i="1"/>
  <c r="K150" i="1" s="1"/>
  <c r="J151" i="1"/>
  <c r="K151" i="1" s="1"/>
  <c r="J152" i="1"/>
  <c r="K152" i="1" s="1"/>
  <c r="J153" i="1"/>
  <c r="K153" i="1" s="1"/>
  <c r="J154" i="1"/>
  <c r="K154" i="1" s="1"/>
  <c r="J155" i="1"/>
  <c r="K155" i="1" s="1"/>
  <c r="J156" i="1"/>
  <c r="K156" i="1" s="1"/>
  <c r="J157" i="1"/>
  <c r="K157" i="1" s="1"/>
  <c r="J158" i="1"/>
  <c r="K158" i="1" s="1"/>
  <c r="J159" i="1"/>
  <c r="K159" i="1" s="1"/>
  <c r="J160" i="1"/>
  <c r="K160" i="1" s="1"/>
  <c r="J161" i="1"/>
  <c r="K161" i="1" s="1"/>
  <c r="J162" i="1"/>
  <c r="K162" i="1" s="1"/>
  <c r="J163" i="1"/>
  <c r="K163" i="1" s="1"/>
  <c r="J164" i="1"/>
  <c r="K164" i="1" s="1"/>
  <c r="J165" i="1"/>
  <c r="K165" i="1" s="1"/>
  <c r="J166" i="1"/>
  <c r="K166" i="1" s="1"/>
  <c r="J167" i="1"/>
  <c r="K167" i="1" s="1"/>
  <c r="J168" i="1"/>
  <c r="K168" i="1" s="1"/>
  <c r="J169" i="1"/>
  <c r="K169" i="1" s="1"/>
  <c r="J170" i="1"/>
  <c r="K170" i="1" s="1"/>
  <c r="J171" i="1"/>
  <c r="K171" i="1" s="1"/>
  <c r="J172" i="1"/>
  <c r="K172" i="1" s="1"/>
  <c r="J173" i="1"/>
  <c r="K173" i="1" s="1"/>
  <c r="J174" i="1"/>
  <c r="K174" i="1" s="1"/>
  <c r="J175" i="1"/>
  <c r="K175" i="1" s="1"/>
  <c r="J176" i="1"/>
  <c r="K176" i="1" s="1"/>
  <c r="J177" i="1"/>
  <c r="K177" i="1" s="1"/>
  <c r="J178" i="1"/>
  <c r="K178" i="1" s="1"/>
  <c r="J179" i="1"/>
  <c r="K179" i="1" s="1"/>
  <c r="J180" i="1"/>
  <c r="K180" i="1" s="1"/>
  <c r="J181" i="1"/>
  <c r="K181" i="1" s="1"/>
  <c r="J182" i="1"/>
  <c r="K182" i="1" s="1"/>
  <c r="J183" i="1"/>
  <c r="K183" i="1" s="1"/>
  <c r="J184" i="1"/>
  <c r="K184" i="1" s="1"/>
  <c r="J185" i="1"/>
  <c r="K185" i="1" s="1"/>
  <c r="J186" i="1"/>
  <c r="K186" i="1" s="1"/>
  <c r="J187" i="1"/>
  <c r="K187" i="1" s="1"/>
  <c r="J188" i="1"/>
  <c r="K188" i="1" s="1"/>
  <c r="J189" i="1"/>
  <c r="K189" i="1" s="1"/>
  <c r="J190" i="1"/>
  <c r="K190" i="1" s="1"/>
  <c r="J191" i="1"/>
  <c r="K191" i="1" s="1"/>
  <c r="J192" i="1"/>
  <c r="K192" i="1" s="1"/>
  <c r="J193" i="1"/>
  <c r="K193" i="1" s="1"/>
  <c r="J194" i="1"/>
  <c r="K194" i="1" s="1"/>
  <c r="J195" i="1"/>
  <c r="K195" i="1" s="1"/>
  <c r="J196" i="1"/>
  <c r="K196" i="1" s="1"/>
  <c r="J197" i="1"/>
  <c r="K197" i="1" s="1"/>
  <c r="J198" i="1"/>
  <c r="K198" i="1" s="1"/>
  <c r="J199" i="1"/>
  <c r="K199" i="1" s="1"/>
  <c r="J200" i="1"/>
  <c r="K200" i="1" s="1"/>
  <c r="J201" i="1"/>
  <c r="K201" i="1" s="1"/>
  <c r="J202" i="1"/>
  <c r="K202" i="1" s="1"/>
  <c r="J203" i="1"/>
  <c r="K203" i="1" s="1"/>
  <c r="J204" i="1"/>
  <c r="K204" i="1" s="1"/>
  <c r="J205" i="1"/>
  <c r="K205" i="1" s="1"/>
  <c r="J206" i="1"/>
  <c r="K206" i="1" s="1"/>
  <c r="J207" i="1"/>
  <c r="K207" i="1" s="1"/>
  <c r="J208" i="1"/>
  <c r="K208" i="1" s="1"/>
  <c r="J209" i="1"/>
  <c r="K209" i="1" s="1"/>
  <c r="J210" i="1"/>
  <c r="K210" i="1" s="1"/>
  <c r="J211" i="1"/>
  <c r="K211" i="1" s="1"/>
  <c r="J212" i="1"/>
  <c r="K212" i="1" s="1"/>
  <c r="J213" i="1"/>
  <c r="K213" i="1" s="1"/>
  <c r="J214" i="1"/>
  <c r="K214" i="1" s="1"/>
  <c r="J215" i="1"/>
  <c r="K215" i="1" s="1"/>
  <c r="J216" i="1"/>
  <c r="K216" i="1" s="1"/>
  <c r="J217" i="1"/>
  <c r="K217" i="1" s="1"/>
  <c r="J218" i="1"/>
  <c r="K218" i="1" s="1"/>
  <c r="J219" i="1"/>
  <c r="K219" i="1" s="1"/>
  <c r="J220" i="1"/>
  <c r="K220" i="1" s="1"/>
  <c r="J221" i="1"/>
  <c r="K221" i="1" s="1"/>
  <c r="J222" i="1"/>
  <c r="K222" i="1" s="1"/>
  <c r="J223" i="1"/>
  <c r="K223" i="1" s="1"/>
  <c r="J224" i="1"/>
  <c r="K224" i="1" s="1"/>
  <c r="J225" i="1"/>
  <c r="K225" i="1" s="1"/>
  <c r="J226" i="1"/>
  <c r="K226" i="1" s="1"/>
  <c r="J227" i="1"/>
  <c r="K227" i="1" s="1"/>
  <c r="J228" i="1"/>
  <c r="K228" i="1" s="1"/>
  <c r="J229" i="1"/>
  <c r="K229" i="1" s="1"/>
  <c r="J230" i="1"/>
  <c r="K230" i="1" s="1"/>
  <c r="J231" i="1"/>
  <c r="K231" i="1" s="1"/>
  <c r="J232" i="1"/>
  <c r="K232" i="1" s="1"/>
  <c r="J233" i="1"/>
  <c r="K233" i="1" s="1"/>
  <c r="J234" i="1"/>
  <c r="K234" i="1" s="1"/>
  <c r="J235" i="1"/>
  <c r="K235" i="1" s="1"/>
  <c r="J236" i="1"/>
  <c r="K236" i="1" s="1"/>
  <c r="J237" i="1"/>
  <c r="K237" i="1" s="1"/>
  <c r="J238" i="1"/>
  <c r="K238" i="1" s="1"/>
  <c r="J239" i="1"/>
  <c r="K239" i="1" s="1"/>
  <c r="J240" i="1"/>
  <c r="K240" i="1" s="1"/>
  <c r="J241" i="1"/>
  <c r="K241" i="1" s="1"/>
  <c r="J242" i="1"/>
  <c r="K242" i="1" s="1"/>
  <c r="J243" i="1"/>
  <c r="K243" i="1" s="1"/>
  <c r="J244" i="1"/>
  <c r="K244" i="1" s="1"/>
  <c r="J245" i="1"/>
  <c r="K245" i="1" s="1"/>
  <c r="J246" i="1"/>
  <c r="K246" i="1" s="1"/>
  <c r="J247" i="1"/>
  <c r="K247" i="1" s="1"/>
  <c r="J248" i="1"/>
  <c r="K248" i="1" s="1"/>
  <c r="J249" i="1"/>
  <c r="K249" i="1" s="1"/>
  <c r="J250" i="1"/>
  <c r="K250" i="1" s="1"/>
  <c r="J251" i="1"/>
  <c r="K251" i="1" s="1"/>
  <c r="J252" i="1"/>
  <c r="K252" i="1" s="1"/>
  <c r="J253" i="1"/>
  <c r="K253" i="1" s="1"/>
  <c r="J254" i="1"/>
  <c r="K254" i="1" s="1"/>
  <c r="J255" i="1"/>
  <c r="K255" i="1" s="1"/>
  <c r="J256" i="1"/>
  <c r="K256" i="1" s="1"/>
  <c r="J257" i="1"/>
  <c r="K257" i="1" s="1"/>
  <c r="J258" i="1"/>
  <c r="K258" i="1" s="1"/>
  <c r="J259" i="1"/>
  <c r="K259" i="1" s="1"/>
  <c r="J260" i="1"/>
  <c r="K260" i="1" s="1"/>
  <c r="J261" i="1"/>
  <c r="K261" i="1" s="1"/>
  <c r="J262" i="1"/>
  <c r="K262" i="1" s="1"/>
  <c r="J263" i="1"/>
  <c r="K263" i="1" s="1"/>
  <c r="J264" i="1"/>
  <c r="K264" i="1" s="1"/>
  <c r="J265" i="1"/>
  <c r="K265" i="1" s="1"/>
  <c r="J266" i="1"/>
  <c r="K266" i="1" s="1"/>
  <c r="J267" i="1"/>
  <c r="K267" i="1" s="1"/>
  <c r="J268" i="1"/>
  <c r="K268" i="1" s="1"/>
  <c r="J269" i="1"/>
  <c r="K269" i="1" s="1"/>
  <c r="J270" i="1"/>
  <c r="K270" i="1" s="1"/>
  <c r="J271" i="1"/>
  <c r="K271" i="1" s="1"/>
  <c r="J272" i="1"/>
  <c r="K272" i="1" s="1"/>
  <c r="J273" i="1"/>
  <c r="K273" i="1" s="1"/>
  <c r="J274" i="1"/>
  <c r="K274" i="1" s="1"/>
  <c r="J275" i="1"/>
  <c r="K275" i="1" s="1"/>
  <c r="J276" i="1"/>
  <c r="K276" i="1" s="1"/>
  <c r="J277" i="1"/>
  <c r="K277" i="1" s="1"/>
  <c r="J278" i="1"/>
  <c r="K278" i="1" s="1"/>
  <c r="J279" i="1"/>
  <c r="K279" i="1" s="1"/>
  <c r="J280" i="1"/>
  <c r="K280" i="1" s="1"/>
  <c r="J281" i="1"/>
  <c r="K281" i="1" s="1"/>
  <c r="J282" i="1"/>
  <c r="K282" i="1" s="1"/>
  <c r="J283" i="1"/>
  <c r="K283" i="1" s="1"/>
  <c r="J284" i="1"/>
  <c r="K284" i="1" s="1"/>
  <c r="J285" i="1"/>
  <c r="K285" i="1" s="1"/>
  <c r="J286" i="1"/>
  <c r="K286" i="1" s="1"/>
  <c r="J287" i="1"/>
  <c r="K287" i="1" s="1"/>
  <c r="J288" i="1"/>
  <c r="K288" i="1" s="1"/>
  <c r="J289" i="1"/>
  <c r="K289" i="1" s="1"/>
  <c r="J290" i="1"/>
  <c r="K290" i="1" s="1"/>
  <c r="J291" i="1"/>
  <c r="K291" i="1" s="1"/>
  <c r="J292" i="1"/>
  <c r="K292" i="1" s="1"/>
  <c r="J293" i="1"/>
  <c r="K293" i="1" s="1"/>
  <c r="J294" i="1"/>
  <c r="K294" i="1" s="1"/>
  <c r="J295" i="1"/>
  <c r="K295" i="1" s="1"/>
  <c r="J296" i="1"/>
  <c r="K296" i="1" s="1"/>
  <c r="J297" i="1"/>
  <c r="K297" i="1" s="1"/>
  <c r="J298" i="1"/>
  <c r="K298" i="1" s="1"/>
  <c r="J299" i="1"/>
  <c r="K299" i="1" s="1"/>
  <c r="J300" i="1"/>
  <c r="K300" i="1" s="1"/>
  <c r="J301" i="1"/>
  <c r="K301" i="1" s="1"/>
  <c r="J302" i="1"/>
  <c r="K302" i="1" s="1"/>
  <c r="J303" i="1"/>
  <c r="K303" i="1" s="1"/>
  <c r="J304" i="1"/>
  <c r="K304" i="1" s="1"/>
  <c r="J305" i="1"/>
  <c r="K305" i="1" s="1"/>
  <c r="J306" i="1"/>
  <c r="K306" i="1" s="1"/>
  <c r="J307" i="1"/>
  <c r="K307" i="1" s="1"/>
  <c r="J308" i="1"/>
  <c r="K308" i="1" s="1"/>
  <c r="J309" i="1"/>
  <c r="K309" i="1" s="1"/>
  <c r="J310" i="1"/>
  <c r="K310" i="1" s="1"/>
  <c r="J311" i="1"/>
  <c r="K311" i="1" s="1"/>
  <c r="J312" i="1"/>
  <c r="K312" i="1" s="1"/>
  <c r="J313" i="1"/>
  <c r="K313" i="1" s="1"/>
  <c r="J314" i="1"/>
  <c r="K314" i="1" s="1"/>
  <c r="J315" i="1"/>
  <c r="K315" i="1" s="1"/>
  <c r="J316" i="1"/>
  <c r="K316" i="1" s="1"/>
  <c r="J317" i="1"/>
  <c r="K317" i="1" s="1"/>
  <c r="J318" i="1"/>
  <c r="K318" i="1" s="1"/>
  <c r="J319" i="1"/>
  <c r="K319" i="1" s="1"/>
  <c r="J320" i="1"/>
  <c r="K320" i="1" s="1"/>
  <c r="J321" i="1"/>
  <c r="K321" i="1" s="1"/>
  <c r="J322" i="1"/>
  <c r="K322" i="1" s="1"/>
  <c r="J323" i="1"/>
  <c r="K323" i="1" s="1"/>
  <c r="J324" i="1"/>
  <c r="K324" i="1" s="1"/>
  <c r="J325" i="1"/>
  <c r="K325" i="1" s="1"/>
  <c r="J326" i="1"/>
  <c r="K326" i="1" s="1"/>
  <c r="J327" i="1"/>
  <c r="K327" i="1" s="1"/>
  <c r="J328" i="1"/>
  <c r="K328" i="1" s="1"/>
  <c r="J329" i="1"/>
  <c r="K329" i="1" s="1"/>
  <c r="J330" i="1"/>
  <c r="K330" i="1" s="1"/>
  <c r="J331" i="1"/>
  <c r="K331" i="1" s="1"/>
  <c r="J332" i="1"/>
  <c r="K332" i="1" s="1"/>
  <c r="J333" i="1"/>
  <c r="K333" i="1" s="1"/>
  <c r="J334" i="1"/>
  <c r="K334" i="1" s="1"/>
  <c r="J335" i="1"/>
  <c r="K335" i="1" s="1"/>
  <c r="J336" i="1"/>
  <c r="K336" i="1" s="1"/>
  <c r="J337" i="1"/>
  <c r="K337" i="1" s="1"/>
  <c r="J338" i="1"/>
  <c r="K338" i="1" s="1"/>
  <c r="J339" i="1"/>
  <c r="K339" i="1" s="1"/>
  <c r="J340" i="1"/>
  <c r="K340" i="1" s="1"/>
  <c r="J341" i="1"/>
  <c r="K341" i="1" s="1"/>
  <c r="J342" i="1"/>
  <c r="K342" i="1" s="1"/>
  <c r="J343" i="1"/>
  <c r="K343" i="1" s="1"/>
  <c r="J344" i="1"/>
  <c r="K344" i="1" s="1"/>
  <c r="J345" i="1"/>
  <c r="K345" i="1" s="1"/>
  <c r="J346" i="1"/>
  <c r="K346" i="1" s="1"/>
  <c r="J347" i="1"/>
  <c r="K347" i="1" s="1"/>
  <c r="J348" i="1"/>
  <c r="K348" i="1" s="1"/>
  <c r="J349" i="1"/>
  <c r="K349" i="1" s="1"/>
  <c r="J350" i="1"/>
  <c r="K350" i="1" s="1"/>
  <c r="J351" i="1"/>
  <c r="K351" i="1" s="1"/>
  <c r="J352" i="1"/>
  <c r="K352" i="1" s="1"/>
  <c r="J353" i="1"/>
  <c r="K353" i="1" s="1"/>
  <c r="J354" i="1"/>
  <c r="K354" i="1" s="1"/>
  <c r="J355" i="1"/>
  <c r="K355" i="1" s="1"/>
  <c r="J356" i="1"/>
  <c r="K356" i="1" s="1"/>
  <c r="J357" i="1"/>
  <c r="K357" i="1" s="1"/>
  <c r="J358" i="1"/>
  <c r="K358" i="1" s="1"/>
  <c r="J359" i="1"/>
  <c r="K359" i="1" s="1"/>
  <c r="J360" i="1"/>
  <c r="K360" i="1" s="1"/>
  <c r="J361" i="1"/>
  <c r="K361" i="1" s="1"/>
  <c r="J362" i="1"/>
  <c r="K362" i="1" s="1"/>
  <c r="J363" i="1"/>
  <c r="K363" i="1" s="1"/>
  <c r="J364" i="1"/>
  <c r="K364" i="1" s="1"/>
  <c r="J365" i="1"/>
  <c r="K365" i="1" s="1"/>
  <c r="J366" i="1"/>
  <c r="K366" i="1" s="1"/>
  <c r="J367" i="1"/>
  <c r="K367" i="1" s="1"/>
  <c r="J368" i="1"/>
  <c r="K368" i="1" s="1"/>
  <c r="J369" i="1"/>
  <c r="K369" i="1"/>
  <c r="J370" i="1"/>
  <c r="K370" i="1"/>
  <c r="J371" i="1"/>
  <c r="K371" i="1" s="1"/>
  <c r="J372" i="1"/>
  <c r="K372" i="1" s="1"/>
  <c r="J373" i="1"/>
  <c r="K373" i="1" s="1"/>
  <c r="J374" i="1"/>
  <c r="K374" i="1" s="1"/>
  <c r="J375" i="1"/>
  <c r="K375" i="1" s="1"/>
  <c r="J376" i="1"/>
  <c r="K376" i="1" s="1"/>
  <c r="J377" i="1"/>
  <c r="K377" i="1" s="1"/>
  <c r="J378" i="1"/>
  <c r="K378" i="1" s="1"/>
  <c r="J379" i="1"/>
  <c r="K379" i="1" s="1"/>
  <c r="J380" i="1"/>
  <c r="K380" i="1" s="1"/>
  <c r="J381" i="1"/>
  <c r="K381" i="1" s="1"/>
  <c r="J382" i="1"/>
  <c r="K382" i="1" s="1"/>
  <c r="J383" i="1"/>
  <c r="K383" i="1" s="1"/>
  <c r="J384" i="1"/>
  <c r="K384" i="1" s="1"/>
  <c r="J385" i="1"/>
  <c r="K385" i="1" s="1"/>
  <c r="J386" i="1"/>
  <c r="K386" i="1" s="1"/>
  <c r="J387" i="1"/>
  <c r="K387" i="1" s="1"/>
  <c r="J388" i="1"/>
  <c r="K388" i="1" s="1"/>
  <c r="J389" i="1"/>
  <c r="K389" i="1"/>
  <c r="J390" i="1"/>
  <c r="K390" i="1" s="1"/>
  <c r="J391" i="1"/>
  <c r="K391" i="1" s="1"/>
  <c r="J392" i="1"/>
  <c r="K392" i="1" s="1"/>
  <c r="J393" i="1"/>
  <c r="K393" i="1" s="1"/>
  <c r="J394" i="1"/>
  <c r="K394" i="1" s="1"/>
  <c r="J395" i="1"/>
  <c r="K395" i="1" s="1"/>
  <c r="J396" i="1"/>
  <c r="K396" i="1" s="1"/>
  <c r="J397" i="1"/>
  <c r="K397" i="1" s="1"/>
  <c r="J398" i="1"/>
  <c r="K398" i="1" s="1"/>
  <c r="J399" i="1"/>
  <c r="K399" i="1" s="1"/>
  <c r="J400" i="1"/>
  <c r="K400" i="1" s="1"/>
  <c r="J401" i="1"/>
  <c r="K401" i="1" s="1"/>
  <c r="J402" i="1"/>
  <c r="K402" i="1" s="1"/>
  <c r="J403" i="1"/>
  <c r="K403" i="1" s="1"/>
  <c r="J404" i="1"/>
  <c r="K404" i="1" s="1"/>
  <c r="J405" i="1"/>
  <c r="K405" i="1" s="1"/>
  <c r="J406" i="1"/>
  <c r="K406" i="1" s="1"/>
  <c r="J407" i="1"/>
  <c r="K407" i="1" s="1"/>
  <c r="J408" i="1"/>
  <c r="K408" i="1" s="1"/>
  <c r="J409" i="1"/>
  <c r="K409" i="1" s="1"/>
  <c r="J410" i="1"/>
  <c r="K410" i="1" s="1"/>
  <c r="J411" i="1"/>
  <c r="K411" i="1" s="1"/>
  <c r="J412" i="1"/>
  <c r="K412" i="1" s="1"/>
  <c r="J413" i="1"/>
  <c r="K413" i="1" s="1"/>
  <c r="J414" i="1"/>
  <c r="K414" i="1" s="1"/>
  <c r="J415" i="1"/>
  <c r="K415" i="1" s="1"/>
  <c r="J416" i="1"/>
  <c r="K416" i="1" s="1"/>
  <c r="J417" i="1"/>
  <c r="K417" i="1" s="1"/>
  <c r="J418" i="1"/>
  <c r="K418" i="1" s="1"/>
  <c r="J419" i="1"/>
  <c r="K419" i="1" s="1"/>
  <c r="J420" i="1"/>
  <c r="K420" i="1" s="1"/>
  <c r="J421" i="1"/>
  <c r="K421" i="1" s="1"/>
  <c r="J422" i="1"/>
  <c r="K422" i="1" s="1"/>
  <c r="J423" i="1"/>
  <c r="K423" i="1" s="1"/>
  <c r="J424" i="1"/>
  <c r="K424" i="1" s="1"/>
  <c r="J425" i="1"/>
  <c r="K425" i="1" s="1"/>
  <c r="J426" i="1"/>
  <c r="K426" i="1" s="1"/>
  <c r="J427" i="1"/>
  <c r="K427" i="1" s="1"/>
  <c r="J428" i="1"/>
  <c r="K428" i="1" s="1"/>
  <c r="J429" i="1"/>
  <c r="K429" i="1" s="1"/>
  <c r="J430" i="1"/>
  <c r="K430" i="1" s="1"/>
  <c r="J431" i="1"/>
  <c r="K431" i="1" s="1"/>
  <c r="J432" i="1"/>
  <c r="K432" i="1" s="1"/>
  <c r="J433" i="1"/>
  <c r="K433" i="1" s="1"/>
  <c r="J434" i="1"/>
  <c r="K434" i="1" s="1"/>
  <c r="J435" i="1"/>
  <c r="K435" i="1" s="1"/>
  <c r="J436" i="1"/>
  <c r="K436" i="1" s="1"/>
  <c r="J437" i="1"/>
  <c r="K437" i="1" s="1"/>
  <c r="J438" i="1"/>
  <c r="K438" i="1" s="1"/>
  <c r="J439" i="1"/>
  <c r="K439" i="1" s="1"/>
  <c r="J440" i="1"/>
  <c r="K440" i="1" s="1"/>
  <c r="J441" i="1"/>
  <c r="K441" i="1" s="1"/>
  <c r="J442" i="1"/>
  <c r="K442" i="1" s="1"/>
  <c r="J443" i="1"/>
  <c r="K443" i="1"/>
  <c r="J444" i="1"/>
  <c r="K444" i="1" s="1"/>
  <c r="J445" i="1"/>
  <c r="K445" i="1" s="1"/>
  <c r="J446" i="1"/>
  <c r="K446" i="1" s="1"/>
  <c r="J447" i="1"/>
  <c r="K447" i="1" s="1"/>
  <c r="J448" i="1"/>
  <c r="K448" i="1" s="1"/>
  <c r="J449" i="1"/>
  <c r="K449" i="1" s="1"/>
  <c r="J450" i="1"/>
  <c r="K450" i="1"/>
  <c r="J451" i="1"/>
  <c r="K451" i="1" s="1"/>
  <c r="J452" i="1"/>
  <c r="K452" i="1" s="1"/>
  <c r="J453" i="1"/>
  <c r="K453" i="1"/>
  <c r="J454" i="1"/>
  <c r="K454" i="1" s="1"/>
  <c r="J455" i="1"/>
  <c r="K455" i="1" s="1"/>
  <c r="J456" i="1"/>
  <c r="K456" i="1" s="1"/>
  <c r="J457" i="1"/>
  <c r="K457" i="1" s="1"/>
  <c r="J458" i="1"/>
  <c r="K458" i="1" s="1"/>
  <c r="J459" i="1"/>
  <c r="K459" i="1" s="1"/>
  <c r="J460" i="1"/>
  <c r="K460" i="1" s="1"/>
  <c r="J461" i="1"/>
  <c r="K461" i="1" s="1"/>
  <c r="J462" i="1"/>
  <c r="K462" i="1" s="1"/>
  <c r="J463" i="1"/>
  <c r="K463" i="1" s="1"/>
  <c r="J464" i="1"/>
  <c r="K464" i="1" s="1"/>
  <c r="J465" i="1"/>
  <c r="K465" i="1" s="1"/>
  <c r="J466" i="1"/>
  <c r="K466" i="1" s="1"/>
  <c r="J467" i="1"/>
  <c r="K467" i="1" s="1"/>
  <c r="J468" i="1"/>
  <c r="K468" i="1" s="1"/>
  <c r="J469" i="1"/>
  <c r="K469" i="1" s="1"/>
  <c r="J470" i="1"/>
  <c r="K470" i="1" s="1"/>
  <c r="J471" i="1"/>
  <c r="K471" i="1" s="1"/>
  <c r="J472" i="1"/>
  <c r="K472" i="1" s="1"/>
  <c r="J473" i="1"/>
  <c r="K473" i="1" s="1"/>
  <c r="J474" i="1"/>
  <c r="K474" i="1" s="1"/>
  <c r="J475" i="1"/>
  <c r="K475" i="1" s="1"/>
  <c r="J476" i="1"/>
  <c r="K476" i="1" s="1"/>
  <c r="J477" i="1"/>
  <c r="K477" i="1" s="1"/>
  <c r="J478" i="1"/>
  <c r="K478" i="1" s="1"/>
  <c r="J479" i="1"/>
  <c r="K479" i="1" s="1"/>
  <c r="J480" i="1"/>
  <c r="K480" i="1" s="1"/>
  <c r="J481" i="1"/>
  <c r="K481" i="1" s="1"/>
  <c r="J482" i="1"/>
  <c r="K482" i="1" s="1"/>
  <c r="J483" i="1"/>
  <c r="K483" i="1" s="1"/>
  <c r="J484" i="1"/>
  <c r="K484" i="1" s="1"/>
  <c r="J485" i="1"/>
  <c r="K485" i="1" s="1"/>
  <c r="J486" i="1"/>
  <c r="K486" i="1" s="1"/>
  <c r="J487" i="1"/>
  <c r="K487" i="1" s="1"/>
  <c r="J488" i="1"/>
  <c r="K488" i="1" s="1"/>
  <c r="J489" i="1"/>
  <c r="K489" i="1"/>
  <c r="J490" i="1"/>
  <c r="K490" i="1" s="1"/>
  <c r="J491" i="1"/>
  <c r="K491" i="1" s="1"/>
  <c r="J492" i="1"/>
  <c r="K492" i="1" s="1"/>
  <c r="J493" i="1"/>
  <c r="K493" i="1" s="1"/>
  <c r="J494" i="1"/>
  <c r="K494" i="1" s="1"/>
  <c r="J495" i="1"/>
  <c r="K495" i="1" s="1"/>
  <c r="J496" i="1"/>
  <c r="K496" i="1" s="1"/>
  <c r="J497" i="1"/>
  <c r="K497" i="1" s="1"/>
  <c r="J498" i="1"/>
  <c r="K498" i="1" s="1"/>
  <c r="J499" i="1"/>
  <c r="K499" i="1"/>
  <c r="J500" i="1"/>
  <c r="K500" i="1" s="1"/>
  <c r="J501" i="1"/>
  <c r="K501" i="1" s="1"/>
  <c r="J502" i="1"/>
  <c r="K502" i="1" s="1"/>
  <c r="J503" i="1"/>
  <c r="K503" i="1" s="1"/>
  <c r="J504" i="1"/>
  <c r="K504" i="1" s="1"/>
  <c r="J505" i="1"/>
  <c r="K505" i="1"/>
  <c r="J506" i="1"/>
  <c r="K506" i="1" s="1"/>
  <c r="J507" i="1"/>
  <c r="K507" i="1" s="1"/>
  <c r="J508" i="1"/>
  <c r="K508" i="1" s="1"/>
  <c r="J509" i="1"/>
  <c r="K509" i="1" s="1"/>
  <c r="J510" i="1"/>
  <c r="K510" i="1" s="1"/>
  <c r="J511" i="1"/>
  <c r="K511" i="1" s="1"/>
  <c r="J512" i="1"/>
  <c r="K512" i="1" s="1"/>
  <c r="J513" i="1"/>
  <c r="K513" i="1" s="1"/>
  <c r="J514" i="1"/>
  <c r="K514" i="1" s="1"/>
  <c r="J515" i="1"/>
  <c r="K515" i="1" s="1"/>
  <c r="J516" i="1"/>
  <c r="K516" i="1" s="1"/>
  <c r="J517" i="1"/>
  <c r="K517" i="1" s="1"/>
  <c r="J518" i="1"/>
  <c r="K518" i="1" s="1"/>
  <c r="J519" i="1"/>
  <c r="K519" i="1" s="1"/>
  <c r="J520" i="1"/>
  <c r="K520" i="1" s="1"/>
  <c r="J521" i="1"/>
  <c r="K521" i="1"/>
  <c r="J522" i="1"/>
  <c r="K522" i="1" s="1"/>
  <c r="J523" i="1"/>
  <c r="K523" i="1" s="1"/>
  <c r="J524" i="1"/>
  <c r="K524" i="1" s="1"/>
  <c r="J525" i="1"/>
  <c r="K525" i="1" s="1"/>
  <c r="J526" i="1"/>
  <c r="K526" i="1" s="1"/>
  <c r="J527" i="1"/>
  <c r="K527" i="1" s="1"/>
  <c r="J528" i="1"/>
  <c r="K528" i="1" s="1"/>
  <c r="J529" i="1"/>
  <c r="K529" i="1" s="1"/>
  <c r="J530" i="1"/>
  <c r="K530" i="1" s="1"/>
  <c r="J531" i="1"/>
  <c r="K531" i="1"/>
  <c r="J532" i="1"/>
  <c r="K532" i="1" s="1"/>
  <c r="J533" i="1"/>
  <c r="K533" i="1" s="1"/>
  <c r="J534" i="1"/>
  <c r="K534" i="1" s="1"/>
  <c r="J535" i="1"/>
  <c r="K535" i="1" s="1"/>
  <c r="J536" i="1"/>
  <c r="K536" i="1" s="1"/>
  <c r="J537" i="1"/>
  <c r="K537" i="1" s="1"/>
  <c r="J538" i="1"/>
  <c r="K538" i="1" s="1"/>
  <c r="J539" i="1"/>
  <c r="K539" i="1" s="1"/>
  <c r="J540" i="1"/>
  <c r="K540" i="1" s="1"/>
  <c r="J541" i="1"/>
  <c r="K541" i="1" s="1"/>
  <c r="J542" i="1"/>
  <c r="K542" i="1" s="1"/>
  <c r="J543" i="1"/>
  <c r="K543" i="1" s="1"/>
  <c r="J544" i="1"/>
  <c r="K544" i="1" s="1"/>
  <c r="J545" i="1"/>
  <c r="K545" i="1" s="1"/>
  <c r="J546" i="1"/>
  <c r="K546" i="1" s="1"/>
  <c r="J547" i="1"/>
  <c r="K547" i="1" s="1"/>
  <c r="J548" i="1"/>
  <c r="K548" i="1" s="1"/>
  <c r="J549" i="1"/>
  <c r="K549" i="1"/>
  <c r="J550" i="1"/>
  <c r="K550" i="1" s="1"/>
  <c r="J551" i="1"/>
  <c r="K551" i="1" s="1"/>
  <c r="J552" i="1"/>
  <c r="K552" i="1" s="1"/>
  <c r="J553" i="1"/>
  <c r="K553" i="1" s="1"/>
  <c r="J554" i="1"/>
  <c r="K554" i="1" s="1"/>
  <c r="J555" i="1"/>
  <c r="K555" i="1" s="1"/>
  <c r="J556" i="1"/>
  <c r="K556" i="1" s="1"/>
  <c r="J557" i="1"/>
  <c r="K557" i="1" s="1"/>
  <c r="J558" i="1"/>
  <c r="K558" i="1" s="1"/>
  <c r="J559" i="1"/>
  <c r="K559" i="1" s="1"/>
  <c r="J560" i="1"/>
  <c r="K560" i="1" s="1"/>
  <c r="J561" i="1"/>
  <c r="K561" i="1"/>
  <c r="J562" i="1"/>
  <c r="K562" i="1" s="1"/>
  <c r="J563" i="1"/>
  <c r="K563" i="1" s="1"/>
  <c r="J564" i="1"/>
  <c r="K564" i="1" s="1"/>
  <c r="J565" i="1"/>
  <c r="K565" i="1" s="1"/>
  <c r="J566" i="1"/>
  <c r="K566" i="1" s="1"/>
  <c r="J567" i="1"/>
  <c r="K567" i="1" s="1"/>
  <c r="J568" i="1"/>
  <c r="K568" i="1" s="1"/>
  <c r="J569" i="1"/>
  <c r="K569" i="1" s="1"/>
  <c r="J570" i="1"/>
  <c r="K570" i="1" s="1"/>
  <c r="J571" i="1"/>
  <c r="K571" i="1" s="1"/>
  <c r="J572" i="1"/>
  <c r="K572" i="1" s="1"/>
  <c r="J573" i="1"/>
  <c r="K573" i="1" s="1"/>
  <c r="J574" i="1"/>
  <c r="K574" i="1" s="1"/>
  <c r="J575" i="1"/>
  <c r="K575" i="1" s="1"/>
  <c r="J576" i="1"/>
  <c r="K576" i="1" s="1"/>
  <c r="J577" i="1"/>
  <c r="K577" i="1" s="1"/>
  <c r="J578" i="1"/>
  <c r="K578" i="1" s="1"/>
  <c r="J579" i="1"/>
  <c r="K579" i="1" s="1"/>
  <c r="J580" i="1"/>
  <c r="K580" i="1" s="1"/>
  <c r="J581" i="1"/>
  <c r="K581" i="1" s="1"/>
  <c r="J582" i="1"/>
  <c r="K582" i="1" s="1"/>
  <c r="J583" i="1"/>
  <c r="K583" i="1" s="1"/>
  <c r="J584" i="1"/>
  <c r="K584" i="1" s="1"/>
  <c r="J585" i="1"/>
  <c r="K585" i="1" s="1"/>
  <c r="J586" i="1"/>
  <c r="K586" i="1" s="1"/>
  <c r="J587" i="1"/>
  <c r="K587" i="1" s="1"/>
  <c r="J588" i="1"/>
  <c r="K588" i="1" s="1"/>
  <c r="J589" i="1"/>
  <c r="K589" i="1" s="1"/>
  <c r="J590" i="1"/>
  <c r="K590" i="1" s="1"/>
  <c r="J591" i="1"/>
  <c r="K591" i="1" s="1"/>
  <c r="J592" i="1"/>
  <c r="K592" i="1" s="1"/>
  <c r="J593" i="1"/>
  <c r="K593" i="1" s="1"/>
  <c r="J594" i="1"/>
  <c r="K594" i="1" s="1"/>
  <c r="J595" i="1"/>
  <c r="K595" i="1"/>
  <c r="J596" i="1"/>
  <c r="K596" i="1" s="1"/>
  <c r="J597" i="1"/>
  <c r="K597" i="1" s="1"/>
  <c r="J598" i="1"/>
  <c r="K598" i="1" s="1"/>
  <c r="J599" i="1"/>
  <c r="K599" i="1" s="1"/>
  <c r="J600" i="1"/>
  <c r="K600" i="1" s="1"/>
  <c r="J601" i="1"/>
  <c r="K601" i="1"/>
  <c r="J602" i="1"/>
  <c r="K602" i="1" s="1"/>
  <c r="J603" i="1"/>
  <c r="K603" i="1" s="1"/>
  <c r="J604" i="1"/>
  <c r="K604" i="1" s="1"/>
  <c r="J605" i="1"/>
  <c r="K605" i="1" s="1"/>
  <c r="J606" i="1"/>
  <c r="K606" i="1" s="1"/>
  <c r="J607" i="1"/>
  <c r="K607" i="1" s="1"/>
  <c r="J608" i="1"/>
  <c r="K608" i="1" s="1"/>
  <c r="J609" i="1"/>
  <c r="K609" i="1" s="1"/>
  <c r="J610" i="1"/>
  <c r="K610" i="1" s="1"/>
  <c r="J611" i="1"/>
  <c r="K611" i="1"/>
  <c r="J612" i="1"/>
  <c r="K612" i="1" s="1"/>
  <c r="J613" i="1"/>
  <c r="K613" i="1" s="1"/>
  <c r="J614" i="1"/>
  <c r="K614" i="1" s="1"/>
  <c r="J615" i="1"/>
  <c r="K615" i="1" s="1"/>
  <c r="J616" i="1"/>
  <c r="K616" i="1" s="1"/>
  <c r="J617" i="1"/>
  <c r="K617" i="1"/>
  <c r="J618" i="1"/>
  <c r="K618" i="1" s="1"/>
  <c r="J619" i="1"/>
  <c r="K619" i="1" s="1"/>
  <c r="J620" i="1"/>
  <c r="K620" i="1" s="1"/>
  <c r="J621" i="1"/>
  <c r="K621" i="1" s="1"/>
  <c r="J622" i="1"/>
  <c r="K622" i="1"/>
  <c r="J623" i="1"/>
  <c r="K623" i="1" s="1"/>
  <c r="J624" i="1"/>
  <c r="K624" i="1" s="1"/>
  <c r="J625" i="1"/>
  <c r="K625" i="1" s="1"/>
  <c r="J626" i="1"/>
  <c r="K626" i="1" s="1"/>
  <c r="J627" i="1"/>
  <c r="K627" i="1" s="1"/>
  <c r="J628" i="1"/>
  <c r="K628" i="1" s="1"/>
  <c r="J629" i="1"/>
  <c r="K629" i="1" s="1"/>
  <c r="J630" i="1"/>
  <c r="K630" i="1" s="1"/>
  <c r="J631" i="1"/>
  <c r="K631" i="1" s="1"/>
  <c r="J632" i="1"/>
  <c r="K632" i="1" s="1"/>
  <c r="J633" i="1"/>
  <c r="K633" i="1" s="1"/>
  <c r="J634" i="1"/>
  <c r="K634" i="1" s="1"/>
  <c r="J635" i="1"/>
  <c r="K635" i="1"/>
  <c r="J636" i="1"/>
  <c r="K636" i="1" s="1"/>
  <c r="J637" i="1"/>
  <c r="K637" i="1" s="1"/>
  <c r="J638" i="1"/>
  <c r="K638" i="1" s="1"/>
  <c r="J639" i="1"/>
  <c r="K639" i="1" s="1"/>
  <c r="J640" i="1"/>
  <c r="K640" i="1" s="1"/>
  <c r="J641" i="1"/>
  <c r="K641" i="1" s="1"/>
  <c r="J642" i="1"/>
  <c r="K642" i="1"/>
  <c r="J643" i="1"/>
  <c r="K643" i="1" s="1"/>
  <c r="J644" i="1"/>
  <c r="K644" i="1" s="1"/>
  <c r="J645" i="1"/>
  <c r="K645" i="1" s="1"/>
  <c r="J646" i="1"/>
  <c r="K646" i="1" s="1"/>
  <c r="J647" i="1"/>
  <c r="K647" i="1" s="1"/>
  <c r="J648" i="1"/>
  <c r="K648" i="1" s="1"/>
  <c r="J649" i="1"/>
  <c r="K649" i="1" s="1"/>
  <c r="J650" i="1"/>
  <c r="K650" i="1" s="1"/>
  <c r="J651" i="1"/>
  <c r="K651" i="1" s="1"/>
  <c r="J652" i="1"/>
  <c r="K652" i="1" s="1"/>
  <c r="J653" i="1"/>
  <c r="K653" i="1" s="1"/>
  <c r="J654" i="1"/>
  <c r="K654" i="1" s="1"/>
  <c r="J655" i="1"/>
  <c r="K655" i="1" s="1"/>
  <c r="J656" i="1"/>
  <c r="K656" i="1" s="1"/>
  <c r="J657" i="1"/>
  <c r="K657" i="1" s="1"/>
  <c r="J658" i="1"/>
  <c r="K658" i="1" s="1"/>
  <c r="J659" i="1"/>
  <c r="K659" i="1" s="1"/>
  <c r="J660" i="1"/>
  <c r="K660" i="1" s="1"/>
  <c r="J661" i="1"/>
  <c r="K661" i="1" s="1"/>
  <c r="J662" i="1"/>
  <c r="K662" i="1" s="1"/>
  <c r="J663" i="1"/>
  <c r="K663" i="1" s="1"/>
  <c r="J664" i="1"/>
  <c r="K664" i="1" s="1"/>
  <c r="J665" i="1"/>
  <c r="K665" i="1" s="1"/>
  <c r="J666" i="1"/>
  <c r="K666" i="1" s="1"/>
  <c r="J667" i="1"/>
  <c r="K667" i="1" s="1"/>
  <c r="J668" i="1"/>
  <c r="K668" i="1" s="1"/>
  <c r="J669" i="1"/>
  <c r="K669" i="1" s="1"/>
  <c r="J670" i="1"/>
  <c r="K670" i="1" s="1"/>
  <c r="J671" i="1"/>
  <c r="K671" i="1" s="1"/>
  <c r="J672" i="1"/>
  <c r="K672" i="1" s="1"/>
  <c r="J673" i="1"/>
  <c r="K673" i="1"/>
  <c r="J674" i="1"/>
  <c r="K674" i="1" s="1"/>
  <c r="J675" i="1"/>
  <c r="K675" i="1" s="1"/>
  <c r="J676" i="1"/>
  <c r="K676" i="1" s="1"/>
  <c r="J677" i="1"/>
  <c r="K677" i="1" s="1"/>
  <c r="J678" i="1"/>
  <c r="K678" i="1"/>
  <c r="J679" i="1"/>
  <c r="K679" i="1" s="1"/>
  <c r="J680" i="1"/>
  <c r="K680" i="1" s="1"/>
  <c r="J681" i="1"/>
  <c r="K681" i="1" s="1"/>
  <c r="J682" i="1"/>
  <c r="K682" i="1" s="1"/>
  <c r="J683" i="1"/>
  <c r="K683" i="1" s="1"/>
  <c r="J684" i="1"/>
  <c r="K684" i="1" s="1"/>
  <c r="J685" i="1"/>
  <c r="K685" i="1" s="1"/>
  <c r="J686" i="1"/>
  <c r="K686" i="1" s="1"/>
  <c r="J687" i="1"/>
  <c r="K687" i="1" s="1"/>
  <c r="J688" i="1"/>
  <c r="K688" i="1" s="1"/>
  <c r="J689" i="1"/>
  <c r="K689" i="1"/>
  <c r="J690" i="1"/>
  <c r="K690" i="1" s="1"/>
  <c r="J691" i="1"/>
  <c r="K691" i="1" s="1"/>
  <c r="J692" i="1"/>
  <c r="K692" i="1" s="1"/>
  <c r="J693" i="1"/>
  <c r="K693" i="1"/>
  <c r="J694" i="1"/>
  <c r="K694" i="1" s="1"/>
  <c r="J695" i="1"/>
  <c r="K695" i="1"/>
  <c r="J696" i="1"/>
  <c r="K696" i="1" s="1"/>
  <c r="J697" i="1"/>
  <c r="K697" i="1" s="1"/>
  <c r="J698" i="1"/>
  <c r="K698" i="1" s="1"/>
  <c r="J699" i="1"/>
  <c r="K699" i="1" s="1"/>
  <c r="J700" i="1"/>
  <c r="K700" i="1" s="1"/>
  <c r="J701" i="1"/>
  <c r="K701" i="1" s="1"/>
  <c r="J702" i="1"/>
  <c r="K702" i="1" s="1"/>
  <c r="J703" i="1"/>
  <c r="K703" i="1" s="1"/>
  <c r="J704" i="1"/>
  <c r="K704" i="1" s="1"/>
  <c r="J705" i="1"/>
  <c r="K705" i="1" s="1"/>
  <c r="J706" i="1"/>
  <c r="K706" i="1" s="1"/>
  <c r="J707" i="1"/>
  <c r="K707" i="1" s="1"/>
  <c r="J708" i="1"/>
  <c r="K708" i="1" s="1"/>
  <c r="J709" i="1"/>
  <c r="K709" i="1" s="1"/>
  <c r="J710" i="1"/>
  <c r="K710" i="1" s="1"/>
  <c r="J711" i="1"/>
  <c r="K711" i="1" s="1"/>
  <c r="J712" i="1"/>
  <c r="K712" i="1" s="1"/>
  <c r="J713" i="1"/>
  <c r="K713" i="1" s="1"/>
  <c r="J714" i="1"/>
  <c r="K714" i="1" s="1"/>
  <c r="J715" i="1"/>
  <c r="K715" i="1" s="1"/>
  <c r="J716" i="1"/>
  <c r="K716" i="1" s="1"/>
  <c r="J717" i="1"/>
  <c r="K717" i="1" s="1"/>
  <c r="J718" i="1"/>
  <c r="K718" i="1" s="1"/>
  <c r="J719" i="1"/>
  <c r="K719" i="1" s="1"/>
  <c r="J720" i="1"/>
  <c r="K720" i="1" s="1"/>
  <c r="J721" i="1"/>
  <c r="K721" i="1" s="1"/>
  <c r="J722" i="1"/>
  <c r="K722" i="1" s="1"/>
  <c r="J723" i="1"/>
  <c r="K723" i="1" s="1"/>
  <c r="J724" i="1"/>
  <c r="K724" i="1" s="1"/>
  <c r="J725" i="1"/>
  <c r="K725" i="1" s="1"/>
  <c r="J726" i="1"/>
  <c r="K726" i="1" s="1"/>
  <c r="J727" i="1"/>
  <c r="K727" i="1" s="1"/>
  <c r="J728" i="1"/>
  <c r="K728" i="1" s="1"/>
  <c r="J729" i="1"/>
  <c r="K729" i="1" s="1"/>
  <c r="J730" i="1"/>
  <c r="K730" i="1" s="1"/>
  <c r="J731" i="1"/>
  <c r="K731" i="1" s="1"/>
  <c r="J732" i="1"/>
  <c r="K732" i="1" s="1"/>
  <c r="J733" i="1"/>
  <c r="K733" i="1" s="1"/>
  <c r="J734" i="1"/>
  <c r="K734" i="1" s="1"/>
  <c r="J735" i="1"/>
  <c r="K735" i="1" s="1"/>
  <c r="J736" i="1"/>
  <c r="K736" i="1" s="1"/>
  <c r="J737" i="1"/>
  <c r="K737" i="1"/>
  <c r="J738" i="1"/>
  <c r="K738" i="1" s="1"/>
  <c r="J739" i="1"/>
  <c r="K739" i="1" s="1"/>
  <c r="J740" i="1"/>
  <c r="K740" i="1" s="1"/>
  <c r="J741" i="1"/>
  <c r="K741" i="1" s="1"/>
  <c r="J742" i="1"/>
  <c r="K742" i="1" s="1"/>
  <c r="J743" i="1"/>
  <c r="K743" i="1" s="1"/>
  <c r="J744" i="1"/>
  <c r="K744" i="1" s="1"/>
  <c r="J745" i="1"/>
  <c r="K745" i="1" s="1"/>
  <c r="J746" i="1"/>
  <c r="K746" i="1" s="1"/>
  <c r="J747" i="1"/>
  <c r="K747" i="1" s="1"/>
  <c r="J748" i="1"/>
  <c r="K748" i="1" s="1"/>
  <c r="J749" i="1"/>
  <c r="K749" i="1" s="1"/>
  <c r="J750" i="1"/>
  <c r="K750" i="1" s="1"/>
  <c r="J751" i="1"/>
  <c r="K751" i="1" s="1"/>
  <c r="J752" i="1"/>
  <c r="K752" i="1" s="1"/>
  <c r="J753" i="1"/>
  <c r="K753" i="1" s="1"/>
  <c r="J754" i="1"/>
  <c r="K754" i="1" s="1"/>
  <c r="J755" i="1"/>
  <c r="K755" i="1" s="1"/>
  <c r="J756" i="1"/>
  <c r="K756" i="1" s="1"/>
  <c r="J757" i="1"/>
  <c r="K757" i="1" s="1"/>
  <c r="J758" i="1"/>
  <c r="K758" i="1" s="1"/>
  <c r="J759" i="1"/>
  <c r="K759" i="1"/>
  <c r="J760" i="1"/>
  <c r="K760" i="1" s="1"/>
  <c r="J761" i="1"/>
  <c r="K761" i="1" s="1"/>
  <c r="J762" i="1"/>
  <c r="K762" i="1" s="1"/>
  <c r="J763" i="1"/>
  <c r="K763" i="1" s="1"/>
  <c r="J764" i="1"/>
  <c r="K764" i="1" s="1"/>
  <c r="J765" i="1"/>
  <c r="K765" i="1" s="1"/>
  <c r="J766" i="1"/>
  <c r="K766" i="1" s="1"/>
  <c r="J767" i="1"/>
  <c r="K767" i="1" s="1"/>
  <c r="J768" i="1"/>
  <c r="K768" i="1" s="1"/>
  <c r="J769" i="1"/>
  <c r="K769" i="1" s="1"/>
  <c r="J770" i="1"/>
  <c r="K770" i="1" s="1"/>
  <c r="J771" i="1"/>
  <c r="K771" i="1" s="1"/>
  <c r="J772" i="1"/>
  <c r="K772" i="1" s="1"/>
  <c r="J773" i="1"/>
  <c r="K773" i="1" s="1"/>
  <c r="J774" i="1"/>
  <c r="K774" i="1" s="1"/>
  <c r="J775" i="1"/>
  <c r="K775" i="1" s="1"/>
  <c r="J776" i="1"/>
  <c r="K776" i="1" s="1"/>
  <c r="J777" i="1"/>
  <c r="K777" i="1" s="1"/>
  <c r="J778" i="1"/>
  <c r="K778" i="1" s="1"/>
  <c r="J779" i="1"/>
  <c r="K779" i="1"/>
  <c r="J780" i="1"/>
  <c r="K780" i="1" s="1"/>
  <c r="J781" i="1"/>
  <c r="K781" i="1" s="1"/>
  <c r="J782" i="1"/>
  <c r="K782" i="1" s="1"/>
  <c r="J783" i="1"/>
  <c r="K783" i="1" s="1"/>
  <c r="J784" i="1"/>
  <c r="K784" i="1" s="1"/>
  <c r="J785" i="1"/>
  <c r="K785" i="1" s="1"/>
  <c r="J786" i="1"/>
  <c r="K786" i="1" s="1"/>
  <c r="J787" i="1"/>
  <c r="K787" i="1" s="1"/>
  <c r="J788" i="1"/>
  <c r="K788" i="1" s="1"/>
  <c r="J789" i="1"/>
  <c r="K789" i="1" s="1"/>
  <c r="J790" i="1"/>
  <c r="K790" i="1" s="1"/>
  <c r="J791" i="1"/>
  <c r="K791" i="1" s="1"/>
  <c r="J792" i="1"/>
  <c r="K792" i="1" s="1"/>
  <c r="J793" i="1"/>
  <c r="K793" i="1" s="1"/>
  <c r="J794" i="1"/>
  <c r="K794" i="1" s="1"/>
  <c r="J795" i="1"/>
  <c r="K795" i="1" s="1"/>
  <c r="J796" i="1"/>
  <c r="K796" i="1" s="1"/>
  <c r="J797" i="1"/>
  <c r="K797" i="1" s="1"/>
  <c r="J798" i="1"/>
  <c r="K798" i="1" s="1"/>
  <c r="J799" i="1"/>
  <c r="K799" i="1" s="1"/>
  <c r="J800" i="1"/>
  <c r="K800" i="1" s="1"/>
  <c r="J801" i="1"/>
  <c r="K801" i="1" s="1"/>
  <c r="J802" i="1"/>
  <c r="K802" i="1" s="1"/>
  <c r="J803" i="1"/>
  <c r="K803" i="1" s="1"/>
  <c r="J804" i="1"/>
  <c r="K804" i="1" s="1"/>
  <c r="J805" i="1"/>
  <c r="K805" i="1" s="1"/>
  <c r="J806" i="1"/>
  <c r="K806" i="1" s="1"/>
  <c r="J807" i="1"/>
  <c r="K807" i="1" s="1"/>
  <c r="J808" i="1"/>
  <c r="K808" i="1" s="1"/>
  <c r="J809" i="1"/>
  <c r="K809" i="1" s="1"/>
  <c r="J810" i="1"/>
  <c r="K810" i="1" s="1"/>
  <c r="J811" i="1"/>
  <c r="K811" i="1" s="1"/>
  <c r="J812" i="1"/>
  <c r="K812" i="1" s="1"/>
  <c r="J813" i="1"/>
  <c r="K813" i="1" s="1"/>
  <c r="J814" i="1"/>
  <c r="K814" i="1" s="1"/>
  <c r="J815" i="1"/>
  <c r="K815" i="1" s="1"/>
  <c r="J816" i="1"/>
  <c r="K816" i="1" s="1"/>
  <c r="J817" i="1"/>
  <c r="K817" i="1" s="1"/>
  <c r="J818" i="1"/>
  <c r="K818" i="1" s="1"/>
  <c r="J819" i="1"/>
  <c r="K819" i="1" s="1"/>
  <c r="J820" i="1"/>
  <c r="K820" i="1" s="1"/>
  <c r="J821" i="1"/>
  <c r="K821" i="1" s="1"/>
  <c r="J822" i="1"/>
  <c r="K822" i="1" s="1"/>
  <c r="J823" i="1"/>
  <c r="K823" i="1" s="1"/>
  <c r="J824" i="1"/>
  <c r="K824" i="1" s="1"/>
  <c r="J825" i="1"/>
  <c r="K825" i="1" s="1"/>
  <c r="J826" i="1"/>
  <c r="K826" i="1" s="1"/>
  <c r="J827" i="1"/>
  <c r="K827" i="1" s="1"/>
  <c r="J828" i="1"/>
  <c r="K828" i="1" s="1"/>
  <c r="J829" i="1"/>
  <c r="K829" i="1" s="1"/>
  <c r="J830" i="1"/>
  <c r="K830" i="1" s="1"/>
  <c r="J831" i="1"/>
  <c r="K831" i="1" s="1"/>
  <c r="J832" i="1"/>
  <c r="K832" i="1" s="1"/>
  <c r="J833" i="1"/>
  <c r="K833" i="1" s="1"/>
  <c r="J834" i="1"/>
  <c r="K834" i="1" s="1"/>
  <c r="J835" i="1"/>
  <c r="K835" i="1" s="1"/>
  <c r="J836" i="1"/>
  <c r="K836" i="1" s="1"/>
  <c r="J837" i="1"/>
  <c r="K837" i="1" s="1"/>
  <c r="J838" i="1"/>
  <c r="K838" i="1" s="1"/>
  <c r="J839" i="1"/>
  <c r="K839" i="1" s="1"/>
  <c r="J840" i="1"/>
  <c r="K840" i="1" s="1"/>
  <c r="J841" i="1"/>
  <c r="K841" i="1" s="1"/>
  <c r="J842" i="1"/>
  <c r="K842" i="1" s="1"/>
  <c r="J843" i="1"/>
  <c r="K843" i="1" s="1"/>
  <c r="J844" i="1"/>
  <c r="K844" i="1" s="1"/>
  <c r="J845" i="1"/>
  <c r="K845" i="1" s="1"/>
  <c r="J846" i="1"/>
  <c r="K846" i="1" s="1"/>
  <c r="J847" i="1"/>
  <c r="K847" i="1" s="1"/>
  <c r="J848" i="1"/>
  <c r="K848" i="1" s="1"/>
  <c r="J849" i="1"/>
  <c r="K849" i="1" s="1"/>
  <c r="J850" i="1"/>
  <c r="K850" i="1" s="1"/>
  <c r="J851" i="1"/>
  <c r="K851" i="1" s="1"/>
  <c r="J852" i="1"/>
  <c r="K852" i="1" s="1"/>
  <c r="J853" i="1"/>
  <c r="K853" i="1" s="1"/>
  <c r="J854" i="1"/>
  <c r="K854" i="1" s="1"/>
  <c r="J855" i="1"/>
  <c r="K855" i="1" s="1"/>
  <c r="J856" i="1"/>
  <c r="K856" i="1" s="1"/>
  <c r="J857" i="1"/>
  <c r="K857" i="1"/>
  <c r="J858" i="1"/>
  <c r="K858" i="1" s="1"/>
  <c r="J859" i="1"/>
  <c r="K859" i="1" s="1"/>
  <c r="J860" i="1"/>
  <c r="K860" i="1" s="1"/>
  <c r="J861" i="1"/>
  <c r="K861" i="1" s="1"/>
  <c r="J862" i="1"/>
  <c r="K862" i="1" s="1"/>
  <c r="J863" i="1"/>
  <c r="K863" i="1" s="1"/>
  <c r="J864" i="1"/>
  <c r="K864" i="1" s="1"/>
  <c r="J865" i="1"/>
  <c r="K865" i="1" s="1"/>
  <c r="J866" i="1"/>
  <c r="K866" i="1" s="1"/>
  <c r="J867" i="1"/>
  <c r="K867" i="1" s="1"/>
  <c r="J868" i="1"/>
  <c r="K868" i="1" s="1"/>
  <c r="J869" i="1"/>
  <c r="K869" i="1" s="1"/>
  <c r="J870" i="1"/>
  <c r="K870" i="1" s="1"/>
  <c r="J871" i="1"/>
  <c r="K871" i="1" s="1"/>
  <c r="J872" i="1"/>
  <c r="K872" i="1" s="1"/>
  <c r="J873" i="1"/>
  <c r="K873" i="1" s="1"/>
  <c r="J874" i="1"/>
  <c r="K874" i="1" s="1"/>
  <c r="J875" i="1"/>
  <c r="K875" i="1" s="1"/>
  <c r="J876" i="1"/>
  <c r="K876" i="1" s="1"/>
  <c r="J877" i="1"/>
  <c r="K877" i="1" s="1"/>
  <c r="J878" i="1"/>
  <c r="K878" i="1" s="1"/>
  <c r="J879" i="1"/>
  <c r="K879" i="1" s="1"/>
  <c r="J880" i="1"/>
  <c r="K880" i="1" s="1"/>
  <c r="J881" i="1"/>
  <c r="K881" i="1" s="1"/>
  <c r="J882" i="1"/>
  <c r="K882" i="1" s="1"/>
  <c r="J883" i="1"/>
  <c r="K883" i="1" s="1"/>
  <c r="J884" i="1"/>
  <c r="K884" i="1" s="1"/>
  <c r="J885" i="1"/>
  <c r="K885" i="1" s="1"/>
  <c r="J886" i="1"/>
  <c r="K886" i="1" s="1"/>
  <c r="J887" i="1"/>
  <c r="K887" i="1" s="1"/>
  <c r="J888" i="1"/>
  <c r="K888" i="1" s="1"/>
  <c r="J889" i="1"/>
  <c r="K889" i="1" s="1"/>
  <c r="J890" i="1"/>
  <c r="K890" i="1" s="1"/>
  <c r="J891" i="1"/>
  <c r="K891" i="1"/>
  <c r="J892" i="1"/>
  <c r="K892" i="1" s="1"/>
  <c r="J893" i="1"/>
  <c r="K893" i="1" s="1"/>
  <c r="J894" i="1"/>
  <c r="K894" i="1" s="1"/>
  <c r="J895" i="1"/>
  <c r="K895" i="1" s="1"/>
  <c r="J896" i="1"/>
  <c r="K896" i="1" s="1"/>
  <c r="J897" i="1"/>
  <c r="K897" i="1" s="1"/>
  <c r="J898" i="1"/>
  <c r="K898" i="1" s="1"/>
  <c r="J899" i="1"/>
  <c r="K899" i="1" s="1"/>
  <c r="J900" i="1"/>
  <c r="K900" i="1" s="1"/>
  <c r="J901" i="1"/>
  <c r="K901" i="1" s="1"/>
  <c r="J902" i="1"/>
  <c r="K902" i="1" s="1"/>
  <c r="J903" i="1"/>
  <c r="K903" i="1" s="1"/>
  <c r="J904" i="1"/>
  <c r="K904" i="1" s="1"/>
  <c r="J905" i="1"/>
  <c r="K905" i="1" s="1"/>
  <c r="J906" i="1"/>
  <c r="K906" i="1" s="1"/>
  <c r="J907" i="1"/>
  <c r="K907" i="1" s="1"/>
  <c r="J908" i="1"/>
  <c r="K908" i="1" s="1"/>
  <c r="J909" i="1"/>
  <c r="K909" i="1" s="1"/>
  <c r="J910" i="1"/>
  <c r="K910" i="1" s="1"/>
  <c r="J911" i="1"/>
  <c r="K911" i="1" s="1"/>
  <c r="J912" i="1"/>
  <c r="K912" i="1" s="1"/>
  <c r="J913" i="1"/>
  <c r="K913" i="1"/>
  <c r="J914" i="1"/>
  <c r="K914" i="1" s="1"/>
  <c r="J915" i="1"/>
  <c r="K915" i="1" s="1"/>
  <c r="J916" i="1"/>
  <c r="K916" i="1" s="1"/>
  <c r="J917" i="1"/>
  <c r="K917" i="1" s="1"/>
  <c r="J918" i="1"/>
  <c r="K918" i="1" s="1"/>
  <c r="J919" i="1"/>
  <c r="K919" i="1" s="1"/>
  <c r="J920" i="1"/>
  <c r="K920" i="1" s="1"/>
  <c r="J921" i="1"/>
  <c r="K921" i="1" s="1"/>
  <c r="J922" i="1"/>
  <c r="K922" i="1" s="1"/>
  <c r="J923" i="1"/>
  <c r="K923" i="1" s="1"/>
  <c r="J924" i="1"/>
  <c r="K924" i="1" s="1"/>
  <c r="J925" i="1"/>
  <c r="K925" i="1" s="1"/>
  <c r="J926" i="1"/>
  <c r="K926" i="1" s="1"/>
  <c r="J927" i="1"/>
  <c r="K927" i="1" s="1"/>
  <c r="J928" i="1"/>
  <c r="K928" i="1" s="1"/>
  <c r="J929" i="1"/>
  <c r="K929" i="1" s="1"/>
  <c r="J930" i="1"/>
  <c r="K930" i="1" s="1"/>
  <c r="J931" i="1"/>
  <c r="K931" i="1" s="1"/>
  <c r="J932" i="1"/>
  <c r="K932" i="1" s="1"/>
  <c r="J933" i="1"/>
  <c r="K933" i="1" s="1"/>
  <c r="J934" i="1"/>
  <c r="K934" i="1" s="1"/>
  <c r="J935" i="1"/>
  <c r="K935" i="1" s="1"/>
  <c r="J936" i="1"/>
  <c r="K936" i="1" s="1"/>
  <c r="J937" i="1"/>
  <c r="K937" i="1" s="1"/>
  <c r="J938" i="1"/>
  <c r="K938" i="1" s="1"/>
  <c r="J939" i="1"/>
  <c r="K939" i="1" s="1"/>
  <c r="J940" i="1"/>
  <c r="K940" i="1" s="1"/>
  <c r="J941" i="1"/>
  <c r="K941" i="1" s="1"/>
  <c r="J942" i="1"/>
  <c r="K942" i="1" s="1"/>
  <c r="J943" i="1"/>
  <c r="K943" i="1" s="1"/>
  <c r="J944" i="1"/>
  <c r="K944" i="1" s="1"/>
  <c r="J945" i="1"/>
  <c r="K945" i="1" s="1"/>
  <c r="J946" i="1"/>
  <c r="K946" i="1" s="1"/>
  <c r="J947" i="1"/>
  <c r="K947" i="1" s="1"/>
  <c r="J948" i="1"/>
  <c r="K948" i="1" s="1"/>
  <c r="J949" i="1"/>
  <c r="K949" i="1" s="1"/>
  <c r="J950" i="1"/>
  <c r="K950" i="1" s="1"/>
  <c r="J951" i="1"/>
  <c r="K951" i="1" s="1"/>
  <c r="J952" i="1"/>
  <c r="K952" i="1" s="1"/>
  <c r="J953" i="1"/>
  <c r="K953" i="1"/>
  <c r="J954" i="1"/>
  <c r="K954" i="1" s="1"/>
  <c r="J955" i="1"/>
  <c r="K955" i="1" s="1"/>
  <c r="J956" i="1"/>
  <c r="K956" i="1" s="1"/>
  <c r="J957" i="1"/>
  <c r="K957" i="1" s="1"/>
  <c r="J958" i="1"/>
  <c r="K958" i="1" s="1"/>
  <c r="J959" i="1"/>
  <c r="K959" i="1" s="1"/>
  <c r="J960" i="1"/>
  <c r="K960" i="1" s="1"/>
  <c r="J961" i="1"/>
  <c r="K961" i="1" s="1"/>
  <c r="J962" i="1"/>
  <c r="K962" i="1" s="1"/>
  <c r="J963" i="1"/>
  <c r="K963" i="1" s="1"/>
  <c r="J964" i="1"/>
  <c r="K964" i="1" s="1"/>
  <c r="J965" i="1"/>
  <c r="K965" i="1" s="1"/>
  <c r="J966" i="1"/>
  <c r="K966" i="1" s="1"/>
  <c r="J967" i="1"/>
  <c r="K967" i="1" s="1"/>
  <c r="J968" i="1"/>
  <c r="K968" i="1" s="1"/>
  <c r="J969" i="1"/>
  <c r="K969" i="1" s="1"/>
  <c r="J970" i="1"/>
  <c r="K970" i="1" s="1"/>
  <c r="J971" i="1"/>
  <c r="K971" i="1" s="1"/>
  <c r="J972" i="1"/>
  <c r="K972" i="1" s="1"/>
  <c r="J973" i="1"/>
  <c r="K973" i="1" s="1"/>
  <c r="J974" i="1"/>
  <c r="K974" i="1" s="1"/>
  <c r="J975" i="1"/>
  <c r="K975" i="1" s="1"/>
  <c r="J976" i="1"/>
  <c r="K976" i="1" s="1"/>
  <c r="J977" i="1"/>
  <c r="K977" i="1" s="1"/>
  <c r="J978" i="1"/>
  <c r="K978" i="1" s="1"/>
  <c r="J979" i="1"/>
  <c r="K979" i="1" s="1"/>
  <c r="J980" i="1"/>
  <c r="K980" i="1" s="1"/>
  <c r="J981" i="1"/>
  <c r="K981" i="1" s="1"/>
  <c r="J982" i="1"/>
  <c r="K982" i="1" s="1"/>
  <c r="J983" i="1"/>
  <c r="K983" i="1" s="1"/>
  <c r="J984" i="1"/>
  <c r="K984" i="1" s="1"/>
  <c r="J985" i="1"/>
  <c r="K985" i="1" s="1"/>
  <c r="J986" i="1"/>
  <c r="K986" i="1" s="1"/>
  <c r="J987" i="1"/>
  <c r="K987" i="1" s="1"/>
  <c r="J988" i="1"/>
  <c r="K988" i="1" s="1"/>
  <c r="J989" i="1"/>
  <c r="K989" i="1" s="1"/>
  <c r="J990" i="1"/>
  <c r="K990" i="1" s="1"/>
  <c r="J991" i="1"/>
  <c r="K991" i="1" s="1"/>
  <c r="J992" i="1"/>
  <c r="K992" i="1" s="1"/>
  <c r="J993" i="1"/>
  <c r="K993" i="1" s="1"/>
  <c r="J994" i="1"/>
  <c r="K994" i="1" s="1"/>
  <c r="J995" i="1"/>
  <c r="K995" i="1" s="1"/>
  <c r="J996" i="1"/>
  <c r="K996" i="1" s="1"/>
  <c r="J997" i="1"/>
  <c r="K997" i="1" s="1"/>
  <c r="J998" i="1"/>
  <c r="K998" i="1" s="1"/>
  <c r="J999" i="1"/>
  <c r="K999" i="1" s="1"/>
  <c r="J1000" i="1"/>
  <c r="K1000" i="1" s="1"/>
  <c r="J1001" i="1"/>
  <c r="K1001" i="1" s="1"/>
  <c r="J1002" i="1"/>
  <c r="K1002" i="1" s="1"/>
  <c r="J1003" i="1"/>
  <c r="K1003" i="1" s="1"/>
  <c r="J1004" i="1"/>
  <c r="K1004" i="1" s="1"/>
  <c r="J1005" i="1"/>
  <c r="K1005" i="1" s="1"/>
  <c r="J1006" i="1"/>
  <c r="K1006" i="1" s="1"/>
  <c r="J1007" i="1"/>
  <c r="K1007" i="1" s="1"/>
  <c r="J1008" i="1"/>
  <c r="K1008" i="1" s="1"/>
  <c r="J1009" i="1"/>
  <c r="K1009" i="1" s="1"/>
  <c r="J1010" i="1"/>
  <c r="K1010" i="1" s="1"/>
  <c r="J1011" i="1"/>
  <c r="K1011" i="1" s="1"/>
  <c r="J1012" i="1"/>
  <c r="K1012" i="1" s="1"/>
  <c r="J1013" i="1"/>
  <c r="K1013" i="1" s="1"/>
  <c r="J1014" i="1"/>
  <c r="K1014" i="1" s="1"/>
  <c r="J1015" i="1"/>
  <c r="K1015" i="1" s="1"/>
  <c r="J1016" i="1"/>
  <c r="K1016" i="1" s="1"/>
  <c r="J1017" i="1"/>
  <c r="K1017" i="1"/>
  <c r="J1018" i="1"/>
  <c r="K1018" i="1" s="1"/>
  <c r="J1019" i="1"/>
  <c r="K1019" i="1" s="1"/>
  <c r="J1020" i="1"/>
  <c r="K1020" i="1" s="1"/>
  <c r="J1021" i="1"/>
  <c r="K1021" i="1" s="1"/>
  <c r="J1022" i="1"/>
  <c r="K1022" i="1" s="1"/>
  <c r="J1023" i="1"/>
  <c r="K1023" i="1" s="1"/>
  <c r="J1024" i="1"/>
  <c r="K1024" i="1" s="1"/>
  <c r="J1025" i="1"/>
  <c r="K1025" i="1" s="1"/>
  <c r="J1026" i="1"/>
  <c r="K1026" i="1" s="1"/>
  <c r="J1027" i="1"/>
  <c r="K1027" i="1" s="1"/>
  <c r="J1028" i="1"/>
  <c r="K1028" i="1" s="1"/>
  <c r="J1029" i="1"/>
  <c r="K1029" i="1" s="1"/>
  <c r="J1030" i="1"/>
  <c r="K1030" i="1" s="1"/>
  <c r="J1031" i="1"/>
  <c r="K1031" i="1" s="1"/>
  <c r="J1032" i="1"/>
  <c r="K1032" i="1" s="1"/>
  <c r="J1033" i="1"/>
  <c r="K1033" i="1" s="1"/>
  <c r="J1034" i="1"/>
  <c r="K1034" i="1" s="1"/>
  <c r="J1035" i="1"/>
  <c r="K1035" i="1" s="1"/>
  <c r="J1036" i="1"/>
  <c r="K1036" i="1" s="1"/>
  <c r="J1037" i="1"/>
  <c r="K1037" i="1" s="1"/>
  <c r="J1038" i="1"/>
  <c r="K1038" i="1" s="1"/>
  <c r="J1039" i="1"/>
  <c r="K1039" i="1" s="1"/>
  <c r="J1040" i="1"/>
  <c r="K1040" i="1" s="1"/>
  <c r="J1041" i="1"/>
  <c r="K1041" i="1" s="1"/>
  <c r="J1042" i="1"/>
  <c r="K1042" i="1" s="1"/>
  <c r="J1043" i="1"/>
  <c r="K1043" i="1" s="1"/>
  <c r="J1044" i="1"/>
  <c r="K1044" i="1" s="1"/>
  <c r="J1045" i="1"/>
  <c r="K1045" i="1" s="1"/>
  <c r="J1046" i="1"/>
  <c r="K1046" i="1" s="1"/>
  <c r="J1047" i="1"/>
  <c r="K1047" i="1" s="1"/>
  <c r="J1048" i="1"/>
  <c r="K1048" i="1" s="1"/>
  <c r="J1049" i="1"/>
  <c r="K1049" i="1" s="1"/>
  <c r="J1050" i="1"/>
  <c r="K1050" i="1" s="1"/>
  <c r="J1051" i="1"/>
  <c r="K1051" i="1" s="1"/>
  <c r="J1052" i="1"/>
  <c r="K1052" i="1" s="1"/>
  <c r="J1053" i="1"/>
  <c r="K1053" i="1" s="1"/>
  <c r="J1054" i="1"/>
  <c r="K1054" i="1" s="1"/>
  <c r="J1055" i="1"/>
  <c r="K1055" i="1" s="1"/>
  <c r="J1056" i="1"/>
  <c r="K1056" i="1" s="1"/>
  <c r="J1057" i="1"/>
  <c r="K1057" i="1" s="1"/>
  <c r="J1058" i="1"/>
  <c r="K1058" i="1" s="1"/>
  <c r="J1059" i="1"/>
  <c r="K1059" i="1" s="1"/>
  <c r="J1060" i="1"/>
  <c r="K1060" i="1" s="1"/>
  <c r="J1061" i="1"/>
  <c r="K1061" i="1" s="1"/>
  <c r="J1062" i="1"/>
  <c r="K1062" i="1" s="1"/>
  <c r="J1063" i="1"/>
  <c r="K1063" i="1" s="1"/>
  <c r="J1064" i="1"/>
  <c r="K1064" i="1" s="1"/>
  <c r="J1065" i="1"/>
  <c r="K1065" i="1" s="1"/>
  <c r="J1066" i="1"/>
  <c r="K1066" i="1" s="1"/>
  <c r="J1067" i="1"/>
  <c r="K1067" i="1" s="1"/>
  <c r="J1068" i="1"/>
  <c r="K1068" i="1" s="1"/>
  <c r="J1069" i="1"/>
  <c r="K1069" i="1" s="1"/>
  <c r="J1070" i="1"/>
  <c r="K1070" i="1" s="1"/>
  <c r="J1071" i="1"/>
  <c r="K1071" i="1" s="1"/>
  <c r="J1072" i="1"/>
  <c r="K1072" i="1"/>
  <c r="J1073" i="1"/>
  <c r="K1073" i="1" s="1"/>
  <c r="J1074" i="1"/>
  <c r="K1074" i="1" s="1"/>
  <c r="J1075" i="1"/>
  <c r="K1075" i="1" s="1"/>
  <c r="J1076" i="1"/>
  <c r="K1076" i="1" s="1"/>
  <c r="J1077" i="1"/>
  <c r="K1077" i="1" s="1"/>
  <c r="J1078" i="1"/>
  <c r="K1078" i="1" s="1"/>
  <c r="J1079" i="1"/>
  <c r="K1079" i="1" s="1"/>
  <c r="J1080" i="1"/>
  <c r="K1080" i="1" s="1"/>
  <c r="J1081" i="1"/>
  <c r="K1081" i="1" s="1"/>
  <c r="J1082" i="1"/>
  <c r="K1082" i="1" s="1"/>
  <c r="J1083" i="1"/>
  <c r="K1083" i="1" s="1"/>
  <c r="J1084" i="1"/>
  <c r="K1084" i="1" s="1"/>
  <c r="J1085" i="1"/>
  <c r="K1085" i="1" s="1"/>
  <c r="J1086" i="1"/>
  <c r="K1086" i="1" s="1"/>
  <c r="J1087" i="1"/>
  <c r="K1087" i="1" s="1"/>
  <c r="J1088" i="1"/>
  <c r="K1088" i="1"/>
  <c r="J1089" i="1"/>
  <c r="K1089" i="1" s="1"/>
  <c r="J1090" i="1"/>
  <c r="K1090" i="1" s="1"/>
  <c r="J1091" i="1"/>
  <c r="K1091" i="1" s="1"/>
  <c r="J1092" i="1"/>
  <c r="K1092" i="1" s="1"/>
  <c r="J1093" i="1"/>
  <c r="K1093" i="1" s="1"/>
  <c r="J1094" i="1"/>
  <c r="K1094" i="1" s="1"/>
  <c r="J1095" i="1"/>
  <c r="K1095" i="1" s="1"/>
  <c r="J1096" i="1"/>
  <c r="K1096" i="1" s="1"/>
  <c r="J1097" i="1"/>
  <c r="K1097" i="1" s="1"/>
  <c r="J1098" i="1"/>
  <c r="K1098" i="1" s="1"/>
  <c r="J1099" i="1"/>
  <c r="K1099" i="1" s="1"/>
  <c r="J1100" i="1"/>
  <c r="K1100" i="1" s="1"/>
  <c r="J1101" i="1"/>
  <c r="K1101" i="1" s="1"/>
  <c r="J1102" i="1"/>
  <c r="K1102" i="1" s="1"/>
  <c r="J1103" i="1"/>
  <c r="K1103" i="1" s="1"/>
  <c r="J1104" i="1"/>
  <c r="K1104" i="1" s="1"/>
  <c r="J1105" i="1"/>
  <c r="K1105" i="1" s="1"/>
  <c r="J1106" i="1"/>
  <c r="K1106" i="1" s="1"/>
  <c r="J1107" i="1"/>
  <c r="K1107" i="1" s="1"/>
  <c r="J1108" i="1"/>
  <c r="K1108" i="1" s="1"/>
  <c r="J1109" i="1"/>
  <c r="K1109" i="1" s="1"/>
  <c r="J1110" i="1"/>
  <c r="K1110" i="1" s="1"/>
  <c r="J1111" i="1"/>
  <c r="K1111" i="1" s="1"/>
  <c r="J1112" i="1"/>
  <c r="K1112" i="1" s="1"/>
  <c r="J1113" i="1"/>
  <c r="K1113" i="1" s="1"/>
  <c r="J1114" i="1"/>
  <c r="K1114" i="1" s="1"/>
  <c r="J1115" i="1"/>
  <c r="K1115" i="1" s="1"/>
  <c r="J1116" i="1"/>
  <c r="K1116" i="1" s="1"/>
  <c r="J1117" i="1"/>
  <c r="K1117" i="1" s="1"/>
  <c r="J1118" i="1"/>
  <c r="K1118" i="1" s="1"/>
  <c r="J1119" i="1"/>
  <c r="K1119" i="1" s="1"/>
  <c r="J1120" i="1"/>
  <c r="K1120" i="1" s="1"/>
  <c r="J1121" i="1"/>
  <c r="K1121" i="1" s="1"/>
  <c r="J1122" i="1"/>
  <c r="K1122" i="1" s="1"/>
  <c r="J1123" i="1"/>
  <c r="K1123" i="1" s="1"/>
  <c r="J1124" i="1"/>
  <c r="K1124" i="1" s="1"/>
  <c r="J1125" i="1"/>
  <c r="K1125" i="1"/>
  <c r="J1126" i="1"/>
  <c r="K1126" i="1" s="1"/>
  <c r="J1127" i="1"/>
  <c r="K1127" i="1" s="1"/>
  <c r="J1128" i="1"/>
  <c r="K1128" i="1" s="1"/>
  <c r="J1129" i="1"/>
  <c r="K1129" i="1" s="1"/>
  <c r="J1130" i="1"/>
  <c r="K1130" i="1" s="1"/>
  <c r="J1131" i="1"/>
  <c r="K1131" i="1" s="1"/>
  <c r="J1132" i="1"/>
  <c r="K1132" i="1" s="1"/>
  <c r="J1133" i="1"/>
  <c r="K1133" i="1"/>
  <c r="J1134" i="1"/>
  <c r="K1134" i="1" s="1"/>
  <c r="J1135" i="1"/>
  <c r="K1135" i="1" s="1"/>
  <c r="J1136" i="1"/>
  <c r="K1136" i="1"/>
  <c r="J1137" i="1"/>
  <c r="K1137" i="1" s="1"/>
  <c r="J1138" i="1"/>
  <c r="K1138" i="1" s="1"/>
  <c r="J1139" i="1"/>
  <c r="K1139" i="1" s="1"/>
  <c r="J1140" i="1"/>
  <c r="K1140" i="1" s="1"/>
  <c r="J1141" i="1"/>
  <c r="K1141" i="1" s="1"/>
  <c r="J1142" i="1"/>
  <c r="K1142" i="1" s="1"/>
  <c r="J1143" i="1"/>
  <c r="K1143" i="1" s="1"/>
  <c r="J1144" i="1"/>
  <c r="K1144" i="1" s="1"/>
  <c r="J1145" i="1"/>
  <c r="K1145" i="1"/>
  <c r="J1146" i="1"/>
  <c r="K1146" i="1" s="1"/>
  <c r="J1147" i="1"/>
  <c r="K1147" i="1" s="1"/>
  <c r="J1148" i="1"/>
  <c r="K1148" i="1" s="1"/>
  <c r="J1149" i="1"/>
  <c r="K1149" i="1" s="1"/>
  <c r="J1150" i="1"/>
  <c r="K1150" i="1" s="1"/>
  <c r="J1151" i="1"/>
  <c r="K1151" i="1" s="1"/>
  <c r="J1152" i="1"/>
  <c r="K1152" i="1" s="1"/>
  <c r="J1153" i="1"/>
  <c r="K1153" i="1" s="1"/>
  <c r="J1154" i="1"/>
  <c r="K1154" i="1" s="1"/>
  <c r="J1155" i="1"/>
  <c r="K1155" i="1" s="1"/>
  <c r="J1156" i="1"/>
  <c r="K1156" i="1" s="1"/>
  <c r="J1157" i="1"/>
  <c r="K1157" i="1" s="1"/>
  <c r="J1158" i="1"/>
  <c r="K1158" i="1" s="1"/>
  <c r="J1159" i="1"/>
  <c r="K1159" i="1" s="1"/>
  <c r="J1160" i="1"/>
  <c r="K1160" i="1" s="1"/>
  <c r="J1161" i="1"/>
  <c r="K1161" i="1"/>
  <c r="J1162" i="1"/>
  <c r="K1162" i="1" s="1"/>
  <c r="J1163" i="1"/>
  <c r="K1163" i="1" s="1"/>
  <c r="J1164" i="1"/>
  <c r="K1164" i="1" s="1"/>
  <c r="J1165" i="1"/>
  <c r="K1165" i="1" s="1"/>
  <c r="J1166" i="1"/>
  <c r="K1166" i="1" s="1"/>
  <c r="J1167" i="1"/>
  <c r="K1167" i="1" s="1"/>
  <c r="J1168" i="1"/>
  <c r="K1168" i="1" s="1"/>
  <c r="J1169" i="1"/>
  <c r="K1169" i="1" s="1"/>
  <c r="J1170" i="1"/>
  <c r="K1170" i="1" s="1"/>
  <c r="J1171" i="1"/>
  <c r="K1171" i="1" s="1"/>
  <c r="J1172" i="1"/>
  <c r="K1172" i="1" s="1"/>
  <c r="J1173" i="1"/>
  <c r="K1173" i="1" s="1"/>
  <c r="J1174" i="1"/>
  <c r="K1174" i="1" s="1"/>
  <c r="J1175" i="1"/>
  <c r="K1175" i="1" s="1"/>
  <c r="J1176" i="1"/>
  <c r="K1176" i="1" s="1"/>
  <c r="J1177" i="1"/>
  <c r="K1177" i="1" s="1"/>
  <c r="J1178" i="1"/>
  <c r="K1178" i="1" s="1"/>
  <c r="J1179" i="1"/>
  <c r="K1179" i="1" s="1"/>
  <c r="J1180" i="1"/>
  <c r="K1180" i="1" s="1"/>
  <c r="J1181" i="1"/>
  <c r="K1181" i="1" s="1"/>
  <c r="J1182" i="1"/>
  <c r="K1182" i="1" s="1"/>
  <c r="J1183" i="1"/>
  <c r="K1183" i="1" s="1"/>
  <c r="J1184" i="1"/>
  <c r="K1184" i="1" s="1"/>
  <c r="J1185" i="1"/>
  <c r="K1185" i="1" s="1"/>
  <c r="J1186" i="1"/>
  <c r="K1186" i="1" s="1"/>
  <c r="J1187" i="1"/>
  <c r="K1187" i="1" s="1"/>
  <c r="J1188" i="1"/>
  <c r="K1188" i="1" s="1"/>
  <c r="J1189" i="1"/>
  <c r="K1189" i="1"/>
  <c r="J1190" i="1"/>
  <c r="K1190" i="1" s="1"/>
  <c r="J1191" i="1"/>
  <c r="K1191" i="1" s="1"/>
  <c r="J1192" i="1"/>
  <c r="K1192" i="1" s="1"/>
  <c r="J1193" i="1"/>
  <c r="K1193" i="1" s="1"/>
  <c r="J1194" i="1"/>
  <c r="K1194" i="1" s="1"/>
  <c r="J1195" i="1"/>
  <c r="K1195" i="1" s="1"/>
  <c r="J1196" i="1"/>
  <c r="K1196" i="1" s="1"/>
  <c r="J1197" i="1"/>
  <c r="K1197" i="1" s="1"/>
  <c r="J1198" i="1"/>
  <c r="K1198" i="1" s="1"/>
  <c r="J1199" i="1"/>
  <c r="K1199" i="1" s="1"/>
  <c r="J1200" i="1"/>
  <c r="K1200" i="1" s="1"/>
  <c r="J1201" i="1"/>
  <c r="K1201" i="1" s="1"/>
  <c r="J1202" i="1"/>
  <c r="K1202" i="1" s="1"/>
  <c r="J1203" i="1"/>
  <c r="K1203" i="1" s="1"/>
  <c r="J1204" i="1"/>
  <c r="K1204" i="1" s="1"/>
  <c r="J1205" i="1"/>
  <c r="K1205" i="1" s="1"/>
  <c r="J1206" i="1"/>
  <c r="K1206" i="1" s="1"/>
  <c r="J1207" i="1"/>
  <c r="K1207" i="1" s="1"/>
  <c r="J1208" i="1"/>
  <c r="K1208" i="1" s="1"/>
  <c r="J1209" i="1"/>
  <c r="K1209" i="1" s="1"/>
  <c r="J1210" i="1"/>
  <c r="K1210" i="1" s="1"/>
  <c r="J1211" i="1"/>
  <c r="K1211" i="1" s="1"/>
  <c r="J1212" i="1"/>
  <c r="K1212" i="1" s="1"/>
  <c r="J1213" i="1"/>
  <c r="K1213" i="1" s="1"/>
  <c r="J1214" i="1"/>
  <c r="K1214" i="1" s="1"/>
  <c r="J1215" i="1"/>
  <c r="K1215" i="1" s="1"/>
  <c r="J1216" i="1"/>
  <c r="K1216" i="1" s="1"/>
  <c r="J1217" i="1"/>
  <c r="K1217" i="1" s="1"/>
  <c r="J1218" i="1"/>
  <c r="K1218" i="1" s="1"/>
  <c r="J1219" i="1"/>
  <c r="K1219" i="1" s="1"/>
  <c r="J1220" i="1"/>
  <c r="K1220" i="1" s="1"/>
  <c r="J1221" i="1"/>
  <c r="K1221" i="1" s="1"/>
  <c r="J1222" i="1"/>
  <c r="K1222" i="1" s="1"/>
  <c r="J1223" i="1"/>
  <c r="K1223" i="1" s="1"/>
  <c r="J1224" i="1"/>
  <c r="K1224" i="1" s="1"/>
  <c r="J1225" i="1"/>
  <c r="K1225" i="1" s="1"/>
  <c r="J1226" i="1"/>
  <c r="K1226" i="1" s="1"/>
  <c r="J1227" i="1"/>
  <c r="K1227" i="1" s="1"/>
  <c r="J1228" i="1"/>
  <c r="K1228" i="1" s="1"/>
  <c r="J1229" i="1"/>
  <c r="K1229" i="1" s="1"/>
  <c r="J1230" i="1"/>
  <c r="K1230" i="1" s="1"/>
  <c r="J1231" i="1"/>
  <c r="K1231" i="1" s="1"/>
  <c r="J1232" i="1"/>
  <c r="K1232" i="1" s="1"/>
  <c r="J1233" i="1"/>
  <c r="K1233" i="1" s="1"/>
  <c r="J1234" i="1"/>
  <c r="K1234" i="1" s="1"/>
  <c r="J1235" i="1"/>
  <c r="K1235" i="1" s="1"/>
  <c r="J1236" i="1"/>
  <c r="K1236" i="1" s="1"/>
  <c r="J1237" i="1"/>
  <c r="K1237" i="1" s="1"/>
  <c r="J1238" i="1"/>
  <c r="K1238" i="1" s="1"/>
  <c r="J1239" i="1"/>
  <c r="K1239" i="1" s="1"/>
  <c r="J1240" i="1"/>
  <c r="K1240" i="1" s="1"/>
  <c r="J1241" i="1"/>
  <c r="K1241" i="1" s="1"/>
  <c r="J1242" i="1"/>
  <c r="K1242" i="1" s="1"/>
  <c r="J1243" i="1"/>
  <c r="K1243" i="1" s="1"/>
  <c r="J1244" i="1"/>
  <c r="K1244" i="1" s="1"/>
  <c r="J1245" i="1"/>
  <c r="K1245" i="1" s="1"/>
  <c r="J1246" i="1"/>
  <c r="K1246" i="1" s="1"/>
  <c r="J1247" i="1"/>
  <c r="K1247" i="1" s="1"/>
  <c r="J1248" i="1"/>
  <c r="K1248" i="1" s="1"/>
  <c r="J1249" i="1"/>
  <c r="K1249" i="1" s="1"/>
  <c r="J1250" i="1"/>
  <c r="K1250" i="1" s="1"/>
  <c r="J1251" i="1"/>
  <c r="K1251" i="1" s="1"/>
  <c r="J1252" i="1"/>
  <c r="K1252" i="1" s="1"/>
  <c r="J1253" i="1"/>
  <c r="K1253" i="1" s="1"/>
  <c r="J1254" i="1"/>
  <c r="K1254" i="1" s="1"/>
  <c r="J1255" i="1"/>
  <c r="K1255" i="1" s="1"/>
  <c r="J1256" i="1"/>
  <c r="K1256" i="1" s="1"/>
  <c r="J1257" i="1"/>
  <c r="K1257" i="1" s="1"/>
  <c r="J1258" i="1"/>
  <c r="K1258" i="1" s="1"/>
  <c r="J1259" i="1"/>
  <c r="K1259" i="1" s="1"/>
  <c r="J1260" i="1"/>
  <c r="K1260" i="1" s="1"/>
  <c r="J1261" i="1"/>
  <c r="K1261" i="1" s="1"/>
  <c r="J1262" i="1"/>
  <c r="K1262" i="1" s="1"/>
  <c r="J1263" i="1"/>
  <c r="K1263" i="1" s="1"/>
  <c r="J1264" i="1"/>
  <c r="K1264" i="1" s="1"/>
  <c r="J1265" i="1"/>
  <c r="K1265" i="1" s="1"/>
  <c r="J1266" i="1"/>
  <c r="K1266" i="1" s="1"/>
  <c r="J1267" i="1"/>
  <c r="K1267" i="1" s="1"/>
  <c r="J1268" i="1"/>
  <c r="K1268" i="1" s="1"/>
  <c r="J1269" i="1"/>
  <c r="K1269" i="1" s="1"/>
  <c r="J1270" i="1"/>
  <c r="K1270" i="1" s="1"/>
  <c r="J1271" i="1"/>
  <c r="K1271" i="1" s="1"/>
  <c r="J1272" i="1"/>
  <c r="K1272" i="1" s="1"/>
  <c r="J1273" i="1"/>
  <c r="K1273" i="1" s="1"/>
  <c r="J1274" i="1"/>
  <c r="K1274" i="1" s="1"/>
  <c r="J1275" i="1"/>
  <c r="K1275" i="1" s="1"/>
  <c r="J1276" i="1"/>
  <c r="K1276" i="1" s="1"/>
  <c r="J1277" i="1"/>
  <c r="K1277" i="1" s="1"/>
  <c r="J1278" i="1"/>
  <c r="K1278" i="1" s="1"/>
  <c r="J1279" i="1"/>
  <c r="K1279" i="1" s="1"/>
  <c r="J1280" i="1"/>
  <c r="K1280" i="1" s="1"/>
  <c r="J1281" i="1"/>
  <c r="K1281" i="1" s="1"/>
  <c r="J1282" i="1"/>
  <c r="K1282" i="1" s="1"/>
  <c r="J1283" i="1"/>
  <c r="K1283" i="1" s="1"/>
  <c r="J1284" i="1"/>
  <c r="K1284" i="1" s="1"/>
  <c r="J1285" i="1"/>
  <c r="K1285" i="1" s="1"/>
  <c r="J1286" i="1"/>
  <c r="K1286" i="1" s="1"/>
  <c r="J1287" i="1"/>
  <c r="K1287" i="1" s="1"/>
  <c r="J1288" i="1"/>
  <c r="K1288" i="1" s="1"/>
  <c r="J1289" i="1"/>
  <c r="K1289" i="1" s="1"/>
  <c r="J1290" i="1"/>
  <c r="K1290" i="1" s="1"/>
  <c r="J1291" i="1"/>
  <c r="K1291" i="1" s="1"/>
  <c r="J1292" i="1"/>
  <c r="K1292" i="1" s="1"/>
  <c r="J1293" i="1"/>
  <c r="K1293" i="1" s="1"/>
  <c r="J1294" i="1"/>
  <c r="K1294" i="1" s="1"/>
  <c r="J1295" i="1"/>
  <c r="K1295" i="1" s="1"/>
  <c r="J1296" i="1"/>
  <c r="K1296" i="1" s="1"/>
  <c r="J1297" i="1"/>
  <c r="K1297" i="1" s="1"/>
  <c r="J1298" i="1"/>
  <c r="K1298" i="1" s="1"/>
  <c r="J1299" i="1"/>
  <c r="K1299" i="1" s="1"/>
  <c r="J1300" i="1"/>
  <c r="K1300" i="1" s="1"/>
  <c r="J1301" i="1"/>
  <c r="K1301" i="1" s="1"/>
  <c r="J1302" i="1"/>
  <c r="K1302" i="1" s="1"/>
  <c r="J1303" i="1"/>
  <c r="K1303" i="1" s="1"/>
  <c r="J1304" i="1"/>
  <c r="K1304" i="1" s="1"/>
  <c r="J1305" i="1"/>
  <c r="K1305" i="1" s="1"/>
  <c r="J1306" i="1"/>
  <c r="K1306" i="1" s="1"/>
  <c r="J1307" i="1"/>
  <c r="K1307" i="1" s="1"/>
  <c r="J1308" i="1"/>
  <c r="K1308" i="1" s="1"/>
  <c r="J1309" i="1"/>
  <c r="K1309" i="1" s="1"/>
  <c r="J1310" i="1"/>
  <c r="K1310" i="1" s="1"/>
  <c r="J1311" i="1"/>
  <c r="K1311" i="1" s="1"/>
  <c r="J1312" i="1"/>
  <c r="K1312" i="1" s="1"/>
  <c r="J1313" i="1"/>
  <c r="K1313" i="1" s="1"/>
  <c r="J1314" i="1"/>
  <c r="K1314" i="1" s="1"/>
  <c r="J1315" i="1"/>
  <c r="K1315" i="1" s="1"/>
  <c r="J1316" i="1"/>
  <c r="K1316" i="1" s="1"/>
  <c r="J1317" i="1"/>
  <c r="K1317" i="1" s="1"/>
  <c r="J1318" i="1"/>
  <c r="K1318" i="1" s="1"/>
  <c r="J1319" i="1"/>
  <c r="K1319" i="1" s="1"/>
  <c r="J1320" i="1"/>
  <c r="K1320" i="1" s="1"/>
  <c r="J1321" i="1"/>
  <c r="K1321" i="1" s="1"/>
  <c r="J1322" i="1"/>
  <c r="K1322" i="1" s="1"/>
  <c r="J1323" i="1"/>
  <c r="K1323" i="1" s="1"/>
  <c r="J1324" i="1"/>
  <c r="K1324" i="1" s="1"/>
  <c r="J1325" i="1"/>
  <c r="K1325" i="1" s="1"/>
  <c r="J1326" i="1"/>
  <c r="K1326" i="1" s="1"/>
  <c r="J1327" i="1"/>
  <c r="K1327" i="1" s="1"/>
  <c r="J1328" i="1"/>
  <c r="K1328" i="1" s="1"/>
  <c r="J1329" i="1"/>
  <c r="K1329" i="1" s="1"/>
  <c r="J1330" i="1"/>
  <c r="K1330" i="1" s="1"/>
  <c r="J1331" i="1"/>
  <c r="K1331" i="1" s="1"/>
  <c r="J1332" i="1"/>
  <c r="K1332" i="1" s="1"/>
  <c r="J1333" i="1"/>
  <c r="K1333" i="1" s="1"/>
  <c r="J1334" i="1"/>
  <c r="K1334" i="1" s="1"/>
  <c r="J1335" i="1"/>
  <c r="K1335" i="1" s="1"/>
  <c r="J1336" i="1"/>
  <c r="K1336" i="1" s="1"/>
  <c r="J1337" i="1"/>
  <c r="K1337" i="1" s="1"/>
  <c r="J1338" i="1"/>
  <c r="K1338" i="1" s="1"/>
  <c r="J1339" i="1"/>
  <c r="K1339" i="1" s="1"/>
  <c r="J1340" i="1"/>
  <c r="K1340" i="1" s="1"/>
  <c r="J1341" i="1"/>
  <c r="K1341" i="1" s="1"/>
  <c r="J1342" i="1"/>
  <c r="K1342" i="1" s="1"/>
  <c r="J1343" i="1"/>
  <c r="K1343" i="1" s="1"/>
  <c r="J1344" i="1"/>
  <c r="K1344" i="1" s="1"/>
  <c r="J1345" i="1"/>
  <c r="K1345" i="1" s="1"/>
  <c r="J1346" i="1"/>
  <c r="K1346" i="1" s="1"/>
  <c r="J1347" i="1"/>
  <c r="K1347" i="1" s="1"/>
  <c r="J1348" i="1"/>
  <c r="K1348" i="1" s="1"/>
  <c r="J1349" i="1"/>
  <c r="K1349" i="1" s="1"/>
  <c r="J1350" i="1"/>
  <c r="K1350" i="1" s="1"/>
  <c r="J1351" i="1"/>
  <c r="K1351" i="1" s="1"/>
  <c r="J1352" i="1"/>
  <c r="K1352" i="1" s="1"/>
  <c r="J1353" i="1"/>
  <c r="K1353" i="1" s="1"/>
  <c r="J1354" i="1"/>
  <c r="K1354" i="1" s="1"/>
  <c r="J1355" i="1"/>
  <c r="K1355" i="1" s="1"/>
  <c r="J1356" i="1"/>
  <c r="K1356" i="1" s="1"/>
  <c r="J1357" i="1"/>
  <c r="K1357" i="1" s="1"/>
  <c r="J1358" i="1"/>
  <c r="K1358" i="1" s="1"/>
  <c r="J1359" i="1"/>
  <c r="K1359" i="1" s="1"/>
  <c r="J1360" i="1"/>
  <c r="K1360" i="1" s="1"/>
  <c r="J1361" i="1"/>
  <c r="K1361" i="1" s="1"/>
  <c r="J1362" i="1"/>
  <c r="K1362" i="1" s="1"/>
  <c r="J1363" i="1"/>
  <c r="K1363" i="1" s="1"/>
  <c r="J1364" i="1"/>
  <c r="K1364" i="1" s="1"/>
  <c r="J1365" i="1"/>
  <c r="K1365" i="1" s="1"/>
  <c r="J1366" i="1"/>
  <c r="K1366" i="1" s="1"/>
  <c r="J1367" i="1"/>
  <c r="K1367" i="1" s="1"/>
  <c r="J1368" i="1"/>
  <c r="K1368" i="1" s="1"/>
  <c r="J1369" i="1"/>
  <c r="K1369" i="1" s="1"/>
  <c r="J1370" i="1"/>
  <c r="K1370" i="1" s="1"/>
  <c r="J1371" i="1"/>
  <c r="K1371" i="1" s="1"/>
  <c r="J1372" i="1"/>
  <c r="K1372" i="1" s="1"/>
  <c r="J1373" i="1"/>
  <c r="K1373" i="1" s="1"/>
  <c r="J1374" i="1"/>
  <c r="K1374" i="1" s="1"/>
  <c r="J1375" i="1"/>
  <c r="K1375" i="1" s="1"/>
  <c r="J1376" i="1"/>
  <c r="K1376" i="1" s="1"/>
  <c r="J1377" i="1"/>
  <c r="K1377" i="1" s="1"/>
  <c r="J1378" i="1"/>
  <c r="K1378" i="1" s="1"/>
  <c r="J1379" i="1"/>
  <c r="K1379" i="1" s="1"/>
  <c r="J1380" i="1"/>
  <c r="K1380" i="1" s="1"/>
  <c r="J1381" i="1"/>
  <c r="K1381" i="1" s="1"/>
  <c r="J1382" i="1"/>
  <c r="K1382" i="1" s="1"/>
  <c r="J1383" i="1"/>
  <c r="K1383" i="1" s="1"/>
  <c r="J1384" i="1"/>
  <c r="K1384" i="1" s="1"/>
  <c r="J1385" i="1"/>
  <c r="K1385" i="1" s="1"/>
  <c r="J1386" i="1"/>
  <c r="K1386" i="1" s="1"/>
  <c r="J1387" i="1"/>
  <c r="K1387" i="1" s="1"/>
  <c r="J1388" i="1"/>
  <c r="K1388" i="1" s="1"/>
  <c r="J1389" i="1"/>
  <c r="K1389" i="1" s="1"/>
  <c r="J1390" i="1"/>
  <c r="K1390" i="1" s="1"/>
  <c r="J1391" i="1"/>
  <c r="K1391" i="1" s="1"/>
  <c r="J1392" i="1"/>
  <c r="K1392" i="1" s="1"/>
  <c r="J1393" i="1"/>
  <c r="K1393" i="1" s="1"/>
  <c r="J1394" i="1"/>
  <c r="K1394" i="1" s="1"/>
  <c r="J1395" i="1"/>
  <c r="K1395" i="1" s="1"/>
  <c r="J1396" i="1"/>
  <c r="K1396" i="1" s="1"/>
  <c r="J1397" i="1"/>
  <c r="K1397" i="1" s="1"/>
  <c r="J1398" i="1"/>
  <c r="K1398" i="1" s="1"/>
  <c r="J1399" i="1"/>
  <c r="K1399" i="1" s="1"/>
  <c r="J1400" i="1"/>
  <c r="K1400" i="1" s="1"/>
  <c r="J1401" i="1"/>
  <c r="K1401" i="1" s="1"/>
  <c r="J1402" i="1"/>
  <c r="K1402" i="1" s="1"/>
  <c r="J1403" i="1"/>
  <c r="K1403" i="1" s="1"/>
  <c r="J1404" i="1"/>
  <c r="K1404" i="1" s="1"/>
  <c r="J1405" i="1"/>
  <c r="K1405" i="1" s="1"/>
  <c r="J1406" i="1"/>
  <c r="K1406" i="1" s="1"/>
  <c r="J1407" i="1"/>
  <c r="K1407" i="1" s="1"/>
  <c r="J1408" i="1"/>
  <c r="K1408" i="1" s="1"/>
  <c r="J1409" i="1"/>
  <c r="K1409" i="1" s="1"/>
  <c r="J1410" i="1"/>
  <c r="K1410" i="1" s="1"/>
  <c r="J1411" i="1"/>
  <c r="K1411" i="1" s="1"/>
  <c r="J1412" i="1"/>
  <c r="K1412" i="1" s="1"/>
  <c r="J1413" i="1"/>
  <c r="K1413" i="1" s="1"/>
  <c r="J1414" i="1"/>
  <c r="K1414" i="1" s="1"/>
  <c r="J1415" i="1"/>
  <c r="K1415" i="1" s="1"/>
  <c r="J1416" i="1"/>
  <c r="K1416" i="1" s="1"/>
  <c r="J1417" i="1"/>
  <c r="K1417" i="1" s="1"/>
  <c r="J1418" i="1"/>
  <c r="K1418" i="1" s="1"/>
  <c r="J1419" i="1"/>
  <c r="K1419" i="1" s="1"/>
  <c r="J1420" i="1"/>
  <c r="K1420" i="1" s="1"/>
  <c r="J1421" i="1"/>
  <c r="K1421" i="1" s="1"/>
  <c r="J1422" i="1"/>
  <c r="K1422" i="1" s="1"/>
  <c r="J1423" i="1"/>
  <c r="K1423" i="1" s="1"/>
  <c r="J1424" i="1"/>
  <c r="K1424" i="1" s="1"/>
  <c r="J1425" i="1"/>
  <c r="K1425" i="1" s="1"/>
  <c r="J1426" i="1"/>
  <c r="K1426" i="1" s="1"/>
  <c r="J1427" i="1"/>
  <c r="K1427" i="1" s="1"/>
  <c r="J1428" i="1"/>
  <c r="K1428" i="1" s="1"/>
  <c r="J1429" i="1"/>
  <c r="K1429" i="1" s="1"/>
  <c r="J1430" i="1"/>
  <c r="K1430" i="1" s="1"/>
  <c r="J1431" i="1"/>
  <c r="K1431" i="1" s="1"/>
  <c r="J1432" i="1"/>
  <c r="K1432" i="1" s="1"/>
  <c r="J1433" i="1"/>
  <c r="K1433" i="1" s="1"/>
  <c r="J1434" i="1"/>
  <c r="K1434" i="1" s="1"/>
  <c r="J1435" i="1"/>
  <c r="K1435" i="1" s="1"/>
  <c r="J1436" i="1"/>
  <c r="K1436" i="1" s="1"/>
  <c r="J1437" i="1"/>
  <c r="K1437" i="1" s="1"/>
  <c r="J1438" i="1"/>
  <c r="K1438" i="1" s="1"/>
  <c r="J1439" i="1"/>
  <c r="K1439" i="1" s="1"/>
  <c r="J1440" i="1"/>
  <c r="K1440" i="1" s="1"/>
  <c r="J1441" i="1"/>
  <c r="K1441" i="1" s="1"/>
  <c r="J1442" i="1"/>
  <c r="K1442" i="1" s="1"/>
  <c r="J1443" i="1"/>
  <c r="K1443" i="1" s="1"/>
  <c r="J1444" i="1"/>
  <c r="K1444" i="1" s="1"/>
  <c r="J1445" i="1"/>
  <c r="K1445" i="1" s="1"/>
  <c r="J1446" i="1"/>
  <c r="K1446" i="1" s="1"/>
  <c r="J1447" i="1"/>
  <c r="K1447" i="1" s="1"/>
  <c r="J1448" i="1"/>
  <c r="K1448" i="1" s="1"/>
  <c r="J1449" i="1"/>
  <c r="K1449" i="1" s="1"/>
  <c r="J1450" i="1"/>
  <c r="K1450" i="1" s="1"/>
  <c r="J1451" i="1"/>
  <c r="K1451" i="1" s="1"/>
  <c r="J1452" i="1"/>
  <c r="K1452" i="1" s="1"/>
  <c r="J1453" i="1"/>
  <c r="K1453" i="1" s="1"/>
  <c r="J1454" i="1"/>
  <c r="K1454" i="1" s="1"/>
  <c r="J1455" i="1"/>
  <c r="K1455" i="1" s="1"/>
  <c r="J1456" i="1"/>
  <c r="K1456" i="1" s="1"/>
  <c r="J1457" i="1"/>
  <c r="K1457" i="1" s="1"/>
  <c r="J1458" i="1"/>
  <c r="K1458" i="1" s="1"/>
  <c r="J1459" i="1"/>
  <c r="K1459" i="1" s="1"/>
  <c r="J1460" i="1"/>
  <c r="K1460" i="1" s="1"/>
  <c r="J1461" i="1"/>
  <c r="K1461" i="1" s="1"/>
  <c r="J1462" i="1"/>
  <c r="K1462" i="1" s="1"/>
  <c r="J1463" i="1"/>
  <c r="K1463" i="1" s="1"/>
  <c r="J1464" i="1"/>
  <c r="K1464" i="1" s="1"/>
  <c r="J1465" i="1"/>
  <c r="K1465" i="1" s="1"/>
  <c r="J1466" i="1"/>
  <c r="K1466" i="1" s="1"/>
  <c r="J1467" i="1"/>
  <c r="K1467" i="1" s="1"/>
  <c r="J1468" i="1"/>
  <c r="K1468" i="1" s="1"/>
  <c r="J1469" i="1"/>
  <c r="K1469" i="1" s="1"/>
  <c r="J1470" i="1"/>
  <c r="K1470" i="1" s="1"/>
  <c r="J1471" i="1"/>
  <c r="K1471" i="1" s="1"/>
  <c r="J1472" i="1"/>
  <c r="K1472" i="1" s="1"/>
  <c r="J1473" i="1"/>
  <c r="K1473" i="1" s="1"/>
  <c r="J1474" i="1"/>
  <c r="K1474" i="1" s="1"/>
  <c r="J1475" i="1"/>
  <c r="K1475" i="1" s="1"/>
  <c r="J1476" i="1"/>
  <c r="K1476" i="1" s="1"/>
  <c r="J1477" i="1"/>
  <c r="K1477" i="1" s="1"/>
  <c r="J1478" i="1"/>
  <c r="K1478" i="1" s="1"/>
  <c r="J1479" i="1"/>
  <c r="K1479" i="1" s="1"/>
  <c r="J1480" i="1"/>
  <c r="K1480" i="1" s="1"/>
  <c r="J1481" i="1"/>
  <c r="K1481" i="1" s="1"/>
  <c r="J1482" i="1"/>
  <c r="K1482" i="1" s="1"/>
  <c r="J1483" i="1"/>
  <c r="K1483" i="1" s="1"/>
  <c r="J1484" i="1"/>
  <c r="K1484" i="1" s="1"/>
  <c r="J1485" i="1"/>
  <c r="K1485" i="1" s="1"/>
  <c r="J1486" i="1"/>
  <c r="K1486" i="1" s="1"/>
  <c r="J1487" i="1"/>
  <c r="K1487" i="1" s="1"/>
  <c r="J1488" i="1"/>
  <c r="K1488" i="1" s="1"/>
  <c r="J1489" i="1"/>
  <c r="K1489" i="1" s="1"/>
  <c r="J1490" i="1"/>
  <c r="K1490" i="1" s="1"/>
  <c r="J1491" i="1"/>
  <c r="K1491" i="1" s="1"/>
  <c r="J1492" i="1"/>
  <c r="K1492" i="1" s="1"/>
  <c r="J1493" i="1"/>
  <c r="K1493" i="1" s="1"/>
  <c r="J1494" i="1"/>
  <c r="K1494" i="1" s="1"/>
  <c r="J1495" i="1"/>
  <c r="K1495" i="1" s="1"/>
  <c r="J1496" i="1"/>
  <c r="K1496" i="1" s="1"/>
  <c r="J1497" i="1"/>
  <c r="K1497" i="1" s="1"/>
  <c r="J1498" i="1"/>
  <c r="K1498" i="1" s="1"/>
  <c r="J1499" i="1"/>
  <c r="K1499" i="1" s="1"/>
  <c r="J1500" i="1"/>
  <c r="K1500" i="1" s="1"/>
  <c r="J1501" i="1"/>
  <c r="K1501" i="1" s="1"/>
  <c r="J1502" i="1"/>
  <c r="K1502" i="1" s="1"/>
  <c r="J1503" i="1"/>
  <c r="K1503" i="1" s="1"/>
  <c r="J1504" i="1"/>
  <c r="K1504" i="1" s="1"/>
  <c r="J1505" i="1"/>
  <c r="K1505" i="1" s="1"/>
  <c r="J1506" i="1"/>
  <c r="K1506" i="1" s="1"/>
  <c r="J1507" i="1"/>
  <c r="K1507" i="1" s="1"/>
  <c r="J1508" i="1"/>
  <c r="K1508" i="1" s="1"/>
  <c r="J1509" i="1"/>
  <c r="K1509" i="1" s="1"/>
  <c r="J1510" i="1"/>
  <c r="K1510" i="1" s="1"/>
  <c r="J1511" i="1"/>
  <c r="K1511" i="1" s="1"/>
  <c r="J1512" i="1"/>
  <c r="K1512" i="1" s="1"/>
  <c r="J1513" i="1"/>
  <c r="K1513" i="1" s="1"/>
  <c r="J1514" i="1"/>
  <c r="K1514" i="1" s="1"/>
  <c r="J1515" i="1"/>
  <c r="K1515" i="1" s="1"/>
  <c r="J1516" i="1"/>
  <c r="K1516" i="1" s="1"/>
  <c r="J1517" i="1"/>
  <c r="K1517" i="1" s="1"/>
  <c r="J1518" i="1"/>
  <c r="K1518" i="1" s="1"/>
  <c r="J1519" i="1"/>
  <c r="K1519" i="1" s="1"/>
  <c r="J1520" i="1"/>
  <c r="K1520" i="1" s="1"/>
  <c r="J1521" i="1"/>
  <c r="K1521" i="1" s="1"/>
  <c r="J1522" i="1"/>
  <c r="K1522" i="1" s="1"/>
  <c r="J1523" i="1"/>
  <c r="K1523" i="1" s="1"/>
  <c r="J1524" i="1"/>
  <c r="K1524" i="1" s="1"/>
  <c r="J1525" i="1"/>
  <c r="K1525" i="1" s="1"/>
  <c r="J1526" i="1"/>
  <c r="K1526" i="1" s="1"/>
  <c r="J1527" i="1"/>
  <c r="K1527" i="1" s="1"/>
  <c r="J1528" i="1"/>
  <c r="K1528" i="1" s="1"/>
  <c r="J1529" i="1"/>
  <c r="K1529" i="1" s="1"/>
  <c r="J1530" i="1"/>
  <c r="K1530" i="1" s="1"/>
  <c r="J1531" i="1"/>
  <c r="K1531" i="1" s="1"/>
  <c r="J1532" i="1"/>
  <c r="K1532" i="1" s="1"/>
  <c r="J1533" i="1"/>
  <c r="K1533" i="1" s="1"/>
  <c r="J1534" i="1"/>
  <c r="K1534" i="1" s="1"/>
  <c r="J1535" i="1"/>
  <c r="K1535" i="1" s="1"/>
  <c r="J1536" i="1"/>
  <c r="K1536" i="1" s="1"/>
  <c r="J1537" i="1"/>
  <c r="K1537" i="1" s="1"/>
  <c r="J1538" i="1"/>
  <c r="K1538" i="1" s="1"/>
  <c r="J1539" i="1"/>
  <c r="K1539" i="1" s="1"/>
  <c r="J1540" i="1"/>
  <c r="K1540" i="1" s="1"/>
  <c r="J1541" i="1"/>
  <c r="K1541" i="1" s="1"/>
  <c r="J1542" i="1"/>
  <c r="K1542" i="1" s="1"/>
  <c r="J1543" i="1"/>
  <c r="K1543" i="1" s="1"/>
  <c r="J1544" i="1"/>
  <c r="K1544" i="1" s="1"/>
  <c r="J1545" i="1"/>
  <c r="K1545" i="1" s="1"/>
  <c r="J1546" i="1"/>
  <c r="K1546" i="1" s="1"/>
  <c r="J1547" i="1"/>
  <c r="K1547" i="1" s="1"/>
  <c r="J1548" i="1"/>
  <c r="K1548" i="1" s="1"/>
  <c r="J1549" i="1"/>
  <c r="K1549" i="1" s="1"/>
  <c r="J1550" i="1"/>
  <c r="K1550" i="1" s="1"/>
  <c r="J1551" i="1"/>
  <c r="K1551" i="1" s="1"/>
  <c r="J1552" i="1"/>
  <c r="K1552" i="1" s="1"/>
  <c r="J1553" i="1"/>
  <c r="K1553" i="1" s="1"/>
  <c r="J1554" i="1"/>
  <c r="K1554" i="1" s="1"/>
  <c r="J1555" i="1"/>
  <c r="K1555" i="1" s="1"/>
  <c r="J1556" i="1"/>
  <c r="K1556" i="1" s="1"/>
  <c r="J1557" i="1"/>
  <c r="K1557" i="1" s="1"/>
  <c r="J1558" i="1"/>
  <c r="K1558" i="1" s="1"/>
  <c r="J1559" i="1"/>
  <c r="K1559" i="1" s="1"/>
  <c r="J1560" i="1"/>
  <c r="K1560" i="1" s="1"/>
  <c r="J1561" i="1"/>
  <c r="K1561" i="1" s="1"/>
  <c r="J1562" i="1"/>
  <c r="K1562" i="1" s="1"/>
  <c r="J1563" i="1"/>
  <c r="K1563" i="1" s="1"/>
  <c r="J1564" i="1"/>
  <c r="K1564" i="1" s="1"/>
  <c r="J1565" i="1"/>
  <c r="K1565" i="1" s="1"/>
  <c r="J1566" i="1"/>
  <c r="K1566" i="1" s="1"/>
  <c r="J1567" i="1"/>
  <c r="K1567" i="1" s="1"/>
  <c r="J1568" i="1"/>
  <c r="K1568" i="1" s="1"/>
  <c r="J1569" i="1"/>
  <c r="K1569" i="1" s="1"/>
  <c r="J1570" i="1"/>
  <c r="K1570" i="1"/>
  <c r="J1571" i="1"/>
  <c r="K1571" i="1" s="1"/>
  <c r="J1572" i="1"/>
  <c r="K1572" i="1" s="1"/>
  <c r="J1573" i="1"/>
  <c r="K1573" i="1" s="1"/>
  <c r="J1574" i="1"/>
  <c r="K1574" i="1" s="1"/>
  <c r="J1575" i="1"/>
  <c r="K1575" i="1" s="1"/>
  <c r="J1576" i="1"/>
  <c r="K1576" i="1" s="1"/>
  <c r="J1577" i="1"/>
  <c r="K1577" i="1" s="1"/>
  <c r="J1578" i="1"/>
  <c r="K1578" i="1" s="1"/>
  <c r="J1579" i="1"/>
  <c r="K1579" i="1" s="1"/>
  <c r="J1580" i="1"/>
  <c r="K1580" i="1" s="1"/>
  <c r="J1581" i="1"/>
  <c r="K1581" i="1" s="1"/>
  <c r="J1582" i="1"/>
  <c r="K1582" i="1" s="1"/>
  <c r="J1583" i="1"/>
  <c r="K1583" i="1" s="1"/>
  <c r="J1584" i="1"/>
  <c r="K1584" i="1" s="1"/>
  <c r="J1585" i="1"/>
  <c r="K1585" i="1" s="1"/>
  <c r="J1586" i="1"/>
  <c r="K1586" i="1" s="1"/>
  <c r="J1587" i="1"/>
  <c r="K1587" i="1" s="1"/>
  <c r="J1588" i="1"/>
  <c r="K1588" i="1" s="1"/>
  <c r="J1589" i="1"/>
  <c r="K1589" i="1" s="1"/>
  <c r="J1590" i="1"/>
  <c r="K1590" i="1" s="1"/>
  <c r="J1591" i="1"/>
  <c r="K1591" i="1" s="1"/>
  <c r="J1592" i="1"/>
  <c r="K1592" i="1" s="1"/>
  <c r="J1593" i="1"/>
  <c r="K1593" i="1" s="1"/>
  <c r="J1594" i="1"/>
  <c r="K1594" i="1" s="1"/>
  <c r="J1595" i="1"/>
  <c r="K1595" i="1" s="1"/>
  <c r="J1596" i="1"/>
  <c r="K1596" i="1" s="1"/>
  <c r="J1597" i="1"/>
  <c r="K1597" i="1" s="1"/>
  <c r="J1598" i="1"/>
  <c r="K1598" i="1" s="1"/>
  <c r="J1599" i="1"/>
  <c r="K1599" i="1"/>
  <c r="J1600" i="1"/>
  <c r="K1600" i="1" s="1"/>
  <c r="J1601" i="1"/>
  <c r="K1601" i="1" s="1"/>
  <c r="J1602" i="1"/>
  <c r="K1602" i="1" s="1"/>
  <c r="J1603" i="1"/>
  <c r="K1603" i="1" s="1"/>
  <c r="J1604" i="1"/>
  <c r="K1604" i="1" s="1"/>
  <c r="J1605" i="1"/>
  <c r="K1605" i="1" s="1"/>
  <c r="J1606" i="1"/>
  <c r="K1606" i="1" s="1"/>
  <c r="J1607" i="1"/>
  <c r="K1607" i="1" s="1"/>
  <c r="J1608" i="1"/>
  <c r="K1608" i="1" s="1"/>
  <c r="J1609" i="1"/>
  <c r="K1609" i="1" s="1"/>
  <c r="J1610" i="1"/>
  <c r="K1610" i="1" s="1"/>
  <c r="J1611" i="1"/>
  <c r="K1611" i="1" s="1"/>
  <c r="J1612" i="1"/>
  <c r="K1612" i="1" s="1"/>
  <c r="J1613" i="1"/>
  <c r="K1613" i="1" s="1"/>
  <c r="J1614" i="1"/>
  <c r="K1614" i="1" s="1"/>
  <c r="J1615" i="1"/>
  <c r="K1615" i="1" s="1"/>
  <c r="J1616" i="1"/>
  <c r="K1616" i="1" s="1"/>
  <c r="J1617" i="1"/>
  <c r="K1617" i="1" s="1"/>
  <c r="J1618" i="1"/>
  <c r="K1618" i="1" s="1"/>
  <c r="J1619" i="1"/>
  <c r="K1619" i="1" s="1"/>
  <c r="J1620" i="1"/>
  <c r="K1620" i="1" s="1"/>
  <c r="J1621" i="1"/>
  <c r="K1621" i="1" s="1"/>
  <c r="J1622" i="1"/>
  <c r="K1622" i="1" s="1"/>
  <c r="J1623" i="1"/>
  <c r="K1623" i="1" s="1"/>
  <c r="J1624" i="1"/>
  <c r="K1624" i="1" s="1"/>
  <c r="J1625" i="1"/>
  <c r="K1625" i="1" s="1"/>
  <c r="J1626" i="1"/>
  <c r="K1626" i="1" s="1"/>
  <c r="J1627" i="1"/>
  <c r="K1627" i="1" s="1"/>
  <c r="J1628" i="1"/>
  <c r="K1628" i="1" s="1"/>
  <c r="J1629" i="1"/>
  <c r="K1629" i="1" s="1"/>
  <c r="J1630" i="1"/>
  <c r="K1630" i="1" s="1"/>
  <c r="J1631" i="1"/>
  <c r="K1631" i="1" s="1"/>
  <c r="J1632" i="1"/>
  <c r="K1632" i="1" s="1"/>
  <c r="J1633" i="1"/>
  <c r="K1633" i="1" s="1"/>
  <c r="J1634" i="1"/>
  <c r="K1634" i="1" s="1"/>
  <c r="J1635" i="1"/>
  <c r="K1635" i="1" s="1"/>
  <c r="J1636" i="1"/>
  <c r="K1636" i="1" s="1"/>
  <c r="J1637" i="1"/>
  <c r="K1637" i="1" s="1"/>
  <c r="J1638" i="1"/>
  <c r="K1638" i="1" s="1"/>
  <c r="J1639" i="1"/>
  <c r="K1639" i="1" s="1"/>
  <c r="J1640" i="1"/>
  <c r="K1640" i="1" s="1"/>
  <c r="J1641" i="1"/>
  <c r="K1641" i="1" s="1"/>
  <c r="J1642" i="1"/>
  <c r="K1642" i="1" s="1"/>
  <c r="J1643" i="1"/>
  <c r="K1643" i="1" s="1"/>
  <c r="J1644" i="1"/>
  <c r="K1644" i="1" s="1"/>
  <c r="J1645" i="1"/>
  <c r="K1645" i="1" s="1"/>
  <c r="J1646" i="1"/>
  <c r="K1646" i="1" s="1"/>
  <c r="J1647" i="1"/>
  <c r="K1647" i="1" s="1"/>
  <c r="J1648" i="1"/>
  <c r="K1648" i="1" s="1"/>
  <c r="J1649" i="1"/>
  <c r="K1649" i="1" s="1"/>
  <c r="J1650" i="1"/>
  <c r="K1650" i="1" s="1"/>
  <c r="J1651" i="1"/>
  <c r="K1651" i="1" s="1"/>
  <c r="J1652" i="1"/>
  <c r="K1652" i="1" s="1"/>
  <c r="J1653" i="1"/>
  <c r="K1653" i="1" s="1"/>
  <c r="J1654" i="1"/>
  <c r="K1654" i="1" s="1"/>
  <c r="J1655" i="1"/>
  <c r="K1655" i="1" s="1"/>
  <c r="J1656" i="1"/>
  <c r="K1656" i="1" s="1"/>
  <c r="J1657" i="1"/>
  <c r="K1657" i="1" s="1"/>
  <c r="J1658" i="1"/>
  <c r="K1658" i="1" s="1"/>
  <c r="J1659" i="1"/>
  <c r="K1659" i="1" s="1"/>
  <c r="J1660" i="1"/>
  <c r="K1660" i="1" s="1"/>
  <c r="J1661" i="1"/>
  <c r="K1661" i="1" s="1"/>
  <c r="J1662" i="1"/>
  <c r="K1662" i="1" s="1"/>
  <c r="J1663" i="1"/>
  <c r="K1663" i="1" s="1"/>
  <c r="J1664" i="1"/>
  <c r="K1664" i="1" s="1"/>
  <c r="J1665" i="1"/>
  <c r="K1665" i="1" s="1"/>
  <c r="J1666" i="1"/>
  <c r="K1666" i="1" s="1"/>
  <c r="J1667" i="1"/>
  <c r="K1667" i="1" s="1"/>
  <c r="J1668" i="1"/>
  <c r="K1668" i="1" s="1"/>
  <c r="J1669" i="1"/>
  <c r="K1669" i="1" s="1"/>
  <c r="J1670" i="1"/>
  <c r="K1670" i="1" s="1"/>
  <c r="J1671" i="1"/>
  <c r="K1671" i="1" s="1"/>
  <c r="J1672" i="1"/>
  <c r="K1672" i="1" s="1"/>
  <c r="J1673" i="1"/>
  <c r="K1673" i="1" s="1"/>
  <c r="J1674" i="1"/>
  <c r="K1674" i="1" s="1"/>
  <c r="J1675" i="1"/>
  <c r="K1675" i="1" s="1"/>
  <c r="J1676" i="1"/>
  <c r="K1676" i="1" s="1"/>
  <c r="J1677" i="1"/>
  <c r="K1677" i="1" s="1"/>
  <c r="J1678" i="1"/>
  <c r="K1678" i="1" s="1"/>
  <c r="J1679" i="1"/>
  <c r="K1679" i="1" s="1"/>
  <c r="J1680" i="1"/>
  <c r="K1680" i="1" s="1"/>
  <c r="J1681" i="1"/>
  <c r="K1681" i="1" s="1"/>
  <c r="J1682" i="1"/>
  <c r="K1682" i="1" s="1"/>
  <c r="J1683" i="1"/>
  <c r="K1683" i="1" s="1"/>
  <c r="J1684" i="1"/>
  <c r="K1684" i="1" s="1"/>
  <c r="J1685" i="1"/>
  <c r="K1685" i="1" s="1"/>
  <c r="J1686" i="1"/>
  <c r="K1686" i="1" s="1"/>
  <c r="J1687" i="1"/>
  <c r="K1687" i="1" s="1"/>
  <c r="J1688" i="1"/>
  <c r="K1688" i="1" s="1"/>
  <c r="J1689" i="1"/>
  <c r="K1689" i="1" s="1"/>
  <c r="J1690" i="1"/>
  <c r="K1690" i="1" s="1"/>
  <c r="J1691" i="1"/>
  <c r="K1691" i="1" s="1"/>
  <c r="J1692" i="1"/>
  <c r="K1692" i="1" s="1"/>
  <c r="J1693" i="1"/>
  <c r="K1693" i="1" s="1"/>
  <c r="J1694" i="1"/>
  <c r="K1694" i="1" s="1"/>
  <c r="J1695" i="1"/>
  <c r="K1695" i="1" s="1"/>
  <c r="J1696" i="1"/>
  <c r="K1696" i="1" s="1"/>
  <c r="J1697" i="1"/>
  <c r="K1697" i="1" s="1"/>
  <c r="J1698" i="1"/>
  <c r="K1698" i="1" s="1"/>
  <c r="J1699" i="1"/>
  <c r="K1699" i="1" s="1"/>
  <c r="J1700" i="1"/>
  <c r="K1700" i="1" s="1"/>
  <c r="J1701" i="1"/>
  <c r="K1701" i="1" s="1"/>
  <c r="J1702" i="1"/>
  <c r="K1702" i="1" s="1"/>
  <c r="J1703" i="1"/>
  <c r="K1703" i="1" s="1"/>
  <c r="J1704" i="1"/>
  <c r="K1704" i="1" s="1"/>
  <c r="J1705" i="1"/>
  <c r="K1705" i="1" s="1"/>
  <c r="J1706" i="1"/>
  <c r="K1706" i="1" s="1"/>
  <c r="J1707" i="1"/>
  <c r="K1707" i="1" s="1"/>
  <c r="J1708" i="1"/>
  <c r="K1708" i="1" s="1"/>
  <c r="J1709" i="1"/>
  <c r="K1709" i="1" s="1"/>
  <c r="J1710" i="1"/>
  <c r="K1710" i="1" s="1"/>
  <c r="J1711" i="1"/>
  <c r="K1711" i="1" s="1"/>
  <c r="J1712" i="1"/>
  <c r="K1712" i="1" s="1"/>
  <c r="J1713" i="1"/>
  <c r="K1713" i="1" s="1"/>
  <c r="J1714" i="1"/>
  <c r="K1714" i="1" s="1"/>
  <c r="J1715" i="1"/>
  <c r="K1715" i="1" s="1"/>
  <c r="J1716" i="1"/>
  <c r="K1716" i="1" s="1"/>
  <c r="J1717" i="1"/>
  <c r="K1717" i="1" s="1"/>
  <c r="J1718" i="1"/>
  <c r="K1718" i="1" s="1"/>
  <c r="J1719" i="1"/>
  <c r="K1719" i="1" s="1"/>
  <c r="J1720" i="1"/>
  <c r="K1720" i="1" s="1"/>
  <c r="J1721" i="1"/>
  <c r="K1721" i="1" s="1"/>
  <c r="J1722" i="1"/>
  <c r="K1722" i="1" s="1"/>
  <c r="J1723" i="1"/>
  <c r="K1723" i="1" s="1"/>
  <c r="J1724" i="1"/>
  <c r="K1724" i="1" s="1"/>
  <c r="J1725" i="1"/>
  <c r="K1725" i="1" s="1"/>
  <c r="J1726" i="1"/>
  <c r="K1726" i="1" s="1"/>
  <c r="J1727" i="1"/>
  <c r="K1727" i="1" s="1"/>
  <c r="J1728" i="1"/>
  <c r="K1728" i="1" s="1"/>
  <c r="J1729" i="1"/>
  <c r="K1729" i="1" s="1"/>
  <c r="J1730" i="1"/>
  <c r="K1730" i="1" s="1"/>
  <c r="J1731" i="1"/>
  <c r="K1731" i="1" s="1"/>
  <c r="J1732" i="1"/>
  <c r="K1732" i="1" s="1"/>
  <c r="J1733" i="1"/>
  <c r="K1733" i="1"/>
  <c r="J1734" i="1"/>
  <c r="K1734" i="1" s="1"/>
  <c r="J1735" i="1"/>
  <c r="K1735" i="1" s="1"/>
  <c r="J1736" i="1"/>
  <c r="K1736" i="1" s="1"/>
  <c r="J1737" i="1"/>
  <c r="K1737" i="1" s="1"/>
  <c r="J1738" i="1"/>
  <c r="K1738" i="1" s="1"/>
  <c r="J1739" i="1"/>
  <c r="K1739" i="1" s="1"/>
  <c r="J1740" i="1"/>
  <c r="K1740" i="1" s="1"/>
  <c r="J1741" i="1"/>
  <c r="K1741" i="1" s="1"/>
  <c r="J1742" i="1"/>
  <c r="K1742" i="1" s="1"/>
  <c r="J1743" i="1"/>
  <c r="K1743" i="1" s="1"/>
  <c r="J1744" i="1"/>
  <c r="K1744" i="1" s="1"/>
  <c r="J1745" i="1"/>
  <c r="K1745" i="1" s="1"/>
  <c r="J1746" i="1"/>
  <c r="K1746" i="1" s="1"/>
  <c r="J1747" i="1"/>
  <c r="K1747" i="1" s="1"/>
  <c r="J1748" i="1"/>
  <c r="K1748" i="1" s="1"/>
  <c r="J1749" i="1"/>
  <c r="K1749" i="1"/>
  <c r="J1750" i="1"/>
  <c r="K1750" i="1" s="1"/>
  <c r="J1751" i="1"/>
  <c r="K1751" i="1" s="1"/>
  <c r="J1752" i="1"/>
  <c r="K1752" i="1" s="1"/>
  <c r="J1753" i="1"/>
  <c r="K1753" i="1" s="1"/>
  <c r="J1754" i="1"/>
  <c r="K1754" i="1" s="1"/>
  <c r="J1755" i="1"/>
  <c r="K1755" i="1" s="1"/>
  <c r="J1756" i="1"/>
  <c r="K1756" i="1" s="1"/>
  <c r="J1757" i="1"/>
  <c r="K1757" i="1" s="1"/>
  <c r="J1758" i="1"/>
  <c r="K1758" i="1" s="1"/>
  <c r="J1759" i="1"/>
  <c r="K1759" i="1" s="1"/>
  <c r="J1760" i="1"/>
  <c r="K1760" i="1" s="1"/>
  <c r="J1761" i="1"/>
  <c r="K1761" i="1" s="1"/>
  <c r="J1762" i="1"/>
  <c r="K1762" i="1" s="1"/>
  <c r="J1763" i="1"/>
  <c r="K1763" i="1" s="1"/>
  <c r="J1764" i="1"/>
  <c r="K1764" i="1" s="1"/>
  <c r="J1765" i="1"/>
  <c r="K1765" i="1" s="1"/>
  <c r="J1766" i="1"/>
  <c r="K1766" i="1" s="1"/>
  <c r="J1767" i="1"/>
  <c r="K1767" i="1" s="1"/>
  <c r="J1768" i="1"/>
  <c r="K1768" i="1" s="1"/>
  <c r="J1769" i="1"/>
  <c r="K1769" i="1" s="1"/>
  <c r="J1770" i="1"/>
  <c r="K1770" i="1" s="1"/>
  <c r="J1771" i="1"/>
  <c r="K1771" i="1" s="1"/>
  <c r="J1772" i="1"/>
  <c r="K1772" i="1" s="1"/>
  <c r="J1773" i="1"/>
  <c r="K1773" i="1" s="1"/>
  <c r="J1774" i="1"/>
  <c r="K1774" i="1" s="1"/>
  <c r="J1775" i="1"/>
  <c r="K1775" i="1" s="1"/>
  <c r="J1776" i="1"/>
  <c r="K1776" i="1" s="1"/>
  <c r="J1777" i="1"/>
  <c r="K1777" i="1" s="1"/>
  <c r="J1778" i="1"/>
  <c r="K1778" i="1" s="1"/>
  <c r="J1779" i="1"/>
  <c r="K1779" i="1" s="1"/>
  <c r="J1780" i="1"/>
  <c r="K1780" i="1" s="1"/>
  <c r="J1781" i="1"/>
  <c r="K1781" i="1" s="1"/>
  <c r="J1782" i="1"/>
  <c r="K1782" i="1" s="1"/>
  <c r="J1783" i="1"/>
  <c r="K1783" i="1" s="1"/>
  <c r="J1784" i="1"/>
  <c r="K1784" i="1" s="1"/>
  <c r="J1785" i="1"/>
  <c r="K1785" i="1" s="1"/>
  <c r="J1786" i="1"/>
  <c r="K1786" i="1" s="1"/>
  <c r="J1787" i="1"/>
  <c r="K1787" i="1" s="1"/>
  <c r="J1788" i="1"/>
  <c r="K1788" i="1" s="1"/>
  <c r="J1789" i="1"/>
  <c r="K1789" i="1" s="1"/>
  <c r="J1790" i="1"/>
  <c r="K1790" i="1" s="1"/>
  <c r="J1791" i="1"/>
  <c r="K1791" i="1" s="1"/>
  <c r="J1792" i="1"/>
  <c r="K1792" i="1" s="1"/>
  <c r="J1793" i="1"/>
  <c r="K1793" i="1" s="1"/>
  <c r="J1794" i="1"/>
  <c r="K1794" i="1" s="1"/>
  <c r="J1795" i="1"/>
  <c r="K1795" i="1" s="1"/>
  <c r="J1796" i="1"/>
  <c r="K1796" i="1" s="1"/>
  <c r="J1797" i="1"/>
  <c r="K1797" i="1" s="1"/>
  <c r="J1798" i="1"/>
  <c r="K1798" i="1" s="1"/>
  <c r="J1799" i="1"/>
  <c r="K1799" i="1" s="1"/>
  <c r="J1800" i="1"/>
  <c r="K1800" i="1" s="1"/>
  <c r="J1801" i="1"/>
  <c r="K1801" i="1" s="1"/>
  <c r="J1802" i="1"/>
  <c r="K1802" i="1" s="1"/>
  <c r="J1803" i="1"/>
  <c r="K1803" i="1" s="1"/>
  <c r="J1804" i="1"/>
  <c r="K1804" i="1" s="1"/>
  <c r="J1805" i="1"/>
  <c r="K1805" i="1" s="1"/>
  <c r="J1806" i="1"/>
  <c r="K1806" i="1" s="1"/>
  <c r="J1807" i="1"/>
  <c r="K1807" i="1" s="1"/>
  <c r="J1808" i="1"/>
  <c r="K1808" i="1" s="1"/>
  <c r="J1809" i="1"/>
  <c r="K1809" i="1" s="1"/>
  <c r="J1810" i="1"/>
  <c r="K1810" i="1" s="1"/>
  <c r="J1811" i="1"/>
  <c r="K1811" i="1" s="1"/>
  <c r="J1812" i="1"/>
  <c r="K1812" i="1" s="1"/>
  <c r="J1813" i="1"/>
  <c r="K1813" i="1" s="1"/>
  <c r="J1814" i="1"/>
  <c r="K1814" i="1" s="1"/>
  <c r="J1815" i="1"/>
  <c r="K1815" i="1" s="1"/>
  <c r="J1816" i="1"/>
  <c r="K1816" i="1" s="1"/>
  <c r="J1817" i="1"/>
  <c r="K1817" i="1" s="1"/>
  <c r="J1818" i="1"/>
  <c r="K1818" i="1" s="1"/>
  <c r="J1819" i="1"/>
  <c r="K1819" i="1" s="1"/>
  <c r="J1820" i="1"/>
  <c r="K1820" i="1" s="1"/>
  <c r="J1821" i="1"/>
  <c r="K1821" i="1" s="1"/>
  <c r="J1822" i="1"/>
  <c r="K1822" i="1" s="1"/>
  <c r="J1823" i="1"/>
  <c r="K1823" i="1" s="1"/>
  <c r="J1824" i="1"/>
  <c r="K1824" i="1" s="1"/>
  <c r="J1825" i="1"/>
  <c r="K1825" i="1" s="1"/>
  <c r="J1826" i="1"/>
  <c r="K1826" i="1" s="1"/>
  <c r="J1827" i="1"/>
  <c r="K1827" i="1" s="1"/>
  <c r="J1828" i="1"/>
  <c r="K1828" i="1" s="1"/>
  <c r="J1829" i="1"/>
  <c r="K1829" i="1" s="1"/>
  <c r="J1830" i="1"/>
  <c r="K1830" i="1" s="1"/>
  <c r="J1831" i="1"/>
  <c r="K1831" i="1" s="1"/>
  <c r="J1832" i="1"/>
  <c r="K1832" i="1" s="1"/>
  <c r="J1833" i="1"/>
  <c r="K1833" i="1" s="1"/>
  <c r="J1834" i="1"/>
  <c r="K1834" i="1" s="1"/>
  <c r="J1835" i="1"/>
  <c r="K1835" i="1" s="1"/>
  <c r="J1836" i="1"/>
  <c r="K1836" i="1" s="1"/>
  <c r="J1837" i="1"/>
  <c r="K1837" i="1" s="1"/>
  <c r="J1838" i="1"/>
  <c r="K1838" i="1" s="1"/>
  <c r="J1839" i="1"/>
  <c r="K1839" i="1" s="1"/>
  <c r="J1840" i="1"/>
  <c r="K1840" i="1" s="1"/>
  <c r="J1841" i="1"/>
  <c r="K1841" i="1" s="1"/>
  <c r="J1842" i="1"/>
  <c r="K1842" i="1" s="1"/>
  <c r="J1843" i="1"/>
  <c r="K1843" i="1" s="1"/>
  <c r="J1844" i="1"/>
  <c r="K1844" i="1" s="1"/>
  <c r="J1845" i="1"/>
  <c r="K1845" i="1" s="1"/>
  <c r="J1846" i="1"/>
  <c r="K1846" i="1" s="1"/>
  <c r="J1847" i="1"/>
  <c r="K1847" i="1" s="1"/>
  <c r="J1848" i="1"/>
  <c r="K1848" i="1" s="1"/>
  <c r="J1849" i="1"/>
  <c r="K1849" i="1" s="1"/>
  <c r="J1850" i="1"/>
  <c r="K1850" i="1" s="1"/>
  <c r="J1851" i="1"/>
  <c r="K1851" i="1" s="1"/>
  <c r="J1852" i="1"/>
  <c r="K1852" i="1" s="1"/>
  <c r="J1853" i="1"/>
  <c r="K1853" i="1" s="1"/>
  <c r="J1854" i="1"/>
  <c r="K1854" i="1" s="1"/>
  <c r="J1855" i="1"/>
  <c r="K1855" i="1" s="1"/>
  <c r="J1856" i="1"/>
  <c r="K1856" i="1" s="1"/>
  <c r="J1857" i="1"/>
  <c r="K1857" i="1" s="1"/>
  <c r="J1858" i="1"/>
  <c r="K1858" i="1" s="1"/>
  <c r="J1859" i="1"/>
  <c r="K1859" i="1" s="1"/>
  <c r="J1860" i="1"/>
  <c r="K1860" i="1" s="1"/>
  <c r="J1861" i="1"/>
  <c r="K1861" i="1" s="1"/>
  <c r="J1862" i="1"/>
  <c r="K1862" i="1" s="1"/>
  <c r="J1863" i="1"/>
  <c r="K1863" i="1" s="1"/>
  <c r="J1864" i="1"/>
  <c r="K1864" i="1" s="1"/>
  <c r="J1865" i="1"/>
  <c r="K1865" i="1" s="1"/>
  <c r="J1866" i="1"/>
  <c r="K1866" i="1" s="1"/>
  <c r="J1867" i="1"/>
  <c r="K1867" i="1" s="1"/>
  <c r="J1868" i="1"/>
  <c r="K1868" i="1" s="1"/>
  <c r="J1869" i="1"/>
  <c r="K1869" i="1" s="1"/>
  <c r="J1870" i="1"/>
  <c r="K1870" i="1" s="1"/>
  <c r="J1871" i="1"/>
  <c r="K1871" i="1" s="1"/>
  <c r="J1872" i="1"/>
  <c r="K1872" i="1" s="1"/>
  <c r="J1873" i="1"/>
  <c r="K1873" i="1" s="1"/>
  <c r="J1874" i="1"/>
  <c r="K1874" i="1" s="1"/>
  <c r="J1875" i="1"/>
  <c r="K1875" i="1" s="1"/>
  <c r="J1876" i="1"/>
  <c r="K1876" i="1" s="1"/>
  <c r="J1877" i="1"/>
  <c r="K1877" i="1" s="1"/>
  <c r="J1878" i="1"/>
  <c r="K1878" i="1" s="1"/>
  <c r="J1879" i="1"/>
  <c r="K1879" i="1" s="1"/>
  <c r="J1880" i="1"/>
  <c r="K1880" i="1" s="1"/>
  <c r="J1881" i="1"/>
  <c r="K1881" i="1" s="1"/>
  <c r="J1882" i="1"/>
  <c r="K1882" i="1" s="1"/>
  <c r="J1883" i="1"/>
  <c r="K1883" i="1" s="1"/>
  <c r="J1884" i="1"/>
  <c r="K1884" i="1" s="1"/>
  <c r="J1885" i="1"/>
  <c r="K1885" i="1" s="1"/>
  <c r="J1886" i="1"/>
  <c r="K1886" i="1" s="1"/>
  <c r="J1887" i="1"/>
  <c r="K1887" i="1" s="1"/>
  <c r="J1888" i="1"/>
  <c r="K1888" i="1" s="1"/>
  <c r="J1889" i="1"/>
  <c r="K1889" i="1" s="1"/>
  <c r="J1890" i="1"/>
  <c r="K1890" i="1" s="1"/>
  <c r="J1891" i="1"/>
  <c r="K1891" i="1" s="1"/>
  <c r="J1892" i="1"/>
  <c r="K1892" i="1" s="1"/>
  <c r="J1893" i="1"/>
  <c r="K1893" i="1" s="1"/>
  <c r="J1894" i="1"/>
  <c r="K1894" i="1" s="1"/>
  <c r="J1895" i="1"/>
  <c r="K1895" i="1" s="1"/>
  <c r="J1896" i="1"/>
  <c r="K1896" i="1" s="1"/>
  <c r="J1897" i="1"/>
  <c r="K1897" i="1"/>
  <c r="J1898" i="1"/>
  <c r="K1898" i="1" s="1"/>
  <c r="J1899" i="1"/>
  <c r="K1899" i="1" s="1"/>
  <c r="J1900" i="1"/>
  <c r="K1900" i="1" s="1"/>
  <c r="J1901" i="1"/>
  <c r="K1901" i="1" s="1"/>
  <c r="J1902" i="1"/>
  <c r="K1902" i="1" s="1"/>
  <c r="J1903" i="1"/>
  <c r="K1903" i="1" s="1"/>
  <c r="J1904" i="1"/>
  <c r="K1904" i="1" s="1"/>
  <c r="J1905" i="1"/>
  <c r="K1905" i="1" s="1"/>
  <c r="J1906" i="1"/>
  <c r="K1906" i="1" s="1"/>
  <c r="J1907" i="1"/>
  <c r="K1907" i="1" s="1"/>
  <c r="J1908" i="1"/>
  <c r="K1908" i="1" s="1"/>
  <c r="J1909" i="1"/>
  <c r="K1909" i="1" s="1"/>
  <c r="J1910" i="1"/>
  <c r="K1910" i="1" s="1"/>
  <c r="J1911" i="1"/>
  <c r="K1911" i="1" s="1"/>
  <c r="J1912" i="1"/>
  <c r="K1912" i="1" s="1"/>
  <c r="J1913" i="1"/>
  <c r="K1913" i="1" s="1"/>
  <c r="J1914" i="1"/>
  <c r="K1914" i="1" s="1"/>
  <c r="J1915" i="1"/>
  <c r="K1915" i="1" s="1"/>
  <c r="J1916" i="1"/>
  <c r="K1916" i="1" s="1"/>
  <c r="J1917" i="1"/>
  <c r="K1917" i="1" s="1"/>
  <c r="J1918" i="1"/>
  <c r="K1918" i="1" s="1"/>
  <c r="J1919" i="1"/>
  <c r="K1919" i="1" s="1"/>
  <c r="J1920" i="1"/>
  <c r="K1920" i="1" s="1"/>
  <c r="J1921" i="1"/>
  <c r="K1921" i="1" s="1"/>
  <c r="J1922" i="1"/>
  <c r="K1922" i="1" s="1"/>
  <c r="J1923" i="1"/>
  <c r="K1923" i="1" s="1"/>
  <c r="J1924" i="1"/>
  <c r="K1924" i="1"/>
  <c r="J1925" i="1"/>
  <c r="K1925" i="1" s="1"/>
  <c r="J1926" i="1"/>
  <c r="K1926" i="1" s="1"/>
  <c r="J1927" i="1"/>
  <c r="K1927" i="1" s="1"/>
  <c r="J1928" i="1"/>
  <c r="K1928" i="1" s="1"/>
  <c r="J1929" i="1"/>
  <c r="K1929" i="1" s="1"/>
  <c r="J1930" i="1"/>
  <c r="K1930" i="1" s="1"/>
  <c r="J1931" i="1"/>
  <c r="K1931" i="1" s="1"/>
  <c r="J1932" i="1"/>
  <c r="K1932" i="1" s="1"/>
  <c r="J1933" i="1"/>
  <c r="K1933" i="1" s="1"/>
  <c r="J1934" i="1"/>
  <c r="K1934" i="1" s="1"/>
  <c r="J1935" i="1"/>
  <c r="K1935" i="1" s="1"/>
  <c r="J1936" i="1"/>
  <c r="K1936" i="1" s="1"/>
  <c r="J1937" i="1"/>
  <c r="K1937" i="1" s="1"/>
  <c r="J1938" i="1"/>
  <c r="K1938" i="1" s="1"/>
  <c r="J1939" i="1"/>
  <c r="K1939" i="1" s="1"/>
  <c r="J1940" i="1"/>
  <c r="K1940" i="1" s="1"/>
  <c r="J1941" i="1"/>
  <c r="K1941" i="1" s="1"/>
  <c r="J1942" i="1"/>
  <c r="K1942" i="1" s="1"/>
  <c r="J1943" i="1"/>
  <c r="K1943" i="1" s="1"/>
  <c r="J1944" i="1"/>
  <c r="K1944" i="1" s="1"/>
  <c r="J1945" i="1"/>
  <c r="K1945" i="1" s="1"/>
  <c r="J1946" i="1"/>
  <c r="K1946" i="1" s="1"/>
  <c r="J1947" i="1"/>
  <c r="K1947" i="1" s="1"/>
  <c r="J1948" i="1"/>
  <c r="K1948" i="1" s="1"/>
  <c r="J1949" i="1"/>
  <c r="K1949" i="1" s="1"/>
  <c r="J1950" i="1"/>
  <c r="K1950" i="1" s="1"/>
  <c r="J1951" i="1"/>
  <c r="K1951" i="1" s="1"/>
  <c r="J1952" i="1"/>
  <c r="K1952" i="1" s="1"/>
  <c r="J1953" i="1"/>
  <c r="K1953" i="1" s="1"/>
  <c r="J1954" i="1"/>
  <c r="K1954" i="1" s="1"/>
  <c r="J1955" i="1"/>
  <c r="K1955" i="1" s="1"/>
  <c r="J1956" i="1"/>
  <c r="K1956" i="1" s="1"/>
  <c r="J1957" i="1"/>
  <c r="K1957" i="1" s="1"/>
  <c r="J1958" i="1"/>
  <c r="K1958" i="1" s="1"/>
  <c r="J1959" i="1"/>
  <c r="K1959" i="1" s="1"/>
  <c r="J1960" i="1"/>
  <c r="K1960" i="1" s="1"/>
  <c r="J1961" i="1"/>
  <c r="K1961" i="1" s="1"/>
  <c r="J1962" i="1"/>
  <c r="K1962" i="1" s="1"/>
  <c r="J1963" i="1"/>
  <c r="K1963" i="1" s="1"/>
  <c r="J1964" i="1"/>
  <c r="K1964" i="1" s="1"/>
  <c r="J1965" i="1"/>
  <c r="K1965" i="1" s="1"/>
  <c r="J1966" i="1"/>
  <c r="K1966" i="1" s="1"/>
  <c r="J1967" i="1"/>
  <c r="K1967" i="1" s="1"/>
  <c r="J1968" i="1"/>
  <c r="K1968" i="1" s="1"/>
  <c r="J1969" i="1"/>
  <c r="K1969" i="1" s="1"/>
  <c r="J1970" i="1"/>
  <c r="K1970" i="1" s="1"/>
  <c r="J1971" i="1"/>
  <c r="K1971" i="1" s="1"/>
  <c r="J1972" i="1"/>
  <c r="K1972" i="1" s="1"/>
  <c r="J1973" i="1"/>
  <c r="K1973" i="1" s="1"/>
  <c r="J1974" i="1"/>
  <c r="K1974" i="1" s="1"/>
  <c r="J1975" i="1"/>
  <c r="K1975" i="1" s="1"/>
  <c r="J1976" i="1"/>
  <c r="K1976" i="1" s="1"/>
  <c r="J1977" i="1"/>
  <c r="K1977" i="1" s="1"/>
  <c r="J1978" i="1"/>
  <c r="K1978" i="1" s="1"/>
  <c r="J1979" i="1"/>
  <c r="K1979" i="1" s="1"/>
  <c r="J1980" i="1"/>
  <c r="K1980" i="1" s="1"/>
  <c r="J1981" i="1"/>
  <c r="K1981" i="1" s="1"/>
  <c r="J1982" i="1"/>
  <c r="K1982" i="1" s="1"/>
  <c r="J1983" i="1"/>
  <c r="K1983" i="1" s="1"/>
  <c r="J1984" i="1"/>
  <c r="K1984" i="1" s="1"/>
  <c r="J1985" i="1"/>
  <c r="K1985" i="1" s="1"/>
  <c r="J1986" i="1"/>
  <c r="K1986" i="1" s="1"/>
  <c r="J1987" i="1"/>
  <c r="K1987" i="1" s="1"/>
  <c r="J1988" i="1"/>
  <c r="K1988" i="1" s="1"/>
  <c r="J1989" i="1"/>
  <c r="K1989" i="1" s="1"/>
  <c r="J1990" i="1"/>
  <c r="K1990" i="1" s="1"/>
  <c r="J1991" i="1"/>
  <c r="K1991" i="1" s="1"/>
  <c r="J1992" i="1"/>
  <c r="K1992" i="1" s="1"/>
  <c r="J1993" i="1"/>
  <c r="K1993" i="1" s="1"/>
  <c r="J1994" i="1"/>
  <c r="K1994" i="1" s="1"/>
  <c r="J1995" i="1"/>
  <c r="K1995" i="1" s="1"/>
  <c r="J1996" i="1"/>
  <c r="K1996" i="1" s="1"/>
  <c r="J1997" i="1"/>
  <c r="K1997" i="1" s="1"/>
  <c r="J1998" i="1"/>
  <c r="K1998" i="1" s="1"/>
  <c r="J1999" i="1"/>
  <c r="K1999" i="1" s="1"/>
  <c r="J2000" i="1"/>
  <c r="K2000" i="1" s="1"/>
  <c r="J2001" i="1"/>
  <c r="K2001" i="1" s="1"/>
  <c r="J2002" i="1"/>
  <c r="K2002" i="1" s="1"/>
  <c r="J2003" i="1"/>
  <c r="K2003" i="1" s="1"/>
  <c r="J2004" i="1"/>
  <c r="K2004" i="1" s="1"/>
  <c r="J2005" i="1"/>
  <c r="K2005" i="1" s="1"/>
  <c r="J2006" i="1"/>
  <c r="K2006" i="1" s="1"/>
  <c r="J2007" i="1"/>
  <c r="K2007" i="1" s="1"/>
  <c r="J2008" i="1"/>
  <c r="K2008" i="1" s="1"/>
  <c r="J2009" i="1"/>
  <c r="K2009" i="1" s="1"/>
  <c r="J2010" i="1"/>
  <c r="K2010" i="1" s="1"/>
  <c r="J2011" i="1"/>
  <c r="K2011" i="1" s="1"/>
  <c r="J2012" i="1"/>
  <c r="K2012" i="1"/>
  <c r="J2013" i="1"/>
  <c r="K2013" i="1" s="1"/>
  <c r="J2014" i="1"/>
  <c r="K2014" i="1" s="1"/>
  <c r="J2015" i="1"/>
  <c r="K2015" i="1" s="1"/>
  <c r="J2016" i="1"/>
  <c r="K2016" i="1" s="1"/>
  <c r="J2017" i="1"/>
  <c r="K2017" i="1" s="1"/>
  <c r="J2018" i="1"/>
  <c r="K2018" i="1" s="1"/>
  <c r="J2019" i="1"/>
  <c r="K2019" i="1" s="1"/>
  <c r="J2020" i="1"/>
  <c r="K2020" i="1" s="1"/>
  <c r="J2021" i="1"/>
  <c r="K2021" i="1" s="1"/>
  <c r="J2022" i="1"/>
  <c r="K2022" i="1" s="1"/>
  <c r="J2023" i="1"/>
  <c r="K2023" i="1" s="1"/>
  <c r="J2024" i="1"/>
  <c r="K2024" i="1" s="1"/>
  <c r="J2025" i="1"/>
  <c r="K2025" i="1" s="1"/>
  <c r="J2026" i="1"/>
  <c r="K2026" i="1" s="1"/>
  <c r="J2027" i="1"/>
  <c r="K2027" i="1" s="1"/>
  <c r="J2028" i="1"/>
  <c r="K2028" i="1" s="1"/>
  <c r="J2029" i="1"/>
  <c r="K2029" i="1" s="1"/>
  <c r="J2030" i="1"/>
  <c r="K2030" i="1" s="1"/>
  <c r="J2031" i="1"/>
  <c r="K2031" i="1" s="1"/>
  <c r="J2032" i="1"/>
  <c r="K2032" i="1" s="1"/>
  <c r="J2033" i="1"/>
  <c r="K2033" i="1" s="1"/>
  <c r="J2034" i="1"/>
  <c r="K2034" i="1" s="1"/>
  <c r="J2035" i="1"/>
  <c r="K2035" i="1" s="1"/>
  <c r="J2036" i="1"/>
  <c r="K2036" i="1" s="1"/>
  <c r="J2037" i="1"/>
  <c r="K2037" i="1" s="1"/>
  <c r="J2038" i="1"/>
  <c r="K2038" i="1" s="1"/>
  <c r="J2039" i="1"/>
  <c r="K2039" i="1" s="1"/>
  <c r="J2040" i="1"/>
  <c r="K2040" i="1" s="1"/>
  <c r="J2041" i="1"/>
  <c r="K2041" i="1" s="1"/>
  <c r="J2042" i="1"/>
  <c r="K2042" i="1" s="1"/>
  <c r="J2043" i="1"/>
  <c r="K2043" i="1" s="1"/>
  <c r="J2044" i="1"/>
  <c r="K2044" i="1" s="1"/>
  <c r="J2045" i="1"/>
  <c r="K2045" i="1" s="1"/>
  <c r="J2046" i="1"/>
  <c r="K2046" i="1" s="1"/>
  <c r="J2047" i="1"/>
  <c r="K2047" i="1" s="1"/>
  <c r="J2048" i="1"/>
  <c r="K2048" i="1" s="1"/>
  <c r="J2049" i="1"/>
  <c r="K2049" i="1" s="1"/>
  <c r="J2050" i="1"/>
  <c r="K2050" i="1" s="1"/>
  <c r="J2051" i="1"/>
  <c r="K2051" i="1" s="1"/>
  <c r="J2052" i="1"/>
  <c r="K2052" i="1" s="1"/>
  <c r="J2053" i="1"/>
  <c r="K2053" i="1" s="1"/>
  <c r="J2054" i="1"/>
  <c r="K2054" i="1" s="1"/>
  <c r="J2055" i="1"/>
  <c r="K2055" i="1" s="1"/>
  <c r="J2056" i="1"/>
  <c r="K2056" i="1" s="1"/>
  <c r="J2057" i="1"/>
  <c r="K2057" i="1" s="1"/>
  <c r="J2058" i="1"/>
  <c r="K2058" i="1" s="1"/>
  <c r="J2059" i="1"/>
  <c r="K2059" i="1" s="1"/>
  <c r="J2060" i="1"/>
  <c r="K2060" i="1" s="1"/>
  <c r="J2061" i="1"/>
  <c r="K2061" i="1" s="1"/>
  <c r="J2062" i="1"/>
  <c r="K2062" i="1" s="1"/>
  <c r="J2063" i="1"/>
  <c r="K2063" i="1" s="1"/>
  <c r="J2064" i="1"/>
  <c r="K2064" i="1" s="1"/>
  <c r="J2065" i="1"/>
  <c r="K2065" i="1" s="1"/>
  <c r="J2066" i="1"/>
  <c r="K2066" i="1" s="1"/>
  <c r="J2067" i="1"/>
  <c r="K2067" i="1" s="1"/>
  <c r="J2068" i="1"/>
  <c r="K2068" i="1"/>
  <c r="J2069" i="1"/>
  <c r="K2069" i="1" s="1"/>
  <c r="J2070" i="1"/>
  <c r="K2070" i="1" s="1"/>
  <c r="J2071" i="1"/>
  <c r="K2071" i="1" s="1"/>
  <c r="J2072" i="1"/>
  <c r="K2072" i="1" s="1"/>
  <c r="J2073" i="1"/>
  <c r="K2073" i="1" s="1"/>
  <c r="J2074" i="1"/>
  <c r="K2074" i="1" s="1"/>
  <c r="J2075" i="1"/>
  <c r="K2075" i="1" s="1"/>
  <c r="J2076" i="1"/>
  <c r="K2076" i="1" s="1"/>
  <c r="J2077" i="1"/>
  <c r="K2077" i="1" s="1"/>
  <c r="J2078" i="1"/>
  <c r="K2078" i="1" s="1"/>
  <c r="J2079" i="1"/>
  <c r="K2079" i="1" s="1"/>
  <c r="J2080" i="1"/>
  <c r="K2080" i="1" s="1"/>
  <c r="J2081" i="1"/>
  <c r="K2081" i="1" s="1"/>
  <c r="J2082" i="1"/>
  <c r="K2082" i="1" s="1"/>
  <c r="J2083" i="1"/>
  <c r="K2083" i="1" s="1"/>
  <c r="J2084" i="1"/>
  <c r="K2084" i="1" s="1"/>
  <c r="J2085" i="1"/>
  <c r="K2085" i="1"/>
  <c r="J2086" i="1"/>
  <c r="K2086" i="1" s="1"/>
  <c r="J2087" i="1"/>
  <c r="K2087" i="1"/>
  <c r="J2088" i="1"/>
  <c r="K2088" i="1" s="1"/>
  <c r="J2089" i="1"/>
  <c r="K2089" i="1" s="1"/>
  <c r="J2090" i="1"/>
  <c r="K2090" i="1" s="1"/>
  <c r="J2091" i="1"/>
  <c r="K2091" i="1"/>
  <c r="J2092" i="1"/>
  <c r="K2092" i="1" s="1"/>
  <c r="J2093" i="1"/>
  <c r="K2093" i="1" s="1"/>
  <c r="J2094" i="1"/>
  <c r="K2094" i="1" s="1"/>
  <c r="J2095" i="1"/>
  <c r="K2095" i="1" s="1"/>
  <c r="J2096" i="1"/>
  <c r="K2096" i="1" s="1"/>
  <c r="J2097" i="1"/>
  <c r="K2097" i="1" s="1"/>
  <c r="J2098" i="1"/>
  <c r="K2098" i="1" s="1"/>
  <c r="J2099" i="1"/>
  <c r="K2099" i="1" s="1"/>
  <c r="J2100" i="1"/>
  <c r="K2100" i="1" s="1"/>
  <c r="J2101" i="1"/>
  <c r="K2101" i="1" s="1"/>
  <c r="J2102" i="1"/>
  <c r="K2102" i="1" s="1"/>
  <c r="J2103" i="1"/>
  <c r="K2103" i="1" s="1"/>
  <c r="J2104" i="1"/>
  <c r="K2104" i="1" s="1"/>
  <c r="J2105" i="1"/>
  <c r="K2105" i="1" s="1"/>
  <c r="J2106" i="1"/>
  <c r="K2106" i="1" s="1"/>
  <c r="J2107" i="1"/>
  <c r="K2107" i="1" s="1"/>
  <c r="J2108" i="1"/>
  <c r="K2108" i="1" s="1"/>
  <c r="J2109" i="1"/>
  <c r="K2109" i="1"/>
  <c r="J2110" i="1"/>
  <c r="K2110" i="1" s="1"/>
  <c r="J2111" i="1"/>
  <c r="K2111" i="1" s="1"/>
  <c r="J2112" i="1"/>
  <c r="K2112" i="1" s="1"/>
  <c r="J2113" i="1"/>
  <c r="K2113" i="1" s="1"/>
  <c r="J2114" i="1"/>
  <c r="K2114" i="1" s="1"/>
  <c r="J2115" i="1"/>
  <c r="K2115" i="1" s="1"/>
  <c r="J2116" i="1"/>
  <c r="K2116" i="1" s="1"/>
  <c r="J2117" i="1"/>
  <c r="K2117" i="1"/>
  <c r="J2118" i="1"/>
  <c r="K2118" i="1" s="1"/>
  <c r="J2119" i="1"/>
  <c r="K2119" i="1" s="1"/>
  <c r="J2120" i="1"/>
  <c r="K2120" i="1" s="1"/>
  <c r="J2121" i="1"/>
  <c r="K2121" i="1" s="1"/>
  <c r="J2122" i="1"/>
  <c r="K2122" i="1" s="1"/>
  <c r="J2123" i="1"/>
  <c r="K2123" i="1" s="1"/>
  <c r="J2124" i="1"/>
  <c r="K2124" i="1" s="1"/>
  <c r="J2125" i="1"/>
  <c r="K2125" i="1" s="1"/>
  <c r="J2126" i="1"/>
  <c r="K2126" i="1" s="1"/>
  <c r="J2127" i="1"/>
  <c r="K2127" i="1" s="1"/>
  <c r="J2128" i="1"/>
  <c r="K2128" i="1"/>
  <c r="J2129" i="1"/>
  <c r="K2129" i="1" s="1"/>
  <c r="J2130" i="1"/>
  <c r="K2130" i="1" s="1"/>
  <c r="J2131" i="1"/>
  <c r="K2131" i="1" s="1"/>
  <c r="J2132" i="1"/>
  <c r="K2132" i="1" s="1"/>
  <c r="J2133" i="1"/>
  <c r="K2133" i="1" s="1"/>
  <c r="J2134" i="1"/>
  <c r="K2134" i="1" s="1"/>
  <c r="J2135" i="1"/>
  <c r="K2135" i="1" s="1"/>
  <c r="J2136" i="1"/>
  <c r="K2136" i="1" s="1"/>
  <c r="J2137" i="1"/>
  <c r="K2137" i="1" s="1"/>
  <c r="J2138" i="1"/>
  <c r="K2138" i="1" s="1"/>
  <c r="J2139" i="1"/>
  <c r="K2139" i="1" s="1"/>
  <c r="J2140" i="1"/>
  <c r="K2140" i="1" s="1"/>
  <c r="J2141" i="1"/>
  <c r="K2141" i="1" s="1"/>
  <c r="J2142" i="1"/>
  <c r="K2142" i="1" s="1"/>
  <c r="J2143" i="1"/>
  <c r="K2143" i="1" s="1"/>
  <c r="J2144" i="1"/>
  <c r="K2144" i="1" s="1"/>
  <c r="J2145" i="1"/>
  <c r="K2145" i="1"/>
  <c r="J2146" i="1"/>
  <c r="K2146" i="1" s="1"/>
  <c r="J2147" i="1"/>
  <c r="K2147" i="1" s="1"/>
  <c r="J2148" i="1"/>
  <c r="K2148" i="1" s="1"/>
  <c r="J2149" i="1"/>
  <c r="K2149" i="1" s="1"/>
  <c r="J2150" i="1"/>
  <c r="K2150" i="1" s="1"/>
  <c r="J2151" i="1"/>
  <c r="K2151" i="1" s="1"/>
  <c r="J2152" i="1"/>
  <c r="K2152" i="1" s="1"/>
  <c r="J2153" i="1"/>
  <c r="K2153" i="1" s="1"/>
  <c r="J2154" i="1"/>
  <c r="K2154" i="1" s="1"/>
  <c r="J2155" i="1"/>
  <c r="K2155" i="1" s="1"/>
  <c r="J2156" i="1"/>
  <c r="K2156" i="1" s="1"/>
  <c r="J2157" i="1"/>
  <c r="K2157" i="1"/>
  <c r="J2158" i="1"/>
  <c r="K2158" i="1"/>
  <c r="J2159" i="1"/>
  <c r="K2159" i="1" s="1"/>
  <c r="J2160" i="1"/>
  <c r="K2160" i="1" s="1"/>
  <c r="J2161" i="1"/>
  <c r="K2161" i="1" s="1"/>
  <c r="J2162" i="1"/>
  <c r="K2162" i="1" s="1"/>
  <c r="J2163" i="1"/>
  <c r="K2163" i="1" s="1"/>
  <c r="J2164" i="1"/>
  <c r="K2164" i="1" s="1"/>
  <c r="J2165" i="1"/>
  <c r="K2165" i="1" s="1"/>
  <c r="J2166" i="1"/>
  <c r="K2166" i="1" s="1"/>
  <c r="J2167" i="1"/>
  <c r="K2167" i="1" s="1"/>
  <c r="J2168" i="1"/>
  <c r="K2168" i="1"/>
  <c r="J2169" i="1"/>
  <c r="K2169" i="1" s="1"/>
  <c r="J2170" i="1"/>
  <c r="K2170" i="1" s="1"/>
  <c r="J2171" i="1"/>
  <c r="K2171" i="1" s="1"/>
  <c r="J2172" i="1"/>
  <c r="K2172" i="1" s="1"/>
  <c r="J2173" i="1"/>
  <c r="K2173" i="1" s="1"/>
  <c r="J2174" i="1"/>
  <c r="K2174" i="1" s="1"/>
  <c r="J2175" i="1"/>
  <c r="K2175" i="1" s="1"/>
  <c r="J2176" i="1"/>
  <c r="K2176" i="1" s="1"/>
  <c r="J2177" i="1"/>
  <c r="K2177" i="1" s="1"/>
  <c r="J2178" i="1"/>
  <c r="K2178" i="1"/>
  <c r="J2179" i="1"/>
  <c r="K2179" i="1" s="1"/>
  <c r="J2180" i="1"/>
  <c r="K2180" i="1"/>
  <c r="J2" i="1"/>
  <c r="K2" i="1" s="1"/>
  <c r="J3" i="4"/>
  <c r="K3" i="4" s="1"/>
  <c r="J4" i="4"/>
  <c r="K4" i="4" s="1"/>
  <c r="J5" i="4"/>
  <c r="K5" i="4" s="1"/>
  <c r="J6" i="4"/>
  <c r="K6" i="4" s="1"/>
  <c r="J7" i="4"/>
  <c r="K7" i="4" s="1"/>
  <c r="J8" i="4"/>
  <c r="K8" i="4" s="1"/>
  <c r="J9" i="4"/>
  <c r="K9" i="4" s="1"/>
  <c r="J10" i="4"/>
  <c r="K10" i="4" s="1"/>
  <c r="J11" i="4"/>
  <c r="K11" i="4" s="1"/>
  <c r="J12" i="4"/>
  <c r="K12" i="4" s="1"/>
  <c r="J13" i="4"/>
  <c r="K13" i="4" s="1"/>
  <c r="J14" i="4"/>
  <c r="K14" i="4" s="1"/>
  <c r="J15" i="4"/>
  <c r="K15" i="4" s="1"/>
  <c r="J16" i="4"/>
  <c r="K16" i="4" s="1"/>
  <c r="J17" i="4"/>
  <c r="K17" i="4" s="1"/>
  <c r="J18" i="4"/>
  <c r="K18" i="4" s="1"/>
  <c r="J19" i="4"/>
  <c r="K19" i="4" s="1"/>
  <c r="J20" i="4"/>
  <c r="K20" i="4" s="1"/>
  <c r="J21" i="4"/>
  <c r="K21" i="4" s="1"/>
  <c r="J22" i="4"/>
  <c r="K22" i="4" s="1"/>
  <c r="J23" i="4"/>
  <c r="K23" i="4" s="1"/>
  <c r="J24" i="4"/>
  <c r="K24" i="4" s="1"/>
  <c r="J25" i="4"/>
  <c r="K25" i="4" s="1"/>
  <c r="J26" i="4"/>
  <c r="K26" i="4" s="1"/>
  <c r="J27" i="4"/>
  <c r="K27" i="4" s="1"/>
  <c r="J28" i="4"/>
  <c r="K28" i="4" s="1"/>
  <c r="J29" i="4"/>
  <c r="K29" i="4" s="1"/>
  <c r="J30" i="4"/>
  <c r="K30" i="4" s="1"/>
  <c r="J31" i="4"/>
  <c r="K31" i="4" s="1"/>
  <c r="J32" i="4"/>
  <c r="K32" i="4" s="1"/>
  <c r="J33" i="4"/>
  <c r="K33" i="4" s="1"/>
  <c r="J34" i="4"/>
  <c r="K34" i="4" s="1"/>
  <c r="J35" i="4"/>
  <c r="K35" i="4" s="1"/>
  <c r="J36" i="4"/>
  <c r="K36" i="4" s="1"/>
  <c r="J37" i="4"/>
  <c r="K37" i="4" s="1"/>
  <c r="J38" i="4"/>
  <c r="K38" i="4" s="1"/>
  <c r="J39" i="4"/>
  <c r="K39" i="4" s="1"/>
  <c r="J40" i="4"/>
  <c r="K40" i="4" s="1"/>
  <c r="J41" i="4"/>
  <c r="K41" i="4" s="1"/>
  <c r="J42" i="4"/>
  <c r="K42" i="4" s="1"/>
  <c r="J43" i="4"/>
  <c r="K43" i="4" s="1"/>
  <c r="J44" i="4"/>
  <c r="K44" i="4" s="1"/>
  <c r="J45" i="4"/>
  <c r="K45" i="4" s="1"/>
  <c r="J46" i="4"/>
  <c r="K46" i="4" s="1"/>
  <c r="J47" i="4"/>
  <c r="K47" i="4" s="1"/>
  <c r="J48" i="4"/>
  <c r="K48" i="4" s="1"/>
  <c r="J49" i="4"/>
  <c r="K49" i="4" s="1"/>
  <c r="J50" i="4"/>
  <c r="K50" i="4" s="1"/>
  <c r="J51" i="4"/>
  <c r="K51" i="4" s="1"/>
  <c r="J52" i="4"/>
  <c r="K52" i="4" s="1"/>
  <c r="J53" i="4"/>
  <c r="K53" i="4" s="1"/>
  <c r="J54" i="4"/>
  <c r="K54" i="4" s="1"/>
  <c r="J55" i="4"/>
  <c r="K55" i="4" s="1"/>
  <c r="J56" i="4"/>
  <c r="K56" i="4" s="1"/>
  <c r="J57" i="4"/>
  <c r="K57" i="4" s="1"/>
  <c r="J58" i="4"/>
  <c r="K58" i="4" s="1"/>
  <c r="J59" i="4"/>
  <c r="K59" i="4" s="1"/>
  <c r="J60" i="4"/>
  <c r="K60" i="4" s="1"/>
  <c r="J61" i="4"/>
  <c r="K61" i="4" s="1"/>
  <c r="J62" i="4"/>
  <c r="K62" i="4" s="1"/>
  <c r="J63" i="4"/>
  <c r="K63" i="4" s="1"/>
  <c r="J64" i="4"/>
  <c r="K64" i="4" s="1"/>
  <c r="J65" i="4"/>
  <c r="K65" i="4" s="1"/>
  <c r="J66" i="4"/>
  <c r="K66" i="4" s="1"/>
  <c r="J67" i="4"/>
  <c r="K67" i="4" s="1"/>
  <c r="J68" i="4"/>
  <c r="K68" i="4" s="1"/>
  <c r="J69" i="4"/>
  <c r="K69" i="4" s="1"/>
  <c r="J70" i="4"/>
  <c r="K70" i="4" s="1"/>
  <c r="J71" i="4"/>
  <c r="K71" i="4" s="1"/>
  <c r="J72" i="4"/>
  <c r="K72" i="4" s="1"/>
  <c r="J73" i="4"/>
  <c r="K73" i="4" s="1"/>
  <c r="J74" i="4"/>
  <c r="K74" i="4" s="1"/>
  <c r="J75" i="4"/>
  <c r="K75" i="4" s="1"/>
  <c r="J76" i="4"/>
  <c r="K76" i="4" s="1"/>
  <c r="J77" i="4"/>
  <c r="K77" i="4" s="1"/>
  <c r="J78" i="4"/>
  <c r="K78" i="4" s="1"/>
  <c r="J79" i="4"/>
  <c r="K79" i="4" s="1"/>
  <c r="J80" i="4"/>
  <c r="K80" i="4" s="1"/>
  <c r="J81" i="4"/>
  <c r="K81" i="4" s="1"/>
  <c r="J82" i="4"/>
  <c r="K82" i="4" s="1"/>
  <c r="J83" i="4"/>
  <c r="K83" i="4" s="1"/>
  <c r="J84" i="4"/>
  <c r="K84" i="4" s="1"/>
  <c r="J85" i="4"/>
  <c r="K85" i="4" s="1"/>
  <c r="J86" i="4"/>
  <c r="K86" i="4" s="1"/>
  <c r="J87" i="4"/>
  <c r="K87" i="4" s="1"/>
  <c r="J88" i="4"/>
  <c r="K88" i="4" s="1"/>
  <c r="J89" i="4"/>
  <c r="K89" i="4" s="1"/>
  <c r="J90" i="4"/>
  <c r="K90" i="4" s="1"/>
  <c r="J91" i="4"/>
  <c r="K91" i="4" s="1"/>
  <c r="J92" i="4"/>
  <c r="K92" i="4" s="1"/>
  <c r="J93" i="4"/>
  <c r="K93" i="4" s="1"/>
  <c r="J94" i="4"/>
  <c r="K94" i="4" s="1"/>
  <c r="J95" i="4"/>
  <c r="K95" i="4" s="1"/>
  <c r="J96" i="4"/>
  <c r="K96" i="4" s="1"/>
  <c r="J97" i="4"/>
  <c r="K97" i="4" s="1"/>
  <c r="J98" i="4"/>
  <c r="K98" i="4" s="1"/>
  <c r="J99" i="4"/>
  <c r="K99" i="4" s="1"/>
  <c r="J100" i="4"/>
  <c r="K100" i="4" s="1"/>
  <c r="J101" i="4"/>
  <c r="K101" i="4" s="1"/>
  <c r="J102" i="4"/>
  <c r="K102" i="4" s="1"/>
  <c r="J103" i="4"/>
  <c r="K103" i="4" s="1"/>
  <c r="J104" i="4"/>
  <c r="K104" i="4" s="1"/>
  <c r="J105" i="4"/>
  <c r="K105" i="4" s="1"/>
  <c r="J106" i="4"/>
  <c r="K106" i="4" s="1"/>
  <c r="J107" i="4"/>
  <c r="K107" i="4" s="1"/>
  <c r="J108" i="4"/>
  <c r="K108" i="4" s="1"/>
  <c r="J109" i="4"/>
  <c r="K109" i="4" s="1"/>
  <c r="J110" i="4"/>
  <c r="K110" i="4" s="1"/>
  <c r="J111" i="4"/>
  <c r="K111" i="4" s="1"/>
  <c r="J112" i="4"/>
  <c r="K112" i="4" s="1"/>
  <c r="J113" i="4"/>
  <c r="K113" i="4" s="1"/>
  <c r="J114" i="4"/>
  <c r="K114" i="4" s="1"/>
  <c r="J115" i="4"/>
  <c r="K115" i="4" s="1"/>
  <c r="J116" i="4"/>
  <c r="K116" i="4" s="1"/>
  <c r="J117" i="4"/>
  <c r="K117" i="4" s="1"/>
  <c r="J118" i="4"/>
  <c r="K118" i="4" s="1"/>
  <c r="J119" i="4"/>
  <c r="K119" i="4" s="1"/>
  <c r="J120" i="4"/>
  <c r="K120" i="4" s="1"/>
  <c r="J121" i="4"/>
  <c r="K121" i="4" s="1"/>
  <c r="J122" i="4"/>
  <c r="K122" i="4" s="1"/>
  <c r="J123" i="4"/>
  <c r="K123" i="4" s="1"/>
  <c r="J124" i="4"/>
  <c r="K124" i="4" s="1"/>
  <c r="J125" i="4"/>
  <c r="K125" i="4" s="1"/>
  <c r="J126" i="4"/>
  <c r="K126" i="4" s="1"/>
  <c r="J127" i="4"/>
  <c r="K127" i="4" s="1"/>
  <c r="J128" i="4"/>
  <c r="K128" i="4" s="1"/>
  <c r="J129" i="4"/>
  <c r="K129" i="4" s="1"/>
  <c r="J130" i="4"/>
  <c r="K130" i="4" s="1"/>
  <c r="J131" i="4"/>
  <c r="K131" i="4" s="1"/>
  <c r="J132" i="4"/>
  <c r="K132" i="4" s="1"/>
  <c r="J133" i="4"/>
  <c r="K133" i="4" s="1"/>
  <c r="J134" i="4"/>
  <c r="K134" i="4" s="1"/>
  <c r="J135" i="4"/>
  <c r="K135" i="4" s="1"/>
  <c r="J136" i="4"/>
  <c r="K136" i="4" s="1"/>
  <c r="J137" i="4"/>
  <c r="K137" i="4" s="1"/>
  <c r="J138" i="4"/>
  <c r="K138" i="4" s="1"/>
  <c r="J139" i="4"/>
  <c r="K139" i="4" s="1"/>
  <c r="J140" i="4"/>
  <c r="K140" i="4" s="1"/>
  <c r="J141" i="4"/>
  <c r="K141" i="4" s="1"/>
  <c r="J142" i="4"/>
  <c r="K142" i="4" s="1"/>
  <c r="J143" i="4"/>
  <c r="K143" i="4" s="1"/>
  <c r="J144" i="4"/>
  <c r="K144" i="4" s="1"/>
  <c r="J145" i="4"/>
  <c r="K145" i="4" s="1"/>
  <c r="J146" i="4"/>
  <c r="K146" i="4" s="1"/>
  <c r="J147" i="4"/>
  <c r="K147" i="4" s="1"/>
  <c r="J148" i="4"/>
  <c r="K148" i="4" s="1"/>
  <c r="J149" i="4"/>
  <c r="K149" i="4" s="1"/>
  <c r="J150" i="4"/>
  <c r="K150" i="4" s="1"/>
  <c r="J151" i="4"/>
  <c r="K151" i="4" s="1"/>
  <c r="J152" i="4"/>
  <c r="K152" i="4" s="1"/>
  <c r="J153" i="4"/>
  <c r="K153" i="4" s="1"/>
  <c r="J154" i="4"/>
  <c r="K154" i="4" s="1"/>
  <c r="J155" i="4"/>
  <c r="K155" i="4" s="1"/>
  <c r="J156" i="4"/>
  <c r="K156" i="4" s="1"/>
  <c r="J157" i="4"/>
  <c r="K157" i="4" s="1"/>
  <c r="J158" i="4"/>
  <c r="K158" i="4" s="1"/>
  <c r="J159" i="4"/>
  <c r="K159" i="4" s="1"/>
  <c r="J160" i="4"/>
  <c r="K160" i="4" s="1"/>
  <c r="J161" i="4"/>
  <c r="K161" i="4" s="1"/>
  <c r="J162" i="4"/>
  <c r="K162" i="4" s="1"/>
  <c r="J163" i="4"/>
  <c r="K163" i="4" s="1"/>
  <c r="J164" i="4"/>
  <c r="K164" i="4" s="1"/>
  <c r="J165" i="4"/>
  <c r="K165" i="4" s="1"/>
  <c r="J166" i="4"/>
  <c r="K166" i="4" s="1"/>
  <c r="J167" i="4"/>
  <c r="K167" i="4" s="1"/>
  <c r="J168" i="4"/>
  <c r="K168" i="4" s="1"/>
  <c r="J169" i="4"/>
  <c r="K169" i="4" s="1"/>
  <c r="J170" i="4"/>
  <c r="K170" i="4" s="1"/>
  <c r="J171" i="4"/>
  <c r="K171" i="4" s="1"/>
  <c r="J172" i="4"/>
  <c r="K172" i="4" s="1"/>
  <c r="J173" i="4"/>
  <c r="K173" i="4" s="1"/>
  <c r="J174" i="4"/>
  <c r="K174" i="4" s="1"/>
  <c r="J175" i="4"/>
  <c r="K175" i="4" s="1"/>
  <c r="J176" i="4"/>
  <c r="K176" i="4" s="1"/>
  <c r="J177" i="4"/>
  <c r="K177" i="4" s="1"/>
  <c r="J178" i="4"/>
  <c r="K178" i="4" s="1"/>
  <c r="J179" i="4"/>
  <c r="K179" i="4" s="1"/>
  <c r="J180" i="4"/>
  <c r="K180" i="4" s="1"/>
  <c r="J181" i="4"/>
  <c r="K181" i="4" s="1"/>
  <c r="J182" i="4"/>
  <c r="K182" i="4" s="1"/>
  <c r="J183" i="4"/>
  <c r="K183" i="4" s="1"/>
  <c r="J184" i="4"/>
  <c r="K184" i="4" s="1"/>
  <c r="J185" i="4"/>
  <c r="K185" i="4" s="1"/>
  <c r="J186" i="4"/>
  <c r="K186" i="4" s="1"/>
  <c r="J187" i="4"/>
  <c r="K187" i="4" s="1"/>
  <c r="J188" i="4"/>
  <c r="K188" i="4" s="1"/>
  <c r="J189" i="4"/>
  <c r="K189" i="4" s="1"/>
  <c r="J190" i="4"/>
  <c r="K190" i="4" s="1"/>
  <c r="J191" i="4"/>
  <c r="K191" i="4" s="1"/>
  <c r="J192" i="4"/>
  <c r="K192" i="4" s="1"/>
  <c r="J193" i="4"/>
  <c r="K193" i="4" s="1"/>
  <c r="J194" i="4"/>
  <c r="K194" i="4" s="1"/>
  <c r="J195" i="4"/>
  <c r="K195" i="4" s="1"/>
  <c r="J196" i="4"/>
  <c r="K196" i="4" s="1"/>
  <c r="J197" i="4"/>
  <c r="K197" i="4" s="1"/>
  <c r="J198" i="4"/>
  <c r="K198" i="4" s="1"/>
  <c r="J199" i="4"/>
  <c r="K199" i="4" s="1"/>
  <c r="J200" i="4"/>
  <c r="K200" i="4" s="1"/>
  <c r="J201" i="4"/>
  <c r="K201" i="4" s="1"/>
  <c r="J202" i="4"/>
  <c r="K202" i="4" s="1"/>
  <c r="J203" i="4"/>
  <c r="K203" i="4" s="1"/>
  <c r="J204" i="4"/>
  <c r="K204" i="4" s="1"/>
  <c r="J205" i="4"/>
  <c r="K205" i="4" s="1"/>
  <c r="J206" i="4"/>
  <c r="K206" i="4" s="1"/>
  <c r="J207" i="4"/>
  <c r="K207" i="4" s="1"/>
  <c r="J208" i="4"/>
  <c r="K208" i="4"/>
  <c r="J209" i="4"/>
  <c r="K209" i="4" s="1"/>
  <c r="J210" i="4"/>
  <c r="K210" i="4" s="1"/>
  <c r="J211" i="4"/>
  <c r="K211" i="4" s="1"/>
  <c r="J212" i="4"/>
  <c r="K212" i="4" s="1"/>
  <c r="J213" i="4"/>
  <c r="K213" i="4" s="1"/>
  <c r="J214" i="4"/>
  <c r="K214" i="4" s="1"/>
  <c r="J215" i="4"/>
  <c r="K215" i="4" s="1"/>
  <c r="J216" i="4"/>
  <c r="K216" i="4"/>
  <c r="J217" i="4"/>
  <c r="K217" i="4" s="1"/>
  <c r="J218" i="4"/>
  <c r="K218" i="4" s="1"/>
  <c r="J219" i="4"/>
  <c r="K219" i="4" s="1"/>
  <c r="J220" i="4"/>
  <c r="K220" i="4" s="1"/>
  <c r="J221" i="4"/>
  <c r="K221" i="4" s="1"/>
  <c r="J222" i="4"/>
  <c r="K222" i="4" s="1"/>
  <c r="J223" i="4"/>
  <c r="K223" i="4" s="1"/>
  <c r="J224" i="4"/>
  <c r="K224" i="4" s="1"/>
  <c r="J225" i="4"/>
  <c r="K225" i="4" s="1"/>
  <c r="J226" i="4"/>
  <c r="K226" i="4" s="1"/>
  <c r="J227" i="4"/>
  <c r="K227" i="4" s="1"/>
  <c r="J228" i="4"/>
  <c r="K228" i="4" s="1"/>
  <c r="J229" i="4"/>
  <c r="K229" i="4" s="1"/>
  <c r="J230" i="4"/>
  <c r="K230" i="4" s="1"/>
  <c r="J231" i="4"/>
  <c r="K231" i="4" s="1"/>
  <c r="J232" i="4"/>
  <c r="K232" i="4" s="1"/>
  <c r="J233" i="4"/>
  <c r="K233" i="4" s="1"/>
  <c r="J234" i="4"/>
  <c r="K234" i="4" s="1"/>
  <c r="J235" i="4"/>
  <c r="K235" i="4" s="1"/>
  <c r="J236" i="4"/>
  <c r="K236" i="4" s="1"/>
  <c r="J237" i="4"/>
  <c r="K237" i="4" s="1"/>
  <c r="J238" i="4"/>
  <c r="K238" i="4" s="1"/>
  <c r="J239" i="4"/>
  <c r="K239" i="4" s="1"/>
  <c r="J240" i="4"/>
  <c r="K240" i="4" s="1"/>
  <c r="J241" i="4"/>
  <c r="K241" i="4" s="1"/>
  <c r="J242" i="4"/>
  <c r="K242" i="4" s="1"/>
  <c r="J243" i="4"/>
  <c r="K243" i="4" s="1"/>
  <c r="J244" i="4"/>
  <c r="K244" i="4" s="1"/>
  <c r="J245" i="4"/>
  <c r="K245" i="4" s="1"/>
  <c r="J246" i="4"/>
  <c r="K246" i="4" s="1"/>
  <c r="J247" i="4"/>
  <c r="K247" i="4" s="1"/>
  <c r="J248" i="4"/>
  <c r="K248" i="4" s="1"/>
  <c r="J249" i="4"/>
  <c r="K249" i="4" s="1"/>
  <c r="J250" i="4"/>
  <c r="K250" i="4" s="1"/>
  <c r="J251" i="4"/>
  <c r="K251" i="4" s="1"/>
  <c r="J252" i="4"/>
  <c r="K252" i="4" s="1"/>
  <c r="J253" i="4"/>
  <c r="K253" i="4" s="1"/>
  <c r="J254" i="4"/>
  <c r="K254" i="4" s="1"/>
  <c r="J255" i="4"/>
  <c r="K255" i="4" s="1"/>
  <c r="J256" i="4"/>
  <c r="K256" i="4" s="1"/>
  <c r="J257" i="4"/>
  <c r="K257" i="4" s="1"/>
  <c r="J258" i="4"/>
  <c r="K258" i="4" s="1"/>
  <c r="J259" i="4"/>
  <c r="K259" i="4" s="1"/>
  <c r="J260" i="4"/>
  <c r="K260" i="4" s="1"/>
  <c r="J261" i="4"/>
  <c r="K261" i="4" s="1"/>
  <c r="J262" i="4"/>
  <c r="K262" i="4" s="1"/>
  <c r="J263" i="4"/>
  <c r="K263" i="4" s="1"/>
  <c r="J264" i="4"/>
  <c r="K264" i="4" s="1"/>
  <c r="J265" i="4"/>
  <c r="K265" i="4" s="1"/>
  <c r="J266" i="4"/>
  <c r="K266" i="4" s="1"/>
  <c r="J267" i="4"/>
  <c r="K267" i="4" s="1"/>
  <c r="J268" i="4"/>
  <c r="K268" i="4" s="1"/>
  <c r="J269" i="4"/>
  <c r="K269" i="4" s="1"/>
  <c r="J270" i="4"/>
  <c r="K270" i="4" s="1"/>
  <c r="J271" i="4"/>
  <c r="K271" i="4" s="1"/>
  <c r="J272" i="4"/>
  <c r="K272" i="4" s="1"/>
  <c r="J273" i="4"/>
  <c r="K273" i="4" s="1"/>
  <c r="J274" i="4"/>
  <c r="K274" i="4" s="1"/>
  <c r="J275" i="4"/>
  <c r="K275" i="4" s="1"/>
  <c r="J276" i="4"/>
  <c r="K276" i="4" s="1"/>
  <c r="J277" i="4"/>
  <c r="K277" i="4" s="1"/>
  <c r="J278" i="4"/>
  <c r="K278" i="4" s="1"/>
  <c r="J279" i="4"/>
  <c r="K279" i="4" s="1"/>
  <c r="J280" i="4"/>
  <c r="K280" i="4" s="1"/>
  <c r="J281" i="4"/>
  <c r="K281" i="4" s="1"/>
  <c r="J282" i="4"/>
  <c r="K282" i="4" s="1"/>
  <c r="J283" i="4"/>
  <c r="K283" i="4" s="1"/>
  <c r="J284" i="4"/>
  <c r="K284" i="4" s="1"/>
  <c r="J285" i="4"/>
  <c r="K285" i="4" s="1"/>
  <c r="J286" i="4"/>
  <c r="K286" i="4" s="1"/>
  <c r="J287" i="4"/>
  <c r="K287" i="4" s="1"/>
  <c r="J288" i="4"/>
  <c r="K288" i="4" s="1"/>
  <c r="J289" i="4"/>
  <c r="K289" i="4" s="1"/>
  <c r="J290" i="4"/>
  <c r="K290" i="4" s="1"/>
  <c r="J291" i="4"/>
  <c r="K291" i="4" s="1"/>
  <c r="J292" i="4"/>
  <c r="K292" i="4" s="1"/>
  <c r="J293" i="4"/>
  <c r="K293" i="4" s="1"/>
  <c r="J294" i="4"/>
  <c r="K294" i="4" s="1"/>
  <c r="J295" i="4"/>
  <c r="K295" i="4" s="1"/>
  <c r="J296" i="4"/>
  <c r="K296" i="4" s="1"/>
  <c r="J297" i="4"/>
  <c r="K297" i="4" s="1"/>
  <c r="J298" i="4"/>
  <c r="K298" i="4" s="1"/>
  <c r="J299" i="4"/>
  <c r="K299" i="4" s="1"/>
  <c r="J300" i="4"/>
  <c r="K300" i="4" s="1"/>
  <c r="J301" i="4"/>
  <c r="K301" i="4" s="1"/>
  <c r="J302" i="4"/>
  <c r="K302" i="4" s="1"/>
  <c r="J303" i="4"/>
  <c r="K303" i="4" s="1"/>
  <c r="J304" i="4"/>
  <c r="K304" i="4" s="1"/>
  <c r="J305" i="4"/>
  <c r="K305" i="4" s="1"/>
  <c r="J306" i="4"/>
  <c r="K306" i="4" s="1"/>
  <c r="J307" i="4"/>
  <c r="K307" i="4" s="1"/>
  <c r="J308" i="4"/>
  <c r="K308" i="4" s="1"/>
  <c r="J309" i="4"/>
  <c r="K309" i="4" s="1"/>
  <c r="J310" i="4"/>
  <c r="K310" i="4" s="1"/>
  <c r="J311" i="4"/>
  <c r="K311" i="4" s="1"/>
  <c r="J312" i="4"/>
  <c r="K312" i="4" s="1"/>
  <c r="J313" i="4"/>
  <c r="K313" i="4" s="1"/>
  <c r="J314" i="4"/>
  <c r="K314" i="4" s="1"/>
  <c r="J315" i="4"/>
  <c r="K315" i="4" s="1"/>
  <c r="J316" i="4"/>
  <c r="K316" i="4" s="1"/>
  <c r="J317" i="4"/>
  <c r="K317" i="4" s="1"/>
  <c r="J318" i="4"/>
  <c r="K318" i="4" s="1"/>
  <c r="J319" i="4"/>
  <c r="K319" i="4" s="1"/>
  <c r="J320" i="4"/>
  <c r="K320" i="4" s="1"/>
  <c r="J321" i="4"/>
  <c r="K321" i="4" s="1"/>
  <c r="J322" i="4"/>
  <c r="K322" i="4" s="1"/>
  <c r="J323" i="4"/>
  <c r="K323" i="4" s="1"/>
  <c r="J324" i="4"/>
  <c r="K324" i="4" s="1"/>
  <c r="J325" i="4"/>
  <c r="K325" i="4" s="1"/>
  <c r="J326" i="4"/>
  <c r="K326" i="4" s="1"/>
  <c r="J327" i="4"/>
  <c r="K327" i="4" s="1"/>
  <c r="J328" i="4"/>
  <c r="K328" i="4" s="1"/>
  <c r="J329" i="4"/>
  <c r="K329" i="4" s="1"/>
  <c r="J330" i="4"/>
  <c r="K330" i="4"/>
  <c r="J331" i="4"/>
  <c r="K331" i="4" s="1"/>
  <c r="J332" i="4"/>
  <c r="K332" i="4" s="1"/>
  <c r="J333" i="4"/>
  <c r="K333" i="4" s="1"/>
  <c r="J334" i="4"/>
  <c r="K334" i="4" s="1"/>
  <c r="J335" i="4"/>
  <c r="K335" i="4" s="1"/>
  <c r="J336" i="4"/>
  <c r="K336" i="4" s="1"/>
  <c r="J337" i="4"/>
  <c r="K337" i="4" s="1"/>
  <c r="J338" i="4"/>
  <c r="K338" i="4" s="1"/>
  <c r="J339" i="4"/>
  <c r="K339" i="4" s="1"/>
  <c r="J340" i="4"/>
  <c r="K340" i="4" s="1"/>
  <c r="J341" i="4"/>
  <c r="K341" i="4" s="1"/>
  <c r="J342" i="4"/>
  <c r="K342" i="4" s="1"/>
  <c r="J343" i="4"/>
  <c r="K343" i="4" s="1"/>
  <c r="J344" i="4"/>
  <c r="K344" i="4" s="1"/>
  <c r="J345" i="4"/>
  <c r="K345" i="4" s="1"/>
  <c r="J346" i="4"/>
  <c r="K346" i="4" s="1"/>
  <c r="J347" i="4"/>
  <c r="K347" i="4" s="1"/>
  <c r="J348" i="4"/>
  <c r="K348" i="4" s="1"/>
  <c r="J349" i="4"/>
  <c r="K349" i="4" s="1"/>
  <c r="J350" i="4"/>
  <c r="K350" i="4" s="1"/>
  <c r="J351" i="4"/>
  <c r="K351" i="4" s="1"/>
  <c r="J352" i="4"/>
  <c r="K352" i="4" s="1"/>
  <c r="J353" i="4"/>
  <c r="K353" i="4" s="1"/>
  <c r="J354" i="4"/>
  <c r="K354" i="4" s="1"/>
  <c r="J355" i="4"/>
  <c r="K355" i="4" s="1"/>
  <c r="J356" i="4"/>
  <c r="K356" i="4" s="1"/>
  <c r="J357" i="4"/>
  <c r="K357" i="4" s="1"/>
  <c r="J358" i="4"/>
  <c r="K358" i="4" s="1"/>
  <c r="J359" i="4"/>
  <c r="K359" i="4" s="1"/>
  <c r="J360" i="4"/>
  <c r="K360" i="4" s="1"/>
  <c r="J361" i="4"/>
  <c r="K361" i="4" s="1"/>
  <c r="J362" i="4"/>
  <c r="K362" i="4" s="1"/>
  <c r="J363" i="4"/>
  <c r="K363" i="4" s="1"/>
  <c r="J364" i="4"/>
  <c r="K364" i="4" s="1"/>
  <c r="J365" i="4"/>
  <c r="K365" i="4" s="1"/>
  <c r="J366" i="4"/>
  <c r="K366" i="4" s="1"/>
  <c r="J367" i="4"/>
  <c r="K367" i="4" s="1"/>
  <c r="J368" i="4"/>
  <c r="K368" i="4" s="1"/>
  <c r="J369" i="4"/>
  <c r="K369" i="4" s="1"/>
  <c r="J370" i="4"/>
  <c r="K370" i="4" s="1"/>
  <c r="J371" i="4"/>
  <c r="K371" i="4" s="1"/>
  <c r="J372" i="4"/>
  <c r="K372" i="4" s="1"/>
  <c r="J373" i="4"/>
  <c r="K373" i="4"/>
  <c r="J374" i="4"/>
  <c r="K374" i="4" s="1"/>
  <c r="J375" i="4"/>
  <c r="K375" i="4" s="1"/>
  <c r="J376" i="4"/>
  <c r="K376" i="4" s="1"/>
  <c r="J377" i="4"/>
  <c r="K377" i="4" s="1"/>
  <c r="J378" i="4"/>
  <c r="K378" i="4" s="1"/>
  <c r="J379" i="4"/>
  <c r="K379" i="4" s="1"/>
  <c r="J380" i="4"/>
  <c r="K380" i="4" s="1"/>
  <c r="J381" i="4"/>
  <c r="K381" i="4" s="1"/>
  <c r="J382" i="4"/>
  <c r="K382" i="4" s="1"/>
  <c r="J383" i="4"/>
  <c r="K383" i="4" s="1"/>
  <c r="J384" i="4"/>
  <c r="K384" i="4" s="1"/>
  <c r="J385" i="4"/>
  <c r="K385" i="4" s="1"/>
  <c r="J386" i="4"/>
  <c r="K386" i="4" s="1"/>
  <c r="J387" i="4"/>
  <c r="K387" i="4" s="1"/>
  <c r="J388" i="4"/>
  <c r="K388" i="4" s="1"/>
  <c r="J389" i="4"/>
  <c r="K389" i="4" s="1"/>
  <c r="J390" i="4"/>
  <c r="K390" i="4" s="1"/>
  <c r="J391" i="4"/>
  <c r="K391" i="4" s="1"/>
  <c r="J392" i="4"/>
  <c r="K392" i="4" s="1"/>
  <c r="J393" i="4"/>
  <c r="K393" i="4" s="1"/>
  <c r="J394" i="4"/>
  <c r="K394" i="4" s="1"/>
  <c r="J395" i="4"/>
  <c r="K395" i="4" s="1"/>
  <c r="J396" i="4"/>
  <c r="K396" i="4" s="1"/>
  <c r="J397" i="4"/>
  <c r="K397" i="4" s="1"/>
  <c r="J398" i="4"/>
  <c r="K398" i="4" s="1"/>
  <c r="J399" i="4"/>
  <c r="K399" i="4" s="1"/>
  <c r="J400" i="4"/>
  <c r="K400" i="4" s="1"/>
  <c r="J401" i="4"/>
  <c r="K401" i="4" s="1"/>
  <c r="J402" i="4"/>
  <c r="K402" i="4" s="1"/>
  <c r="J403" i="4"/>
  <c r="K403" i="4" s="1"/>
  <c r="J404" i="4"/>
  <c r="K404" i="4" s="1"/>
  <c r="J405" i="4"/>
  <c r="K405" i="4" s="1"/>
  <c r="J406" i="4"/>
  <c r="K406" i="4" s="1"/>
  <c r="J407" i="4"/>
  <c r="K407" i="4" s="1"/>
  <c r="J408" i="4"/>
  <c r="K408" i="4" s="1"/>
  <c r="J409" i="4"/>
  <c r="K409" i="4" s="1"/>
  <c r="J410" i="4"/>
  <c r="K410" i="4" s="1"/>
  <c r="J411" i="4"/>
  <c r="K411" i="4" s="1"/>
  <c r="J412" i="4"/>
  <c r="K412" i="4" s="1"/>
  <c r="J413" i="4"/>
  <c r="K413" i="4" s="1"/>
  <c r="J414" i="4"/>
  <c r="K414" i="4" s="1"/>
  <c r="J2" i="4"/>
  <c r="K2" i="4" s="1"/>
  <c r="N2" i="3" l="1"/>
  <c r="N3" i="3"/>
  <c r="N6" i="3" s="1"/>
  <c r="E19" i="5" a="1"/>
  <c r="E19" i="5" s="1"/>
  <c r="H18" i="5" a="1"/>
  <c r="H18" i="5" s="1"/>
  <c r="E18" i="5" a="1"/>
  <c r="E18" i="5" s="1"/>
  <c r="L19" i="5" a="1"/>
  <c r="L19" i="5" s="1"/>
  <c r="F3" i="5" a="1"/>
  <c r="F3" i="5" s="1"/>
  <c r="E20" i="6" a="1"/>
  <c r="E20" i="6" s="1"/>
  <c r="I24" i="5" a="1"/>
  <c r="I24" i="5" s="1"/>
  <c r="H24" i="5" a="1"/>
  <c r="H24" i="5" s="1"/>
  <c r="G24" i="5" a="1"/>
  <c r="G24" i="5" s="1"/>
  <c r="E24" i="5" a="1"/>
  <c r="E24" i="5" s="1"/>
  <c r="E10" i="6" a="1"/>
  <c r="E10" i="6" s="1"/>
  <c r="I23" i="5" a="1"/>
  <c r="I23" i="5" s="1"/>
  <c r="E4" i="6" a="1"/>
  <c r="E4" i="6" s="1"/>
  <c r="E16" i="6" a="1"/>
  <c r="E16" i="6" s="1"/>
  <c r="D5" i="6" a="1"/>
  <c r="D5" i="6" s="1"/>
  <c r="D3" i="6" a="1"/>
  <c r="D3" i="6" s="1"/>
  <c r="C5" i="6" a="1"/>
  <c r="C5" i="6" s="1"/>
  <c r="C3" i="6" a="1"/>
  <c r="C3" i="6" s="1"/>
  <c r="B5" i="6" a="1"/>
  <c r="B5" i="6" s="1"/>
  <c r="B3" i="6" a="1"/>
  <c r="B3" i="6" s="1"/>
  <c r="D6" i="6" a="1"/>
  <c r="D6" i="6" s="1"/>
  <c r="D4" i="6" a="1"/>
  <c r="D4" i="6" s="1"/>
  <c r="D2" i="6" a="1"/>
  <c r="D2" i="6" s="1"/>
  <c r="C6" i="6" a="1"/>
  <c r="C6" i="6" s="1"/>
  <c r="C4" i="6" a="1"/>
  <c r="C4" i="6" s="1"/>
  <c r="C2" i="6" a="1"/>
  <c r="C2" i="6" s="1"/>
  <c r="B6" i="6" a="1"/>
  <c r="B6" i="6" s="1"/>
  <c r="B4" i="6" a="1"/>
  <c r="B4" i="6" s="1"/>
  <c r="B2" i="6" a="1"/>
  <c r="B2" i="6" s="1"/>
  <c r="E5" i="6" a="1"/>
  <c r="E5" i="6" s="1"/>
  <c r="E17" i="6" a="1"/>
  <c r="E17" i="6" s="1"/>
  <c r="E21" i="5" a="1"/>
  <c r="E21" i="5" s="1"/>
  <c r="H21" i="5" a="1"/>
  <c r="H21" i="5" s="1"/>
  <c r="E6" i="6" a="1"/>
  <c r="E6" i="6" s="1"/>
  <c r="E18" i="6" a="1"/>
  <c r="E18" i="6" s="1"/>
  <c r="E2" i="6" a="1"/>
  <c r="E2" i="6" s="1"/>
  <c r="D13" i="5" a="1"/>
  <c r="D13" i="5" s="1"/>
  <c r="G13" i="5" a="1"/>
  <c r="G13" i="5" s="1"/>
  <c r="F13" i="5" a="1"/>
  <c r="F13" i="5" s="1"/>
  <c r="C13" i="5" a="1"/>
  <c r="C13" i="5" s="1"/>
  <c r="F17" i="5" a="1"/>
  <c r="F17" i="5" s="1"/>
  <c r="G17" i="5" a="1"/>
  <c r="G17" i="5" s="1"/>
  <c r="H17" i="5" a="1"/>
  <c r="H17" i="5" s="1"/>
  <c r="L17" i="5" a="1"/>
  <c r="L17" i="5" s="1"/>
  <c r="D17" i="5" a="1"/>
  <c r="D17" i="5" s="1"/>
  <c r="E9" i="6" a="1"/>
  <c r="E9" i="6" s="1"/>
  <c r="E19" i="6" a="1"/>
  <c r="E19" i="6" s="1"/>
  <c r="D13" i="6" a="1"/>
  <c r="D13" i="6" s="1"/>
  <c r="D11" i="6" a="1"/>
  <c r="D11" i="6" s="1"/>
  <c r="D9" i="6" a="1"/>
  <c r="D9" i="6" s="1"/>
  <c r="C13" i="6" a="1"/>
  <c r="C13" i="6" s="1"/>
  <c r="C11" i="6" a="1"/>
  <c r="C11" i="6" s="1"/>
  <c r="C9" i="6" a="1"/>
  <c r="C9" i="6" s="1"/>
  <c r="B13" i="6" a="1"/>
  <c r="B13" i="6" s="1"/>
  <c r="B11" i="6" a="1"/>
  <c r="B11" i="6" s="1"/>
  <c r="B9" i="6" a="1"/>
  <c r="B9" i="6" s="1"/>
  <c r="D12" i="6" a="1"/>
  <c r="D12" i="6" s="1"/>
  <c r="D10" i="6" a="1"/>
  <c r="D10" i="6" s="1"/>
  <c r="C12" i="6" a="1"/>
  <c r="C12" i="6" s="1"/>
  <c r="C10" i="6" a="1"/>
  <c r="C10" i="6" s="1"/>
  <c r="B12" i="6" a="1"/>
  <c r="B12" i="6" s="1"/>
  <c r="B10" i="6" a="1"/>
  <c r="B10" i="6" s="1"/>
  <c r="E27" i="6" a="1"/>
  <c r="E27" i="6" s="1"/>
  <c r="B27" i="6" a="1"/>
  <c r="B27" i="6" s="1"/>
  <c r="B25" i="6" a="1"/>
  <c r="B25" i="6" s="1"/>
  <c r="B23" i="6" a="1"/>
  <c r="B23" i="6" s="1"/>
  <c r="B26" i="6" a="1"/>
  <c r="B26" i="6" s="1"/>
  <c r="B24" i="6" a="1"/>
  <c r="B24" i="6" s="1"/>
  <c r="D19" i="6" a="1"/>
  <c r="D19" i="6" s="1"/>
  <c r="D17" i="6" a="1"/>
  <c r="D17" i="6" s="1"/>
  <c r="C19" i="6" a="1"/>
  <c r="C19" i="6" s="1"/>
  <c r="C17" i="6" a="1"/>
  <c r="C17" i="6" s="1"/>
  <c r="B19" i="6" a="1"/>
  <c r="B19" i="6" s="1"/>
  <c r="B17" i="6" a="1"/>
  <c r="B17" i="6" s="1"/>
  <c r="D20" i="6" a="1"/>
  <c r="D20" i="6" s="1"/>
  <c r="D18" i="6" a="1"/>
  <c r="D18" i="6" s="1"/>
  <c r="D16" i="6" a="1"/>
  <c r="D16" i="6" s="1"/>
  <c r="C20" i="6" a="1"/>
  <c r="C20" i="6" s="1"/>
  <c r="C18" i="6" a="1"/>
  <c r="C18" i="6" s="1"/>
  <c r="C16" i="6" a="1"/>
  <c r="C16" i="6" s="1"/>
  <c r="B20" i="6" a="1"/>
  <c r="B20" i="6" s="1"/>
  <c r="B18" i="6" a="1"/>
  <c r="B18" i="6" s="1"/>
  <c r="B16" i="6" a="1"/>
  <c r="B16" i="6" s="1"/>
  <c r="C10" i="5" a="1"/>
  <c r="C10" i="5" s="1"/>
  <c r="I10" i="5" a="1"/>
  <c r="I10" i="5" s="1"/>
  <c r="F10" i="5" a="1"/>
  <c r="F10" i="5" s="1"/>
  <c r="G10" i="5" a="1"/>
  <c r="G10" i="5" s="1"/>
  <c r="F27" i="5" a="1"/>
  <c r="F27" i="5" s="1"/>
  <c r="J27" i="5" a="1"/>
  <c r="J27" i="5" s="1"/>
  <c r="E11" i="6" a="1"/>
  <c r="E11" i="6" s="1"/>
  <c r="E23" i="6" a="1"/>
  <c r="E23" i="6" s="1"/>
  <c r="E12" i="6" a="1"/>
  <c r="E12" i="6" s="1"/>
  <c r="E3" i="6" a="1"/>
  <c r="E3" i="6" s="1"/>
  <c r="E13" i="6" a="1"/>
  <c r="E13" i="6" s="1"/>
  <c r="H8" i="5" a="1"/>
  <c r="H8" i="5" s="1"/>
  <c r="C19" i="5" a="1"/>
  <c r="C19" i="5" s="1"/>
  <c r="H25" i="5" a="1"/>
  <c r="H25" i="5" s="1"/>
  <c r="G22" i="5" a="1"/>
  <c r="G22" i="5" s="1"/>
  <c r="I18" i="5" a="1"/>
  <c r="I18" i="5" s="1"/>
  <c r="E25" i="5" a="1"/>
  <c r="E25" i="5" s="1"/>
  <c r="D22" i="5" a="1"/>
  <c r="D22" i="5" s="1"/>
  <c r="L9" i="5" a="1"/>
  <c r="L9" i="5" s="1"/>
  <c r="L26" i="5" a="1"/>
  <c r="L26" i="5" s="1"/>
  <c r="H9" i="5" a="1"/>
  <c r="H9" i="5" s="1"/>
  <c r="E26" i="5" a="1"/>
  <c r="E26" i="5" s="1"/>
  <c r="L3" i="5" a="1"/>
  <c r="L3" i="5" s="1"/>
  <c r="E9" i="5" a="1"/>
  <c r="E9" i="5" s="1"/>
  <c r="C26" i="5" a="1"/>
  <c r="C26" i="5" s="1"/>
  <c r="D6" i="5" a="1"/>
  <c r="D6" i="5" s="1"/>
  <c r="J7" i="5" a="1"/>
  <c r="J7" i="5" s="1"/>
  <c r="H6" i="5" a="1"/>
  <c r="H6" i="5" s="1"/>
  <c r="I7" i="5" a="1"/>
  <c r="I7" i="5" s="1"/>
  <c r="D14" i="5" a="1"/>
  <c r="D14" i="5" s="1"/>
  <c r="E27" i="5" a="1"/>
  <c r="E27" i="5" s="1"/>
  <c r="F6" i="5" a="1"/>
  <c r="F6" i="5" s="1"/>
  <c r="L11" i="5" a="1"/>
  <c r="L11" i="5" s="1"/>
  <c r="E7" i="5" a="1"/>
  <c r="E7" i="5" s="1"/>
  <c r="G20" i="5" a="1"/>
  <c r="G20" i="5" s="1"/>
  <c r="I15" i="5" a="1"/>
  <c r="I15" i="5" s="1"/>
  <c r="K21" i="5" a="1"/>
  <c r="K21" i="5" s="1"/>
  <c r="C22" i="5" a="1"/>
  <c r="C22" i="5" s="1"/>
  <c r="G6" i="5" a="1"/>
  <c r="G6" i="5" s="1"/>
  <c r="H7" i="5" a="1"/>
  <c r="H7" i="5" s="1"/>
  <c r="J20" i="5" a="1"/>
  <c r="J20" i="5" s="1"/>
  <c r="K6" i="5" a="1"/>
  <c r="K6" i="5" s="1"/>
  <c r="E6" i="5" a="1"/>
  <c r="E6" i="5" s="1"/>
  <c r="K11" i="5" a="1"/>
  <c r="K11" i="5" s="1"/>
  <c r="D7" i="5" a="1"/>
  <c r="D7" i="5" s="1"/>
  <c r="F20" i="5" a="1"/>
  <c r="F20" i="5" s="1"/>
  <c r="I21" i="5" a="1"/>
  <c r="I21" i="5" s="1"/>
  <c r="D27" i="5" a="1"/>
  <c r="D27" i="5" s="1"/>
  <c r="K14" i="5" a="1"/>
  <c r="K14" i="5" s="1"/>
  <c r="C6" i="5" a="1"/>
  <c r="C6" i="5" s="1"/>
  <c r="L13" i="5" a="1"/>
  <c r="L13" i="5" s="1"/>
  <c r="H11" i="5" a="1"/>
  <c r="H11" i="5" s="1"/>
  <c r="C14" i="5" a="1"/>
  <c r="C14" i="5" s="1"/>
  <c r="J19" i="5" a="1"/>
  <c r="J19" i="5" s="1"/>
  <c r="D21" i="5" a="1"/>
  <c r="D21" i="5" s="1"/>
  <c r="H26" i="5" a="1"/>
  <c r="H26" i="5" s="1"/>
  <c r="F25" i="5" a="1"/>
  <c r="F25" i="5" s="1"/>
  <c r="D23" i="5" a="1"/>
  <c r="D23" i="5" s="1"/>
  <c r="L6" i="5" a="1"/>
  <c r="L6" i="5" s="1"/>
  <c r="K13" i="5" a="1"/>
  <c r="K13" i="5" s="1"/>
  <c r="E11" i="5" a="1"/>
  <c r="E11" i="5" s="1"/>
  <c r="H14" i="5" a="1"/>
  <c r="H14" i="5" s="1"/>
  <c r="I19" i="5" a="1"/>
  <c r="I19" i="5" s="1"/>
  <c r="L27" i="5" a="1"/>
  <c r="L27" i="5" s="1"/>
  <c r="G26" i="5" a="1"/>
  <c r="G26" i="5" s="1"/>
  <c r="H13" i="5" a="1"/>
  <c r="H13" i="5" s="1"/>
  <c r="D11" i="5" a="1"/>
  <c r="D11" i="5" s="1"/>
  <c r="L7" i="5" a="1"/>
  <c r="L7" i="5" s="1"/>
  <c r="F14" i="5" a="1"/>
  <c r="F14" i="5" s="1"/>
  <c r="K27" i="5" a="1"/>
  <c r="K27" i="5" s="1"/>
  <c r="I22" i="5" a="1"/>
  <c r="I22" i="5" s="1"/>
  <c r="H5" i="5" a="1"/>
  <c r="H5" i="5" s="1"/>
  <c r="G5" i="5" a="1"/>
  <c r="G5" i="5" s="1"/>
  <c r="H4" i="5" a="1"/>
  <c r="H4" i="5" s="1"/>
  <c r="I27" i="5" a="1"/>
  <c r="I27" i="5" s="1"/>
  <c r="C27" i="5" a="1"/>
  <c r="C27" i="5" s="1"/>
  <c r="H27" i="5" a="1"/>
  <c r="H27" i="5" s="1"/>
  <c r="G27" i="5" a="1"/>
  <c r="G27" i="5" s="1"/>
  <c r="K26" i="5" a="1"/>
  <c r="K26" i="5" s="1"/>
  <c r="D26" i="5" a="1"/>
  <c r="D26" i="5" s="1"/>
  <c r="J26" i="5" a="1"/>
  <c r="J26" i="5" s="1"/>
  <c r="K25" i="5" a="1"/>
  <c r="K25" i="5" s="1"/>
  <c r="C25" i="5" a="1"/>
  <c r="C25" i="5" s="1"/>
  <c r="J25" i="5" a="1"/>
  <c r="J25" i="5" s="1"/>
  <c r="J22" i="5" a="1"/>
  <c r="J22" i="5" s="1"/>
  <c r="J21" i="5" a="1"/>
  <c r="J21" i="5" s="1"/>
  <c r="J23" i="5" a="1"/>
  <c r="J23" i="5" s="1"/>
  <c r="C21" i="5" a="1"/>
  <c r="C21" i="5" s="1"/>
  <c r="G21" i="5" a="1"/>
  <c r="G21" i="5" s="1"/>
  <c r="L21" i="5" a="1"/>
  <c r="L21" i="5" s="1"/>
  <c r="F21" i="5" a="1"/>
  <c r="F21" i="5" s="1"/>
  <c r="K23" i="5" a="1"/>
  <c r="K23" i="5" s="1"/>
  <c r="L24" i="5" a="1"/>
  <c r="L24" i="5" s="1"/>
  <c r="F24" i="5" a="1"/>
  <c r="F24" i="5" s="1"/>
  <c r="D24" i="5" a="1"/>
  <c r="D24" i="5" s="1"/>
  <c r="J24" i="5" a="1"/>
  <c r="J24" i="5" s="1"/>
  <c r="H23" i="5" a="1"/>
  <c r="H23" i="5" s="1"/>
  <c r="G23" i="5" a="1"/>
  <c r="G23" i="5" s="1"/>
  <c r="F23" i="5" a="1"/>
  <c r="F23" i="5" s="1"/>
  <c r="L23" i="5" a="1"/>
  <c r="L23" i="5" s="1"/>
  <c r="E23" i="5" a="1"/>
  <c r="E23" i="5" s="1"/>
  <c r="H22" i="5" a="1"/>
  <c r="H22" i="5" s="1"/>
  <c r="L22" i="5" a="1"/>
  <c r="L22" i="5" s="1"/>
  <c r="F22" i="5" a="1"/>
  <c r="F22" i="5" s="1"/>
  <c r="K22" i="5" a="1"/>
  <c r="K22" i="5" s="1"/>
  <c r="E20" i="5" a="1"/>
  <c r="E20" i="5" s="1"/>
  <c r="L20" i="5" a="1"/>
  <c r="L20" i="5" s="1"/>
  <c r="D20" i="5" a="1"/>
  <c r="D20" i="5" s="1"/>
  <c r="K20" i="5" a="1"/>
  <c r="K20" i="5" s="1"/>
  <c r="C20" i="5" a="1"/>
  <c r="C20" i="5" s="1"/>
  <c r="I20" i="5" a="1"/>
  <c r="I20" i="5" s="1"/>
  <c r="K19" i="5" a="1"/>
  <c r="K19" i="5" s="1"/>
  <c r="D19" i="5" a="1"/>
  <c r="D19" i="5" s="1"/>
  <c r="H19" i="5" a="1"/>
  <c r="H19" i="5" s="1"/>
  <c r="G18" i="5" a="1"/>
  <c r="G18" i="5" s="1"/>
  <c r="F18" i="5" a="1"/>
  <c r="F18" i="5" s="1"/>
  <c r="L18" i="5" a="1"/>
  <c r="L18" i="5" s="1"/>
  <c r="D18" i="5" a="1"/>
  <c r="D18" i="5" s="1"/>
  <c r="K18" i="5" a="1"/>
  <c r="K18" i="5" s="1"/>
  <c r="J18" i="5" a="1"/>
  <c r="J18" i="5" s="1"/>
  <c r="L14" i="5" a="1"/>
  <c r="L14" i="5" s="1"/>
  <c r="G14" i="5" a="1"/>
  <c r="G14" i="5" s="1"/>
  <c r="L16" i="5" a="1"/>
  <c r="L16" i="5" s="1"/>
  <c r="F16" i="5" a="1"/>
  <c r="F16" i="5" s="1"/>
  <c r="E14" i="5" a="1"/>
  <c r="E14" i="5" s="1"/>
  <c r="J17" i="5" a="1"/>
  <c r="J17" i="5" s="1"/>
  <c r="H15" i="5" a="1"/>
  <c r="H15" i="5" s="1"/>
  <c r="J14" i="5" a="1"/>
  <c r="J14" i="5" s="1"/>
  <c r="C17" i="5" a="1"/>
  <c r="C17" i="5" s="1"/>
  <c r="I17" i="5" a="1"/>
  <c r="I17" i="5" s="1"/>
  <c r="E16" i="5" a="1"/>
  <c r="E16" i="5" s="1"/>
  <c r="K16" i="5" a="1"/>
  <c r="K16" i="5" s="1"/>
  <c r="D16" i="5" a="1"/>
  <c r="D16" i="5" s="1"/>
  <c r="J16" i="5" a="1"/>
  <c r="J16" i="5" s="1"/>
  <c r="I16" i="5" a="1"/>
  <c r="I16" i="5" s="1"/>
  <c r="C16" i="5" a="1"/>
  <c r="C16" i="5" s="1"/>
  <c r="H16" i="5" a="1"/>
  <c r="H16" i="5" s="1"/>
  <c r="G15" i="5" a="1"/>
  <c r="G15" i="5" s="1"/>
  <c r="F15" i="5" a="1"/>
  <c r="F15" i="5" s="1"/>
  <c r="L15" i="5" a="1"/>
  <c r="L15" i="5" s="1"/>
  <c r="K15" i="5" a="1"/>
  <c r="K15" i="5" s="1"/>
  <c r="E15" i="5" a="1"/>
  <c r="E15" i="5" s="1"/>
  <c r="J15" i="5" a="1"/>
  <c r="J15" i="5" s="1"/>
  <c r="D15" i="5" a="1"/>
  <c r="D15" i="5" s="1"/>
  <c r="J13" i="5" a="1"/>
  <c r="J13" i="5" s="1"/>
  <c r="E13" i="5" a="1"/>
  <c r="E13" i="5" s="1"/>
  <c r="H12" i="5" a="1"/>
  <c r="H12" i="5" s="1"/>
  <c r="D12" i="5" a="1"/>
  <c r="D12" i="5" s="1"/>
  <c r="L12" i="5" a="1"/>
  <c r="L12" i="5" s="1"/>
  <c r="J12" i="5" a="1"/>
  <c r="J12" i="5" s="1"/>
  <c r="I12" i="5" a="1"/>
  <c r="I12" i="5" s="1"/>
  <c r="G12" i="5" a="1"/>
  <c r="G12" i="5" s="1"/>
  <c r="F12" i="5" a="1"/>
  <c r="F12" i="5" s="1"/>
  <c r="I13" i="5" a="1"/>
  <c r="I13" i="5" s="1"/>
  <c r="E12" i="5" a="1"/>
  <c r="E12" i="5" s="1"/>
  <c r="K12" i="5" a="1"/>
  <c r="K12" i="5" s="1"/>
  <c r="J11" i="5" a="1"/>
  <c r="J11" i="5" s="1"/>
  <c r="G11" i="5" a="1"/>
  <c r="G11" i="5" s="1"/>
  <c r="E10" i="5" a="1"/>
  <c r="E10" i="5" s="1"/>
  <c r="L10" i="5" a="1"/>
  <c r="L10" i="5" s="1"/>
  <c r="D10" i="5" a="1"/>
  <c r="D10" i="5" s="1"/>
  <c r="K10" i="5" a="1"/>
  <c r="K10" i="5" s="1"/>
  <c r="J10" i="5" a="1"/>
  <c r="J10" i="5" s="1"/>
  <c r="J6" i="5" a="1"/>
  <c r="J6" i="5" s="1"/>
  <c r="K34" i="1"/>
  <c r="D27" i="6" s="1" a="1"/>
  <c r="D27" i="6" s="1"/>
  <c r="J9" i="5" a="1"/>
  <c r="J9" i="5" s="1"/>
  <c r="C7" i="5" a="1"/>
  <c r="C7" i="5" s="1"/>
  <c r="J8" i="5" a="1"/>
  <c r="J8" i="5" s="1"/>
  <c r="C9" i="5" a="1"/>
  <c r="C9" i="5" s="1"/>
  <c r="G9" i="5" a="1"/>
  <c r="G9" i="5" s="1"/>
  <c r="L8" i="5" a="1"/>
  <c r="L8" i="5" s="1"/>
  <c r="G8" i="5" a="1"/>
  <c r="G8" i="5" s="1"/>
  <c r="K8" i="5" a="1"/>
  <c r="K8" i="5" s="1"/>
  <c r="E8" i="5" a="1"/>
  <c r="E8" i="5" s="1"/>
  <c r="G7" i="5" a="1"/>
  <c r="G7" i="5" s="1"/>
  <c r="F5" i="5" a="1"/>
  <c r="F5" i="5" s="1"/>
  <c r="E5" i="5" a="1"/>
  <c r="E5" i="5" s="1"/>
  <c r="L5" i="5" a="1"/>
  <c r="L5" i="5" s="1"/>
  <c r="D5" i="5" a="1"/>
  <c r="D5" i="5" s="1"/>
  <c r="K5" i="5" a="1"/>
  <c r="K5" i="5" s="1"/>
  <c r="C5" i="5" a="1"/>
  <c r="C5" i="5" s="1"/>
  <c r="J5" i="5" a="1"/>
  <c r="J5" i="5" s="1"/>
  <c r="J4" i="5" a="1"/>
  <c r="J4" i="5" s="1"/>
  <c r="C3" i="5" a="1"/>
  <c r="C3" i="5" s="1"/>
  <c r="G3" i="5" a="1"/>
  <c r="G3" i="5" s="1"/>
  <c r="I4" i="5" a="1"/>
  <c r="I4" i="5" s="1"/>
  <c r="E3" i="5" a="1"/>
  <c r="E3" i="5" s="1"/>
  <c r="G4" i="5" a="1"/>
  <c r="G4" i="5" s="1"/>
  <c r="K3" i="5" a="1"/>
  <c r="K3" i="5" s="1"/>
  <c r="D3" i="5" a="1"/>
  <c r="D3" i="5" s="1"/>
  <c r="F4" i="5" a="1"/>
  <c r="F4" i="5" s="1"/>
  <c r="J3" i="5" a="1"/>
  <c r="J3" i="5" s="1"/>
  <c r="L4" i="5" a="1"/>
  <c r="L4" i="5" s="1"/>
  <c r="E4" i="5" a="1"/>
  <c r="E4" i="5" s="1"/>
  <c r="I3" i="5" a="1"/>
  <c r="I3" i="5" s="1"/>
  <c r="K4" i="5" a="1"/>
  <c r="K4" i="5" s="1"/>
  <c r="D4" i="5" a="1"/>
  <c r="D4" i="5" s="1"/>
  <c r="B16" i="7" l="1"/>
  <c r="B7" i="7"/>
  <c r="C24" i="6" a="1"/>
  <c r="C24" i="6" s="1"/>
  <c r="C23" i="6" a="1"/>
  <c r="C23" i="6" s="1"/>
  <c r="C26" i="6" a="1"/>
  <c r="C26" i="6" s="1"/>
  <c r="C25" i="6" a="1"/>
  <c r="C25" i="6" s="1"/>
  <c r="D26" i="6" a="1"/>
  <c r="D26" i="6" s="1"/>
  <c r="D23" i="6" a="1"/>
  <c r="D23" i="6" s="1"/>
  <c r="E25" i="6" a="1"/>
  <c r="E25" i="6" s="1"/>
  <c r="D24" i="6" a="1"/>
  <c r="D24" i="6" s="1"/>
  <c r="C27" i="6" a="1"/>
  <c r="C27" i="6" s="1"/>
  <c r="E26" i="6" a="1"/>
  <c r="E26" i="6" s="1"/>
  <c r="D25" i="6" a="1"/>
  <c r="D25" i="6" s="1"/>
  <c r="K7" i="5" a="1"/>
  <c r="K7" i="5" s="1"/>
  <c r="K28" i="5" s="1"/>
  <c r="E24" i="6" a="1"/>
  <c r="E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<sst xmlns="http://schemas.openxmlformats.org/spreadsheetml/2006/main" count="35362" uniqueCount="3733">
  <si>
    <t>Player</t>
  </si>
  <si>
    <t>Nation</t>
  </si>
  <si>
    <t>Pos</t>
  </si>
  <si>
    <t>Squad</t>
  </si>
  <si>
    <t>Age</t>
  </si>
  <si>
    <t>League</t>
  </si>
  <si>
    <t>Year</t>
  </si>
  <si>
    <t>DefPred</t>
  </si>
  <si>
    <t>B. Klemen?i?</t>
  </si>
  <si>
    <t>Dosqaly</t>
  </si>
  <si>
    <t>DF</t>
  </si>
  <si>
    <t>Ultimate Dolphins</t>
  </si>
  <si>
    <t>C</t>
  </si>
  <si>
    <t>V. Nazziwa</t>
  </si>
  <si>
    <t>Nganion</t>
  </si>
  <si>
    <t>Festive Governors</t>
  </si>
  <si>
    <t>E</t>
  </si>
  <si>
    <t>I. Hsieh</t>
  </si>
  <si>
    <t>DFMF</t>
  </si>
  <si>
    <t>A. Haruna</t>
  </si>
  <si>
    <t>Horrible Grizzlies</t>
  </si>
  <si>
    <t>A</t>
  </si>
  <si>
    <t>L. Yulianti</t>
  </si>
  <si>
    <t>Sobianitedrucy</t>
  </si>
  <si>
    <t>Fighting Wave</t>
  </si>
  <si>
    <t>D</t>
  </si>
  <si>
    <t>V. Garcia</t>
  </si>
  <si>
    <t>Byasier Pujan</t>
  </si>
  <si>
    <t>Old Mustangs</t>
  </si>
  <si>
    <t>M. Begu</t>
  </si>
  <si>
    <t>Weak Blimps</t>
  </si>
  <si>
    <t>B</t>
  </si>
  <si>
    <t>I. Manuel</t>
  </si>
  <si>
    <t>Biarizea</t>
  </si>
  <si>
    <t>Ultimate Penguins</t>
  </si>
  <si>
    <t>R. Sanz</t>
  </si>
  <si>
    <t>Greri Landmoslands</t>
  </si>
  <si>
    <t>Serious Cyclones</t>
  </si>
  <si>
    <t>M. As</t>
  </si>
  <si>
    <t>People's Land of Maneau</t>
  </si>
  <si>
    <t>Marvelous Coyotes</t>
  </si>
  <si>
    <t>RFL</t>
  </si>
  <si>
    <t>Z. Musenero</t>
  </si>
  <si>
    <t>MFDF</t>
  </si>
  <si>
    <t>Flawless Cows</t>
  </si>
  <si>
    <t>A. Grgi?</t>
  </si>
  <si>
    <t>Unicorporated Tiagascar</t>
  </si>
  <si>
    <t>Blue Jaguars</t>
  </si>
  <si>
    <t>D. Ikeda</t>
  </si>
  <si>
    <t>Fighting Cougars</t>
  </si>
  <si>
    <t>V. Inoue</t>
  </si>
  <si>
    <t>Giumle Lizeibon</t>
  </si>
  <si>
    <t>Z. Hribar</t>
  </si>
  <si>
    <t>Plane Janes</t>
  </si>
  <si>
    <t>P. Tumwine</t>
  </si>
  <si>
    <t>Lefghau</t>
  </si>
  <si>
    <t>F. bin Ishak</t>
  </si>
  <si>
    <t>Overconfident Kangaroos</t>
  </si>
  <si>
    <t>S. Aisyah</t>
  </si>
  <si>
    <t>O. Naderi</t>
  </si>
  <si>
    <t>Badad</t>
  </si>
  <si>
    <t>J. De Luca</t>
  </si>
  <si>
    <t>H. Twongirwe</t>
  </si>
  <si>
    <t>C. Tukamushaba</t>
  </si>
  <si>
    <t>Rarita</t>
  </si>
  <si>
    <t>Black Coyotes</t>
  </si>
  <si>
    <t>O. Atim</t>
  </si>
  <si>
    <t>Q. Sarfo</t>
  </si>
  <si>
    <t>Xikong</t>
  </si>
  <si>
    <t>Green Fleet</t>
  </si>
  <si>
    <t>D. Byogero</t>
  </si>
  <si>
    <t>Unaccountable Foxes</t>
  </si>
  <si>
    <t>A. Nilsen</t>
  </si>
  <si>
    <t>A. Dickson</t>
  </si>
  <si>
    <t>Esia</t>
  </si>
  <si>
    <t>Little Lollipops</t>
  </si>
  <si>
    <t>J. Ayebare</t>
  </si>
  <si>
    <t>C. Obi</t>
  </si>
  <si>
    <t>Marvelous Patriots</t>
  </si>
  <si>
    <t>O. Khainza</t>
  </si>
  <si>
    <t>Z. Nassolo</t>
  </si>
  <si>
    <t>H. Gaillard</t>
  </si>
  <si>
    <t>J. Wulandari</t>
  </si>
  <si>
    <t>I. Gumede</t>
  </si>
  <si>
    <t>Sugar Bengals</t>
  </si>
  <si>
    <t>B. Abdi</t>
  </si>
  <si>
    <t>Imaar Vircoand</t>
  </si>
  <si>
    <t>C. Carvalho</t>
  </si>
  <si>
    <t>A. Richard</t>
  </si>
  <si>
    <t>Mad Kingsmen</t>
  </si>
  <si>
    <t>J. Abdel</t>
  </si>
  <si>
    <t>Running Bigfoots</t>
  </si>
  <si>
    <t>M. Kamya</t>
  </si>
  <si>
    <t>Swift Rustlers</t>
  </si>
  <si>
    <t>L. Achen</t>
  </si>
  <si>
    <t>Z. Wu</t>
  </si>
  <si>
    <t>Ledian</t>
  </si>
  <si>
    <t>U. Wright</t>
  </si>
  <si>
    <t>Z. Krajnc</t>
  </si>
  <si>
    <t>R. Navarro</t>
  </si>
  <si>
    <t>Highhlaands</t>
  </si>
  <si>
    <t>Solemn Cougars</t>
  </si>
  <si>
    <t>F. Yunusa</t>
  </si>
  <si>
    <t>F. Rácz</t>
  </si>
  <si>
    <t>Coy Sunbirds</t>
  </si>
  <si>
    <t>X. Williams</t>
  </si>
  <si>
    <t>Moaithe</t>
  </si>
  <si>
    <t>Fighting Clippers</t>
  </si>
  <si>
    <t>F. Kavalio?</t>
  </si>
  <si>
    <t>Central Diasongo</t>
  </si>
  <si>
    <t>E. Ruzvidzo</t>
  </si>
  <si>
    <t>W. Joao</t>
  </si>
  <si>
    <t>B. Luki?</t>
  </si>
  <si>
    <t>T. Larsson</t>
  </si>
  <si>
    <t>Q. Coppola</t>
  </si>
  <si>
    <t>Y. Takeuchi</t>
  </si>
  <si>
    <t>Horrible Flames</t>
  </si>
  <si>
    <t>C. Mirkovi?</t>
  </si>
  <si>
    <t>Remarkable Flames</t>
  </si>
  <si>
    <t>E. Naik</t>
  </si>
  <si>
    <t>L. Mitchell</t>
  </si>
  <si>
    <t>D. Tweheyo</t>
  </si>
  <si>
    <t>J. Kawano</t>
  </si>
  <si>
    <t>U. Mansour</t>
  </si>
  <si>
    <t>Wet Flames</t>
  </si>
  <si>
    <t>M. Happy</t>
  </si>
  <si>
    <t>Varijitri Isles</t>
  </si>
  <si>
    <t>O. Seah</t>
  </si>
  <si>
    <t>D. Svensson</t>
  </si>
  <si>
    <t>H. Nyombi</t>
  </si>
  <si>
    <t>Southern Ristan</t>
  </si>
  <si>
    <t>G. De Groot</t>
  </si>
  <si>
    <t>Z. Longole</t>
  </si>
  <si>
    <t>Q. Ogwang</t>
  </si>
  <si>
    <t>Redohrainbri</t>
  </si>
  <si>
    <t>K. Nyakudya</t>
  </si>
  <si>
    <t>L. Olsson</t>
  </si>
  <si>
    <t>I. Gashi</t>
  </si>
  <si>
    <t>Rosvi</t>
  </si>
  <si>
    <t>I. Carpentier</t>
  </si>
  <si>
    <t>W. Muchenje</t>
  </si>
  <si>
    <t>H. Zare</t>
  </si>
  <si>
    <t>E. Nakayiza</t>
  </si>
  <si>
    <t>Mico</t>
  </si>
  <si>
    <t>H. Sinaga</t>
  </si>
  <si>
    <t>Bernepamar</t>
  </si>
  <si>
    <t>D. Nishimura</t>
  </si>
  <si>
    <t>Stacked Rocks</t>
  </si>
  <si>
    <t>Y. Nassuuna</t>
  </si>
  <si>
    <t>Coastpa Barleslands</t>
  </si>
  <si>
    <t>C. Navarro</t>
  </si>
  <si>
    <t>X. Nabukalu</t>
  </si>
  <si>
    <t>U. Shahar</t>
  </si>
  <si>
    <t>W. Santoro</t>
  </si>
  <si>
    <t>Golden Rustlers</t>
  </si>
  <si>
    <t>U. Selima</t>
  </si>
  <si>
    <t>Q. Busobozi</t>
  </si>
  <si>
    <t>Awkward Trailblazers</t>
  </si>
  <si>
    <t>Z. Acidri</t>
  </si>
  <si>
    <t>O. Bošnjak</t>
  </si>
  <si>
    <t>Northern Namemo Laand</t>
  </si>
  <si>
    <t>U. Adjei</t>
  </si>
  <si>
    <t>White Firebirds</t>
  </si>
  <si>
    <t>T. Chebet</t>
  </si>
  <si>
    <t>P. Tzur</t>
  </si>
  <si>
    <t>S. Szabó</t>
  </si>
  <si>
    <t>Serious Buffaloes</t>
  </si>
  <si>
    <t>S. Chided</t>
  </si>
  <si>
    <t>Mighty Jays</t>
  </si>
  <si>
    <t>I. Kabagenyi</t>
  </si>
  <si>
    <t>Z. Chavula</t>
  </si>
  <si>
    <t>T. Hermawan</t>
  </si>
  <si>
    <t>A. Peña</t>
  </si>
  <si>
    <t>Solemn Leopards</t>
  </si>
  <si>
    <t>M. Ayebazibwe</t>
  </si>
  <si>
    <t>Q. Yadav</t>
  </si>
  <si>
    <t>Quewenia</t>
  </si>
  <si>
    <t>V. Andersson</t>
  </si>
  <si>
    <t>S. Kamoga</t>
  </si>
  <si>
    <t>D. Deli?</t>
  </si>
  <si>
    <t>D. Huda</t>
  </si>
  <si>
    <t>U. Arthur</t>
  </si>
  <si>
    <t>Wild Hornets</t>
  </si>
  <si>
    <t>H. Yong</t>
  </si>
  <si>
    <t>New Uwi</t>
  </si>
  <si>
    <t>C. Nakitto</t>
  </si>
  <si>
    <t>Horrible Bison</t>
  </si>
  <si>
    <t>X. Denis</t>
  </si>
  <si>
    <t>A. Chelimo</t>
  </si>
  <si>
    <t>T. Teo</t>
  </si>
  <si>
    <t>Slandsganiamayotteque</t>
  </si>
  <si>
    <t>Weak Tornadoes</t>
  </si>
  <si>
    <t>D. Chen</t>
  </si>
  <si>
    <t>B. Matei</t>
  </si>
  <si>
    <t>A. Sihombing</t>
  </si>
  <si>
    <t>Central Namemo Laand</t>
  </si>
  <si>
    <t>B. Mayer</t>
  </si>
  <si>
    <t>Spicy Pointers</t>
  </si>
  <si>
    <t>V. Mhlanga</t>
  </si>
  <si>
    <t>P. Be</t>
  </si>
  <si>
    <t>Silver Frogs</t>
  </si>
  <si>
    <t>T. Nouri</t>
  </si>
  <si>
    <t>E. Ramezani</t>
  </si>
  <si>
    <t>V. Rocha</t>
  </si>
  <si>
    <t>Western Niasland</t>
  </si>
  <si>
    <t>M. Kayesu</t>
  </si>
  <si>
    <t>P. Saputra</t>
  </si>
  <si>
    <t>K. Tóth</t>
  </si>
  <si>
    <t>Y. Eyotaru</t>
  </si>
  <si>
    <t>I. Nakityo</t>
  </si>
  <si>
    <t>L. Yusof</t>
  </si>
  <si>
    <t>Marvelous Heels</t>
  </si>
  <si>
    <t>H. Lo</t>
  </si>
  <si>
    <t>L. Schubert</t>
  </si>
  <si>
    <t>Pierrema</t>
  </si>
  <si>
    <t>D. Nabbosa</t>
  </si>
  <si>
    <t>Nkasland Cronestan</t>
  </si>
  <si>
    <t>V. Kaneko</t>
  </si>
  <si>
    <t>K. Shibata</t>
  </si>
  <si>
    <t>Y. Vitali</t>
  </si>
  <si>
    <t>B. Waon</t>
  </si>
  <si>
    <t>L. Chiu</t>
  </si>
  <si>
    <t>Lylimi</t>
  </si>
  <si>
    <t>Mighty Monkeys</t>
  </si>
  <si>
    <t>N. Muzenda</t>
  </si>
  <si>
    <t>Polar Kangaroos</t>
  </si>
  <si>
    <t>W. Ng</t>
  </si>
  <si>
    <t>Y. Turyahabwe</t>
  </si>
  <si>
    <t>S. Ningsih</t>
  </si>
  <si>
    <t>A. Tumuhaise</t>
  </si>
  <si>
    <t>Sugar Storm</t>
  </si>
  <si>
    <t>B. Colin</t>
  </si>
  <si>
    <t>Loco Phirema</t>
  </si>
  <si>
    <t>G. Cossa</t>
  </si>
  <si>
    <t>M. Tumuramye</t>
  </si>
  <si>
    <t>Ngoque Blicri</t>
  </si>
  <si>
    <t>Y. Gashi</t>
  </si>
  <si>
    <t>Mean Wolves</t>
  </si>
  <si>
    <t>O. Farkas</t>
  </si>
  <si>
    <t>Q. Abo</t>
  </si>
  <si>
    <t>Strange Pioneers</t>
  </si>
  <si>
    <t>G. Tamm</t>
  </si>
  <si>
    <t>C. Ibrahim</t>
  </si>
  <si>
    <t>H. Francisco</t>
  </si>
  <si>
    <t>J. Irawan</t>
  </si>
  <si>
    <t>R. Ishii</t>
  </si>
  <si>
    <t>A. Ansah</t>
  </si>
  <si>
    <t>G. Efendi</t>
  </si>
  <si>
    <t>K. Ohayon</t>
  </si>
  <si>
    <t>E. Bukar</t>
  </si>
  <si>
    <t>Swift Bison</t>
  </si>
  <si>
    <t>J. Atala</t>
  </si>
  <si>
    <t>A. Akoth</t>
  </si>
  <si>
    <t>Supreme Jaguars</t>
  </si>
  <si>
    <t>V. Kao</t>
  </si>
  <si>
    <t>Punctual Fire</t>
  </si>
  <si>
    <t>W. Fernando</t>
  </si>
  <si>
    <t>Serious Ranchers</t>
  </si>
  <si>
    <t>J. Kyarisiima</t>
  </si>
  <si>
    <t>H. Mphande</t>
  </si>
  <si>
    <t>E. Vasav</t>
  </si>
  <si>
    <t>Strong Oaks</t>
  </si>
  <si>
    <t>L. Wilson</t>
  </si>
  <si>
    <t>M. Addai</t>
  </si>
  <si>
    <t>Wicked Gentlefolk</t>
  </si>
  <si>
    <t>E. ?ta</t>
  </si>
  <si>
    <t>B. Angella</t>
  </si>
  <si>
    <t>Flying Bombadiers</t>
  </si>
  <si>
    <t>D. Hara</t>
  </si>
  <si>
    <t>V. Ram</t>
  </si>
  <si>
    <t>P. Natukunda</t>
  </si>
  <si>
    <t>G. Rizzo</t>
  </si>
  <si>
    <t>Swift Marauders</t>
  </si>
  <si>
    <t>A. Gautier</t>
  </si>
  <si>
    <t>N. Singh</t>
  </si>
  <si>
    <t>Golden Cadets</t>
  </si>
  <si>
    <t>R. Bogere</t>
  </si>
  <si>
    <t>I. Nabatanzi</t>
  </si>
  <si>
    <t>Somber Stallions</t>
  </si>
  <si>
    <t>J. Odeke</t>
  </si>
  <si>
    <t>C. Alanazi</t>
  </si>
  <si>
    <t>T. Levy</t>
  </si>
  <si>
    <t>Deranged Defenders</t>
  </si>
  <si>
    <t>D. Hí</t>
  </si>
  <si>
    <t>I. Greenberg</t>
  </si>
  <si>
    <t>Cabral Retrea</t>
  </si>
  <si>
    <t>Q. Henriksen</t>
  </si>
  <si>
    <t>W. Rusu</t>
  </si>
  <si>
    <t>K. Nanyonjo</t>
  </si>
  <si>
    <t>Mean Colts</t>
  </si>
  <si>
    <t>L. Oroma</t>
  </si>
  <si>
    <t>Weak Chargers</t>
  </si>
  <si>
    <t>D. Pellegrino</t>
  </si>
  <si>
    <t>Punctual Rustlers</t>
  </si>
  <si>
    <t>P. Igwe</t>
  </si>
  <si>
    <t>X. Boyko</t>
  </si>
  <si>
    <t>U. Mayer</t>
  </si>
  <si>
    <t>Z. Semakula</t>
  </si>
  <si>
    <t>W. Twinamatsiko</t>
  </si>
  <si>
    <t>Swift Musketeers</t>
  </si>
  <si>
    <t>E. Hor</t>
  </si>
  <si>
    <t>B. Turinawe</t>
  </si>
  <si>
    <t>H. Nakagolo</t>
  </si>
  <si>
    <t>Pahon</t>
  </si>
  <si>
    <t>C. Busingye</t>
  </si>
  <si>
    <t>J. Delemovi?</t>
  </si>
  <si>
    <t>M. Takata</t>
  </si>
  <si>
    <t>Janmico</t>
  </si>
  <si>
    <t>C. Kasangaki</t>
  </si>
  <si>
    <t>S. Katooko</t>
  </si>
  <si>
    <t>K. Oloya</t>
  </si>
  <si>
    <t>L. Sayed</t>
  </si>
  <si>
    <t>V. Olanya</t>
  </si>
  <si>
    <t>Republic of Denand Landsa</t>
  </si>
  <si>
    <t>D. Amanyire</t>
  </si>
  <si>
    <t>W. binti Ishak</t>
  </si>
  <si>
    <t>Q. Cheong</t>
  </si>
  <si>
    <t>W. Mbaziira</t>
  </si>
  <si>
    <t>S. bin Ramli</t>
  </si>
  <si>
    <t>T. Nagujja</t>
  </si>
  <si>
    <t>Nancipenuaroe</t>
  </si>
  <si>
    <t>E. Ghosh</t>
  </si>
  <si>
    <t>Hideous Spartans</t>
  </si>
  <si>
    <t>G. Ribeiro</t>
  </si>
  <si>
    <t>K. Supriadi</t>
  </si>
  <si>
    <t>Q. Chunga</t>
  </si>
  <si>
    <t>E. Musisi</t>
  </si>
  <si>
    <t>S. Nayiga</t>
  </si>
  <si>
    <t>F. Nanfuka</t>
  </si>
  <si>
    <t>K. Abalo</t>
  </si>
  <si>
    <t>Coy Catamarans</t>
  </si>
  <si>
    <t>M. Atuhaire</t>
  </si>
  <si>
    <t>I. Namugosa</t>
  </si>
  <si>
    <t>S. Kaggwa</t>
  </si>
  <si>
    <t>E. Mugoya</t>
  </si>
  <si>
    <t>Y. Opio</t>
  </si>
  <si>
    <t>C. Pavlovi?</t>
  </si>
  <si>
    <t>G. Nakalema</t>
  </si>
  <si>
    <t>D. Mirembe</t>
  </si>
  <si>
    <t>Z. Okon</t>
  </si>
  <si>
    <t>M. Tseu</t>
  </si>
  <si>
    <t>Manlisgamncent</t>
  </si>
  <si>
    <t>W. Aciro</t>
  </si>
  <si>
    <t>K. Shumba</t>
  </si>
  <si>
    <t>G. Nimusiima</t>
  </si>
  <si>
    <t>O. Okamoto</t>
  </si>
  <si>
    <t>J. Mushabe</t>
  </si>
  <si>
    <t>V. It?</t>
  </si>
  <si>
    <t>B. Maruyama</t>
  </si>
  <si>
    <t>R. Kato</t>
  </si>
  <si>
    <t>DFFW</t>
  </si>
  <si>
    <t>R. Tsao</t>
  </si>
  <si>
    <t>A. Davies</t>
  </si>
  <si>
    <t>Red Rangers</t>
  </si>
  <si>
    <t>T. Candia</t>
  </si>
  <si>
    <t>V. Thakor</t>
  </si>
  <si>
    <t>Z. Rojas</t>
  </si>
  <si>
    <t>Q. Becker</t>
  </si>
  <si>
    <t>Wet Monarchs</t>
  </si>
  <si>
    <t>R. Morin</t>
  </si>
  <si>
    <t>W. Chue</t>
  </si>
  <si>
    <t>H. Arab</t>
  </si>
  <si>
    <t>S. Namugere</t>
  </si>
  <si>
    <t>Y. Smit</t>
  </si>
  <si>
    <t>N. Andama</t>
  </si>
  <si>
    <t>T. Neves</t>
  </si>
  <si>
    <t>F. Okon</t>
  </si>
  <si>
    <t>B. Kayondo</t>
  </si>
  <si>
    <t>L. Rezaei</t>
  </si>
  <si>
    <t>Fanatical Outlaws</t>
  </si>
  <si>
    <t>A. Muller</t>
  </si>
  <si>
    <t>V. bin Ali</t>
  </si>
  <si>
    <t>A. Cheang</t>
  </si>
  <si>
    <t>H. Kabugho</t>
  </si>
  <si>
    <t>M. Wu</t>
  </si>
  <si>
    <t>O. Nanyanzi</t>
  </si>
  <si>
    <t>Y. Koay</t>
  </si>
  <si>
    <t>Reugha</t>
  </si>
  <si>
    <t>B. Van der Meer</t>
  </si>
  <si>
    <t>A. Marchenko</t>
  </si>
  <si>
    <t>Ingre</t>
  </si>
  <si>
    <t>D. Amongi</t>
  </si>
  <si>
    <t>Ultimate Longhorns</t>
  </si>
  <si>
    <t>C. Rodríguez</t>
  </si>
  <si>
    <t>S. Lamptey</t>
  </si>
  <si>
    <t>V. Salim</t>
  </si>
  <si>
    <t>O. Gamal</t>
  </si>
  <si>
    <t>U. Roussel</t>
  </si>
  <si>
    <t>P. Halvorsen</t>
  </si>
  <si>
    <t>L. Karungi</t>
  </si>
  <si>
    <t>W. Namukose</t>
  </si>
  <si>
    <t>A. Tay</t>
  </si>
  <si>
    <t>Frenchdo Stanser</t>
  </si>
  <si>
    <t>Horrible Storm</t>
  </si>
  <si>
    <t>O. Kuloba</t>
  </si>
  <si>
    <t>Glistening Paladins</t>
  </si>
  <si>
    <t>W. Aubert</t>
  </si>
  <si>
    <t>J. Kondowe</t>
  </si>
  <si>
    <t>J. Mubangizi</t>
  </si>
  <si>
    <t>Q. bin Abd Rahman</t>
  </si>
  <si>
    <t>D. Shahar</t>
  </si>
  <si>
    <t>X. Pavlovi?</t>
  </si>
  <si>
    <t>Z. bin Zakaria</t>
  </si>
  <si>
    <t>Marvelous Anchors</t>
  </si>
  <si>
    <t>I. Janssens</t>
  </si>
  <si>
    <t>C. Muyama</t>
  </si>
  <si>
    <t>M. Rashid</t>
  </si>
  <si>
    <t>A. Acheng</t>
  </si>
  <si>
    <t>Y. Meyer</t>
  </si>
  <si>
    <t>S. Barry</t>
  </si>
  <si>
    <t>Zamlie Niabangthe</t>
  </si>
  <si>
    <t>J. Nakyanzi</t>
  </si>
  <si>
    <t>S. Rostami</t>
  </si>
  <si>
    <t>N. Kasangaki</t>
  </si>
  <si>
    <t>Y. Rodriguez</t>
  </si>
  <si>
    <t>E. Németh</t>
  </si>
  <si>
    <t>F. Apili</t>
  </si>
  <si>
    <t>Fiery Governors</t>
  </si>
  <si>
    <t>A. Radu</t>
  </si>
  <si>
    <t>S. Debnath</t>
  </si>
  <si>
    <t>X. Nakong</t>
  </si>
  <si>
    <t>I. Nakato</t>
  </si>
  <si>
    <t>Z. Akoth</t>
  </si>
  <si>
    <t>O. Kyomukama</t>
  </si>
  <si>
    <t>B. Ban</t>
  </si>
  <si>
    <t>H. Azizi</t>
  </si>
  <si>
    <t>I. Öztürk</t>
  </si>
  <si>
    <t>C. Kirungi</t>
  </si>
  <si>
    <t>L. binti Hassan</t>
  </si>
  <si>
    <t>E. Ow</t>
  </si>
  <si>
    <t>Q. Pellegrino</t>
  </si>
  <si>
    <t>I. Mutabazi</t>
  </si>
  <si>
    <t>L. Tino</t>
  </si>
  <si>
    <t>E. Fernando</t>
  </si>
  <si>
    <t>Serious Thunderbirds</t>
  </si>
  <si>
    <t>J. Neo</t>
  </si>
  <si>
    <t>R. Mensah</t>
  </si>
  <si>
    <t>P. Chi</t>
  </si>
  <si>
    <t>C. Moser</t>
  </si>
  <si>
    <t>A. Nakiranda</t>
  </si>
  <si>
    <t>E. Byekwaso</t>
  </si>
  <si>
    <t>Spicy Gophers</t>
  </si>
  <si>
    <t>O. Alon</t>
  </si>
  <si>
    <t>V. Thompson</t>
  </si>
  <si>
    <t>Q. Vuji?</t>
  </si>
  <si>
    <t>C. Msukwa</t>
  </si>
  <si>
    <t>F. Omara</t>
  </si>
  <si>
    <t>J. Ssempijja</t>
  </si>
  <si>
    <t>A. Andama</t>
  </si>
  <si>
    <t>C. Denis</t>
  </si>
  <si>
    <t>X. Haji</t>
  </si>
  <si>
    <t>Z. Agyei</t>
  </si>
  <si>
    <t>M. Chavula</t>
  </si>
  <si>
    <t>B. Lai</t>
  </si>
  <si>
    <t>S. Magezi</t>
  </si>
  <si>
    <t>Q. Achom</t>
  </si>
  <si>
    <t>Z. Braun</t>
  </si>
  <si>
    <t>Z. Chipeta</t>
  </si>
  <si>
    <t>E. D'angelo</t>
  </si>
  <si>
    <t>T. Maganga</t>
  </si>
  <si>
    <t>Villainous Eagles</t>
  </si>
  <si>
    <t>X. Ayugi</t>
  </si>
  <si>
    <t>Serious Magicians</t>
  </si>
  <si>
    <t>G. Neumbe</t>
  </si>
  <si>
    <t>D. Okech</t>
  </si>
  <si>
    <t>Leoneku Guidisia</t>
  </si>
  <si>
    <t>N. Mushabe</t>
  </si>
  <si>
    <t>W. Ly</t>
  </si>
  <si>
    <t>Northslands</t>
  </si>
  <si>
    <t>F. Namukasa</t>
  </si>
  <si>
    <t>S. bin Osman</t>
  </si>
  <si>
    <t>Supreme Janes</t>
  </si>
  <si>
    <t>O. Kembabazi</t>
  </si>
  <si>
    <t>Jumping Beans</t>
  </si>
  <si>
    <t>K. Mwanje</t>
  </si>
  <si>
    <t>C. Kakayi</t>
  </si>
  <si>
    <t>F. Kalule</t>
  </si>
  <si>
    <t>H. Arthur</t>
  </si>
  <si>
    <t>G. Leone</t>
  </si>
  <si>
    <t>J. Fukuda</t>
  </si>
  <si>
    <t>O. Wagner</t>
  </si>
  <si>
    <t>J. Dahiru</t>
  </si>
  <si>
    <t>K. Amer</t>
  </si>
  <si>
    <t>P. Nabbanja</t>
  </si>
  <si>
    <t>Newgan Ruland</t>
  </si>
  <si>
    <t>Punctual Leopards</t>
  </si>
  <si>
    <t>A. Tio</t>
  </si>
  <si>
    <t>Orange Giants</t>
  </si>
  <si>
    <t>C. Benhamou</t>
  </si>
  <si>
    <t>Mad Bees</t>
  </si>
  <si>
    <t>X. Lubega</t>
  </si>
  <si>
    <t>R. Aloyo</t>
  </si>
  <si>
    <t>U. Francisco</t>
  </si>
  <si>
    <t>S. Bukirwa</t>
  </si>
  <si>
    <t>Q. Donati</t>
  </si>
  <si>
    <t>A. Lalam</t>
  </si>
  <si>
    <t>H. Suleiman</t>
  </si>
  <si>
    <t>Mean Poets</t>
  </si>
  <si>
    <t>O. Mapfumo</t>
  </si>
  <si>
    <t>N. Barukh</t>
  </si>
  <si>
    <t>Z. Kiirya</t>
  </si>
  <si>
    <t>G. Kasamba</t>
  </si>
  <si>
    <t>H. Isa</t>
  </si>
  <si>
    <t>N. Oyama</t>
  </si>
  <si>
    <t>J. Laurent</t>
  </si>
  <si>
    <t>Z. Delemovi?</t>
  </si>
  <si>
    <t>Q. Roche</t>
  </si>
  <si>
    <t>V. Nyiramugisha</t>
  </si>
  <si>
    <t>D. Mabhena</t>
  </si>
  <si>
    <t>L. Wambi</t>
  </si>
  <si>
    <t>E. Balog</t>
  </si>
  <si>
    <t>T. Syed</t>
  </si>
  <si>
    <t>L. Rostami</t>
  </si>
  <si>
    <t>Former Maneau</t>
  </si>
  <si>
    <t>A. Ainomugisha</t>
  </si>
  <si>
    <t>F. Masango</t>
  </si>
  <si>
    <t>P. Sanyu</t>
  </si>
  <si>
    <t>A. Kamusiime</t>
  </si>
  <si>
    <t>F. Farkas</t>
  </si>
  <si>
    <t>P. Ategeka</t>
  </si>
  <si>
    <t>Saintswacroa</t>
  </si>
  <si>
    <t>I. Chandra</t>
  </si>
  <si>
    <t>H. Gumisiriza</t>
  </si>
  <si>
    <t>I. Amviko</t>
  </si>
  <si>
    <t>R. Amadu</t>
  </si>
  <si>
    <t>L. Mugumya</t>
  </si>
  <si>
    <t>I. Paswan</t>
  </si>
  <si>
    <t>E. Atim</t>
  </si>
  <si>
    <t>R. Kukk</t>
  </si>
  <si>
    <t>Hideous Spiders</t>
  </si>
  <si>
    <t>Z. Salisu</t>
  </si>
  <si>
    <t>M. Baláž</t>
  </si>
  <si>
    <t>D. Martini</t>
  </si>
  <si>
    <t>H. Byamugisha</t>
  </si>
  <si>
    <t>H. Chakraborty</t>
  </si>
  <si>
    <t>South Sati Fatina</t>
  </si>
  <si>
    <t>D. Namayanja</t>
  </si>
  <si>
    <t>H. Naluyima</t>
  </si>
  <si>
    <t>Lenia Gerdanho</t>
  </si>
  <si>
    <t>Simple Privateers</t>
  </si>
  <si>
    <t>Y. Rabinovitch</t>
  </si>
  <si>
    <t>T. Nalugo</t>
  </si>
  <si>
    <t>Sassy Knights</t>
  </si>
  <si>
    <t>X. Kho</t>
  </si>
  <si>
    <t>P. Murmu</t>
  </si>
  <si>
    <t>Y. Thungu</t>
  </si>
  <si>
    <t>G. Namanya</t>
  </si>
  <si>
    <t>Grotesque Rocks</t>
  </si>
  <si>
    <t>T. Gayakwad</t>
  </si>
  <si>
    <t>Lady Ocelots</t>
  </si>
  <si>
    <t>S. Sanchez</t>
  </si>
  <si>
    <t>R. Mutumba</t>
  </si>
  <si>
    <t>C. Namanda</t>
  </si>
  <si>
    <t>Puway</t>
  </si>
  <si>
    <t>D. Iskandar</t>
  </si>
  <si>
    <t>Silver Heels</t>
  </si>
  <si>
    <t>Z. Madsen</t>
  </si>
  <si>
    <t>R. Taketa</t>
  </si>
  <si>
    <t>U. Kyoshabire</t>
  </si>
  <si>
    <t>Central Democracy of Boekrainego</t>
  </si>
  <si>
    <t>W. Karlsson</t>
  </si>
  <si>
    <t>M. Nakkazi</t>
  </si>
  <si>
    <t>N. Nakacwa</t>
  </si>
  <si>
    <t>B. Bwambale</t>
  </si>
  <si>
    <t>M. Angom</t>
  </si>
  <si>
    <t>C. Byrne</t>
  </si>
  <si>
    <t>G. Mishra</t>
  </si>
  <si>
    <t>O. Takeda</t>
  </si>
  <si>
    <t>Q. Aini</t>
  </si>
  <si>
    <t>W. Zarei</t>
  </si>
  <si>
    <t>K. Mpofu</t>
  </si>
  <si>
    <t>C. Danquah</t>
  </si>
  <si>
    <t>G. Syu</t>
  </si>
  <si>
    <t>P. Nahabwe</t>
  </si>
  <si>
    <t>X. Nakibuuka</t>
  </si>
  <si>
    <t>C. Manjhi</t>
  </si>
  <si>
    <t>T. Lawino</t>
  </si>
  <si>
    <t>D. Adu</t>
  </si>
  <si>
    <t>I. Niemi</t>
  </si>
  <si>
    <t>J. Rinaldi</t>
  </si>
  <si>
    <t>L. Fuchs</t>
  </si>
  <si>
    <t>F. Acayo</t>
  </si>
  <si>
    <t>J. Manu</t>
  </si>
  <si>
    <t>I. Franke</t>
  </si>
  <si>
    <t>P. Chew</t>
  </si>
  <si>
    <t>G. Muzamba</t>
  </si>
  <si>
    <t>J. Nahabwe</t>
  </si>
  <si>
    <t>Red Artichokes</t>
  </si>
  <si>
    <t>O. Barasa</t>
  </si>
  <si>
    <t>G. Hernández</t>
  </si>
  <si>
    <t>B. Savolainen</t>
  </si>
  <si>
    <t>F. Baguma</t>
  </si>
  <si>
    <t>H. Korošec</t>
  </si>
  <si>
    <t>B. Mangwiro</t>
  </si>
  <si>
    <t>Y. Ssentongo</t>
  </si>
  <si>
    <t>M. Namiiro</t>
  </si>
  <si>
    <t>M. Carpentier</t>
  </si>
  <si>
    <t>K. Lowe</t>
  </si>
  <si>
    <t>FWDF</t>
  </si>
  <si>
    <t>Q. Sam</t>
  </si>
  <si>
    <t>E. Koç</t>
  </si>
  <si>
    <t>N. Nanziri</t>
  </si>
  <si>
    <t>Punctual Archers</t>
  </si>
  <si>
    <t>M. Ogbonna</t>
  </si>
  <si>
    <t>L. Kovalenko</t>
  </si>
  <si>
    <t>Q. Tiko</t>
  </si>
  <si>
    <t>D. Kos</t>
  </si>
  <si>
    <t>P. Okoth</t>
  </si>
  <si>
    <t>S. Wafula</t>
  </si>
  <si>
    <t>D. Pal</t>
  </si>
  <si>
    <t>D. Muwonge</t>
  </si>
  <si>
    <t>S. Owor</t>
  </si>
  <si>
    <t>F. Makombe</t>
  </si>
  <si>
    <t>E. binti Abdullah</t>
  </si>
  <si>
    <t>Hideous Pioneers</t>
  </si>
  <si>
    <t>F. Nassolo</t>
  </si>
  <si>
    <t>Djipines</t>
  </si>
  <si>
    <t>C. Malkah</t>
  </si>
  <si>
    <t>V. Macuacua</t>
  </si>
  <si>
    <t>K. Kizza</t>
  </si>
  <si>
    <t>C. Nurjanah</t>
  </si>
  <si>
    <t>New Somoe</t>
  </si>
  <si>
    <t>D. Henriksen</t>
  </si>
  <si>
    <t>V. Ang</t>
  </si>
  <si>
    <t>O. Musonza</t>
  </si>
  <si>
    <t>A. Schmidt</t>
  </si>
  <si>
    <t>F. Mugide</t>
  </si>
  <si>
    <t>Rabid Greyhounds</t>
  </si>
  <si>
    <t>K. Ahimbisibwe</t>
  </si>
  <si>
    <t>H. Jovanovi?</t>
  </si>
  <si>
    <t>G. Nisha</t>
  </si>
  <si>
    <t>L. Kyambadde</t>
  </si>
  <si>
    <t>Q. Atiku</t>
  </si>
  <si>
    <t>Q. Muduwa</t>
  </si>
  <si>
    <t>Z. Kakai</t>
  </si>
  <si>
    <t>O. Obeng</t>
  </si>
  <si>
    <t>B. Teh</t>
  </si>
  <si>
    <t>K. Y?ld?z</t>
  </si>
  <si>
    <t>U. Lindberg</t>
  </si>
  <si>
    <t>J. Otoo</t>
  </si>
  <si>
    <t>M. Schwartz</t>
  </si>
  <si>
    <t>D. Brunner</t>
  </si>
  <si>
    <t>U. Krause</t>
  </si>
  <si>
    <t>G. Nansamba</t>
  </si>
  <si>
    <t>O. Andoh</t>
  </si>
  <si>
    <t>M. Sinh</t>
  </si>
  <si>
    <t>B. Simango</t>
  </si>
  <si>
    <t>C. Adong</t>
  </si>
  <si>
    <t>M. Tang</t>
  </si>
  <si>
    <t>C. Musubika</t>
  </si>
  <si>
    <t>Saintu</t>
  </si>
  <si>
    <t>D. Tawiah</t>
  </si>
  <si>
    <t>Thaijagypt</t>
  </si>
  <si>
    <t>S. Kisakye</t>
  </si>
  <si>
    <t>L. Das</t>
  </si>
  <si>
    <t>J. Nanziri</t>
  </si>
  <si>
    <t>W. Guo</t>
  </si>
  <si>
    <t>V. Chimwaza</t>
  </si>
  <si>
    <t>N. Turyasingura</t>
  </si>
  <si>
    <t>Delta Colts</t>
  </si>
  <si>
    <t>R. Koch</t>
  </si>
  <si>
    <t>A. Berisha</t>
  </si>
  <si>
    <t>M. Stein</t>
  </si>
  <si>
    <t>Y. Bano</t>
  </si>
  <si>
    <t>L. Blanc</t>
  </si>
  <si>
    <t>M. Lunkuse</t>
  </si>
  <si>
    <t>L. Arai</t>
  </si>
  <si>
    <t>E. Pour</t>
  </si>
  <si>
    <t>G. Tugume</t>
  </si>
  <si>
    <t>C. Bai</t>
  </si>
  <si>
    <t>F. Ankrah</t>
  </si>
  <si>
    <t>B. Stewart</t>
  </si>
  <si>
    <t>F. Mawa</t>
  </si>
  <si>
    <t>G. Yunusa</t>
  </si>
  <si>
    <t>D. Kalni?š</t>
  </si>
  <si>
    <t>L. Kidega</t>
  </si>
  <si>
    <t>Red Anchormen</t>
  </si>
  <si>
    <t>J. Bahri</t>
  </si>
  <si>
    <t>M. Nagudi</t>
  </si>
  <si>
    <t>Pitpu Biaal</t>
  </si>
  <si>
    <t>U. Lomongin</t>
  </si>
  <si>
    <t>C. Lunyolo</t>
  </si>
  <si>
    <t>L. James</t>
  </si>
  <si>
    <t>D. Bergmann</t>
  </si>
  <si>
    <t>F. Odaga</t>
  </si>
  <si>
    <t>K. Musah</t>
  </si>
  <si>
    <t>D. Mo</t>
  </si>
  <si>
    <t>X. Sulaiman</t>
  </si>
  <si>
    <t>B. Nandudu</t>
  </si>
  <si>
    <t>L. Mensah</t>
  </si>
  <si>
    <t>L. Alqahtani</t>
  </si>
  <si>
    <t>C. Boyko</t>
  </si>
  <si>
    <t>Q. Hor</t>
  </si>
  <si>
    <t>A. Fatimah</t>
  </si>
  <si>
    <t>T. binti Osman</t>
  </si>
  <si>
    <t>H. Weber</t>
  </si>
  <si>
    <t>O. Kia</t>
  </si>
  <si>
    <t>H. Bhebhe</t>
  </si>
  <si>
    <t>Z. Kituyi</t>
  </si>
  <si>
    <t>Central Republic of Boekrainego</t>
  </si>
  <si>
    <t>Z. Mugeni</t>
  </si>
  <si>
    <t>Galamily</t>
  </si>
  <si>
    <t>K. Mahmood</t>
  </si>
  <si>
    <t>L. Schmid</t>
  </si>
  <si>
    <t>W. Kobusingye</t>
  </si>
  <si>
    <t>C. Popescu</t>
  </si>
  <si>
    <t>W. Hamad</t>
  </si>
  <si>
    <t>Kesternsri</t>
  </si>
  <si>
    <t>P. Martinelli</t>
  </si>
  <si>
    <t>H. bin Ibrahim</t>
  </si>
  <si>
    <t>Odd Ducks</t>
  </si>
  <si>
    <t>U. Masarweh</t>
  </si>
  <si>
    <t>V. Lahtinen</t>
  </si>
  <si>
    <t>Z. Milani</t>
  </si>
  <si>
    <t>Mad Cardinals</t>
  </si>
  <si>
    <t>K. Reyes</t>
  </si>
  <si>
    <t>C. Kazibwe</t>
  </si>
  <si>
    <t>I. Fernandes</t>
  </si>
  <si>
    <t>M. Iwasaki</t>
  </si>
  <si>
    <t>Z. Rajabi</t>
  </si>
  <si>
    <t>N. Nantege</t>
  </si>
  <si>
    <t>T. Ferrari</t>
  </si>
  <si>
    <t>Tercapetralgrorus</t>
  </si>
  <si>
    <t>F. Hang</t>
  </si>
  <si>
    <t>Q. Fathi</t>
  </si>
  <si>
    <t>Mean Trolls</t>
  </si>
  <si>
    <t>C. Baluka</t>
  </si>
  <si>
    <t>P. Byamukama</t>
  </si>
  <si>
    <t>D. Akia</t>
  </si>
  <si>
    <t>F. Aminu</t>
  </si>
  <si>
    <t>Z. ?no</t>
  </si>
  <si>
    <t>S. Busch</t>
  </si>
  <si>
    <t>X. Nyaketcho</t>
  </si>
  <si>
    <t>K. Umar</t>
  </si>
  <si>
    <t>I. Namata</t>
  </si>
  <si>
    <t>G. Kiggundu</t>
  </si>
  <si>
    <t>H. Hansen</t>
  </si>
  <si>
    <t>P. Peh</t>
  </si>
  <si>
    <t>N. Kiss</t>
  </si>
  <si>
    <t>D. Wolf</t>
  </si>
  <si>
    <t>W. Montanari</t>
  </si>
  <si>
    <t>H. Kaweesi</t>
  </si>
  <si>
    <t>N. Quinn</t>
  </si>
  <si>
    <t>W. Ongom</t>
  </si>
  <si>
    <t>D. Asaba</t>
  </si>
  <si>
    <t>F. Fournier</t>
  </si>
  <si>
    <t>K. Kao</t>
  </si>
  <si>
    <t>I. Donati</t>
  </si>
  <si>
    <t>C. Longo</t>
  </si>
  <si>
    <t>G. Riva</t>
  </si>
  <si>
    <t>D. Safitri</t>
  </si>
  <si>
    <t>G. Asiedu</t>
  </si>
  <si>
    <t>F. Taha</t>
  </si>
  <si>
    <t>Screaming Ramblers</t>
  </si>
  <si>
    <t>P. Takahashi</t>
  </si>
  <si>
    <t>U. Heilig</t>
  </si>
  <si>
    <t>M. Heinonen</t>
  </si>
  <si>
    <t>F. Sason</t>
  </si>
  <si>
    <t>D. Caruso</t>
  </si>
  <si>
    <t>X. Takagi</t>
  </si>
  <si>
    <t>C. Wahyuni</t>
  </si>
  <si>
    <t>S. Nalugwa</t>
  </si>
  <si>
    <t>D. Biribawa</t>
  </si>
  <si>
    <t>E. Nabaasa</t>
  </si>
  <si>
    <t>K. Nanyondo</t>
  </si>
  <si>
    <t>P. Naiga</t>
  </si>
  <si>
    <t>B. Polák</t>
  </si>
  <si>
    <t>L. Okoye</t>
  </si>
  <si>
    <t>D. Balázs</t>
  </si>
  <si>
    <t>K. Balogun</t>
  </si>
  <si>
    <t>E. Kova?i?</t>
  </si>
  <si>
    <t>X. Anena</t>
  </si>
  <si>
    <t>G. Miyasaki</t>
  </si>
  <si>
    <t>B. Ogwang</t>
  </si>
  <si>
    <t>V. Abu</t>
  </si>
  <si>
    <t>N. Terzi?</t>
  </si>
  <si>
    <t>J. Kinoshita</t>
  </si>
  <si>
    <t>Czechnor</t>
  </si>
  <si>
    <t>Z. Nakiganda</t>
  </si>
  <si>
    <t>M. Namukwaya</t>
  </si>
  <si>
    <t>D. Shuaibu</t>
  </si>
  <si>
    <t>V. Koller</t>
  </si>
  <si>
    <t>K. Owiny</t>
  </si>
  <si>
    <t>F. Berger</t>
  </si>
  <si>
    <t>Rowdy Clippers</t>
  </si>
  <si>
    <t>S. Sabano</t>
  </si>
  <si>
    <t>Danan Seekeeling</t>
  </si>
  <si>
    <t>K. Marufu</t>
  </si>
  <si>
    <t>R. Rossi</t>
  </si>
  <si>
    <t>O. Mudzingwa</t>
  </si>
  <si>
    <t>S. Agustina</t>
  </si>
  <si>
    <t>Z. Quek Kwik</t>
  </si>
  <si>
    <t>H. Kajumba</t>
  </si>
  <si>
    <t>I. Nuwamanya</t>
  </si>
  <si>
    <t>A. Hasibuan</t>
  </si>
  <si>
    <t>Educated Avengers</t>
  </si>
  <si>
    <t>N. binti Sulaiman</t>
  </si>
  <si>
    <t>P. Konadu</t>
  </si>
  <si>
    <t>G. Wahab</t>
  </si>
  <si>
    <t>G. Namakula</t>
  </si>
  <si>
    <t>X. Kurnia</t>
  </si>
  <si>
    <t>L. Mulyani</t>
  </si>
  <si>
    <t>M. Namale</t>
  </si>
  <si>
    <t>T. Nakku</t>
  </si>
  <si>
    <t>O. Ahamad</t>
  </si>
  <si>
    <t>I. Leibowitz</t>
  </si>
  <si>
    <t>L. bin Osman</t>
  </si>
  <si>
    <t>W. Yeoh</t>
  </si>
  <si>
    <t>F. Fujihara</t>
  </si>
  <si>
    <t>J. Jackson</t>
  </si>
  <si>
    <t>S. Onencan</t>
  </si>
  <si>
    <t>L. Kav?i?</t>
  </si>
  <si>
    <t>L. Dube</t>
  </si>
  <si>
    <t>L. Adikini</t>
  </si>
  <si>
    <t>G. Gaby</t>
  </si>
  <si>
    <t>P. Mlotshwa</t>
  </si>
  <si>
    <t>S. Musoki</t>
  </si>
  <si>
    <t>K. Ber</t>
  </si>
  <si>
    <t>N. Alum</t>
  </si>
  <si>
    <t>J. Ejang</t>
  </si>
  <si>
    <t>K. Nalwanga</t>
  </si>
  <si>
    <t>E. Wabwire</t>
  </si>
  <si>
    <t>O. Akia</t>
  </si>
  <si>
    <t>K. bin Ali</t>
  </si>
  <si>
    <t>Y. Deng</t>
  </si>
  <si>
    <t>D. Soliman</t>
  </si>
  <si>
    <t>S. Rizzo</t>
  </si>
  <si>
    <t>T. Okoro</t>
  </si>
  <si>
    <t>D. Jena</t>
  </si>
  <si>
    <t>W. Alghamdi</t>
  </si>
  <si>
    <t>O. Juárez</t>
  </si>
  <si>
    <t>E. Kalungi</t>
  </si>
  <si>
    <t>V. Akoli</t>
  </si>
  <si>
    <t>M. Dufour</t>
  </si>
  <si>
    <t>L. Van Dijk, Van Dyk</t>
  </si>
  <si>
    <t>K. Pawar</t>
  </si>
  <si>
    <t>Eastern Niasland</t>
  </si>
  <si>
    <t>X. Smith</t>
  </si>
  <si>
    <t>G. Sande</t>
  </si>
  <si>
    <t>X. Mkandawire</t>
  </si>
  <si>
    <t>Y. Oppong</t>
  </si>
  <si>
    <t>D. Onzia</t>
  </si>
  <si>
    <t>Desaintko</t>
  </si>
  <si>
    <t>X. K?avi?š</t>
  </si>
  <si>
    <t>H. Akugizibwe</t>
  </si>
  <si>
    <t>Great Galactic Gorgons</t>
  </si>
  <si>
    <t>F. Nyiramahoro</t>
  </si>
  <si>
    <t>F. Yusuf</t>
  </si>
  <si>
    <t>I. Chawinga</t>
  </si>
  <si>
    <t>X. Tambala</t>
  </si>
  <si>
    <t>L. Vanags</t>
  </si>
  <si>
    <t>O. Gatti</t>
  </si>
  <si>
    <t>Deferred Dolphins</t>
  </si>
  <si>
    <t>I. Ludwig</t>
  </si>
  <si>
    <t>H. Asaba</t>
  </si>
  <si>
    <t>L. Chifamba</t>
  </si>
  <si>
    <t>H. Romero</t>
  </si>
  <si>
    <t>B. Abalo</t>
  </si>
  <si>
    <t>W. Longwe</t>
  </si>
  <si>
    <t>S. Kasamba</t>
  </si>
  <si>
    <t>F. Kobugabe</t>
  </si>
  <si>
    <t>G. Jumbe</t>
  </si>
  <si>
    <t>U. bin Salleh</t>
  </si>
  <si>
    <t>A. Nabuuma</t>
  </si>
  <si>
    <t>H. Nieminen</t>
  </si>
  <si>
    <t>J. Anguko</t>
  </si>
  <si>
    <t>B. Nassozi</t>
  </si>
  <si>
    <t>Unethical Comets</t>
  </si>
  <si>
    <t>R. Song</t>
  </si>
  <si>
    <t>N. Sadeghi</t>
  </si>
  <si>
    <t>X. Ssemakula</t>
  </si>
  <si>
    <t>E. De Luca</t>
  </si>
  <si>
    <t>N. Atai</t>
  </si>
  <si>
    <t>E. Poto?nik</t>
  </si>
  <si>
    <t>E. Bahrami</t>
  </si>
  <si>
    <t>B. binti Othman</t>
  </si>
  <si>
    <t>C. Nyaketcho</t>
  </si>
  <si>
    <t>X. Walusimbi</t>
  </si>
  <si>
    <t>N. Kayemba</t>
  </si>
  <si>
    <t>T. Bhebhe</t>
  </si>
  <si>
    <t>A. Al-Ghamdi</t>
  </si>
  <si>
    <t>Y. Okori</t>
  </si>
  <si>
    <t>Y. Romano</t>
  </si>
  <si>
    <t>O. Barone</t>
  </si>
  <si>
    <t>W. ?ta</t>
  </si>
  <si>
    <t>S. Oduro</t>
  </si>
  <si>
    <t>L. Kalni?š</t>
  </si>
  <si>
    <t>E. Patra</t>
  </si>
  <si>
    <t>I. Tng</t>
  </si>
  <si>
    <t>I. Ssentongo</t>
  </si>
  <si>
    <t>P. Amaniyo</t>
  </si>
  <si>
    <t>L. Khachatryan</t>
  </si>
  <si>
    <t>I. Wenene</t>
  </si>
  <si>
    <t>T. Kafuko</t>
  </si>
  <si>
    <t>Southslands</t>
  </si>
  <si>
    <t>K. bin Abu Bakar</t>
  </si>
  <si>
    <t>A. Palmieri</t>
  </si>
  <si>
    <t>Landsfupua</t>
  </si>
  <si>
    <t>R. Ueta</t>
  </si>
  <si>
    <t>X. Nazari</t>
  </si>
  <si>
    <t>D. Mészáros</t>
  </si>
  <si>
    <t>B. Opoka</t>
  </si>
  <si>
    <t>M. Rojas</t>
  </si>
  <si>
    <t>K. Othman</t>
  </si>
  <si>
    <t>Q. Basemera</t>
  </si>
  <si>
    <t>P. Paterson</t>
  </si>
  <si>
    <t>I. Diallo</t>
  </si>
  <si>
    <t>H. Hsu</t>
  </si>
  <si>
    <t>W. Salamah</t>
  </si>
  <si>
    <t>N. Gumbo</t>
  </si>
  <si>
    <t>H. Nakafeero</t>
  </si>
  <si>
    <t>O. Cheah</t>
  </si>
  <si>
    <t>G. Matsika</t>
  </si>
  <si>
    <t>Deshslands Landdenhai</t>
  </si>
  <si>
    <t>L. Akech</t>
  </si>
  <si>
    <t>B. Weiß</t>
  </si>
  <si>
    <t>A. Mtambo</t>
  </si>
  <si>
    <t>R. Orlando</t>
  </si>
  <si>
    <t>T. Moretti</t>
  </si>
  <si>
    <t>M. Okori</t>
  </si>
  <si>
    <t>F. Santana</t>
  </si>
  <si>
    <t>U. Chen</t>
  </si>
  <si>
    <t>Z. Donkor</t>
  </si>
  <si>
    <t>Y. binti Ahmad</t>
  </si>
  <si>
    <t>W. Nakiyingi</t>
  </si>
  <si>
    <t>I. Beh</t>
  </si>
  <si>
    <t>D. Anyango</t>
  </si>
  <si>
    <t>J. Møller</t>
  </si>
  <si>
    <t>T. Kowalski</t>
  </si>
  <si>
    <t>D. Saleh</t>
  </si>
  <si>
    <t>N. Tamura</t>
  </si>
  <si>
    <t>L. Khonje</t>
  </si>
  <si>
    <t>G. Avraham</t>
  </si>
  <si>
    <t>L. Tambala</t>
  </si>
  <si>
    <t>F. Rosario</t>
  </si>
  <si>
    <t>D. Horn</t>
  </si>
  <si>
    <t>D. Gauthier</t>
  </si>
  <si>
    <t>D. Steiner</t>
  </si>
  <si>
    <t>S. Candiru</t>
  </si>
  <si>
    <t>F. Pagano</t>
  </si>
  <si>
    <t>Q. Juhász</t>
  </si>
  <si>
    <t>R. Okoye</t>
  </si>
  <si>
    <t>K. Weiß</t>
  </si>
  <si>
    <t>S. Jalali</t>
  </si>
  <si>
    <t>Q. Lange</t>
  </si>
  <si>
    <t>A. Mitrovi?</t>
  </si>
  <si>
    <t>C. Mashiri</t>
  </si>
  <si>
    <t>F. Lemaire</t>
  </si>
  <si>
    <t>Landli Blicporlip</t>
  </si>
  <si>
    <t>F. Kizito</t>
  </si>
  <si>
    <t>F. Turunen</t>
  </si>
  <si>
    <t>A. Núñez</t>
  </si>
  <si>
    <t>C. Namugga</t>
  </si>
  <si>
    <t>A. Zimmermann</t>
  </si>
  <si>
    <t>U. Ahebwa</t>
  </si>
  <si>
    <t>V. Mansoor</t>
  </si>
  <si>
    <t>E. Odeke</t>
  </si>
  <si>
    <t>E. Gamal</t>
  </si>
  <si>
    <t>J. Jere</t>
  </si>
  <si>
    <t>K. Mirkovi?</t>
  </si>
  <si>
    <t>V. Quay</t>
  </si>
  <si>
    <t>D. Amoako</t>
  </si>
  <si>
    <t>R. Khonje</t>
  </si>
  <si>
    <t>Flying Penguins</t>
  </si>
  <si>
    <t>H. Pärn</t>
  </si>
  <si>
    <t>Iverde</t>
  </si>
  <si>
    <t>Q. Lou</t>
  </si>
  <si>
    <t>Z. Vilanculos</t>
  </si>
  <si>
    <t>J. Tumuhimbise</t>
  </si>
  <si>
    <t>L. Chhang</t>
  </si>
  <si>
    <t>Mad Wolverines</t>
  </si>
  <si>
    <t>M. Beck</t>
  </si>
  <si>
    <t>M. De Smet</t>
  </si>
  <si>
    <t>K. Kastelic</t>
  </si>
  <si>
    <t>R. Dahl</t>
  </si>
  <si>
    <t>H. Ayaa</t>
  </si>
  <si>
    <t>B. Kakooza</t>
  </si>
  <si>
    <t>X. binti Awang</t>
  </si>
  <si>
    <t>D. Akugizibwe</t>
  </si>
  <si>
    <t>Z. Nakagawa</t>
  </si>
  <si>
    <t>Y. Kat?</t>
  </si>
  <si>
    <t>U. Ilves</t>
  </si>
  <si>
    <t>A. Mwesigwa</t>
  </si>
  <si>
    <t>M. Namusisi</t>
  </si>
  <si>
    <t>C. Negri</t>
  </si>
  <si>
    <t>A. Nekesa</t>
  </si>
  <si>
    <t>E. Fujii</t>
  </si>
  <si>
    <t>J. Ginting</t>
  </si>
  <si>
    <t>P. Ssempijja</t>
  </si>
  <si>
    <t>G. Nalwoga</t>
  </si>
  <si>
    <t>A. Juki?</t>
  </si>
  <si>
    <t>G. Bernardi</t>
  </si>
  <si>
    <t>U. Businge</t>
  </si>
  <si>
    <t>A. Namataka</t>
  </si>
  <si>
    <t>R. Horvat</t>
  </si>
  <si>
    <t>H. Afriyie</t>
  </si>
  <si>
    <t>U. Kazlo?ski</t>
  </si>
  <si>
    <t>Mighty Jimmies</t>
  </si>
  <si>
    <t>U. Morales</t>
  </si>
  <si>
    <t>O. Tshuma</t>
  </si>
  <si>
    <t>H. Farina</t>
  </si>
  <si>
    <t>I. Norouzi</t>
  </si>
  <si>
    <t>M. Nkhata</t>
  </si>
  <si>
    <t>X. Nalukenge</t>
  </si>
  <si>
    <t>U. Mousavi</t>
  </si>
  <si>
    <t>I. Raut</t>
  </si>
  <si>
    <t>G. Omirambe</t>
  </si>
  <si>
    <t>C. Haas</t>
  </si>
  <si>
    <t>E. Wang</t>
  </si>
  <si>
    <t>R. Majoni</t>
  </si>
  <si>
    <t>R. Dumont</t>
  </si>
  <si>
    <t>Tabhu Striary</t>
  </si>
  <si>
    <t>Simple Jayhawks</t>
  </si>
  <si>
    <t>I. Nantale</t>
  </si>
  <si>
    <t>B. Chided</t>
  </si>
  <si>
    <t>A. Malkah</t>
  </si>
  <si>
    <t>Q. Khumalo</t>
  </si>
  <si>
    <t>I. Najjemba</t>
  </si>
  <si>
    <t>Q. Namazzi</t>
  </si>
  <si>
    <t>M. Mahlangu</t>
  </si>
  <si>
    <t>F. Ashaba</t>
  </si>
  <si>
    <t>U. Müller</t>
  </si>
  <si>
    <t>A. Ninsiima</t>
  </si>
  <si>
    <t>M. Mizrahi</t>
  </si>
  <si>
    <t>N. Ofosu</t>
  </si>
  <si>
    <t>S. Kule</t>
  </si>
  <si>
    <t>Q. Krasniqi</t>
  </si>
  <si>
    <t>M. Wójcik</t>
  </si>
  <si>
    <t>F. Nakazibwe</t>
  </si>
  <si>
    <t>S. Rahmani</t>
  </si>
  <si>
    <t>Y. Peter</t>
  </si>
  <si>
    <t>D. Lejeune</t>
  </si>
  <si>
    <t>L. Bekher</t>
  </si>
  <si>
    <t>D. Magala</t>
  </si>
  <si>
    <t>E. Kiyingi</t>
  </si>
  <si>
    <t>H. Lefebvre</t>
  </si>
  <si>
    <t>H. Marroquín</t>
  </si>
  <si>
    <t>O. Nalubega</t>
  </si>
  <si>
    <t>Q. Tushabe</t>
  </si>
  <si>
    <t>V. Athieno</t>
  </si>
  <si>
    <t>I. Murakami</t>
  </si>
  <si>
    <t>I. Romano</t>
  </si>
  <si>
    <t>M. Lehmann</t>
  </si>
  <si>
    <t>B. Okyere</t>
  </si>
  <si>
    <t>N. Muhammadu</t>
  </si>
  <si>
    <t>S. Armah</t>
  </si>
  <si>
    <t>J. Bala</t>
  </si>
  <si>
    <t>T. Awuah</t>
  </si>
  <si>
    <t>F. Mishra</t>
  </si>
  <si>
    <t>Walking Runners</t>
  </si>
  <si>
    <t>J. Khoh</t>
  </si>
  <si>
    <t>C. Prakash</t>
  </si>
  <si>
    <t>H. Steiner</t>
  </si>
  <si>
    <t>M. Watson</t>
  </si>
  <si>
    <t>Z. Mutandwa</t>
  </si>
  <si>
    <t>K. Awuah</t>
  </si>
  <si>
    <t>J. Adam</t>
  </si>
  <si>
    <t>X. Kawooya</t>
  </si>
  <si>
    <t>N. Cudjoe</t>
  </si>
  <si>
    <t>L. Fung</t>
  </si>
  <si>
    <t>Q. Sano</t>
  </si>
  <si>
    <t>C. Roux</t>
  </si>
  <si>
    <t>J. Tsan</t>
  </si>
  <si>
    <t>R. Zamani</t>
  </si>
  <si>
    <t>D. Nangiro</t>
  </si>
  <si>
    <t>P. O’Neill</t>
  </si>
  <si>
    <t>P. Nakubulwa</t>
  </si>
  <si>
    <t>I. Matsinhe</t>
  </si>
  <si>
    <t>A. Mugisha</t>
  </si>
  <si>
    <t>C. Magombo</t>
  </si>
  <si>
    <t>G. Dijkstra</t>
  </si>
  <si>
    <t>S. Parisi</t>
  </si>
  <si>
    <t>O. binti Mohamad</t>
  </si>
  <si>
    <t>Somber Bombers</t>
  </si>
  <si>
    <t>C. Kawooya</t>
  </si>
  <si>
    <t>G. Feldman</t>
  </si>
  <si>
    <t>J. Namale</t>
  </si>
  <si>
    <t>L. Wenene</t>
  </si>
  <si>
    <t>Z. Kayendeke</t>
  </si>
  <si>
    <t>B. Y?lmaz</t>
  </si>
  <si>
    <t>V. Meijer, Meyer</t>
  </si>
  <si>
    <t>M. Birabwa</t>
  </si>
  <si>
    <t>E. Ivano?</t>
  </si>
  <si>
    <t>I. Huber</t>
  </si>
  <si>
    <t>S. Namanya</t>
  </si>
  <si>
    <t>G. Magaya</t>
  </si>
  <si>
    <t>D. bin Salleh</t>
  </si>
  <si>
    <t>C. Ndiweni</t>
  </si>
  <si>
    <t>I. binti Omar</t>
  </si>
  <si>
    <t>M. Li</t>
  </si>
  <si>
    <t>K. Okoro</t>
  </si>
  <si>
    <t>T. Y?ld?z</t>
  </si>
  <si>
    <t>I. Takeuchi</t>
  </si>
  <si>
    <t>G. Suad</t>
  </si>
  <si>
    <t>X. Emmanuel</t>
  </si>
  <si>
    <t>E. Gupta</t>
  </si>
  <si>
    <t>M. Sharabi</t>
  </si>
  <si>
    <t>X. Ahmad</t>
  </si>
  <si>
    <t>K. Akullo</t>
  </si>
  <si>
    <t>B. Nanyunja</t>
  </si>
  <si>
    <t>P. Muianga</t>
  </si>
  <si>
    <t>H. Salah</t>
  </si>
  <si>
    <t>Y. Zgambo</t>
  </si>
  <si>
    <t>J. Wojciechowski</t>
  </si>
  <si>
    <t>O. Kasaija</t>
  </si>
  <si>
    <t>N. Bianco</t>
  </si>
  <si>
    <t>F. Hubert</t>
  </si>
  <si>
    <t>Z. Nyiramahoro</t>
  </si>
  <si>
    <t>C. Mwesige</t>
  </si>
  <si>
    <t>O. Ninsiima</t>
  </si>
  <si>
    <t>C. Machingura</t>
  </si>
  <si>
    <t>H. Jaber</t>
  </si>
  <si>
    <t>L. Ranjbar</t>
  </si>
  <si>
    <t>B. Bos</t>
  </si>
  <si>
    <t>Nathuacamana</t>
  </si>
  <si>
    <t>S. Phillips</t>
  </si>
  <si>
    <t>Z. Bibi</t>
  </si>
  <si>
    <t>W. Ajwang</t>
  </si>
  <si>
    <t>S. Chelangat</t>
  </si>
  <si>
    <t>K. Golan</t>
  </si>
  <si>
    <t>J. Okullo</t>
  </si>
  <si>
    <t>D. Kugonza</t>
  </si>
  <si>
    <t>G. Kintu</t>
  </si>
  <si>
    <t>D. Hsu</t>
  </si>
  <si>
    <t>W. Yahaya</t>
  </si>
  <si>
    <t>Y. Kasozi</t>
  </si>
  <si>
    <t>F. Schäfer</t>
  </si>
  <si>
    <t>Q. Okurut</t>
  </si>
  <si>
    <t>C. Najafi</t>
  </si>
  <si>
    <t>O. Mägi</t>
  </si>
  <si>
    <t>X. Lim</t>
  </si>
  <si>
    <t>N. Kamusiime</t>
  </si>
  <si>
    <t>M. Pedersen</t>
  </si>
  <si>
    <t>J. Agaba</t>
  </si>
  <si>
    <t>B. Nakabugo</t>
  </si>
  <si>
    <t>Sina Daofra</t>
  </si>
  <si>
    <t>H. Chandiru</t>
  </si>
  <si>
    <t>Z. Testa</t>
  </si>
  <si>
    <t>T. Mande</t>
  </si>
  <si>
    <t>I. Tarigan</t>
  </si>
  <si>
    <t>W. Addai</t>
  </si>
  <si>
    <t>A. Nantege</t>
  </si>
  <si>
    <t>V. Ezra</t>
  </si>
  <si>
    <t>J. Ko</t>
  </si>
  <si>
    <t>Southern Viout Aman</t>
  </si>
  <si>
    <t>E. Ilukol</t>
  </si>
  <si>
    <t>Q. Majawa</t>
  </si>
  <si>
    <t>D. Vuji?</t>
  </si>
  <si>
    <t>S. Nansamba</t>
  </si>
  <si>
    <t>M. Mulondo</t>
  </si>
  <si>
    <t>S. Hamza</t>
  </si>
  <si>
    <t>Y. Musah</t>
  </si>
  <si>
    <t>T. Faure</t>
  </si>
  <si>
    <t>V. Chauke</t>
  </si>
  <si>
    <t>E. Meiyr</t>
  </si>
  <si>
    <t>Q. Alonso</t>
  </si>
  <si>
    <t>Y. D?browski</t>
  </si>
  <si>
    <t>L. Masson</t>
  </si>
  <si>
    <t>F. Sepp</t>
  </si>
  <si>
    <t>K. Takada</t>
  </si>
  <si>
    <t>F. Lukyamuzi</t>
  </si>
  <si>
    <t>B. Wright</t>
  </si>
  <si>
    <t>J. Ferri</t>
  </si>
  <si>
    <t>K. Najjuma</t>
  </si>
  <si>
    <t>E. Manhica</t>
  </si>
  <si>
    <t>D. Ngo</t>
  </si>
  <si>
    <t>Q. Ueda</t>
  </si>
  <si>
    <t>A. Avako</t>
  </si>
  <si>
    <t>B. Demir</t>
  </si>
  <si>
    <t>D. Piras</t>
  </si>
  <si>
    <t>K. Moshe</t>
  </si>
  <si>
    <t>Q. bin Ismail</t>
  </si>
  <si>
    <t>H. Jansson</t>
  </si>
  <si>
    <t>I. Achom</t>
  </si>
  <si>
    <t>B. Masika</t>
  </si>
  <si>
    <t>P. Xu</t>
  </si>
  <si>
    <t>F. Arslan</t>
  </si>
  <si>
    <t>D. Jansson</t>
  </si>
  <si>
    <t>C. De Vries</t>
  </si>
  <si>
    <t>L. Hasegawa</t>
  </si>
  <si>
    <t>N. More</t>
  </si>
  <si>
    <t>D. Kikuchi</t>
  </si>
  <si>
    <t>R. Arineitwe</t>
  </si>
  <si>
    <t>Q. Scott</t>
  </si>
  <si>
    <t>D. Kyambadde</t>
  </si>
  <si>
    <t>A. Kimura</t>
  </si>
  <si>
    <t>B. Jalali</t>
  </si>
  <si>
    <t>S. Sala</t>
  </si>
  <si>
    <t>C. Hasanovi?</t>
  </si>
  <si>
    <t>N. Almeida</t>
  </si>
  <si>
    <t>J. Zacarias</t>
  </si>
  <si>
    <t>F. Lieu</t>
  </si>
  <si>
    <t>J. Arach</t>
  </si>
  <si>
    <t>P. Hassan</t>
  </si>
  <si>
    <t>N. Medina</t>
  </si>
  <si>
    <t>V. Nalukwago</t>
  </si>
  <si>
    <t>G. Kalyango</t>
  </si>
  <si>
    <t>B. Hungwe</t>
  </si>
  <si>
    <t>C. Van den Berg *</t>
  </si>
  <si>
    <t>I. Nanangwe</t>
  </si>
  <si>
    <t>B. Longoli</t>
  </si>
  <si>
    <t>E. Nilsson</t>
  </si>
  <si>
    <t>K. Ferrari</t>
  </si>
  <si>
    <t>A. Ndawula</t>
  </si>
  <si>
    <t>I. Basemera</t>
  </si>
  <si>
    <t>Z. Iqbal</t>
  </si>
  <si>
    <t>Y. Mugerwa</t>
  </si>
  <si>
    <t>M. Nabukwasi</t>
  </si>
  <si>
    <t>I. Goh</t>
  </si>
  <si>
    <t>F. Taruvinga</t>
  </si>
  <si>
    <t>Q. Tng</t>
  </si>
  <si>
    <t>Y. Machava</t>
  </si>
  <si>
    <t>Big Foxes</t>
  </si>
  <si>
    <t>G. Oduro</t>
  </si>
  <si>
    <t>O. Estrada</t>
  </si>
  <si>
    <t>J. bin Hashim</t>
  </si>
  <si>
    <t>K. Asadi</t>
  </si>
  <si>
    <t>M. Odong</t>
  </si>
  <si>
    <t>Q. Nakintu</t>
  </si>
  <si>
    <t>V. Morel</t>
  </si>
  <si>
    <t>L. Masaba</t>
  </si>
  <si>
    <t>X. Agbaria</t>
  </si>
  <si>
    <t>T. Haim</t>
  </si>
  <si>
    <t>F. Tumuheirwe</t>
  </si>
  <si>
    <t>C. Mitrovi?</t>
  </si>
  <si>
    <t>W. Nakato</t>
  </si>
  <si>
    <t>Y. Aidoo</t>
  </si>
  <si>
    <t>Q. Turinawe</t>
  </si>
  <si>
    <t>U. Kajumba</t>
  </si>
  <si>
    <t>L. Mumbere</t>
  </si>
  <si>
    <t>D. Mugisa</t>
  </si>
  <si>
    <t>F. Mahachi</t>
  </si>
  <si>
    <t>J. Nakigudde</t>
  </si>
  <si>
    <t>G. Katumba</t>
  </si>
  <si>
    <t>A. Hudák</t>
  </si>
  <si>
    <t>G. Varma</t>
  </si>
  <si>
    <t>L. Ricci</t>
  </si>
  <si>
    <t>Y. Lakatos</t>
  </si>
  <si>
    <t>Great Pandas</t>
  </si>
  <si>
    <t>K. Castillo</t>
  </si>
  <si>
    <t>S. Hashemi</t>
  </si>
  <si>
    <t>L. Kimuli</t>
  </si>
  <si>
    <t>F. Kollár</t>
  </si>
  <si>
    <t>F. Namajja</t>
  </si>
  <si>
    <t>Central Badad</t>
  </si>
  <si>
    <t>Q. Roy</t>
  </si>
  <si>
    <t>K. Ntege</t>
  </si>
  <si>
    <t>S. Chemutai</t>
  </si>
  <si>
    <t>X. Nambooze</t>
  </si>
  <si>
    <t>K. Kafuko</t>
  </si>
  <si>
    <t>H. Young</t>
  </si>
  <si>
    <t>S. Anyait</t>
  </si>
  <si>
    <t>M. Guma</t>
  </si>
  <si>
    <t>H. Pour</t>
  </si>
  <si>
    <t>P. Ssemanda</t>
  </si>
  <si>
    <t>B. Kaweesa</t>
  </si>
  <si>
    <t>K. Ochen</t>
  </si>
  <si>
    <t>F. Ahebwa</t>
  </si>
  <si>
    <t>O. Heng</t>
  </si>
  <si>
    <t>O. Balog</t>
  </si>
  <si>
    <t>R. Yeko</t>
  </si>
  <si>
    <t>G. Baig</t>
  </si>
  <si>
    <t>R. Petrenko</t>
  </si>
  <si>
    <t>T. Dadzie</t>
  </si>
  <si>
    <t>South Bartzercuaof</t>
  </si>
  <si>
    <t>I. Moreau</t>
  </si>
  <si>
    <t>U. Ortíz</t>
  </si>
  <si>
    <t>F. Segel</t>
  </si>
  <si>
    <t>S. Nadunga</t>
  </si>
  <si>
    <t>B. Nyamadzawo</t>
  </si>
  <si>
    <t>K. Machava</t>
  </si>
  <si>
    <t>X. Heikkilä</t>
  </si>
  <si>
    <t>Z. Patel</t>
  </si>
  <si>
    <t>C. Ahmad</t>
  </si>
  <si>
    <t>O. Mohammad</t>
  </si>
  <si>
    <t>V. Sultan</t>
  </si>
  <si>
    <t>K. Opiyo</t>
  </si>
  <si>
    <t>F. He</t>
  </si>
  <si>
    <t>L. Namande</t>
  </si>
  <si>
    <t>K. Kyosiimire</t>
  </si>
  <si>
    <t>J. Mutyaba</t>
  </si>
  <si>
    <t>K. Amoit</t>
  </si>
  <si>
    <t>P. Narvaez</t>
  </si>
  <si>
    <t>M. Chia</t>
  </si>
  <si>
    <t>Q. Namusobya</t>
  </si>
  <si>
    <t>D. Daniel</t>
  </si>
  <si>
    <t>M. Ruggiero</t>
  </si>
  <si>
    <t>P. Alobo</t>
  </si>
  <si>
    <t>J. Sanyu</t>
  </si>
  <si>
    <t>J. Teko</t>
  </si>
  <si>
    <t>N. Ferhatovi?</t>
  </si>
  <si>
    <t>U. Cruz</t>
  </si>
  <si>
    <t>A. binti Zakaria</t>
  </si>
  <si>
    <t>Zacia Lygia</t>
  </si>
  <si>
    <t>A. Aceng</t>
  </si>
  <si>
    <t>D. Musimenta</t>
  </si>
  <si>
    <t>E. Oh</t>
  </si>
  <si>
    <t>V. Siregar</t>
  </si>
  <si>
    <t>F. Olinga</t>
  </si>
  <si>
    <t>Y. Jokinen</t>
  </si>
  <si>
    <t>B. Lindberg</t>
  </si>
  <si>
    <t>R. Obi</t>
  </si>
  <si>
    <t>H. Nandawula</t>
  </si>
  <si>
    <t>T. Dietrich</t>
  </si>
  <si>
    <t>C. Koo</t>
  </si>
  <si>
    <t>F. Asare</t>
  </si>
  <si>
    <t>T. Ssekyanzi</t>
  </si>
  <si>
    <t>C. Yousef</t>
  </si>
  <si>
    <t>K. Gonçalves</t>
  </si>
  <si>
    <t>K. Mpirirwe</t>
  </si>
  <si>
    <t>H. Olowo</t>
  </si>
  <si>
    <t>W. Okeke</t>
  </si>
  <si>
    <t>L. Zuki?</t>
  </si>
  <si>
    <t>Naguayli</t>
  </si>
  <si>
    <t>H. Makoni</t>
  </si>
  <si>
    <t>C. Sulaiman</t>
  </si>
  <si>
    <t>I. Eriksen</t>
  </si>
  <si>
    <t>T. Namara</t>
  </si>
  <si>
    <t>S. Baig</t>
  </si>
  <si>
    <t>N. Nafuna</t>
  </si>
  <si>
    <t>K. Nambi</t>
  </si>
  <si>
    <t>B. Neméth</t>
  </si>
  <si>
    <t>E. Schmitz</t>
  </si>
  <si>
    <t>F. Shkreli</t>
  </si>
  <si>
    <t>G. Rousseau</t>
  </si>
  <si>
    <t>B. Umaru</t>
  </si>
  <si>
    <t>T. Muhumuza</t>
  </si>
  <si>
    <t>S. Kyobutungi</t>
  </si>
  <si>
    <t>N. Kaiser</t>
  </si>
  <si>
    <t>R. Dube</t>
  </si>
  <si>
    <t>K. Byakatonda</t>
  </si>
  <si>
    <t>K. Kwarteng</t>
  </si>
  <si>
    <t>D. Egger</t>
  </si>
  <si>
    <t>Y. Boyer</t>
  </si>
  <si>
    <t>P. Sharon</t>
  </si>
  <si>
    <t>A. Barbieri</t>
  </si>
  <si>
    <t>Z. Frank</t>
  </si>
  <si>
    <t>W. Katamba</t>
  </si>
  <si>
    <t>A. Soltani</t>
  </si>
  <si>
    <t>R. Paris</t>
  </si>
  <si>
    <t>A. Janssen</t>
  </si>
  <si>
    <t>N. Jørgensen</t>
  </si>
  <si>
    <t>T. Mlalazi</t>
  </si>
  <si>
    <t>P. Turyatunga</t>
  </si>
  <si>
    <t>I. Sinani</t>
  </si>
  <si>
    <t>R. Sari</t>
  </si>
  <si>
    <t>Y. Alzahrani</t>
  </si>
  <si>
    <t>O. Sánchez</t>
  </si>
  <si>
    <t>E. Nyirenda</t>
  </si>
  <si>
    <t>D. Yusof</t>
  </si>
  <si>
    <t>U. Colin</t>
  </si>
  <si>
    <t>O. Ilukol</t>
  </si>
  <si>
    <t>J. Suissa</t>
  </si>
  <si>
    <t>R. Namutebi</t>
  </si>
  <si>
    <t>K. Harada</t>
  </si>
  <si>
    <t>X. Ssenyonjo</t>
  </si>
  <si>
    <t>E. Kühn</t>
  </si>
  <si>
    <t>C. Nalwadda</t>
  </si>
  <si>
    <t>R. binti Mohamed</t>
  </si>
  <si>
    <t>O. Louis</t>
  </si>
  <si>
    <t>J. Chan</t>
  </si>
  <si>
    <t>K. Molina</t>
  </si>
  <si>
    <t>H. Shuaibu</t>
  </si>
  <si>
    <t>U. Kaahwa</t>
  </si>
  <si>
    <t>J. Riyadi</t>
  </si>
  <si>
    <t>Z. Möller</t>
  </si>
  <si>
    <t>P. Dahiru</t>
  </si>
  <si>
    <t>H. Kowalski</t>
  </si>
  <si>
    <t>V. Krisensen</t>
  </si>
  <si>
    <t>G. Golob</t>
  </si>
  <si>
    <t>E. Maluwa</t>
  </si>
  <si>
    <t>T. Schulz</t>
  </si>
  <si>
    <t>A. Fujihara</t>
  </si>
  <si>
    <t>P. Otto</t>
  </si>
  <si>
    <t>X. Namuli</t>
  </si>
  <si>
    <t>B. Pandit</t>
  </si>
  <si>
    <t>D. Dumitru</t>
  </si>
  <si>
    <t>C. Oloya</t>
  </si>
  <si>
    <t>H. Mande</t>
  </si>
  <si>
    <t>Liacra</t>
  </si>
  <si>
    <t>R. Magaya</t>
  </si>
  <si>
    <t>S. Nachum</t>
  </si>
  <si>
    <t>U. Nakidde</t>
  </si>
  <si>
    <t>Z. Tanaka</t>
  </si>
  <si>
    <t>Q. Rosenberg</t>
  </si>
  <si>
    <t>H. Nkiwane</t>
  </si>
  <si>
    <t>N. Dekker</t>
  </si>
  <si>
    <t>X. Phiri</t>
  </si>
  <si>
    <t>H. Rees</t>
  </si>
  <si>
    <t>Eastern Covaki</t>
  </si>
  <si>
    <t>O. Oketcho</t>
  </si>
  <si>
    <t>V. Kwiatkowski</t>
  </si>
  <si>
    <t>U. Madondo</t>
  </si>
  <si>
    <t>P. Farina</t>
  </si>
  <si>
    <t>F. Kembabazi</t>
  </si>
  <si>
    <t>D. Domingos</t>
  </si>
  <si>
    <t>G. Köhler</t>
  </si>
  <si>
    <t>L. Petrenko</t>
  </si>
  <si>
    <t>M. Braun</t>
  </si>
  <si>
    <t>P. Ferri</t>
  </si>
  <si>
    <t>N. Nassiri</t>
  </si>
  <si>
    <t>S. Lutaaya</t>
  </si>
  <si>
    <t>T. Lam</t>
  </si>
  <si>
    <t>G. Pérez</t>
  </si>
  <si>
    <t>B. Nambuya</t>
  </si>
  <si>
    <t>U. Sorrentino</t>
  </si>
  <si>
    <t>S. Jimoh</t>
  </si>
  <si>
    <t>M. Nurhayati</t>
  </si>
  <si>
    <t>M. Ma</t>
  </si>
  <si>
    <t>G. Tukwasibwe</t>
  </si>
  <si>
    <t>X. Muzaki</t>
  </si>
  <si>
    <t>A. Maposa</t>
  </si>
  <si>
    <t>Q. Tshia</t>
  </si>
  <si>
    <t>U. Vitale</t>
  </si>
  <si>
    <t>B. Omirambe</t>
  </si>
  <si>
    <t>F. Mutandwa</t>
  </si>
  <si>
    <t>F. Hughes</t>
  </si>
  <si>
    <t>C. Wanyama</t>
  </si>
  <si>
    <t>X. Oláh</t>
  </si>
  <si>
    <t>N. Agyapong</t>
  </si>
  <si>
    <t>C. Kyaligonza</t>
  </si>
  <si>
    <t>D. Mwandira</t>
  </si>
  <si>
    <t>S. Wimmer</t>
  </si>
  <si>
    <t>K. Cohen</t>
  </si>
  <si>
    <t>M. Paterson</t>
  </si>
  <si>
    <t>A. Zulu</t>
  </si>
  <si>
    <t>Q. Sumarni</t>
  </si>
  <si>
    <t>C. Nassiri</t>
  </si>
  <si>
    <t>D. Kau</t>
  </si>
  <si>
    <t>K. Yousefi</t>
  </si>
  <si>
    <t>H. Oliveira</t>
  </si>
  <si>
    <t>D. Siregar</t>
  </si>
  <si>
    <t>V. Caputo</t>
  </si>
  <si>
    <t>I. Kolar</t>
  </si>
  <si>
    <t>G. Hou</t>
  </si>
  <si>
    <t>V. Abiria</t>
  </si>
  <si>
    <t>I. Khalili</t>
  </si>
  <si>
    <t>I. Maes</t>
  </si>
  <si>
    <t>F. Salonen</t>
  </si>
  <si>
    <t>U. Quaye</t>
  </si>
  <si>
    <t>E. Bošnjak</t>
  </si>
  <si>
    <t>F. Nagasha</t>
  </si>
  <si>
    <t>O. Monday</t>
  </si>
  <si>
    <t>K. Yousef</t>
  </si>
  <si>
    <t>G. Koren</t>
  </si>
  <si>
    <t>C. Grassi</t>
  </si>
  <si>
    <t>O. Demirovi?</t>
  </si>
  <si>
    <t>I. Ochola</t>
  </si>
  <si>
    <t>D. Lian</t>
  </si>
  <si>
    <t>U. Tweheyo</t>
  </si>
  <si>
    <t>M. Akampurira</t>
  </si>
  <si>
    <t>Q. Gruber</t>
  </si>
  <si>
    <t>K. Nakku</t>
  </si>
  <si>
    <t>Z. Maneno</t>
  </si>
  <si>
    <t>U. Kasande</t>
  </si>
  <si>
    <t>E. Nambafu</t>
  </si>
  <si>
    <t>Q. Kayondo</t>
  </si>
  <si>
    <t>Y. Phe</t>
  </si>
  <si>
    <t>X. Sartori</t>
  </si>
  <si>
    <t>J. Tse</t>
  </si>
  <si>
    <t>M. Ludwig</t>
  </si>
  <si>
    <t>X. Tourgeman</t>
  </si>
  <si>
    <t>O. Rosario</t>
  </si>
  <si>
    <t>K. Kuok</t>
  </si>
  <si>
    <t>Z. Andersen</t>
  </si>
  <si>
    <t>M. Kyakimwa</t>
  </si>
  <si>
    <t>K. Okwir</t>
  </si>
  <si>
    <t>D. Mwebesa</t>
  </si>
  <si>
    <t>N. bin Hashim</t>
  </si>
  <si>
    <t>G. Kou</t>
  </si>
  <si>
    <t>F. Tamura</t>
  </si>
  <si>
    <t>A. Blanchard</t>
  </si>
  <si>
    <t>D. Agyeman</t>
  </si>
  <si>
    <t>L. Namugaya</t>
  </si>
  <si>
    <t>A. O'Connor</t>
  </si>
  <si>
    <t>F. Rodriguês</t>
  </si>
  <si>
    <t>K. Koskinen</t>
  </si>
  <si>
    <t>New Rapore</t>
  </si>
  <si>
    <t>H. Choo</t>
  </si>
  <si>
    <t>T. Audu</t>
  </si>
  <si>
    <t>T. Monteiro</t>
  </si>
  <si>
    <t>Y. Iwasaki</t>
  </si>
  <si>
    <t>G. Abbas</t>
  </si>
  <si>
    <t>B. Taheri</t>
  </si>
  <si>
    <t>S. Nassazi</t>
  </si>
  <si>
    <t>T. Nansubuga</t>
  </si>
  <si>
    <t>D. Wahyudi</t>
  </si>
  <si>
    <t>H. Chevalier</t>
  </si>
  <si>
    <t>K. Eder</t>
  </si>
  <si>
    <t>C. Perkovi?</t>
  </si>
  <si>
    <t>Q. Zimba</t>
  </si>
  <si>
    <t>E. Becker</t>
  </si>
  <si>
    <t>C. Abbo</t>
  </si>
  <si>
    <t>K. Krisensen</t>
  </si>
  <si>
    <t>X. Kyei</t>
  </si>
  <si>
    <t>C. Amoding</t>
  </si>
  <si>
    <t>B. Kyarisima</t>
  </si>
  <si>
    <t>S. Leung</t>
  </si>
  <si>
    <t>G. Sule</t>
  </si>
  <si>
    <t>D. Ortíz</t>
  </si>
  <si>
    <t>M. Kakaire</t>
  </si>
  <si>
    <t>S. Sørensen</t>
  </si>
  <si>
    <t>D. Valentini</t>
  </si>
  <si>
    <t>E. Miyamoto</t>
  </si>
  <si>
    <t>P. Acan</t>
  </si>
  <si>
    <t>C. Emmanuel</t>
  </si>
  <si>
    <t>K. Abou</t>
  </si>
  <si>
    <t>V. Roger</t>
  </si>
  <si>
    <t>N. Suryani</t>
  </si>
  <si>
    <t>R. Amule</t>
  </si>
  <si>
    <t>P. Nakimera</t>
  </si>
  <si>
    <t>S. Dlamini</t>
  </si>
  <si>
    <t>A. Nangobi</t>
  </si>
  <si>
    <t>B. Kiyimba</t>
  </si>
  <si>
    <t>O. Rácz</t>
  </si>
  <si>
    <t>C. Akidi</t>
  </si>
  <si>
    <t>H. Turyatunga</t>
  </si>
  <si>
    <t>D. Nabutono</t>
  </si>
  <si>
    <t>M. Benedetti</t>
  </si>
  <si>
    <t>W. Alves</t>
  </si>
  <si>
    <t>I. Winter</t>
  </si>
  <si>
    <t>U. Quansah</t>
  </si>
  <si>
    <t>F. Ncube</t>
  </si>
  <si>
    <t>K. Candia</t>
  </si>
  <si>
    <t>V. Lao</t>
  </si>
  <si>
    <t>I. Nalubwama</t>
  </si>
  <si>
    <t>J. Asiimwe</t>
  </si>
  <si>
    <t>V. Rubio</t>
  </si>
  <si>
    <t>R. Uchida</t>
  </si>
  <si>
    <t>L. Herrera</t>
  </si>
  <si>
    <t>G. Poulsen</t>
  </si>
  <si>
    <t>E. Nelima</t>
  </si>
  <si>
    <t>D. Günther</t>
  </si>
  <si>
    <t>I. Amoah</t>
  </si>
  <si>
    <t>Z. Ebner</t>
  </si>
  <si>
    <t>Z. Nicolas</t>
  </si>
  <si>
    <t>J. Maier</t>
  </si>
  <si>
    <t>K. Polák</t>
  </si>
  <si>
    <t>G. Sackey</t>
  </si>
  <si>
    <t>H. Morgan</t>
  </si>
  <si>
    <t>U. Tuhaise</t>
  </si>
  <si>
    <t>Y. Jain</t>
  </si>
  <si>
    <t>N. Haas</t>
  </si>
  <si>
    <t>B. Binder</t>
  </si>
  <si>
    <t>B. Miyasaki</t>
  </si>
  <si>
    <t>X. Mostafa</t>
  </si>
  <si>
    <t>Chadlau Loupenina</t>
  </si>
  <si>
    <t>C. Namagembe</t>
  </si>
  <si>
    <t>T. Darawshi</t>
  </si>
  <si>
    <t>F. Hove</t>
  </si>
  <si>
    <t>I. Horváth</t>
  </si>
  <si>
    <t>S. Fontana</t>
  </si>
  <si>
    <t>L. Popa</t>
  </si>
  <si>
    <t>T. Mutero</t>
  </si>
  <si>
    <t>J. Driwaru</t>
  </si>
  <si>
    <t>L. Nakashima</t>
  </si>
  <si>
    <t>U. Kojima</t>
  </si>
  <si>
    <t>F. Van Leeuwen</t>
  </si>
  <si>
    <t>T. Barigye</t>
  </si>
  <si>
    <t>C. Horvat</t>
  </si>
  <si>
    <t>K. Deng</t>
  </si>
  <si>
    <t>P. Romero</t>
  </si>
  <si>
    <t>I. As</t>
  </si>
  <si>
    <t>B. Sabano</t>
  </si>
  <si>
    <t>I. Akpan</t>
  </si>
  <si>
    <t>L. Olupot</t>
  </si>
  <si>
    <t>V. Mugala</t>
  </si>
  <si>
    <t>K. De Angelis</t>
  </si>
  <si>
    <t>G. Onencan</t>
  </si>
  <si>
    <t>Y. Okwii</t>
  </si>
  <si>
    <t>C. Kavuma</t>
  </si>
  <si>
    <t>R. Kawuma</t>
  </si>
  <si>
    <t>E. Kovács</t>
  </si>
  <si>
    <t>U. Ban</t>
  </si>
  <si>
    <t>X. Asiku</t>
  </si>
  <si>
    <t>X. Mulder</t>
  </si>
  <si>
    <t>K. Yap</t>
  </si>
  <si>
    <t>E. Ooi</t>
  </si>
  <si>
    <t>D. Naula</t>
  </si>
  <si>
    <t>I. Niwamanya</t>
  </si>
  <si>
    <t>R. Cossa</t>
  </si>
  <si>
    <t>E. Giraud</t>
  </si>
  <si>
    <t>A. Kobusingye</t>
  </si>
  <si>
    <t>O. Isaac</t>
  </si>
  <si>
    <t>K. Kibuuka</t>
  </si>
  <si>
    <t>C. K?avi?š</t>
  </si>
  <si>
    <t>A. Ross</t>
  </si>
  <si>
    <t>I. Nartey</t>
  </si>
  <si>
    <t>S. Mbewe</t>
  </si>
  <si>
    <t>W. Iddrisu</t>
  </si>
  <si>
    <t>J. Schuster</t>
  </si>
  <si>
    <t>Y. Twinomugisha</t>
  </si>
  <si>
    <t>FW</t>
  </si>
  <si>
    <t>Tucamna</t>
  </si>
  <si>
    <t>C. Haruna</t>
  </si>
  <si>
    <t>J. Wan</t>
  </si>
  <si>
    <t>FWMF</t>
  </si>
  <si>
    <t>I. Mukisa</t>
  </si>
  <si>
    <t>R. Flores</t>
  </si>
  <si>
    <t>G. Orlando</t>
  </si>
  <si>
    <t>MFFW</t>
  </si>
  <si>
    <t>C. Richard</t>
  </si>
  <si>
    <t>C. Ková?</t>
  </si>
  <si>
    <t>B. Ionescu</t>
  </si>
  <si>
    <t>X. Yau</t>
  </si>
  <si>
    <t>D. Ebrahimi</t>
  </si>
  <si>
    <t>M. Colombo</t>
  </si>
  <si>
    <t>U. Jansons</t>
  </si>
  <si>
    <t>N. Magombo</t>
  </si>
  <si>
    <t>I. Ndebele</t>
  </si>
  <si>
    <t>X. Hasanovi?</t>
  </si>
  <si>
    <t>G. Chee</t>
  </si>
  <si>
    <t>I. Kamukama</t>
  </si>
  <si>
    <t>O. Mor</t>
  </si>
  <si>
    <t>T. Sinaga</t>
  </si>
  <si>
    <t>United Provinces of Somoe</t>
  </si>
  <si>
    <t>M. Adoch</t>
  </si>
  <si>
    <t>I. Ly</t>
  </si>
  <si>
    <t>K. Guerra</t>
  </si>
  <si>
    <t>J. Krajnc</t>
  </si>
  <si>
    <t>Z. Moreira</t>
  </si>
  <si>
    <t>D. Atyang</t>
  </si>
  <si>
    <t>E. Okello</t>
  </si>
  <si>
    <t>E. Akwii</t>
  </si>
  <si>
    <t>C. Namutebi</t>
  </si>
  <si>
    <t>R. Aisu</t>
  </si>
  <si>
    <t>M. Ramírez</t>
  </si>
  <si>
    <t>A. Al-Qahtani</t>
  </si>
  <si>
    <t>B. Adongo</t>
  </si>
  <si>
    <t>L. Zamani</t>
  </si>
  <si>
    <t>N. Gheorghe</t>
  </si>
  <si>
    <t>H. Winkler</t>
  </si>
  <si>
    <t>Z. Osei</t>
  </si>
  <si>
    <t>F. Harutyunyan</t>
  </si>
  <si>
    <t>B. Bernardi</t>
  </si>
  <si>
    <t>L. End?</t>
  </si>
  <si>
    <t>Q. Nantume</t>
  </si>
  <si>
    <t>F. Andreassen</t>
  </si>
  <si>
    <t>A. Samanya</t>
  </si>
  <si>
    <t>O. Atwine</t>
  </si>
  <si>
    <t>O. Acayo</t>
  </si>
  <si>
    <t>S. Layet</t>
  </si>
  <si>
    <t>W. Nabatanzi</t>
  </si>
  <si>
    <t>U. Rees</t>
  </si>
  <si>
    <t>Q. D'angelo</t>
  </si>
  <si>
    <t>Q. Ssemwogerere</t>
  </si>
  <si>
    <t>U. Cardoso</t>
  </si>
  <si>
    <t>U. Pichler</t>
  </si>
  <si>
    <t>L. Tusiime</t>
  </si>
  <si>
    <t>X. Bekher</t>
  </si>
  <si>
    <t>K. Katongole</t>
  </si>
  <si>
    <t>M. Abur</t>
  </si>
  <si>
    <t>K. Mirza</t>
  </si>
  <si>
    <t>K. binti Ali</t>
  </si>
  <si>
    <t>R. Arai</t>
  </si>
  <si>
    <t>U. Kizito</t>
  </si>
  <si>
    <t>C. Paramar</t>
  </si>
  <si>
    <t>H. Akot</t>
  </si>
  <si>
    <t>C. Mukiibi</t>
  </si>
  <si>
    <t>E. Okonkwo</t>
  </si>
  <si>
    <t>S. Pérez</t>
  </si>
  <si>
    <t>J. Matsui</t>
  </si>
  <si>
    <t>R. Lambert</t>
  </si>
  <si>
    <t>T. Sarkar</t>
  </si>
  <si>
    <t>Tito Mia</t>
  </si>
  <si>
    <t>R. Nakuya</t>
  </si>
  <si>
    <t>I. Tabu</t>
  </si>
  <si>
    <t>X. Namuyanja</t>
  </si>
  <si>
    <t>O. Suzuki</t>
  </si>
  <si>
    <t>R. Ibrahimovi?</t>
  </si>
  <si>
    <t>K. Turyahabwe</t>
  </si>
  <si>
    <t>W. Swee</t>
  </si>
  <si>
    <t>H. Nuraeni</t>
  </si>
  <si>
    <t>J. Schmitz</t>
  </si>
  <si>
    <t>M. Hasani</t>
  </si>
  <si>
    <t>J. Elsayed</t>
  </si>
  <si>
    <t>W. Sardar</t>
  </si>
  <si>
    <t>S. Gwenzi</t>
  </si>
  <si>
    <t>R. Nor</t>
  </si>
  <si>
    <t>Q. Ayerango</t>
  </si>
  <si>
    <t>C. Schmidt</t>
  </si>
  <si>
    <t>F. O'Reilly</t>
  </si>
  <si>
    <t>A. Schmitt</t>
  </si>
  <si>
    <t>Q. Salehi</t>
  </si>
  <si>
    <t>T. Jiu</t>
  </si>
  <si>
    <t>Y. Mutema</t>
  </si>
  <si>
    <t>T. Jabarin</t>
  </si>
  <si>
    <t>U. Ojiambo</t>
  </si>
  <si>
    <t>L. Chandia</t>
  </si>
  <si>
    <t>X. Simi?</t>
  </si>
  <si>
    <t>A. Lekuru</t>
  </si>
  <si>
    <t>E. Walsh</t>
  </si>
  <si>
    <t>C. Reuben</t>
  </si>
  <si>
    <t>M. Villa</t>
  </si>
  <si>
    <t>J. Hakim</t>
  </si>
  <si>
    <t>B. Mutasa</t>
  </si>
  <si>
    <t>N. Namataka</t>
  </si>
  <si>
    <t>D. Tshuma</t>
  </si>
  <si>
    <t>M. Muhindo</t>
  </si>
  <si>
    <t>H. Ebrahimi</t>
  </si>
  <si>
    <t>S. Nakasi</t>
  </si>
  <si>
    <t>I. Alghamdi</t>
  </si>
  <si>
    <t>V. Hou</t>
  </si>
  <si>
    <t>B. Ssenyonga</t>
  </si>
  <si>
    <t>A. Schumacher</t>
  </si>
  <si>
    <t>O. Lombardi</t>
  </si>
  <si>
    <t>Z. Wati</t>
  </si>
  <si>
    <t>C. Joly</t>
  </si>
  <si>
    <t>S. Nakabugo</t>
  </si>
  <si>
    <t>N. Chaw</t>
  </si>
  <si>
    <t>H. Jiu</t>
  </si>
  <si>
    <t>P. Kralj</t>
  </si>
  <si>
    <t>C. Rai</t>
  </si>
  <si>
    <t>U. Utomo</t>
  </si>
  <si>
    <t>T. Owiny</t>
  </si>
  <si>
    <t>H. Kikuchi</t>
  </si>
  <si>
    <t>E. Rahayu</t>
  </si>
  <si>
    <t>T. Peng</t>
  </si>
  <si>
    <t>X. Lunyolo</t>
  </si>
  <si>
    <t>J. Natukunda</t>
  </si>
  <si>
    <t>L. Mwase</t>
  </si>
  <si>
    <t>C. Wee</t>
  </si>
  <si>
    <t>R. Dijkstra</t>
  </si>
  <si>
    <t>H. Abe</t>
  </si>
  <si>
    <t>V. Nabbosa</t>
  </si>
  <si>
    <t>F. Mugabe</t>
  </si>
  <si>
    <t>Buhegeor</t>
  </si>
  <si>
    <t>Q. Mukasa</t>
  </si>
  <si>
    <t>A. Guo</t>
  </si>
  <si>
    <t>G. Lamwaka</t>
  </si>
  <si>
    <t>E. Amponsah</t>
  </si>
  <si>
    <t>E. Ueda</t>
  </si>
  <si>
    <t>Esian Republic</t>
  </si>
  <si>
    <t>B. Reyes</t>
  </si>
  <si>
    <t>F. Nakalema</t>
  </si>
  <si>
    <t>G. Debnath</t>
  </si>
  <si>
    <t>Q. Mutabazi</t>
  </si>
  <si>
    <t>B. Maturu</t>
  </si>
  <si>
    <t>E. Nankunda</t>
  </si>
  <si>
    <t>T. Ong</t>
  </si>
  <si>
    <t>J. Mazur</t>
  </si>
  <si>
    <t>Z. Tomi?</t>
  </si>
  <si>
    <t>Q. Mangwiro</t>
  </si>
  <si>
    <t>C. Go</t>
  </si>
  <si>
    <t>C. Quartey</t>
  </si>
  <si>
    <t>X. Akol</t>
  </si>
  <si>
    <t>M. Chari</t>
  </si>
  <si>
    <t>H. Nuwahereza</t>
  </si>
  <si>
    <t>Z. Matsui</t>
  </si>
  <si>
    <t>G. Shah</t>
  </si>
  <si>
    <t>J. Wibowo</t>
  </si>
  <si>
    <t>B. Razaee</t>
  </si>
  <si>
    <t>X. Opira</t>
  </si>
  <si>
    <t>L. Muñoz</t>
  </si>
  <si>
    <t>Cuge</t>
  </si>
  <si>
    <t>G. Zohar</t>
  </si>
  <si>
    <t>I. Nakimbugwe</t>
  </si>
  <si>
    <t>D. Fischer</t>
  </si>
  <si>
    <t>M. Twinomugisha</t>
  </si>
  <si>
    <t>M. Naluwooza</t>
  </si>
  <si>
    <t>T. Chandiru</t>
  </si>
  <si>
    <t>C. Kyarikunda</t>
  </si>
  <si>
    <t>A. Ortega</t>
  </si>
  <si>
    <t>E. Chebet</t>
  </si>
  <si>
    <t>D. Tkachenko</t>
  </si>
  <si>
    <t>Dozstan</t>
  </si>
  <si>
    <t>I. Low</t>
  </si>
  <si>
    <t>Q. Lavyan</t>
  </si>
  <si>
    <t>J. Kataike</t>
  </si>
  <si>
    <t>F. Obua</t>
  </si>
  <si>
    <t>G. Bellini</t>
  </si>
  <si>
    <t>F. Jee</t>
  </si>
  <si>
    <t>R. Baidoo</t>
  </si>
  <si>
    <t>Y. Imai</t>
  </si>
  <si>
    <t>A. Kyohirwe</t>
  </si>
  <si>
    <t>G. Kowalczyk</t>
  </si>
  <si>
    <t>T. Chua</t>
  </si>
  <si>
    <t>I. Habibi</t>
  </si>
  <si>
    <t>X. Natamba</t>
  </si>
  <si>
    <t>W. Ofori</t>
  </si>
  <si>
    <t>Y. Fong</t>
  </si>
  <si>
    <t>A. Montanari</t>
  </si>
  <si>
    <t>G. Agustina</t>
  </si>
  <si>
    <t>Y. Fallah</t>
  </si>
  <si>
    <t>U. Feng</t>
  </si>
  <si>
    <t>X. Kabugho</t>
  </si>
  <si>
    <t>C. Awad</t>
  </si>
  <si>
    <t>Q. Nampijja</t>
  </si>
  <si>
    <t>C. Taban</t>
  </si>
  <si>
    <t>P. Nakyanzi</t>
  </si>
  <si>
    <t>B. Mulyana</t>
  </si>
  <si>
    <t>J. Yeo</t>
  </si>
  <si>
    <t>R. Mkandla</t>
  </si>
  <si>
    <t>D. Tukamuhebwa</t>
  </si>
  <si>
    <t>K. Stern</t>
  </si>
  <si>
    <t>L. Baidoo</t>
  </si>
  <si>
    <t>E. Estrada</t>
  </si>
  <si>
    <t>B. Rubio</t>
  </si>
  <si>
    <t>H. Kelmendi</t>
  </si>
  <si>
    <t>G. Nugroho</t>
  </si>
  <si>
    <t>H. Musiime</t>
  </si>
  <si>
    <t>Z. Muratovi?</t>
  </si>
  <si>
    <t>A. Bruno</t>
  </si>
  <si>
    <t>K. Koppel</t>
  </si>
  <si>
    <t>H. Simanjuntak</t>
  </si>
  <si>
    <t>I. Gajdoš</t>
  </si>
  <si>
    <t>K. Roger</t>
  </si>
  <si>
    <t>M. Nsubuga</t>
  </si>
  <si>
    <t>B. Ndlovu</t>
  </si>
  <si>
    <t>P. Mahmoudi</t>
  </si>
  <si>
    <t>E. Nakyeyune</t>
  </si>
  <si>
    <t>S. Sande</t>
  </si>
  <si>
    <t>F. Mapfumo</t>
  </si>
  <si>
    <t>T. Lwanga</t>
  </si>
  <si>
    <t>K. Macuacua</t>
  </si>
  <si>
    <t>W. Daan</t>
  </si>
  <si>
    <t>Q. Nabimanya</t>
  </si>
  <si>
    <t>M. Piotrowski</t>
  </si>
  <si>
    <t>H. Munetsi</t>
  </si>
  <si>
    <t>M. Banda</t>
  </si>
  <si>
    <t>S. Vidal</t>
  </si>
  <si>
    <t>V. Da silva</t>
  </si>
  <si>
    <t>Y. Manuel</t>
  </si>
  <si>
    <t>N. Bello</t>
  </si>
  <si>
    <t>Riazbe Ryma</t>
  </si>
  <si>
    <t>F. Sun</t>
  </si>
  <si>
    <t>R. Bbosa</t>
  </si>
  <si>
    <t>N. Nwachukwu</t>
  </si>
  <si>
    <t>X. Rana</t>
  </si>
  <si>
    <t>Q. Alhassan</t>
  </si>
  <si>
    <t>E. Afolabi</t>
  </si>
  <si>
    <t>Z. Pinto</t>
  </si>
  <si>
    <t>U. Rodriguês</t>
  </si>
  <si>
    <t>G. Elbaz</t>
  </si>
  <si>
    <t>I. Van Dijk, Van Dyk</t>
  </si>
  <si>
    <t>W. Cheang</t>
  </si>
  <si>
    <t>X. Petersen</t>
  </si>
  <si>
    <t>U. Musekiwa</t>
  </si>
  <si>
    <t>Q. Sithole</t>
  </si>
  <si>
    <t>V. Supriadi</t>
  </si>
  <si>
    <t>J. Akello</t>
  </si>
  <si>
    <t>R. Tumusiime</t>
  </si>
  <si>
    <t>N. Opolot</t>
  </si>
  <si>
    <t>J. Saidu</t>
  </si>
  <si>
    <t>Z. Perrin</t>
  </si>
  <si>
    <t>Morticre</t>
  </si>
  <si>
    <t>J. Atuhairwe</t>
  </si>
  <si>
    <t>B. Yousefi</t>
  </si>
  <si>
    <t>L. Maleki</t>
  </si>
  <si>
    <t>D. Bagheri</t>
  </si>
  <si>
    <t>S. Mussa</t>
  </si>
  <si>
    <t>L. Kaur</t>
  </si>
  <si>
    <t>L. Costa</t>
  </si>
  <si>
    <t>W. D'amico</t>
  </si>
  <si>
    <t>K. Ssenyondo</t>
  </si>
  <si>
    <t>M. Galli</t>
  </si>
  <si>
    <t>E. Bah</t>
  </si>
  <si>
    <t>Z. Uy</t>
  </si>
  <si>
    <t>J. Maeda</t>
  </si>
  <si>
    <t>V. Nakibuule</t>
  </si>
  <si>
    <t>N. Niwagaba</t>
  </si>
  <si>
    <t>D. Vanags</t>
  </si>
  <si>
    <t>U. Oyella</t>
  </si>
  <si>
    <t>J. Nyondo</t>
  </si>
  <si>
    <t>V. Phung</t>
  </si>
  <si>
    <t>E. Salem</t>
  </si>
  <si>
    <t>G. Chu</t>
  </si>
  <si>
    <t>S. Nyathi</t>
  </si>
  <si>
    <t>Ucame Ofne</t>
  </si>
  <si>
    <t>O. Musiimenta</t>
  </si>
  <si>
    <t>P. Kamya</t>
  </si>
  <si>
    <t>R. Saad</t>
  </si>
  <si>
    <t>H. Shoko</t>
  </si>
  <si>
    <t>G. Albrecht</t>
  </si>
  <si>
    <t>M. Hassan</t>
  </si>
  <si>
    <t>B. Namazzi</t>
  </si>
  <si>
    <t>D. Sahu</t>
  </si>
  <si>
    <t>T. Marques</t>
  </si>
  <si>
    <t>Z. Heinonen</t>
  </si>
  <si>
    <t>Isle of Lababwe</t>
  </si>
  <si>
    <t>B. Asiedu</t>
  </si>
  <si>
    <t>L. Jung</t>
  </si>
  <si>
    <t>R. Monti</t>
  </si>
  <si>
    <t>G. Muleya</t>
  </si>
  <si>
    <t>K. Cheung</t>
  </si>
  <si>
    <t>A. Caron</t>
  </si>
  <si>
    <t>T. Zoabi</t>
  </si>
  <si>
    <t>C. Ntale</t>
  </si>
  <si>
    <t>F. Ngulube</t>
  </si>
  <si>
    <t>H. Ziegler</t>
  </si>
  <si>
    <t>D. Isabirye</t>
  </si>
  <si>
    <t>R. Kovalenko</t>
  </si>
  <si>
    <t>B. Chau</t>
  </si>
  <si>
    <t>H. Engel</t>
  </si>
  <si>
    <t>G. Moradi</t>
  </si>
  <si>
    <t>O. Chelimo</t>
  </si>
  <si>
    <t>T. Hoe</t>
  </si>
  <si>
    <t>L. Bogere</t>
  </si>
  <si>
    <t>J. Munduru</t>
  </si>
  <si>
    <t>Q. Nakityo</t>
  </si>
  <si>
    <t>Cuandbo</t>
  </si>
  <si>
    <t>J. Namakoye</t>
  </si>
  <si>
    <t>F. Siddiqui</t>
  </si>
  <si>
    <t>A. Musonza</t>
  </si>
  <si>
    <t>J. Schreiber</t>
  </si>
  <si>
    <t>M. Vásquez</t>
  </si>
  <si>
    <t>I. Tukundane</t>
  </si>
  <si>
    <t>I. Mlambo</t>
  </si>
  <si>
    <t>T. Kabonesa</t>
  </si>
  <si>
    <t>A. Patal</t>
  </si>
  <si>
    <t>Q. Balodis</t>
  </si>
  <si>
    <t>S. Sarpong</t>
  </si>
  <si>
    <t>N. Olinga</t>
  </si>
  <si>
    <t>Z. Buyinza</t>
  </si>
  <si>
    <t>M. Obadiah</t>
  </si>
  <si>
    <t>G. Rahmani</t>
  </si>
  <si>
    <t>D. Purwanto</t>
  </si>
  <si>
    <t>L. Kofi</t>
  </si>
  <si>
    <t>I. Dehghani</t>
  </si>
  <si>
    <t>W. Wandera</t>
  </si>
  <si>
    <t>K. Ozols</t>
  </si>
  <si>
    <t>D. Makumbi</t>
  </si>
  <si>
    <t>N. bin Sulaiman</t>
  </si>
  <si>
    <t>C. Nabaggala</t>
  </si>
  <si>
    <t>Q. Mbambu</t>
  </si>
  <si>
    <t>W. Rashid</t>
  </si>
  <si>
    <t>G. Adriko</t>
  </si>
  <si>
    <t>E. Samson</t>
  </si>
  <si>
    <t>S. Avraham</t>
  </si>
  <si>
    <t>F. Salifu</t>
  </si>
  <si>
    <t>H. Sentongo</t>
  </si>
  <si>
    <t>Hazi Kimar</t>
  </si>
  <si>
    <t>Q. Amanya</t>
  </si>
  <si>
    <t>G. Leclercq</t>
  </si>
  <si>
    <t>C. Shaheen</t>
  </si>
  <si>
    <t>X. Wouters</t>
  </si>
  <si>
    <t>H. Rana</t>
  </si>
  <si>
    <t>T. Robert</t>
  </si>
  <si>
    <t>N. Grgi?</t>
  </si>
  <si>
    <t>O. Ankrah</t>
  </si>
  <si>
    <t>C. Vázquez</t>
  </si>
  <si>
    <t>B. Nakandi</t>
  </si>
  <si>
    <t>X. Han</t>
  </si>
  <si>
    <t>I. Ocen</t>
  </si>
  <si>
    <t>V. Namayanja</t>
  </si>
  <si>
    <t>M. Ssemwanga</t>
  </si>
  <si>
    <t>J. De Smet</t>
  </si>
  <si>
    <t>V. Apio</t>
  </si>
  <si>
    <t>L. Bagheri</t>
  </si>
  <si>
    <t>Tito Mian New Ili Siaco</t>
  </si>
  <si>
    <t>W. Bruno</t>
  </si>
  <si>
    <t>O. Ali</t>
  </si>
  <si>
    <t>F. Kigongo</t>
  </si>
  <si>
    <t>K. Wo?niak</t>
  </si>
  <si>
    <t>F. Zziwa</t>
  </si>
  <si>
    <t>G. Lubis</t>
  </si>
  <si>
    <t>K. Benhamou</t>
  </si>
  <si>
    <t>V. Shinde</t>
  </si>
  <si>
    <t>N. Salazar</t>
  </si>
  <si>
    <t>Y. Seidel</t>
  </si>
  <si>
    <t>P. Musiime</t>
  </si>
  <si>
    <t>A. Maganda</t>
  </si>
  <si>
    <t>U. Mustapha</t>
  </si>
  <si>
    <t>L. Alanyo</t>
  </si>
  <si>
    <t>J. Faida</t>
  </si>
  <si>
    <t>A. Baguma</t>
  </si>
  <si>
    <t>A. Harutyunyan</t>
  </si>
  <si>
    <t>Z. Alupo</t>
  </si>
  <si>
    <t>M. Nakyejwe</t>
  </si>
  <si>
    <t>G. Fauzi</t>
  </si>
  <si>
    <t>E. Hayati</t>
  </si>
  <si>
    <t>P. Nyondo</t>
  </si>
  <si>
    <t>Y. Brown</t>
  </si>
  <si>
    <t>E. Kunihira</t>
  </si>
  <si>
    <t>M. Bonnet</t>
  </si>
  <si>
    <t>Z. Nakiwala</t>
  </si>
  <si>
    <t>L. Edwards</t>
  </si>
  <si>
    <t>Y. Nabulo</t>
  </si>
  <si>
    <t>J. Mugenyi</t>
  </si>
  <si>
    <t>J. Kirabo</t>
  </si>
  <si>
    <t>D. Ghasemi</t>
  </si>
  <si>
    <t>E. Blaževi?</t>
  </si>
  <si>
    <t>H. Ruiz</t>
  </si>
  <si>
    <t>L. Lukwago</t>
  </si>
  <si>
    <t>X. Hofer</t>
  </si>
  <si>
    <t>T. Kuok</t>
  </si>
  <si>
    <t>L. Amule</t>
  </si>
  <si>
    <t>N. Kumar</t>
  </si>
  <si>
    <t>M. Kamanga</t>
  </si>
  <si>
    <t>M. Mubangizi</t>
  </si>
  <si>
    <t>X. Kazibwe</t>
  </si>
  <si>
    <t>I. Y?ld?r?m</t>
  </si>
  <si>
    <t>J. Nakamya</t>
  </si>
  <si>
    <t>J. Bernard</t>
  </si>
  <si>
    <t>M. Bwire</t>
  </si>
  <si>
    <t>B. Kwek</t>
  </si>
  <si>
    <t>C. Khalil</t>
  </si>
  <si>
    <t>B. Madondo</t>
  </si>
  <si>
    <t>I. Peeters</t>
  </si>
  <si>
    <t>F. Nakimuli</t>
  </si>
  <si>
    <t>X. Kyosimire</t>
  </si>
  <si>
    <t>D. Kakande</t>
  </si>
  <si>
    <t>I. Kakuru</t>
  </si>
  <si>
    <t>Tiagascar Westlands</t>
  </si>
  <si>
    <t>K. Olsen</t>
  </si>
  <si>
    <t>P. Delgado</t>
  </si>
  <si>
    <t>C. O'Connor</t>
  </si>
  <si>
    <t>O. Kantono</t>
  </si>
  <si>
    <t>I. Babirye</t>
  </si>
  <si>
    <t>M. Maimon</t>
  </si>
  <si>
    <t>U. Tan</t>
  </si>
  <si>
    <t>E. Obbo</t>
  </si>
  <si>
    <t>Northern Ramo Rastemoa</t>
  </si>
  <si>
    <t>Y. Sunday</t>
  </si>
  <si>
    <t>T. Sommer</t>
  </si>
  <si>
    <t>J. Namatovu</t>
  </si>
  <si>
    <t>H. Boadu</t>
  </si>
  <si>
    <t>M. Sardar</t>
  </si>
  <si>
    <t>P. Anderson</t>
  </si>
  <si>
    <t>T. Amutuhaire</t>
  </si>
  <si>
    <t>G. Sserugo</t>
  </si>
  <si>
    <t>F. Lakot</t>
  </si>
  <si>
    <t>U. Chio</t>
  </si>
  <si>
    <t>D. Morales</t>
  </si>
  <si>
    <t>K. Jabarin</t>
  </si>
  <si>
    <t>D. Ocokoru</t>
  </si>
  <si>
    <t>U. Sun</t>
  </si>
  <si>
    <t>E. Mudzingwa</t>
  </si>
  <si>
    <t>O. Nyandoro</t>
  </si>
  <si>
    <t>H. Amade</t>
  </si>
  <si>
    <t>R. binti Hassan</t>
  </si>
  <si>
    <t>R. Adamu</t>
  </si>
  <si>
    <t>S. Soon</t>
  </si>
  <si>
    <t>C. Thomas</t>
  </si>
  <si>
    <t>I. Lew</t>
  </si>
  <si>
    <t>R. Christiansen</t>
  </si>
  <si>
    <t>Dastatesne</t>
  </si>
  <si>
    <t>Q. Maturu</t>
  </si>
  <si>
    <t>L. Sanz</t>
  </si>
  <si>
    <t>C. Sari</t>
  </si>
  <si>
    <t>Y. Ferrara</t>
  </si>
  <si>
    <t>S. Kofi</t>
  </si>
  <si>
    <t>A. Nanjala</t>
  </si>
  <si>
    <t>X. Chauhan</t>
  </si>
  <si>
    <t>L. Ibrahimovi?</t>
  </si>
  <si>
    <t>E. Muwanguzi</t>
  </si>
  <si>
    <t>A. Logose</t>
  </si>
  <si>
    <t>J. Lysenko</t>
  </si>
  <si>
    <t>B. De Rosa</t>
  </si>
  <si>
    <t>X. Chevalier</t>
  </si>
  <si>
    <t>S. Juri?</t>
  </si>
  <si>
    <t>A. Murata</t>
  </si>
  <si>
    <t>I. Atuheire</t>
  </si>
  <si>
    <t>N. Katusabe</t>
  </si>
  <si>
    <t>Q. Thakur</t>
  </si>
  <si>
    <t>E. Kinoshita</t>
  </si>
  <si>
    <t>B. Quaye</t>
  </si>
  <si>
    <t>E. Maulana</t>
  </si>
  <si>
    <t>D. Ayesiga</t>
  </si>
  <si>
    <t>O. Wong</t>
  </si>
  <si>
    <t>I. Nugraha</t>
  </si>
  <si>
    <t>Z. Amito</t>
  </si>
  <si>
    <t>Y. Mohammadzadeh</t>
  </si>
  <si>
    <t>F. Adriko</t>
  </si>
  <si>
    <t>L. Mirzaei</t>
  </si>
  <si>
    <t>W. Dufour</t>
  </si>
  <si>
    <t>P. Tse</t>
  </si>
  <si>
    <t>T. Tushemereirwe</t>
  </si>
  <si>
    <t>B. Rohman</t>
  </si>
  <si>
    <t>H. Manyika</t>
  </si>
  <si>
    <t>C. Lim</t>
  </si>
  <si>
    <t>N. Obua</t>
  </si>
  <si>
    <t>M. Acola</t>
  </si>
  <si>
    <t>M. Musenero</t>
  </si>
  <si>
    <t>F. Rozman</t>
  </si>
  <si>
    <t>C. Asadi</t>
  </si>
  <si>
    <t>J. Muianga</t>
  </si>
  <si>
    <t>B. Hadži?</t>
  </si>
  <si>
    <t>V. Nagawa</t>
  </si>
  <si>
    <t>H. Hovhannisyan</t>
  </si>
  <si>
    <t>U. Alizadeh</t>
  </si>
  <si>
    <t>T. Ramos</t>
  </si>
  <si>
    <t>C. Niwagaba</t>
  </si>
  <si>
    <t>C. B?rzi?š</t>
  </si>
  <si>
    <t>L. Nanono</t>
  </si>
  <si>
    <t>D. Nasser</t>
  </si>
  <si>
    <t>C. Kwakye</t>
  </si>
  <si>
    <t>M. Ebong</t>
  </si>
  <si>
    <t>V. Gallo</t>
  </si>
  <si>
    <t>I. Kiiza</t>
  </si>
  <si>
    <t>B. Ozols</t>
  </si>
  <si>
    <t>F. Adiru</t>
  </si>
  <si>
    <t>F. Quansah</t>
  </si>
  <si>
    <t>C. Hu</t>
  </si>
  <si>
    <t>F. Magaia</t>
  </si>
  <si>
    <t>Y. Dupont</t>
  </si>
  <si>
    <t>Q. Nagadya</t>
  </si>
  <si>
    <t>D. Adebayo</t>
  </si>
  <si>
    <t>V. Yohane</t>
  </si>
  <si>
    <t>N. Brouwer</t>
  </si>
  <si>
    <t>X. Sung</t>
  </si>
  <si>
    <t>K. Adong</t>
  </si>
  <si>
    <t>B. Owor</t>
  </si>
  <si>
    <t>H. David</t>
  </si>
  <si>
    <t>E. Amanya</t>
  </si>
  <si>
    <t>U. Azizi</t>
  </si>
  <si>
    <t>W. Markovi?</t>
  </si>
  <si>
    <t>E. Hussain</t>
  </si>
  <si>
    <t>T. Fontaine</t>
  </si>
  <si>
    <t>E. Nabwami</t>
  </si>
  <si>
    <t>P. Mutonyi</t>
  </si>
  <si>
    <t>C. Ssentamu</t>
  </si>
  <si>
    <t>J. Leng</t>
  </si>
  <si>
    <t>S. Gutiérrez</t>
  </si>
  <si>
    <t>S. Antwi</t>
  </si>
  <si>
    <t>H. Mirembe</t>
  </si>
  <si>
    <t>J. Munguambe</t>
  </si>
  <si>
    <t>F. bin Zakaria</t>
  </si>
  <si>
    <t>J. Jørgensen</t>
  </si>
  <si>
    <t>T. Akankwasa</t>
  </si>
  <si>
    <t>J. Maneno</t>
  </si>
  <si>
    <t>O. Roth</t>
  </si>
  <si>
    <t>Q. Zyu</t>
  </si>
  <si>
    <t>K. Nambozo</t>
  </si>
  <si>
    <t>X. Seidu</t>
  </si>
  <si>
    <t>U. Sani</t>
  </si>
  <si>
    <t>W. Okumu</t>
  </si>
  <si>
    <t>R. Kiberu</t>
  </si>
  <si>
    <t>N. Cheng</t>
  </si>
  <si>
    <t>E. Rashidi</t>
  </si>
  <si>
    <t>M. Nakaggwa</t>
  </si>
  <si>
    <t>B. Mpofu</t>
  </si>
  <si>
    <t>E. Mtetwa</t>
  </si>
  <si>
    <t>F. Nyandoro</t>
  </si>
  <si>
    <t>Y. Salminen</t>
  </si>
  <si>
    <t>Z. Hansson</t>
  </si>
  <si>
    <t>G. Simango</t>
  </si>
  <si>
    <t>A. Amito</t>
  </si>
  <si>
    <t>C. Alum</t>
  </si>
  <si>
    <t>D. Ochan</t>
  </si>
  <si>
    <t>H. Tourgeman</t>
  </si>
  <si>
    <t>Q. Awekonimungu</t>
  </si>
  <si>
    <t>Z. Ogawa</t>
  </si>
  <si>
    <t>M. Arifin</t>
  </si>
  <si>
    <t>N. Masango</t>
  </si>
  <si>
    <t>B. Nakiyemba</t>
  </si>
  <si>
    <t>W. Mertens</t>
  </si>
  <si>
    <t>F. Ilves</t>
  </si>
  <si>
    <t>Q. Addo</t>
  </si>
  <si>
    <t>C. Mari?</t>
  </si>
  <si>
    <t>Z. Njoku</t>
  </si>
  <si>
    <t>X. Odongo</t>
  </si>
  <si>
    <t>D. Athieno</t>
  </si>
  <si>
    <t>X. Durand</t>
  </si>
  <si>
    <t>S. Moss</t>
  </si>
  <si>
    <t>L. Gutiérrez</t>
  </si>
  <si>
    <t>P. Martin</t>
  </si>
  <si>
    <t>E. Doyle</t>
  </si>
  <si>
    <t>V. Kayira</t>
  </si>
  <si>
    <t>L. Bergmann</t>
  </si>
  <si>
    <t>O. Soleimani</t>
  </si>
  <si>
    <t>M. Gómez</t>
  </si>
  <si>
    <t>M. Almalki</t>
  </si>
  <si>
    <t>B. Yang</t>
  </si>
  <si>
    <t>O. Manhica</t>
  </si>
  <si>
    <t>A. Anwar</t>
  </si>
  <si>
    <t>I. Waiswa</t>
  </si>
  <si>
    <t>H. Oravec</t>
  </si>
  <si>
    <t>O. Rodrigues</t>
  </si>
  <si>
    <t>T. Nasution</t>
  </si>
  <si>
    <t>W. Barbieri</t>
  </si>
  <si>
    <t>N. Mousa</t>
  </si>
  <si>
    <t>L. Novák</t>
  </si>
  <si>
    <t>C. Nafuna</t>
  </si>
  <si>
    <t>S. Wahab</t>
  </si>
  <si>
    <t>C. Asiku</t>
  </si>
  <si>
    <t>V. Taheri</t>
  </si>
  <si>
    <t>O. Martini</t>
  </si>
  <si>
    <t>W. Lew</t>
  </si>
  <si>
    <t>G. Abdi</t>
  </si>
  <si>
    <t>J. Taylor</t>
  </si>
  <si>
    <t>Z. Kebirungi</t>
  </si>
  <si>
    <t>F. Lubowa</t>
  </si>
  <si>
    <t>P. Biira</t>
  </si>
  <si>
    <t>Boland Laynga</t>
  </si>
  <si>
    <t>B. Nura</t>
  </si>
  <si>
    <t>T. Dehghan</t>
  </si>
  <si>
    <t>K. Guillaume</t>
  </si>
  <si>
    <t>S. Abdullahi</t>
  </si>
  <si>
    <t>H. Tumukunde</t>
  </si>
  <si>
    <t>M. Kiiza</t>
  </si>
  <si>
    <t>U. Nyakaisiki</t>
  </si>
  <si>
    <t>E. Omer</t>
  </si>
  <si>
    <t>R. Acheampong</t>
  </si>
  <si>
    <t>L. Wasswa</t>
  </si>
  <si>
    <t>G. Hartmann</t>
  </si>
  <si>
    <t>F. Aliganyira</t>
  </si>
  <si>
    <t>L. Tarigan</t>
  </si>
  <si>
    <t>I. Harawa</t>
  </si>
  <si>
    <t>K. Namuwaya</t>
  </si>
  <si>
    <t>V. Okongo</t>
  </si>
  <si>
    <t>L. Kagoya</t>
  </si>
  <si>
    <t>R. Najafi</t>
  </si>
  <si>
    <t>O. Zieli?ski</t>
  </si>
  <si>
    <t>B. Mtonga</t>
  </si>
  <si>
    <t>X. Mubiru</t>
  </si>
  <si>
    <t>A. Hughes</t>
  </si>
  <si>
    <t>O. Ghanbari</t>
  </si>
  <si>
    <t>B. Alali</t>
  </si>
  <si>
    <t>A. Mwesige</t>
  </si>
  <si>
    <t>Z. Cumbe</t>
  </si>
  <si>
    <t>W. Namata</t>
  </si>
  <si>
    <t>N. Nowak</t>
  </si>
  <si>
    <t>Y. Arinitwe</t>
  </si>
  <si>
    <t>B. Kansiime</t>
  </si>
  <si>
    <t>R. Nimusiima</t>
  </si>
  <si>
    <t>D. Obeng</t>
  </si>
  <si>
    <t>K. Tukamushaba</t>
  </si>
  <si>
    <t>O. Kayongo</t>
  </si>
  <si>
    <t>V. Nakiyemba</t>
  </si>
  <si>
    <t>U. Duval</t>
  </si>
  <si>
    <t>T. Mguni</t>
  </si>
  <si>
    <t>J. Khosravi</t>
  </si>
  <si>
    <t>F. Among</t>
  </si>
  <si>
    <t>H. Mubaiwa</t>
  </si>
  <si>
    <t>I. Roy</t>
  </si>
  <si>
    <t>M. Reilly</t>
  </si>
  <si>
    <t>X. Nabaggala</t>
  </si>
  <si>
    <t>R. Namande</t>
  </si>
  <si>
    <t>T. Tal</t>
  </si>
  <si>
    <t>B. Zheng</t>
  </si>
  <si>
    <t>S. Oroma</t>
  </si>
  <si>
    <t>K. Sekh</t>
  </si>
  <si>
    <t>Y. Torres</t>
  </si>
  <si>
    <t>Z. Shaikh</t>
  </si>
  <si>
    <t>U. Den</t>
  </si>
  <si>
    <t>R. De Wit</t>
  </si>
  <si>
    <t>P. bin Ibrahim</t>
  </si>
  <si>
    <t>J. Hui</t>
  </si>
  <si>
    <t>A. Ngabirano</t>
  </si>
  <si>
    <t>K. Imai</t>
  </si>
  <si>
    <t>C. Shumba</t>
  </si>
  <si>
    <t>T. Hashim</t>
  </si>
  <si>
    <t>P. Khoh</t>
  </si>
  <si>
    <t>D. Businge</t>
  </si>
  <si>
    <t>R. Giordano</t>
  </si>
  <si>
    <t>E. Fujiwara</t>
  </si>
  <si>
    <t>G. Eng</t>
  </si>
  <si>
    <t>U. Woo</t>
  </si>
  <si>
    <t>F. Cho</t>
  </si>
  <si>
    <t>A. Tushabomwe</t>
  </si>
  <si>
    <t>P. Ma</t>
  </si>
  <si>
    <t>P. Susanto</t>
  </si>
  <si>
    <t>M. Yanti</t>
  </si>
  <si>
    <t>O. K?rkli?š</t>
  </si>
  <si>
    <t>C. Said</t>
  </si>
  <si>
    <t>K. Quarshie</t>
  </si>
  <si>
    <t>R. Mbeiza</t>
  </si>
  <si>
    <t>D. Law</t>
  </si>
  <si>
    <t>M. Nanzala</t>
  </si>
  <si>
    <t>E. Tahirovi?</t>
  </si>
  <si>
    <t>D. Masereka</t>
  </si>
  <si>
    <t>O. Dumitru</t>
  </si>
  <si>
    <t>Y. Kabiru</t>
  </si>
  <si>
    <t>N. Lee</t>
  </si>
  <si>
    <t>I. Kyakimwa</t>
  </si>
  <si>
    <t>L. Musoki</t>
  </si>
  <si>
    <t>H. Nagy</t>
  </si>
  <si>
    <t>C. Chauhan</t>
  </si>
  <si>
    <t>H. Vos</t>
  </si>
  <si>
    <t>B. Sugawara</t>
  </si>
  <si>
    <t>C. Ochen</t>
  </si>
  <si>
    <t>B. Male</t>
  </si>
  <si>
    <t>K. Baumann</t>
  </si>
  <si>
    <t>E. Mwesigye</t>
  </si>
  <si>
    <t>B. Asamoah</t>
  </si>
  <si>
    <t>L. Barman</t>
  </si>
  <si>
    <t>U. Okidi</t>
  </si>
  <si>
    <t>J. Rukundo</t>
  </si>
  <si>
    <t>A. Salazar</t>
  </si>
  <si>
    <t>C. Chow</t>
  </si>
  <si>
    <t>E. De Santis</t>
  </si>
  <si>
    <t>I. Permana</t>
  </si>
  <si>
    <t>B. Liang</t>
  </si>
  <si>
    <t>L. Mandala</t>
  </si>
  <si>
    <t>G. Parisi</t>
  </si>
  <si>
    <t>O. Ssenabulya</t>
  </si>
  <si>
    <t>J. P?tersons</t>
  </si>
  <si>
    <t>Y. bin Abu Bakar</t>
  </si>
  <si>
    <t>V. Pathan</t>
  </si>
  <si>
    <t>B. Muduwa</t>
  </si>
  <si>
    <t>X. James</t>
  </si>
  <si>
    <t>S. Nabasa</t>
  </si>
  <si>
    <t>G. Odoch</t>
  </si>
  <si>
    <t>L. Dlamini</t>
  </si>
  <si>
    <t>K. Nakakande</t>
  </si>
  <si>
    <t>Y. Susanti</t>
  </si>
  <si>
    <t>C. Omar</t>
  </si>
  <si>
    <t>Q. Okiror</t>
  </si>
  <si>
    <t>H. Sat?</t>
  </si>
  <si>
    <t>D. John</t>
  </si>
  <si>
    <t>Z. Katusiime</t>
  </si>
  <si>
    <t>Z. Kneževi?</t>
  </si>
  <si>
    <t>T. Acom</t>
  </si>
  <si>
    <t>A. Serrano</t>
  </si>
  <si>
    <t>T. Mendes</t>
  </si>
  <si>
    <t>X. Nakanwagi</t>
  </si>
  <si>
    <t>Y. Atuheire</t>
  </si>
  <si>
    <t>X. Byamugisha</t>
  </si>
  <si>
    <t>V. Mudondo</t>
  </si>
  <si>
    <t>G. Mwima</t>
  </si>
  <si>
    <t>D. Mortenson</t>
  </si>
  <si>
    <t>B. bin Abd Rahman</t>
  </si>
  <si>
    <t>C. Nankya</t>
  </si>
  <si>
    <t>L. Hofmann</t>
  </si>
  <si>
    <t>G. Nadunga</t>
  </si>
  <si>
    <t>I. Irumba</t>
  </si>
  <si>
    <t>C. Sanna</t>
  </si>
  <si>
    <t>N. Twesigye</t>
  </si>
  <si>
    <t>V. Heikkinen</t>
  </si>
  <si>
    <t>L. Nahwera</t>
  </si>
  <si>
    <t>T. Nasirumbi</t>
  </si>
  <si>
    <t>C. Ajidiru</t>
  </si>
  <si>
    <t>F. Diaz</t>
  </si>
  <si>
    <t>B. Lehtonen</t>
  </si>
  <si>
    <t>D. Lehner</t>
  </si>
  <si>
    <t>H. Kovács</t>
  </si>
  <si>
    <t>E. König</t>
  </si>
  <si>
    <t>C. Gheorghe</t>
  </si>
  <si>
    <t>Z. Makore</t>
  </si>
  <si>
    <t>I. Berg</t>
  </si>
  <si>
    <t>F. Kinnunen</t>
  </si>
  <si>
    <t>J. Chew</t>
  </si>
  <si>
    <t>P. Matsumoto</t>
  </si>
  <si>
    <t>M. Anderson</t>
  </si>
  <si>
    <t>P. Mudimba</t>
  </si>
  <si>
    <t>O. Pellegrini</t>
  </si>
  <si>
    <t>U. Oliveira</t>
  </si>
  <si>
    <t>H. Pang</t>
  </si>
  <si>
    <t>U. Nafula</t>
  </si>
  <si>
    <t>I. Shoshan</t>
  </si>
  <si>
    <t>N. Hang</t>
  </si>
  <si>
    <t>Q. Patil</t>
  </si>
  <si>
    <t>A. Kyarikunda</t>
  </si>
  <si>
    <t>B. Elbaz</t>
  </si>
  <si>
    <t>T. Amer</t>
  </si>
  <si>
    <t>F. Aziz</t>
  </si>
  <si>
    <t>O. Zen</t>
  </si>
  <si>
    <t>B. Kalyango</t>
  </si>
  <si>
    <t>B. Munemo</t>
  </si>
  <si>
    <t>M. Iqbal</t>
  </si>
  <si>
    <t>P. Villa</t>
  </si>
  <si>
    <t>G. Kwiatkowski</t>
  </si>
  <si>
    <t>L. Amadu</t>
  </si>
  <si>
    <t>E. Lund</t>
  </si>
  <si>
    <t>E. Gayakwad</t>
  </si>
  <si>
    <t>B. Álvarez</t>
  </si>
  <si>
    <t>T. Wanyenze</t>
  </si>
  <si>
    <t>U. Molla</t>
  </si>
  <si>
    <t>E. Ciobanu</t>
  </si>
  <si>
    <t>L. Owori</t>
  </si>
  <si>
    <t>Lonnia Haba</t>
  </si>
  <si>
    <t>M. Hsieh</t>
  </si>
  <si>
    <t>K. Atto</t>
  </si>
  <si>
    <t>Q. Virtanen</t>
  </si>
  <si>
    <t>Z. Mayr</t>
  </si>
  <si>
    <t>L. Nakalembe</t>
  </si>
  <si>
    <t>V. Ikeda</t>
  </si>
  <si>
    <t>P. Uddin</t>
  </si>
  <si>
    <t>I. Namirimu</t>
  </si>
  <si>
    <t>G. Mar</t>
  </si>
  <si>
    <t>F. Kyoshabire</t>
  </si>
  <si>
    <t>P. Chari</t>
  </si>
  <si>
    <t>T. Karmakar</t>
  </si>
  <si>
    <t>Q. Ajiko</t>
  </si>
  <si>
    <t>H. Namwase</t>
  </si>
  <si>
    <t>E. Apiyo</t>
  </si>
  <si>
    <t>U. Nambuya</t>
  </si>
  <si>
    <t>J. Suryani</t>
  </si>
  <si>
    <t>K. Muhumuza</t>
  </si>
  <si>
    <t>I. Kafeero</t>
  </si>
  <si>
    <t>L. Öztürk</t>
  </si>
  <si>
    <t>P. Namono</t>
  </si>
  <si>
    <t>N. Bondarenko</t>
  </si>
  <si>
    <t>Ngogalar</t>
  </si>
  <si>
    <t>B. Ghorbani</t>
  </si>
  <si>
    <t>Eastern Sleboube</t>
  </si>
  <si>
    <t>P. Nkomo</t>
  </si>
  <si>
    <t>L. Lubega</t>
  </si>
  <si>
    <t>O. Arinaitwe</t>
  </si>
  <si>
    <t>F. Gatti</t>
  </si>
  <si>
    <t>L. Aguilar</t>
  </si>
  <si>
    <t>G. Bey</t>
  </si>
  <si>
    <t>J. Amsalem</t>
  </si>
  <si>
    <t>H. Acan</t>
  </si>
  <si>
    <t>C. Guerrero</t>
  </si>
  <si>
    <t>E. Rossetti</t>
  </si>
  <si>
    <t>E. Nakanjako</t>
  </si>
  <si>
    <t>G. binti Salleh</t>
  </si>
  <si>
    <t>L. Jean</t>
  </si>
  <si>
    <t>L. Suárez</t>
  </si>
  <si>
    <t>E. Cortez</t>
  </si>
  <si>
    <t>D. Masuku</t>
  </si>
  <si>
    <t>G. Lombardo</t>
  </si>
  <si>
    <t>C. Nanyonga</t>
  </si>
  <si>
    <t>G. Nalukwago</t>
  </si>
  <si>
    <t>J. Pedro</t>
  </si>
  <si>
    <t>Q. Yamazaki</t>
  </si>
  <si>
    <t>H. Baumgartner</t>
  </si>
  <si>
    <t>W. Isah</t>
  </si>
  <si>
    <t>V. Wolf</t>
  </si>
  <si>
    <t>D. Namugerwa</t>
  </si>
  <si>
    <t>U. Taaka</t>
  </si>
  <si>
    <t>V. Mutasa</t>
  </si>
  <si>
    <t>H. Amponsah</t>
  </si>
  <si>
    <t>I. Tukahirwa</t>
  </si>
  <si>
    <t>D. De Jong</t>
  </si>
  <si>
    <t>O. Nairuba</t>
  </si>
  <si>
    <t>J. Soares</t>
  </si>
  <si>
    <t>Z. Zziwa</t>
  </si>
  <si>
    <t>Z. binti Zakaria</t>
  </si>
  <si>
    <t>C. Mugabirwe</t>
  </si>
  <si>
    <t>G. Matei</t>
  </si>
  <si>
    <t>R. Lor</t>
  </si>
  <si>
    <t>L. Grasso</t>
  </si>
  <si>
    <t>L. Lechner</t>
  </si>
  <si>
    <t>B. Roche</t>
  </si>
  <si>
    <t>D. Oren</t>
  </si>
  <si>
    <t>M. Omony</t>
  </si>
  <si>
    <t>H. Chirwa</t>
  </si>
  <si>
    <t>L. Nangiro</t>
  </si>
  <si>
    <t>A. Kawala</t>
  </si>
  <si>
    <t>K. Nasution</t>
  </si>
  <si>
    <t>G. Musoke</t>
  </si>
  <si>
    <t>A. Perez</t>
  </si>
  <si>
    <t>U. Tkachenko</t>
  </si>
  <si>
    <t>G. Mussa</t>
  </si>
  <si>
    <t>Y. Makavan</t>
  </si>
  <si>
    <t>Q. Nyangoma</t>
  </si>
  <si>
    <t>K. Mukwaya</t>
  </si>
  <si>
    <t>E. Ajwang</t>
  </si>
  <si>
    <t>O. Nampeera</t>
  </si>
  <si>
    <t>M. Azulay</t>
  </si>
  <si>
    <t>L. Kyalisiima</t>
  </si>
  <si>
    <t>O. Nambafu</t>
  </si>
  <si>
    <t>R. Wambi</t>
  </si>
  <si>
    <t>L. Prasad</t>
  </si>
  <si>
    <t>F. Shaikh</t>
  </si>
  <si>
    <t>C. Ferhatovi?</t>
  </si>
  <si>
    <t>T. Tindyebwa</t>
  </si>
  <si>
    <t>F. Kanyago</t>
  </si>
  <si>
    <t>P. Atukwatse</t>
  </si>
  <si>
    <t>D. Pfeiffer</t>
  </si>
  <si>
    <t>H. Makumbi</t>
  </si>
  <si>
    <t>Q. Higenyi</t>
  </si>
  <si>
    <t>N. Ono</t>
  </si>
  <si>
    <t>P. Jackson</t>
  </si>
  <si>
    <t>K. Vogel</t>
  </si>
  <si>
    <t>O. Nyasulu</t>
  </si>
  <si>
    <t>A. Negri</t>
  </si>
  <si>
    <t>E. Eliyahu</t>
  </si>
  <si>
    <t>K. Boyer</t>
  </si>
  <si>
    <t>G. Chakanyuka</t>
  </si>
  <si>
    <t>S. Ibraimo</t>
  </si>
  <si>
    <t>N. Aber</t>
  </si>
  <si>
    <t>Y. Anguyo</t>
  </si>
  <si>
    <t>D. Arinaitwe</t>
  </si>
  <si>
    <t>P. Kayesu</t>
  </si>
  <si>
    <t>P. Li</t>
  </si>
  <si>
    <t>I. Saha</t>
  </si>
  <si>
    <t>J. Dubois</t>
  </si>
  <si>
    <t>U. Atugonza</t>
  </si>
  <si>
    <t>F. Pellegrini</t>
  </si>
  <si>
    <t>Q. Onzima</t>
  </si>
  <si>
    <t>Z. Banda</t>
  </si>
  <si>
    <t>H. Odoi</t>
  </si>
  <si>
    <t>A. Nakalyango</t>
  </si>
  <si>
    <t>I. Campbell</t>
  </si>
  <si>
    <t>Y. Hodži?</t>
  </si>
  <si>
    <t>U. Nasser</t>
  </si>
  <si>
    <t>J. Testa</t>
  </si>
  <si>
    <t>C. Majoni</t>
  </si>
  <si>
    <t>L. Tu</t>
  </si>
  <si>
    <t>N. Nalule</t>
  </si>
  <si>
    <t>G. Mlakar</t>
  </si>
  <si>
    <t>G. Nakasi</t>
  </si>
  <si>
    <t>O. Tio</t>
  </si>
  <si>
    <t>E. Kaweesi</t>
  </si>
  <si>
    <t>X. De Vries</t>
  </si>
  <si>
    <t>H. Mafabi</t>
  </si>
  <si>
    <t>A. Alotaibi</t>
  </si>
  <si>
    <t>X. Boateng</t>
  </si>
  <si>
    <t>S. Zupan</t>
  </si>
  <si>
    <t>S. Costa</t>
  </si>
  <si>
    <t>J. Lorenz</t>
  </si>
  <si>
    <t>R. Okwera</t>
  </si>
  <si>
    <t>V. Ngwira</t>
  </si>
  <si>
    <t>Q. Hämäläinen</t>
  </si>
  <si>
    <t>C. Domínguez</t>
  </si>
  <si>
    <t>N. Soto</t>
  </si>
  <si>
    <t>U. Musa</t>
  </si>
  <si>
    <t>X. Thomas</t>
  </si>
  <si>
    <t>U. Kristiansen</t>
  </si>
  <si>
    <t>W. Ghosh</t>
  </si>
  <si>
    <t>K. Jakobsson</t>
  </si>
  <si>
    <t>W. Török</t>
  </si>
  <si>
    <t>R. Ssembatya</t>
  </si>
  <si>
    <t>I. Zia</t>
  </si>
  <si>
    <t>G. Munsaka</t>
  </si>
  <si>
    <t>Q. Fernandes</t>
  </si>
  <si>
    <t>Y. Horváth</t>
  </si>
  <si>
    <t>S. Lokol</t>
  </si>
  <si>
    <t>A. Katusiime</t>
  </si>
  <si>
    <t>E. Munetsi</t>
  </si>
  <si>
    <t>H. Driscoll</t>
  </si>
  <si>
    <t>K. Al-Zahrani</t>
  </si>
  <si>
    <t>H. Sugiyama</t>
  </si>
  <si>
    <t>W. Suleman</t>
  </si>
  <si>
    <t>N. Khalil</t>
  </si>
  <si>
    <t>B. Acio</t>
  </si>
  <si>
    <t>E. Taylor</t>
  </si>
  <si>
    <t>M. Neo</t>
  </si>
  <si>
    <t>K. Opio</t>
  </si>
  <si>
    <t>S. Lombardo</t>
  </si>
  <si>
    <t>U. Dewi</t>
  </si>
  <si>
    <t>R. Nabwire</t>
  </si>
  <si>
    <t>P. Ayd?n</t>
  </si>
  <si>
    <t>K. Mawanda</t>
  </si>
  <si>
    <t>Q. Acen</t>
  </si>
  <si>
    <t>Ili Siaco</t>
  </si>
  <si>
    <t>U. Katushabe</t>
  </si>
  <si>
    <t>U. Siziba</t>
  </si>
  <si>
    <t>L. Malinga</t>
  </si>
  <si>
    <t>E. Thembo</t>
  </si>
  <si>
    <t>U. Iskandar</t>
  </si>
  <si>
    <t>F. Blanco</t>
  </si>
  <si>
    <t>J. Sharon</t>
  </si>
  <si>
    <t>M. Nyirongo</t>
  </si>
  <si>
    <t>I. Okada</t>
  </si>
  <si>
    <t>R. Nuwagaba</t>
  </si>
  <si>
    <t>V. Tugume</t>
  </si>
  <si>
    <t>M. Willems</t>
  </si>
  <si>
    <t>R. Jacobs</t>
  </si>
  <si>
    <t>G. Twebaze</t>
  </si>
  <si>
    <t>M. Mathieu</t>
  </si>
  <si>
    <t>G. Cou</t>
  </si>
  <si>
    <t>S. Mlakar</t>
  </si>
  <si>
    <t>G. Mandaza</t>
  </si>
  <si>
    <t>Rocda Bemoda</t>
  </si>
  <si>
    <t>X. Sakamoto</t>
  </si>
  <si>
    <t>N. Yamashita</t>
  </si>
  <si>
    <t>A. Olobo</t>
  </si>
  <si>
    <t>Y. Low</t>
  </si>
  <si>
    <t>Y. Marlina</t>
  </si>
  <si>
    <t>J. Halvorsen</t>
  </si>
  <si>
    <t>E. Tumukunde</t>
  </si>
  <si>
    <t>O. Night</t>
  </si>
  <si>
    <t>U. Yong</t>
  </si>
  <si>
    <t>U. Alshehri</t>
  </si>
  <si>
    <t>H. Gomani</t>
  </si>
  <si>
    <t>X. Kwesiga</t>
  </si>
  <si>
    <t>L. Nakirya</t>
  </si>
  <si>
    <t>A. Makore</t>
  </si>
  <si>
    <t>B. Amin</t>
  </si>
  <si>
    <t>L. Ningsih</t>
  </si>
  <si>
    <t>E. Munduru</t>
  </si>
  <si>
    <t>F. Claes</t>
  </si>
  <si>
    <t>S. Chu</t>
  </si>
  <si>
    <t>X. V?tols</t>
  </si>
  <si>
    <t>E. Lam</t>
  </si>
  <si>
    <t>A. Uy</t>
  </si>
  <si>
    <t>K. Philippe</t>
  </si>
  <si>
    <t>F. Oyama</t>
  </si>
  <si>
    <t>R. Lau</t>
  </si>
  <si>
    <t>G. Sugawara</t>
  </si>
  <si>
    <t>K. Aliyu</t>
  </si>
  <si>
    <t>M. Mansouri</t>
  </si>
  <si>
    <t>B. Obonyo</t>
  </si>
  <si>
    <t>F. Bizjak</t>
  </si>
  <si>
    <t>X. Ngwenya</t>
  </si>
  <si>
    <t>F. Bello</t>
  </si>
  <si>
    <t>I. Yoshida</t>
  </si>
  <si>
    <t>W. Kisitu</t>
  </si>
  <si>
    <t>J. Pradhan</t>
  </si>
  <si>
    <t>M. Purnomo</t>
  </si>
  <si>
    <t>H. binti Yusof</t>
  </si>
  <si>
    <t>H. Che</t>
  </si>
  <si>
    <t>W. Kayange</t>
  </si>
  <si>
    <t>A. Yusuf</t>
  </si>
  <si>
    <t>K. Sibanda</t>
  </si>
  <si>
    <t>F. Mtambo</t>
  </si>
  <si>
    <t>S. Obonyo</t>
  </si>
  <si>
    <t>Z. Basile</t>
  </si>
  <si>
    <t>E. Ayerango</t>
  </si>
  <si>
    <t>K. Taremwa</t>
  </si>
  <si>
    <t>Y. Nalubwama</t>
  </si>
  <si>
    <t>G. Owusu</t>
  </si>
  <si>
    <t>I. Castro</t>
  </si>
  <si>
    <t>V. Sserugo</t>
  </si>
  <si>
    <t>O. Fischer</t>
  </si>
  <si>
    <t>G. Chimwaza</t>
  </si>
  <si>
    <t>V. Álvarez</t>
  </si>
  <si>
    <t>W. Kuhn</t>
  </si>
  <si>
    <t>I. Mwase</t>
  </si>
  <si>
    <t>F. Akwero</t>
  </si>
  <si>
    <t>L. Ndoro</t>
  </si>
  <si>
    <t>I. Moses</t>
  </si>
  <si>
    <t>F. Njoku</t>
  </si>
  <si>
    <t>Z. Ng'ambi</t>
  </si>
  <si>
    <t>K. Kazlo?</t>
  </si>
  <si>
    <t>K. Van der Meer</t>
  </si>
  <si>
    <t>Z. Eshun</t>
  </si>
  <si>
    <t>D. Rahmawati</t>
  </si>
  <si>
    <t>L. Wafula</t>
  </si>
  <si>
    <t>L. Razaie</t>
  </si>
  <si>
    <t>I. Abeja</t>
  </si>
  <si>
    <t>P. Mukalazi</t>
  </si>
  <si>
    <t>C. Neri</t>
  </si>
  <si>
    <t>F. Yan</t>
  </si>
  <si>
    <t>H. Mancini</t>
  </si>
  <si>
    <t>H. Alobo</t>
  </si>
  <si>
    <t>I. Mugerwa</t>
  </si>
  <si>
    <t>F. Akongo</t>
  </si>
  <si>
    <t>E. Tumuhimbise</t>
  </si>
  <si>
    <t>H. Kirabira</t>
  </si>
  <si>
    <t>F. Zeng</t>
  </si>
  <si>
    <t>N. Colón</t>
  </si>
  <si>
    <t>G. Acheampong</t>
  </si>
  <si>
    <t>G. Chemutai</t>
  </si>
  <si>
    <t>D. Andersson</t>
  </si>
  <si>
    <t>A. Tindimwebwa</t>
  </si>
  <si>
    <t>B. Moss</t>
  </si>
  <si>
    <t>Y. Akiror</t>
  </si>
  <si>
    <t>B. Ková?ik</t>
  </si>
  <si>
    <t>I. Koomson</t>
  </si>
  <si>
    <t>Q. Oryema</t>
  </si>
  <si>
    <t>K. Mayanja</t>
  </si>
  <si>
    <t>I. Lehmann</t>
  </si>
  <si>
    <t>K. Eyotaru</t>
  </si>
  <si>
    <t>U. Guillot</t>
  </si>
  <si>
    <t>A. Bondarenko</t>
  </si>
  <si>
    <t>Z. Nakayama</t>
  </si>
  <si>
    <t>M. D?browski</t>
  </si>
  <si>
    <t>I. Soko</t>
  </si>
  <si>
    <t>A. Jensen</t>
  </si>
  <si>
    <t>G. Hungwe</t>
  </si>
  <si>
    <t>E. Zacarias</t>
  </si>
  <si>
    <t>B. Phillips</t>
  </si>
  <si>
    <t>J. Mahmoudi</t>
  </si>
  <si>
    <t>M. Sakai</t>
  </si>
  <si>
    <t>J. Nakayama</t>
  </si>
  <si>
    <t>T. Cheung</t>
  </si>
  <si>
    <t>J. Nath</t>
  </si>
  <si>
    <t>X. Lopez</t>
  </si>
  <si>
    <t>F. Chiumia</t>
  </si>
  <si>
    <t>V. Golob</t>
  </si>
  <si>
    <t>K. Driciru</t>
  </si>
  <si>
    <t>C. Abramov</t>
  </si>
  <si>
    <t>L. Sichali</t>
  </si>
  <si>
    <t>O. Tusabe</t>
  </si>
  <si>
    <t>R. Begum</t>
  </si>
  <si>
    <t>Y. Nambi</t>
  </si>
  <si>
    <t>E. Alowo</t>
  </si>
  <si>
    <t>P. Rabiu</t>
  </si>
  <si>
    <t>L. De Wit</t>
  </si>
  <si>
    <t>Z. Ndawula</t>
  </si>
  <si>
    <t>I. Stoica</t>
  </si>
  <si>
    <t>Z. Namatovu</t>
  </si>
  <si>
    <t>E. Teixeira</t>
  </si>
  <si>
    <t>D. Bengtsson</t>
  </si>
  <si>
    <t>U. Nalumansi</t>
  </si>
  <si>
    <t>W. Martinez</t>
  </si>
  <si>
    <t>N. Utami</t>
  </si>
  <si>
    <t>C. Kadosh</t>
  </si>
  <si>
    <t>F. Monday</t>
  </si>
  <si>
    <t>I. bin Yusof</t>
  </si>
  <si>
    <t>G. Vidal</t>
  </si>
  <si>
    <t>M. Kneževi?</t>
  </si>
  <si>
    <t>D. Groß</t>
  </si>
  <si>
    <t>R. Nanono</t>
  </si>
  <si>
    <t>B. Abubakar</t>
  </si>
  <si>
    <t>D. Jafari</t>
  </si>
  <si>
    <t>Z. Ahmetovi?</t>
  </si>
  <si>
    <t>N. Namwanje</t>
  </si>
  <si>
    <t>F. Nyakaisiki</t>
  </si>
  <si>
    <t>C. Abaho</t>
  </si>
  <si>
    <t>L. Castro</t>
  </si>
  <si>
    <t>T. Winkler</t>
  </si>
  <si>
    <t>H. Nsamba</t>
  </si>
  <si>
    <t>F. Contreras</t>
  </si>
  <si>
    <t>N. Rebane</t>
  </si>
  <si>
    <t>J. Nakano</t>
  </si>
  <si>
    <t>J. Chou</t>
  </si>
  <si>
    <t>H. Robert</t>
  </si>
  <si>
    <t>K. Clark</t>
  </si>
  <si>
    <t>F. Got?</t>
  </si>
  <si>
    <t>J. Singini</t>
  </si>
  <si>
    <t>I. Nagadya</t>
  </si>
  <si>
    <t>B. Sah</t>
  </si>
  <si>
    <t>U. Shoko</t>
  </si>
  <si>
    <t>A. Namubiru</t>
  </si>
  <si>
    <t>O. Aboagye</t>
  </si>
  <si>
    <t>L. Ndyanabo</t>
  </si>
  <si>
    <t>G. González</t>
  </si>
  <si>
    <t>X. Joly</t>
  </si>
  <si>
    <t>D. Kayira</t>
  </si>
  <si>
    <t>M. Mangena</t>
  </si>
  <si>
    <t>Y. Niemi</t>
  </si>
  <si>
    <t>Y. Manjate</t>
  </si>
  <si>
    <t>X. Tembe</t>
  </si>
  <si>
    <t>G. Ochwo</t>
  </si>
  <si>
    <t>V. Smits</t>
  </si>
  <si>
    <t>B. Esposito</t>
  </si>
  <si>
    <t>T. Ichikawa</t>
  </si>
  <si>
    <t>R. Nkosi</t>
  </si>
  <si>
    <t>K. Amoding</t>
  </si>
  <si>
    <t>S. Y?lmaz</t>
  </si>
  <si>
    <t>Z. Davies</t>
  </si>
  <si>
    <t>F. Kazembe</t>
  </si>
  <si>
    <t>A. Azmi</t>
  </si>
  <si>
    <t>G. Siddiqui</t>
  </si>
  <si>
    <t>Q. Oren</t>
  </si>
  <si>
    <t>F. Ajio</t>
  </si>
  <si>
    <t>A. Nasiru</t>
  </si>
  <si>
    <t>L. Obote</t>
  </si>
  <si>
    <t>Q. Ariko</t>
  </si>
  <si>
    <t>I. Kat?</t>
  </si>
  <si>
    <t>Y. Sen</t>
  </si>
  <si>
    <t>Z. Nabaweesi</t>
  </si>
  <si>
    <t>U. Nhantumbo</t>
  </si>
  <si>
    <t>F. Heng</t>
  </si>
  <si>
    <t>A. Popescu</t>
  </si>
  <si>
    <t>A. Tusingwire</t>
  </si>
  <si>
    <t>Q. Günther</t>
  </si>
  <si>
    <t>T. Aguti</t>
  </si>
  <si>
    <t>A. Yosef</t>
  </si>
  <si>
    <t>Y. Wood</t>
  </si>
  <si>
    <t>Y. Nartey</t>
  </si>
  <si>
    <t>W. Ainomugisha</t>
  </si>
  <si>
    <t>I. Nyamande</t>
  </si>
  <si>
    <t>Y. Khatun</t>
  </si>
  <si>
    <t>E. Saka</t>
  </si>
  <si>
    <t>FWPred</t>
  </si>
  <si>
    <t>MF</t>
  </si>
  <si>
    <t>P. Nakayenga</t>
  </si>
  <si>
    <t>A. Aubert</t>
  </si>
  <si>
    <t>G. Kyamanywa</t>
  </si>
  <si>
    <t>T. Byakatonda</t>
  </si>
  <si>
    <t>L. Oláh</t>
  </si>
  <si>
    <t>R. Danquah</t>
  </si>
  <si>
    <t>U. Angella</t>
  </si>
  <si>
    <t>I. Joseph</t>
  </si>
  <si>
    <t>X. Tu</t>
  </si>
  <si>
    <t>E. Aisah</t>
  </si>
  <si>
    <t>N. Garza</t>
  </si>
  <si>
    <t>I. Suleman</t>
  </si>
  <si>
    <t>C. Mati?</t>
  </si>
  <si>
    <t>U. He</t>
  </si>
  <si>
    <t>O. Amanyire</t>
  </si>
  <si>
    <t>J. Ssemanda</t>
  </si>
  <si>
    <t>H. Tukamuhebwa</t>
  </si>
  <si>
    <t>Z. Yosef</t>
  </si>
  <si>
    <t>W. Arifin</t>
  </si>
  <si>
    <t>J. Choi</t>
  </si>
  <si>
    <t>R. Lokiru</t>
  </si>
  <si>
    <t>N. Wahyuni</t>
  </si>
  <si>
    <t>J. Akbari</t>
  </si>
  <si>
    <t>W. Ross</t>
  </si>
  <si>
    <t>F. Nakacwa</t>
  </si>
  <si>
    <t>B. Zee</t>
  </si>
  <si>
    <t>C. Lum</t>
  </si>
  <si>
    <t>X. Attias</t>
  </si>
  <si>
    <t>Q. Messina</t>
  </si>
  <si>
    <t>H. Valentini</t>
  </si>
  <si>
    <t>K. Makaza</t>
  </si>
  <si>
    <t>K. Mugabi</t>
  </si>
  <si>
    <t>E. Pang</t>
  </si>
  <si>
    <t>K. Nandera</t>
  </si>
  <si>
    <t>B. Alhassan</t>
  </si>
  <si>
    <t>B. Khatib</t>
  </si>
  <si>
    <t>I. Teoh</t>
  </si>
  <si>
    <t>C. Chiwaya</t>
  </si>
  <si>
    <t>Z. Hasna</t>
  </si>
  <si>
    <t>L. Kond?</t>
  </si>
  <si>
    <t>M. Kyomugisha</t>
  </si>
  <si>
    <t>F. binti Sulaiman</t>
  </si>
  <si>
    <t>K. Anek</t>
  </si>
  <si>
    <t>G. Chong</t>
  </si>
  <si>
    <t>X. Marroquín</t>
  </si>
  <si>
    <t>I. Okiror</t>
  </si>
  <si>
    <t>R. Akech</t>
  </si>
  <si>
    <t>J. Nakubulwa</t>
  </si>
  <si>
    <t>A. Nwachukwu</t>
  </si>
  <si>
    <t>E. Achan</t>
  </si>
  <si>
    <t>Q. Naturinda</t>
  </si>
  <si>
    <t>L. Odur</t>
  </si>
  <si>
    <t>B. Kaonga</t>
  </si>
  <si>
    <t>B. Mabika</t>
  </si>
  <si>
    <t>L. Goodarzi</t>
  </si>
  <si>
    <t>M. Kabiru</t>
  </si>
  <si>
    <t>H. Gimbo</t>
  </si>
  <si>
    <t>U. García</t>
  </si>
  <si>
    <t>J. Sembiring</t>
  </si>
  <si>
    <t>U. Lang</t>
  </si>
  <si>
    <t>A. Koh</t>
  </si>
  <si>
    <t>Q. Demir</t>
  </si>
  <si>
    <t>C. Rathod</t>
  </si>
  <si>
    <t>O. Guzmán</t>
  </si>
  <si>
    <t>M. Ferrara</t>
  </si>
  <si>
    <t>A. Tayebwa</t>
  </si>
  <si>
    <t>L. Kabuye</t>
  </si>
  <si>
    <t>P. Hoi</t>
  </si>
  <si>
    <t>M. Manda</t>
  </si>
  <si>
    <t>J. Willems</t>
  </si>
  <si>
    <t>U. Guerin</t>
  </si>
  <si>
    <t>A. Omara</t>
  </si>
  <si>
    <t>J. Papp</t>
  </si>
  <si>
    <t>E. Fiore</t>
  </si>
  <si>
    <t>T. Pärn</t>
  </si>
  <si>
    <t>G. Lukyamuzi</t>
  </si>
  <si>
    <t>V. Ojara</t>
  </si>
  <si>
    <t>Q. Annan</t>
  </si>
  <si>
    <t>W. Mugisha</t>
  </si>
  <si>
    <t>F. Johnston</t>
  </si>
  <si>
    <t>G. Berger</t>
  </si>
  <si>
    <t>K. Sántos</t>
  </si>
  <si>
    <t>L. Mponda</t>
  </si>
  <si>
    <t>Q. Kobusinge</t>
  </si>
  <si>
    <t>F. Awino</t>
  </si>
  <si>
    <t>F. Ainembabazi</t>
  </si>
  <si>
    <t>K. Kaudha</t>
  </si>
  <si>
    <t>Y. Vong</t>
  </si>
  <si>
    <t>Y. Turyatemba</t>
  </si>
  <si>
    <t>H. Gomo</t>
  </si>
  <si>
    <t>Y. Apolot</t>
  </si>
  <si>
    <t>F. Mulindwa</t>
  </si>
  <si>
    <t>F. Schmitt</t>
  </si>
  <si>
    <t>B. Lao</t>
  </si>
  <si>
    <t>Y. Atoo</t>
  </si>
  <si>
    <t>G. Moulin</t>
  </si>
  <si>
    <t>Z. Bala</t>
  </si>
  <si>
    <t>Q. Maphosa</t>
  </si>
  <si>
    <t>F. Mbale</t>
  </si>
  <si>
    <t>A. Mandlate</t>
  </si>
  <si>
    <t>X. Owori</t>
  </si>
  <si>
    <t>Y. Namutosi</t>
  </si>
  <si>
    <t>Lowwlaands</t>
  </si>
  <si>
    <t>G. Muhairwe</t>
  </si>
  <si>
    <t>Z. Cher</t>
  </si>
  <si>
    <t>K. Kaunda</t>
  </si>
  <si>
    <t>J. Bah</t>
  </si>
  <si>
    <t>A. Ashaba</t>
  </si>
  <si>
    <t>U. Wahyudi</t>
  </si>
  <si>
    <t>A. Goossens</t>
  </si>
  <si>
    <t>V. Foong</t>
  </si>
  <si>
    <t>G. Nakisuyi</t>
  </si>
  <si>
    <t>B. Thomsen</t>
  </si>
  <si>
    <t>E. Andoh</t>
  </si>
  <si>
    <t>N. Sembiring</t>
  </si>
  <si>
    <t>I. Muchenje</t>
  </si>
  <si>
    <t>D. Cauhan</t>
  </si>
  <si>
    <t>K. Sah</t>
  </si>
  <si>
    <t>G. Fujita</t>
  </si>
  <si>
    <t>I. Fong</t>
  </si>
  <si>
    <t>A. Mugwagwa</t>
  </si>
  <si>
    <t>GKMF</t>
  </si>
  <si>
    <t>M. Sseguya</t>
  </si>
  <si>
    <t>T. Achan</t>
  </si>
  <si>
    <t>I. Benedetti</t>
  </si>
  <si>
    <t>V. Kiggundu</t>
  </si>
  <si>
    <t>B. Guillot</t>
  </si>
  <si>
    <t>H. Nsungwa</t>
  </si>
  <si>
    <t>C. Owere</t>
  </si>
  <si>
    <t>M. Mudimba</t>
  </si>
  <si>
    <t>C. Nambooze</t>
  </si>
  <si>
    <t>I. Namutosi</t>
  </si>
  <si>
    <t>G. Waswa</t>
  </si>
  <si>
    <t>I. Masson</t>
  </si>
  <si>
    <t>K. Mugala</t>
  </si>
  <si>
    <t>B. Nalugwa</t>
  </si>
  <si>
    <t>P. Hakim</t>
  </si>
  <si>
    <t>B. Murray</t>
  </si>
  <si>
    <t>A. Nakagawa</t>
  </si>
  <si>
    <t>Q. Muhammed</t>
  </si>
  <si>
    <t>A. Luna</t>
  </si>
  <si>
    <t>U. Gan</t>
  </si>
  <si>
    <t>K. Mutero</t>
  </si>
  <si>
    <t>J. Chi</t>
  </si>
  <si>
    <t>G. Cattaneo</t>
  </si>
  <si>
    <t>I. Thungu</t>
  </si>
  <si>
    <t>M. Turyamureba</t>
  </si>
  <si>
    <t>C. Fumo</t>
  </si>
  <si>
    <t>N. Ajidiru</t>
  </si>
  <si>
    <t>G. Kaya</t>
  </si>
  <si>
    <t>B. Fabbri</t>
  </si>
  <si>
    <t>R. Adeke</t>
  </si>
  <si>
    <t>I. Azulay</t>
  </si>
  <si>
    <t>T. Kyogabirwe</t>
  </si>
  <si>
    <t>Q. Nikoli?</t>
  </si>
  <si>
    <t>O. Nakisige</t>
  </si>
  <si>
    <t>R. Ayikoru</t>
  </si>
  <si>
    <t>I. Ndoro</t>
  </si>
  <si>
    <t>T. Vidmar</t>
  </si>
  <si>
    <t>W. Teoh</t>
  </si>
  <si>
    <t>X. binti Ramli</t>
  </si>
  <si>
    <t>X. Zalwango</t>
  </si>
  <si>
    <t>F. Msiska</t>
  </si>
  <si>
    <t>V. Zhao</t>
  </si>
  <si>
    <t>Z. Angom</t>
  </si>
  <si>
    <t>G. Okeny</t>
  </si>
  <si>
    <t>X. Makina</t>
  </si>
  <si>
    <t>C. Sagal</t>
  </si>
  <si>
    <t>K. Nakazzi</t>
  </si>
  <si>
    <t>U. Kazembe</t>
  </si>
  <si>
    <t>R. Jiménez</t>
  </si>
  <si>
    <t>U. Kumakech</t>
  </si>
  <si>
    <t>U. Peri?</t>
  </si>
  <si>
    <t>B. Onzima</t>
  </si>
  <si>
    <t>F. Ohana</t>
  </si>
  <si>
    <t>U. David</t>
  </si>
  <si>
    <t>K. Lawino</t>
  </si>
  <si>
    <t>Y. Lawan</t>
  </si>
  <si>
    <t>A. Kuloba</t>
  </si>
  <si>
    <t>J. Kayendeke</t>
  </si>
  <si>
    <t>U. Nakafeero</t>
  </si>
  <si>
    <t>Y. Nyirongo</t>
  </si>
  <si>
    <t>L. Akulu</t>
  </si>
  <si>
    <t>X. Mhango</t>
  </si>
  <si>
    <t>K. Ramos</t>
  </si>
  <si>
    <t>F. Meier</t>
  </si>
  <si>
    <t>Y. Hen</t>
  </si>
  <si>
    <t>P. Bonnet</t>
  </si>
  <si>
    <t>Z. Johansen</t>
  </si>
  <si>
    <t>B. Lu</t>
  </si>
  <si>
    <t>C. Akullo</t>
  </si>
  <si>
    <t>I. Salminen</t>
  </si>
  <si>
    <t>G. Kaweesa</t>
  </si>
  <si>
    <t>R. Chandia</t>
  </si>
  <si>
    <t>G. Akoli</t>
  </si>
  <si>
    <t>F. Eid</t>
  </si>
  <si>
    <t>C. Nakalyango</t>
  </si>
  <si>
    <t>Y. Joseph</t>
  </si>
  <si>
    <t>X. Kidega</t>
  </si>
  <si>
    <t>B. Katooko</t>
  </si>
  <si>
    <t>T. Ayoo</t>
  </si>
  <si>
    <t>O. Mugide</t>
  </si>
  <si>
    <t>E. Ngoma</t>
  </si>
  <si>
    <t>H. Cardoso</t>
  </si>
  <si>
    <t>L. Bitton</t>
  </si>
  <si>
    <t>N. Zhu</t>
  </si>
  <si>
    <t>G. Ibraimo</t>
  </si>
  <si>
    <t>N. Awad</t>
  </si>
  <si>
    <t>U. Gomani</t>
  </si>
  <si>
    <t>D. Taaka</t>
  </si>
  <si>
    <t>L. Egger</t>
  </si>
  <si>
    <t>O. Ciobanu</t>
  </si>
  <si>
    <t>Q. Wang</t>
  </si>
  <si>
    <t>H. Lwanga</t>
  </si>
  <si>
    <t>L. Ayebale</t>
  </si>
  <si>
    <t>G. O'Brien</t>
  </si>
  <si>
    <t>G. Szyma?ski</t>
  </si>
  <si>
    <t>K. Babi?</t>
  </si>
  <si>
    <t>C. Ozoli?š</t>
  </si>
  <si>
    <t>Z. Sow</t>
  </si>
  <si>
    <t>F. Afful</t>
  </si>
  <si>
    <t>H. Taniguchi</t>
  </si>
  <si>
    <t>R. Matovu</t>
  </si>
  <si>
    <t>M. Madsen</t>
  </si>
  <si>
    <t>P. Shehu</t>
  </si>
  <si>
    <t>K. Pavi?</t>
  </si>
  <si>
    <t>L. Rusere</t>
  </si>
  <si>
    <t>X. Guerrero</t>
  </si>
  <si>
    <t>M. Alharbi</t>
  </si>
  <si>
    <t>C. Kabagambe</t>
  </si>
  <si>
    <t>W. Nantale</t>
  </si>
  <si>
    <t>M. Korugyendo</t>
  </si>
  <si>
    <t>E. Nasirumbi</t>
  </si>
  <si>
    <t>Q. Sousa</t>
  </si>
  <si>
    <t>X. Masaba</t>
  </si>
  <si>
    <t>P. Anirwoth</t>
  </si>
  <si>
    <t>W. Dehghani</t>
  </si>
  <si>
    <t>I. Cheong</t>
  </si>
  <si>
    <t>B. Ayuba</t>
  </si>
  <si>
    <t>F. Kabanda</t>
  </si>
  <si>
    <t>G. Mbeiza</t>
  </si>
  <si>
    <t>A. Said</t>
  </si>
  <si>
    <t>Y. Nkhata</t>
  </si>
  <si>
    <t>P. Banze</t>
  </si>
  <si>
    <t>A. Afful</t>
  </si>
  <si>
    <t>Western Covaki</t>
  </si>
  <si>
    <t>A. Abbo</t>
  </si>
  <si>
    <t>D. Nantumbwe</t>
  </si>
  <si>
    <t>G. António</t>
  </si>
  <si>
    <t>B. Jonsson</t>
  </si>
  <si>
    <t>Z. Saeedi</t>
  </si>
  <si>
    <t>S. Moradi</t>
  </si>
  <si>
    <t>U. Rohman</t>
  </si>
  <si>
    <t>A. Henry</t>
  </si>
  <si>
    <t>J. Kyasimire</t>
  </si>
  <si>
    <t>S. Ghaffari</t>
  </si>
  <si>
    <t>Q. Muwanguzi</t>
  </si>
  <si>
    <t>J. Nabadda</t>
  </si>
  <si>
    <t>Y. Yanti</t>
  </si>
  <si>
    <t>R. Kwakye</t>
  </si>
  <si>
    <t>V. Mahagna</t>
  </si>
  <si>
    <t>Y. Diallo</t>
  </si>
  <si>
    <t>A. Popovi?</t>
  </si>
  <si>
    <t>I. Iddrisu</t>
  </si>
  <si>
    <t>J. Purba</t>
  </si>
  <si>
    <t>L. Rahimi</t>
  </si>
  <si>
    <t>G. Ampofo</t>
  </si>
  <si>
    <t>F. Pop</t>
  </si>
  <si>
    <t>X. Ferraro</t>
  </si>
  <si>
    <t>T. Musisi</t>
  </si>
  <si>
    <t>F. Buyinza</t>
  </si>
  <si>
    <t>M. Wandera</t>
  </si>
  <si>
    <t>A. Odaga</t>
  </si>
  <si>
    <t>N. Ngabirano</t>
  </si>
  <si>
    <t>P. Giramia</t>
  </si>
  <si>
    <t>M. Khatun</t>
  </si>
  <si>
    <t>W. Noguchi</t>
  </si>
  <si>
    <t>K. Wee</t>
  </si>
  <si>
    <t>U. Anyango</t>
  </si>
  <si>
    <t>M. Nankwanga</t>
  </si>
  <si>
    <t>G. Song</t>
  </si>
  <si>
    <t>V. Amini</t>
  </si>
  <si>
    <t>Q. Ow</t>
  </si>
  <si>
    <t>T. Makaza</t>
  </si>
  <si>
    <t>B. Tong</t>
  </si>
  <si>
    <t>J. Chao</t>
  </si>
  <si>
    <t>E. Mutebi</t>
  </si>
  <si>
    <t>B. Nakayiwa</t>
  </si>
  <si>
    <t>A. Nassanga</t>
  </si>
  <si>
    <t>X. Méndez</t>
  </si>
  <si>
    <t>T. Ansari</t>
  </si>
  <si>
    <t>P. Tsan</t>
  </si>
  <si>
    <t>R. Ferretti</t>
  </si>
  <si>
    <t>W. Henry</t>
  </si>
  <si>
    <t>E. Orishaba</t>
  </si>
  <si>
    <t>V. Cherop</t>
  </si>
  <si>
    <t>E. Yeong</t>
  </si>
  <si>
    <t>R. Schubert</t>
  </si>
  <si>
    <t>X. Wasswa</t>
  </si>
  <si>
    <t>T. Marufu</t>
  </si>
  <si>
    <t>D. Kemigisa</t>
  </si>
  <si>
    <t>L. Morin</t>
  </si>
  <si>
    <t>M. Graham</t>
  </si>
  <si>
    <t>B. Kor</t>
  </si>
  <si>
    <t>C. De Angelis</t>
  </si>
  <si>
    <t>B. Supriatna</t>
  </si>
  <si>
    <t>L. Kawuma</t>
  </si>
  <si>
    <t>F. Zieli?ski</t>
  </si>
  <si>
    <t>Q. Pettersson</t>
  </si>
  <si>
    <t>W. Mahato</t>
  </si>
  <si>
    <t>O. Fekete</t>
  </si>
  <si>
    <t>E. Ashknaziy</t>
  </si>
  <si>
    <t>V. Fernandez</t>
  </si>
  <si>
    <t>Y. Nakkazi</t>
  </si>
  <si>
    <t>B. Mohamed</t>
  </si>
  <si>
    <t>R. Hamed</t>
  </si>
  <si>
    <t>R. Rahim</t>
  </si>
  <si>
    <t>C. Jao,</t>
  </si>
  <si>
    <t>G. Muchemwa</t>
  </si>
  <si>
    <t>D. Schmid</t>
  </si>
  <si>
    <t>X. Aliru</t>
  </si>
  <si>
    <t>S. Nyarko</t>
  </si>
  <si>
    <t>G. Jesus</t>
  </si>
  <si>
    <t>B. Akullu</t>
  </si>
  <si>
    <t>R. Gentile</t>
  </si>
  <si>
    <t>V. Tong</t>
  </si>
  <si>
    <t>N. Dutta</t>
  </si>
  <si>
    <t>Z. Sng</t>
  </si>
  <si>
    <t>J. Poto?nik</t>
  </si>
  <si>
    <t>D. Mattila</t>
  </si>
  <si>
    <t>H. Kamugisha</t>
  </si>
  <si>
    <t>T. Mukwaya</t>
  </si>
  <si>
    <t>O. Kueh</t>
  </si>
  <si>
    <t>M. Kebirungi</t>
  </si>
  <si>
    <t>J. Takali</t>
  </si>
  <si>
    <t>P. Mafabi</t>
  </si>
  <si>
    <t>C. Sung</t>
  </si>
  <si>
    <t>I. Mulondo</t>
  </si>
  <si>
    <t>R. Mujuni</t>
  </si>
  <si>
    <t>D. Naluyima</t>
  </si>
  <si>
    <t>N. Koz?owski</t>
  </si>
  <si>
    <t>L. Sigauke</t>
  </si>
  <si>
    <t>P. Oravec</t>
  </si>
  <si>
    <t>O. Bin Abdul Rahman</t>
  </si>
  <si>
    <t>L. Hall</t>
  </si>
  <si>
    <t>N. Sason</t>
  </si>
  <si>
    <t>S. Ssenyonga</t>
  </si>
  <si>
    <t>I. Savage</t>
  </si>
  <si>
    <t>J. Andersen</t>
  </si>
  <si>
    <t>O. Visser</t>
  </si>
  <si>
    <t>J. Graham</t>
  </si>
  <si>
    <t>P. Kondowe</t>
  </si>
  <si>
    <t>F. Nalule</t>
  </si>
  <si>
    <t>J. Mutonyi</t>
  </si>
  <si>
    <t>A. Fekete</t>
  </si>
  <si>
    <t>F. Sow</t>
  </si>
  <si>
    <t>I. Issah</t>
  </si>
  <si>
    <t>C. Saad</t>
  </si>
  <si>
    <t>H. Susanto</t>
  </si>
  <si>
    <t>D. Kwagala</t>
  </si>
  <si>
    <t>L. Babirye</t>
  </si>
  <si>
    <t>X. Muhwezi</t>
  </si>
  <si>
    <t>T. Orishaba</t>
  </si>
  <si>
    <t>C. Kimura</t>
  </si>
  <si>
    <t>F. Perrin</t>
  </si>
  <si>
    <t>T. Mugoya</t>
  </si>
  <si>
    <t>J. Sulji?</t>
  </si>
  <si>
    <t>X. O'Neill</t>
  </si>
  <si>
    <t>K. Thompson</t>
  </si>
  <si>
    <t>S. Kor</t>
  </si>
  <si>
    <t>G. Foong</t>
  </si>
  <si>
    <t>G. Baey</t>
  </si>
  <si>
    <t>F. Dutta</t>
  </si>
  <si>
    <t>G. Achia</t>
  </si>
  <si>
    <t>M. Onyango</t>
  </si>
  <si>
    <t>C. Mawejje</t>
  </si>
  <si>
    <t>B. Atiku</t>
  </si>
  <si>
    <t>T. Nyanzi</t>
  </si>
  <si>
    <t>I. Kyalisiima</t>
  </si>
  <si>
    <t>Z. Mlilo</t>
  </si>
  <si>
    <t>N. Makombe</t>
  </si>
  <si>
    <t>N. Tugumisirize</t>
  </si>
  <si>
    <t>O. Avako</t>
  </si>
  <si>
    <t>S. Peretz</t>
  </si>
  <si>
    <t>W. Amankwah</t>
  </si>
  <si>
    <t>L. Nakuya</t>
  </si>
  <si>
    <t>V. Nakayima</t>
  </si>
  <si>
    <t>O. Ngoma</t>
  </si>
  <si>
    <t>T. bin Mohamed</t>
  </si>
  <si>
    <t>Y. Takács</t>
  </si>
  <si>
    <t>M. Jha</t>
  </si>
  <si>
    <t>K. Gao</t>
  </si>
  <si>
    <t>B. Grabowski</t>
  </si>
  <si>
    <t>Y. Shevchuk</t>
  </si>
  <si>
    <t>U. Makoni</t>
  </si>
  <si>
    <t>M. Mugeni</t>
  </si>
  <si>
    <t>Z. Zau</t>
  </si>
  <si>
    <t>N. Picard</t>
  </si>
  <si>
    <t>E. Daan</t>
  </si>
  <si>
    <t>U. Hansen</t>
  </si>
  <si>
    <t>F. De León</t>
  </si>
  <si>
    <t>M. Amsalem</t>
  </si>
  <si>
    <t>X. Aminah</t>
  </si>
  <si>
    <t>K. Akullu</t>
  </si>
  <si>
    <t>H. Narvaez</t>
  </si>
  <si>
    <t>D. Mulumba</t>
  </si>
  <si>
    <t>A. Dekker</t>
  </si>
  <si>
    <t>A. Mumpande</t>
  </si>
  <si>
    <t>D. Roussel</t>
  </si>
  <si>
    <t>K. Kabonesa</t>
  </si>
  <si>
    <t>X. Alanazi</t>
  </si>
  <si>
    <t>A. Agyapong</t>
  </si>
  <si>
    <t>A. Koz?owski</t>
  </si>
  <si>
    <t>V. Al-Harbi</t>
  </si>
  <si>
    <t>V. Ogwal</t>
  </si>
  <si>
    <t>I. Ghoe</t>
  </si>
  <si>
    <t>Y. Cheu</t>
  </si>
  <si>
    <t>O. Ortega</t>
  </si>
  <si>
    <t>C. Cudjoe</t>
  </si>
  <si>
    <t>C. Langa</t>
  </si>
  <si>
    <t>X. Kamble</t>
  </si>
  <si>
    <t>I. Nalweyiso</t>
  </si>
  <si>
    <t>Q. Barbier</t>
  </si>
  <si>
    <t>S. Razaee</t>
  </si>
  <si>
    <t>F. Chin</t>
  </si>
  <si>
    <t>Kani</t>
  </si>
  <si>
    <t>V. Persson</t>
  </si>
  <si>
    <t>I. Nayak</t>
  </si>
  <si>
    <t>H. Karjalainen</t>
  </si>
  <si>
    <t>H. Nakate</t>
  </si>
  <si>
    <t>T. Ray</t>
  </si>
  <si>
    <t>X. Santoso</t>
  </si>
  <si>
    <t>F. Evans</t>
  </si>
  <si>
    <t>K. Birungi</t>
  </si>
  <si>
    <t>P. Otoo</t>
  </si>
  <si>
    <t>D. Alshehri</t>
  </si>
  <si>
    <t>A. Lombardi</t>
  </si>
  <si>
    <t>T. Nkhoma</t>
  </si>
  <si>
    <t>A. Aryemo</t>
  </si>
  <si>
    <t>I. Longok</t>
  </si>
  <si>
    <t>N. Nyesiga</t>
  </si>
  <si>
    <t>A. Vang</t>
  </si>
  <si>
    <t>I. Makavan</t>
  </si>
  <si>
    <t>M. Muwanga</t>
  </si>
  <si>
    <t>K. Van den Berg *</t>
  </si>
  <si>
    <t>A. Shafiee</t>
  </si>
  <si>
    <t>F. Muhangi</t>
  </si>
  <si>
    <t>B. Gondo</t>
  </si>
  <si>
    <t>Y. Nakimbugwe</t>
  </si>
  <si>
    <t>L. Han</t>
  </si>
  <si>
    <t>V. Bellini</t>
  </si>
  <si>
    <t>E. Majawa</t>
  </si>
  <si>
    <t>J. Rolland</t>
  </si>
  <si>
    <t>O. Lakot</t>
  </si>
  <si>
    <t>I. Conte</t>
  </si>
  <si>
    <t>Q. Shemesh</t>
  </si>
  <si>
    <t>W. Muwanga</t>
  </si>
  <si>
    <t>M. Chirambo</t>
  </si>
  <si>
    <t>D. Taniguchi</t>
  </si>
  <si>
    <t>W. Doyle</t>
  </si>
  <si>
    <t>I. Muhammed</t>
  </si>
  <si>
    <t>M. Okumu</t>
  </si>
  <si>
    <t>P. Lo</t>
  </si>
  <si>
    <t>A. Nyasulu</t>
  </si>
  <si>
    <t>O. Majhi</t>
  </si>
  <si>
    <t>H. Dahan</t>
  </si>
  <si>
    <t>V. Owusu</t>
  </si>
  <si>
    <t>L. Abdullah</t>
  </si>
  <si>
    <t>K. Walugembe</t>
  </si>
  <si>
    <t>D. Kojima</t>
  </si>
  <si>
    <t>X. Kanyunyuzi</t>
  </si>
  <si>
    <t>J. binti Hashim</t>
  </si>
  <si>
    <t>O. Contreras</t>
  </si>
  <si>
    <t>Q. Kaseke</t>
  </si>
  <si>
    <t>C. Kalua</t>
  </si>
  <si>
    <t>I. Akulu</t>
  </si>
  <si>
    <t>Y. Norouzi</t>
  </si>
  <si>
    <t>M. Ojo</t>
  </si>
  <si>
    <t>M. Matsumoto</t>
  </si>
  <si>
    <t>K. Chisi</t>
  </si>
  <si>
    <t>Q. Loeng</t>
  </si>
  <si>
    <t>M. Naigaga</t>
  </si>
  <si>
    <t>M. Tetteh</t>
  </si>
  <si>
    <t>C. Simi?</t>
  </si>
  <si>
    <t>Q. Nabutono</t>
  </si>
  <si>
    <t>P. Ngamita</t>
  </si>
  <si>
    <t>D. Kimuli</t>
  </si>
  <si>
    <t>U. Chávez</t>
  </si>
  <si>
    <t>J. López</t>
  </si>
  <si>
    <t>G. Jee</t>
  </si>
  <si>
    <t>Y. Zia</t>
  </si>
  <si>
    <t>A. Johannessen</t>
  </si>
  <si>
    <t>Khstanchi Reabra</t>
  </si>
  <si>
    <t>S. Umaru</t>
  </si>
  <si>
    <t>A. Kiss</t>
  </si>
  <si>
    <t>G. Sala</t>
  </si>
  <si>
    <t>Z. Kasibante</t>
  </si>
  <si>
    <t>G. Nabasa</t>
  </si>
  <si>
    <t>Y. Raut</t>
  </si>
  <si>
    <t>G. Gentile</t>
  </si>
  <si>
    <t>V. Nabukeera</t>
  </si>
  <si>
    <t>R. Nahwera</t>
  </si>
  <si>
    <t>E. Longwe</t>
  </si>
  <si>
    <t>O. Nabirye</t>
  </si>
  <si>
    <t>E. Ishida</t>
  </si>
  <si>
    <t>P. Nieminen</t>
  </si>
  <si>
    <t>M. Kusiima</t>
  </si>
  <si>
    <t>C. Nangobi</t>
  </si>
  <si>
    <t>V. Mattila</t>
  </si>
  <si>
    <t>J. Nurhayati</t>
  </si>
  <si>
    <t>I. Vong</t>
  </si>
  <si>
    <t>A. ?engi?</t>
  </si>
  <si>
    <t>R. Rusere</t>
  </si>
  <si>
    <t>H. Pichler</t>
  </si>
  <si>
    <t>Y. Muyambo</t>
  </si>
  <si>
    <t>B. bin Awang</t>
  </si>
  <si>
    <t>S. Akiteng</t>
  </si>
  <si>
    <t>L. Leibowitz</t>
  </si>
  <si>
    <t>A. Saeedi</t>
  </si>
  <si>
    <t>P. Arhin</t>
  </si>
  <si>
    <t>G. Gustafsson</t>
  </si>
  <si>
    <t>B. Putra</t>
  </si>
  <si>
    <t>J. Namirembe</t>
  </si>
  <si>
    <t>I. Reilly</t>
  </si>
  <si>
    <t>C. Chand</t>
  </si>
  <si>
    <t>O. Muwonge</t>
  </si>
  <si>
    <t>K. Haim</t>
  </si>
  <si>
    <t>I. Koay</t>
  </si>
  <si>
    <t>J. Hasahya</t>
  </si>
  <si>
    <t>G. Samuel</t>
  </si>
  <si>
    <t>C. Goossens</t>
  </si>
  <si>
    <t>I. Ademovi?</t>
  </si>
  <si>
    <t>J. Opolot</t>
  </si>
  <si>
    <t>Y. Ugwu</t>
  </si>
  <si>
    <t>M. Delgado</t>
  </si>
  <si>
    <t>Y. Thin</t>
  </si>
  <si>
    <t>R. Kabuye</t>
  </si>
  <si>
    <t>N. Von</t>
  </si>
  <si>
    <t>Q. Ruzvidzo</t>
  </si>
  <si>
    <t>H. Dehghan</t>
  </si>
  <si>
    <t>Z. Robin</t>
  </si>
  <si>
    <t>E. Okurut</t>
  </si>
  <si>
    <t>J. Martinelli</t>
  </si>
  <si>
    <t>E. Zen</t>
  </si>
  <si>
    <t>H. Kisembo</t>
  </si>
  <si>
    <t>E. Hasahya</t>
  </si>
  <si>
    <t>I. Mushonga</t>
  </si>
  <si>
    <t>M. Opoku</t>
  </si>
  <si>
    <t>A. Mucunguzi</t>
  </si>
  <si>
    <t>I. Marie</t>
  </si>
  <si>
    <t>K. Behera</t>
  </si>
  <si>
    <t>L. Kimbugwe</t>
  </si>
  <si>
    <t>A. Lefevre</t>
  </si>
  <si>
    <t>G. Namugere</t>
  </si>
  <si>
    <t>E. Muhereza</t>
  </si>
  <si>
    <t>B. Apio</t>
  </si>
  <si>
    <t>B. Nalwanga</t>
  </si>
  <si>
    <t>F. Gan</t>
  </si>
  <si>
    <t>D. Abiria</t>
  </si>
  <si>
    <t>Y. Almutairi</t>
  </si>
  <si>
    <t>Z. Dhlamini</t>
  </si>
  <si>
    <t>A. Miura</t>
  </si>
  <si>
    <t>C. Ji</t>
  </si>
  <si>
    <t>L. Kova?</t>
  </si>
  <si>
    <t>J. Bauri</t>
  </si>
  <si>
    <t>B. Chávez</t>
  </si>
  <si>
    <t>O. Maulana</t>
  </si>
  <si>
    <t>A. Ono</t>
  </si>
  <si>
    <t>Y. Gidudu</t>
  </si>
  <si>
    <t>G. Jankowski</t>
  </si>
  <si>
    <t>Z. Griffiths</t>
  </si>
  <si>
    <t>O. Szilágyi</t>
  </si>
  <si>
    <t>N. Maeda</t>
  </si>
  <si>
    <t>G. Frimpong</t>
  </si>
  <si>
    <t>Q. Johnsen</t>
  </si>
  <si>
    <t>W. Soltani</t>
  </si>
  <si>
    <t>I. Oryema</t>
  </si>
  <si>
    <t>Y. Mukisa</t>
  </si>
  <si>
    <t>A. Karlsson</t>
  </si>
  <si>
    <t>W. Nabuuma</t>
  </si>
  <si>
    <t>X. Sharma</t>
  </si>
  <si>
    <t>V. Marino</t>
  </si>
  <si>
    <t>Y. Ademovi?</t>
  </si>
  <si>
    <t>K. Ntale</t>
  </si>
  <si>
    <t>H. Adjei</t>
  </si>
  <si>
    <t>S. Tenywa</t>
  </si>
  <si>
    <t>U. Ocan</t>
  </si>
  <si>
    <t>T. Khaukha</t>
  </si>
  <si>
    <t>C. Medina</t>
  </si>
  <si>
    <t>T. Tóth</t>
  </si>
  <si>
    <t>K. Larsson</t>
  </si>
  <si>
    <t>B. Muhanguzi</t>
  </si>
  <si>
    <t>I. Mwale</t>
  </si>
  <si>
    <t>Q. Chean</t>
  </si>
  <si>
    <t>D. Baah</t>
  </si>
  <si>
    <t>V. Waswa</t>
  </si>
  <si>
    <t>E. Zoabi</t>
  </si>
  <si>
    <t>C. Arineitwe</t>
  </si>
  <si>
    <t>M. Takács</t>
  </si>
  <si>
    <t>H. Michel</t>
  </si>
  <si>
    <t>W. bin Mohamad</t>
  </si>
  <si>
    <t>D. Sigauke</t>
  </si>
  <si>
    <t>S. Barman</t>
  </si>
  <si>
    <t>R. Kirya</t>
  </si>
  <si>
    <t>H. Leong</t>
  </si>
  <si>
    <t>B. Mhamid</t>
  </si>
  <si>
    <t>A. Kalule</t>
  </si>
  <si>
    <t>E. Boadu</t>
  </si>
  <si>
    <t>X. Nankya</t>
  </si>
  <si>
    <t>H. Teo</t>
  </si>
  <si>
    <t>L. Abbasi</t>
  </si>
  <si>
    <t>I. Mponda</t>
  </si>
  <si>
    <t>H. Miyazaki</t>
  </si>
  <si>
    <t>I. Aidoo</t>
  </si>
  <si>
    <t>O. Wanjala</t>
  </si>
  <si>
    <t>E. Kutosi</t>
  </si>
  <si>
    <t>G. Magnusson</t>
  </si>
  <si>
    <t>O. Namusoke</t>
  </si>
  <si>
    <t>P. Alharbi</t>
  </si>
  <si>
    <t>F. Ndou</t>
  </si>
  <si>
    <t>O. Kraus</t>
  </si>
  <si>
    <t>C. Attias</t>
  </si>
  <si>
    <t>P. Byarugaba</t>
  </si>
  <si>
    <t>C. Nyesiga</t>
  </si>
  <si>
    <t>T. Astuti</t>
  </si>
  <si>
    <t>Q. Morrison</t>
  </si>
  <si>
    <t>Q. Liang</t>
  </si>
  <si>
    <t>G. Bariši?</t>
  </si>
  <si>
    <t>J. Gou</t>
  </si>
  <si>
    <t>L. Adri</t>
  </si>
  <si>
    <t>E. Sommer</t>
  </si>
  <si>
    <t>P. Tibesigwa</t>
  </si>
  <si>
    <t>O. Ueno</t>
  </si>
  <si>
    <t>G. Heydari</t>
  </si>
  <si>
    <t>T. Cortez</t>
  </si>
  <si>
    <t>T. Yakovenko</t>
  </si>
  <si>
    <t>I. Brown</t>
  </si>
  <si>
    <t>X. Leroy</t>
  </si>
  <si>
    <t>W. Tushabomwe</t>
  </si>
  <si>
    <t>V. Handayani</t>
  </si>
  <si>
    <t>P. Bauri</t>
  </si>
  <si>
    <t>C. Fuentes</t>
  </si>
  <si>
    <t>G. Namuganza</t>
  </si>
  <si>
    <t>K. Ndiweni</t>
  </si>
  <si>
    <t>F. Lee</t>
  </si>
  <si>
    <t>Y. Molnár</t>
  </si>
  <si>
    <t>Y. Clark</t>
  </si>
  <si>
    <t>U. Oola</t>
  </si>
  <si>
    <t>I. Chiu</t>
  </si>
  <si>
    <t>M. Chan</t>
  </si>
  <si>
    <t>U. bin Abdullah</t>
  </si>
  <si>
    <t>D. Muhammad</t>
  </si>
  <si>
    <t>C. Muhammadu</t>
  </si>
  <si>
    <t>O. Mészáros</t>
  </si>
  <si>
    <t>J. Leroux</t>
  </si>
  <si>
    <t>C. Luká?</t>
  </si>
  <si>
    <t>E. Gou</t>
  </si>
  <si>
    <t>K. Mohammadzadeh</t>
  </si>
  <si>
    <t>Y. Nagudi</t>
  </si>
  <si>
    <t>J. Mukalazi</t>
  </si>
  <si>
    <t>T. Nakirijja</t>
  </si>
  <si>
    <t>A. Kuhn</t>
  </si>
  <si>
    <t>S. Mäkelä</t>
  </si>
  <si>
    <t>N. Kigongo</t>
  </si>
  <si>
    <t>Z. Gholami</t>
  </si>
  <si>
    <t>MidsPred</t>
  </si>
  <si>
    <t>GK</t>
  </si>
  <si>
    <t>C. Odongo</t>
  </si>
  <si>
    <t>J. Ojok</t>
  </si>
  <si>
    <t>I. Sano</t>
  </si>
  <si>
    <t>Y. Hahn</t>
  </si>
  <si>
    <t>H. Dayan</t>
  </si>
  <si>
    <t>F. Dauda</t>
  </si>
  <si>
    <t>G. Razak</t>
  </si>
  <si>
    <t>H. Saeed</t>
  </si>
  <si>
    <t>C. Nakajima</t>
  </si>
  <si>
    <t>L. Foo</t>
  </si>
  <si>
    <t>T. Namuddu</t>
  </si>
  <si>
    <t>Q. Nakyeyune</t>
  </si>
  <si>
    <t>T. Kibuuka</t>
  </si>
  <si>
    <t>S. Namuwonge</t>
  </si>
  <si>
    <t>J. Chukwu</t>
  </si>
  <si>
    <t>R. Martín</t>
  </si>
  <si>
    <t>K. Smit</t>
  </si>
  <si>
    <t>E. Kantono</t>
  </si>
  <si>
    <t>Y. Owino</t>
  </si>
  <si>
    <t>X. Dahan</t>
  </si>
  <si>
    <t>K. Kanyesigye</t>
  </si>
  <si>
    <t>A. Chipeta</t>
  </si>
  <si>
    <t>M. Nyamahunge</t>
  </si>
  <si>
    <t>A. Bianco</t>
  </si>
  <si>
    <t>Y. Tsua</t>
  </si>
  <si>
    <t>E. Liepi?š</t>
  </si>
  <si>
    <t>L. Werner</t>
  </si>
  <si>
    <t>A. Mlenga</t>
  </si>
  <si>
    <t>E. binti Ismail</t>
  </si>
  <si>
    <t>V. Longoli</t>
  </si>
  <si>
    <t>K. Nkhoma</t>
  </si>
  <si>
    <t>U. Ndagire</t>
  </si>
  <si>
    <t>B. Ntege</t>
  </si>
  <si>
    <t>N. Tumwesigye</t>
  </si>
  <si>
    <t>D. Chiba</t>
  </si>
  <si>
    <t>W. Meiyr</t>
  </si>
  <si>
    <t>H. Peh</t>
  </si>
  <si>
    <t>N. Namirembe</t>
  </si>
  <si>
    <t>Y. Goh</t>
  </si>
  <si>
    <t>F. Malik</t>
  </si>
  <si>
    <t>S. Marchetti</t>
  </si>
  <si>
    <t>I. Friedrich</t>
  </si>
  <si>
    <t>M. Natumanya</t>
  </si>
  <si>
    <t>L. Nalukenge</t>
  </si>
  <si>
    <t>A. Lynch</t>
  </si>
  <si>
    <t>J. Matambo</t>
  </si>
  <si>
    <t>Q. Ghoe</t>
  </si>
  <si>
    <t>G. Aloyo</t>
  </si>
  <si>
    <t>G. Prasetyo</t>
  </si>
  <si>
    <t>F. K?rkli?š</t>
  </si>
  <si>
    <t>K. Järvinen</t>
  </si>
  <si>
    <t>B. Shimada</t>
  </si>
  <si>
    <t>Z. Nyamahunge</t>
  </si>
  <si>
    <t>M. Bahri</t>
  </si>
  <si>
    <t>T. Sharifi</t>
  </si>
  <si>
    <t>A. Soong</t>
  </si>
  <si>
    <t>C. Edema</t>
  </si>
  <si>
    <t>V. Vincent</t>
  </si>
  <si>
    <t>S. Achen</t>
  </si>
  <si>
    <t>R. Aguilar</t>
  </si>
  <si>
    <t>P. Johansson</t>
  </si>
  <si>
    <t>E. Loh</t>
  </si>
  <si>
    <t>F. Kimera</t>
  </si>
  <si>
    <t>R. Chee</t>
  </si>
  <si>
    <t>T. Bukar</t>
  </si>
  <si>
    <t>U. Yamasaki</t>
  </si>
  <si>
    <t>E. Kyomukama</t>
  </si>
  <si>
    <t>O. Herrmann</t>
  </si>
  <si>
    <t>N. Irawan</t>
  </si>
  <si>
    <t>Q. König</t>
  </si>
  <si>
    <t>K. Smits</t>
  </si>
  <si>
    <t>J. Colón</t>
  </si>
  <si>
    <t>V. Guillaume</t>
  </si>
  <si>
    <t>F. De Groot</t>
  </si>
  <si>
    <t>E. bin Mohamed</t>
  </si>
  <si>
    <t>I. Bitton</t>
  </si>
  <si>
    <t>L. Antwi</t>
  </si>
  <si>
    <t>O. Hamdan</t>
  </si>
  <si>
    <t>J. Ashknaziy</t>
  </si>
  <si>
    <t>G. Rossi</t>
  </si>
  <si>
    <t>W. Akena</t>
  </si>
  <si>
    <t>Z. Lefevre</t>
  </si>
  <si>
    <t>M. Asiimwe</t>
  </si>
  <si>
    <t>E. Mapuranga</t>
  </si>
  <si>
    <t>F. Musa</t>
  </si>
  <si>
    <t>X. Hosseinzadeh</t>
  </si>
  <si>
    <t>T. Obong</t>
  </si>
  <si>
    <t>M. Alzahrani</t>
  </si>
  <si>
    <t>G. Leitner</t>
  </si>
  <si>
    <t>L. Sakurai</t>
  </si>
  <si>
    <t>U. Mvula</t>
  </si>
  <si>
    <t>P. Wan</t>
  </si>
  <si>
    <t>L. Namuyanja</t>
  </si>
  <si>
    <t>Y. binti Omar</t>
  </si>
  <si>
    <t>E. Lungu</t>
  </si>
  <si>
    <t>S. Herrera</t>
  </si>
  <si>
    <t>L. Namaganda</t>
  </si>
  <si>
    <t>K. Kravchenko</t>
  </si>
  <si>
    <t>G. Chandiga</t>
  </si>
  <si>
    <t>O. Noor</t>
  </si>
  <si>
    <t>K. Tsui</t>
  </si>
  <si>
    <t>L. Ssenyonjo</t>
  </si>
  <si>
    <t>I. Lukwago</t>
  </si>
  <si>
    <t>M. Ategeka</t>
  </si>
  <si>
    <t>X. Driscoll</t>
  </si>
  <si>
    <t>M. Murmu</t>
  </si>
  <si>
    <t>U. Nyeko</t>
  </si>
  <si>
    <t>L. Dahl</t>
  </si>
  <si>
    <t>Y. Larsen</t>
  </si>
  <si>
    <t>W. Lotfi</t>
  </si>
  <si>
    <t>A. Lamunu</t>
  </si>
  <si>
    <t>E. Kaddu</t>
  </si>
  <si>
    <t>Y. Nanyondo</t>
  </si>
  <si>
    <t>S. Feldman</t>
  </si>
  <si>
    <t>L. Bbosa</t>
  </si>
  <si>
    <t>I. Agwang</t>
  </si>
  <si>
    <t>G. Oluka</t>
  </si>
  <si>
    <t>V. Arnold</t>
  </si>
  <si>
    <t>F. Ribeiro</t>
  </si>
  <si>
    <t>C. Hamed</t>
  </si>
  <si>
    <t>J. Turyasingura</t>
  </si>
  <si>
    <t>Y. Campbell</t>
  </si>
  <si>
    <t>H. Nakimera</t>
  </si>
  <si>
    <t>F. Yaakv</t>
  </si>
  <si>
    <t>X. Adikini</t>
  </si>
  <si>
    <t>A. White</t>
  </si>
  <si>
    <t>A. Wati</t>
  </si>
  <si>
    <t>B. Ochieng</t>
  </si>
  <si>
    <t>Q. Martínez</t>
  </si>
  <si>
    <t>Q. Musimenta</t>
  </si>
  <si>
    <t>K. Adero</t>
  </si>
  <si>
    <t>R. Hall</t>
  </si>
  <si>
    <t>J. Kova?i?</t>
  </si>
  <si>
    <t>G. Boadi</t>
  </si>
  <si>
    <t>F. Nabunya</t>
  </si>
  <si>
    <t>T. Bonabana</t>
  </si>
  <si>
    <t>D. Fuchs</t>
  </si>
  <si>
    <t>G. Hasan</t>
  </si>
  <si>
    <t>X. Neri</t>
  </si>
  <si>
    <t>E. Asienzo</t>
  </si>
  <si>
    <t>P. Galli</t>
  </si>
  <si>
    <t>C. Lovri?</t>
  </si>
  <si>
    <t>R. Rizzi</t>
  </si>
  <si>
    <t>L. Msowoya</t>
  </si>
  <si>
    <t>C. Shevchenko</t>
  </si>
  <si>
    <t>N. Busingye</t>
  </si>
  <si>
    <t>D. Sorrentino</t>
  </si>
  <si>
    <t>Y. Acola</t>
  </si>
  <si>
    <t>P. Kachingwe</t>
  </si>
  <si>
    <t>F. Walker</t>
  </si>
  <si>
    <t>C. Ismail</t>
  </si>
  <si>
    <t>A. Amongin</t>
  </si>
  <si>
    <t>J. Mercier</t>
  </si>
  <si>
    <t>S. Tamale</t>
  </si>
  <si>
    <t>G. Taruvinga</t>
  </si>
  <si>
    <t>A. Mor</t>
  </si>
  <si>
    <t>G. Alali</t>
  </si>
  <si>
    <t>S. binti Othman</t>
  </si>
  <si>
    <t>M. Janssens</t>
  </si>
  <si>
    <t>P. Solanki</t>
  </si>
  <si>
    <t>W. Kong</t>
  </si>
  <si>
    <t>H. Tuhaise</t>
  </si>
  <si>
    <t>V. Bwambale</t>
  </si>
  <si>
    <t>G. Caputo</t>
  </si>
  <si>
    <t>X. Arnaud</t>
  </si>
  <si>
    <t>V. Ssali</t>
  </si>
  <si>
    <t>F. Ithungu</t>
  </si>
  <si>
    <t>Z. Marini</t>
  </si>
  <si>
    <t>Q. Permana</t>
  </si>
  <si>
    <t>S. Kiconco</t>
  </si>
  <si>
    <t>K. Lin</t>
  </si>
  <si>
    <t>N. Kyohirwe</t>
  </si>
  <si>
    <t>J. Martin</t>
  </si>
  <si>
    <t>H. Jew</t>
  </si>
  <si>
    <t>M. Krli?evi?</t>
  </si>
  <si>
    <t>K. Sagal</t>
  </si>
  <si>
    <t>O. Nabunya</t>
  </si>
  <si>
    <t>A. Suboti?</t>
  </si>
  <si>
    <t>B. Fernandez</t>
  </si>
  <si>
    <t>R. Yiga</t>
  </si>
  <si>
    <t>D. Kateregga</t>
  </si>
  <si>
    <t>P. Robinson</t>
  </si>
  <si>
    <t>X. Tumushabe</t>
  </si>
  <si>
    <t>O. Burgos</t>
  </si>
  <si>
    <t>K. Jao,</t>
  </si>
  <si>
    <t>R. Wanyama</t>
  </si>
  <si>
    <t>B. Brandt</t>
  </si>
  <si>
    <t>R. Amash</t>
  </si>
  <si>
    <t>I. Kisitu</t>
  </si>
  <si>
    <t>R. Martino</t>
  </si>
  <si>
    <t>V. Razak</t>
  </si>
  <si>
    <t>I. Ajiko</t>
  </si>
  <si>
    <t>V. Awio</t>
  </si>
  <si>
    <t>C. V?tols</t>
  </si>
  <si>
    <t>R. Namuganza</t>
  </si>
  <si>
    <t>Z. Fabre</t>
  </si>
  <si>
    <t>Y. Kyosiimire</t>
  </si>
  <si>
    <t>F. Akumu</t>
  </si>
  <si>
    <t>J. Nkrumah</t>
  </si>
  <si>
    <t>K. Hoe</t>
  </si>
  <si>
    <t>E. Miyazaki</t>
  </si>
  <si>
    <t>E. Namakoye</t>
  </si>
  <si>
    <t>A. Berkowitz</t>
  </si>
  <si>
    <t>L. Ocokoru</t>
  </si>
  <si>
    <t>R. Odur</t>
  </si>
  <si>
    <t>A. Whang</t>
  </si>
  <si>
    <t>C. Leroy</t>
  </si>
  <si>
    <t>C. Musana</t>
  </si>
  <si>
    <t>G. Leung</t>
  </si>
  <si>
    <t>A. Kova?evi?</t>
  </si>
  <si>
    <t>C. Baba</t>
  </si>
  <si>
    <t>Y. Draru</t>
  </si>
  <si>
    <t>C. Opira</t>
  </si>
  <si>
    <t>T. Okello</t>
  </si>
  <si>
    <t>W. Nasiru</t>
  </si>
  <si>
    <t>G. Nakandi</t>
  </si>
  <si>
    <t>F. Jansen</t>
  </si>
  <si>
    <t>H. Kamal</t>
  </si>
  <si>
    <t>J. Ogawa</t>
  </si>
  <si>
    <t>J. Lunkuse</t>
  </si>
  <si>
    <t>S. Aslan</t>
  </si>
  <si>
    <t>P. Kabugo</t>
  </si>
  <si>
    <t>R. Owere</t>
  </si>
  <si>
    <t>A. Munda</t>
  </si>
  <si>
    <t>V. Kumwenda</t>
  </si>
  <si>
    <t>J. Vásquez</t>
  </si>
  <si>
    <t>A. Khainza</t>
  </si>
  <si>
    <t>B. Harahap</t>
  </si>
  <si>
    <t>I. Nassiwa</t>
  </si>
  <si>
    <t>M. Ngamita</t>
  </si>
  <si>
    <t>H. Ochan</t>
  </si>
  <si>
    <t>E. Wibowo</t>
  </si>
  <si>
    <t>A. Omar</t>
  </si>
  <si>
    <t>S. Zandamela</t>
  </si>
  <si>
    <t>F. Carbone</t>
  </si>
  <si>
    <t>H. Okafor</t>
  </si>
  <si>
    <t>N. Tkachuk</t>
  </si>
  <si>
    <t>A. Lucas</t>
  </si>
  <si>
    <t>B. Ampofo</t>
  </si>
  <si>
    <t>M. Mertens</t>
  </si>
  <si>
    <t>J. Koval</t>
  </si>
  <si>
    <t>P. Tetteh</t>
  </si>
  <si>
    <t>U. Nishimura</t>
  </si>
  <si>
    <t>B. Koskinen</t>
  </si>
  <si>
    <t>A. Mbusa</t>
  </si>
  <si>
    <t>E. Tushemereirwe</t>
  </si>
  <si>
    <t>W. Abeja</t>
  </si>
  <si>
    <t>A. Bagonza</t>
  </si>
  <si>
    <t>I. Kumari</t>
  </si>
  <si>
    <t>M. Zhou</t>
  </si>
  <si>
    <t>K. Huang</t>
  </si>
  <si>
    <t>I. Korugyendo</t>
  </si>
  <si>
    <t>N. Mucunguzi</t>
  </si>
  <si>
    <t>U. Nakazibwe</t>
  </si>
  <si>
    <t>G. Mwebaze</t>
  </si>
  <si>
    <t>Z. Shonhiwa</t>
  </si>
  <si>
    <t>G. Daud</t>
  </si>
  <si>
    <t>Y. Ruggiero</t>
  </si>
  <si>
    <t>B. K?l?ç</t>
  </si>
  <si>
    <t>G. ?ahin</t>
  </si>
  <si>
    <t>G. Kyobutungi</t>
  </si>
  <si>
    <t>G. Lutaaya</t>
  </si>
  <si>
    <t>S. Nuwagira</t>
  </si>
  <si>
    <t>T. Kamugisha</t>
  </si>
  <si>
    <t>P. Addae</t>
  </si>
  <si>
    <t>W. Mandizvidza</t>
  </si>
  <si>
    <t>F. Nasasira</t>
  </si>
  <si>
    <t>B. Awio</t>
  </si>
  <si>
    <t>K. Darawshi</t>
  </si>
  <si>
    <t>GKPred</t>
  </si>
  <si>
    <t>Rank</t>
  </si>
  <si>
    <t>Salary</t>
  </si>
  <si>
    <t>Adjusted Salary</t>
  </si>
  <si>
    <t>ID</t>
  </si>
  <si>
    <t>Position</t>
  </si>
  <si>
    <t>Total</t>
  </si>
  <si>
    <t>Pred</t>
  </si>
  <si>
    <t>Adj Salary</t>
  </si>
  <si>
    <t>Reasoning</t>
  </si>
  <si>
    <t>Best Rarita keeper</t>
  </si>
  <si>
    <t xml:space="preserve">Best young Rarita keeper </t>
  </si>
  <si>
    <t>Best keeper- cheap</t>
  </si>
  <si>
    <t>Best Rarita player &amp; cheap</t>
  </si>
  <si>
    <t xml:space="preserve">One of best Rarita players </t>
  </si>
  <si>
    <t>One of best Rarita players &amp; young</t>
  </si>
  <si>
    <t>Wanted to choose one more defender, but rest are old and shit</t>
  </si>
  <si>
    <t>One of Best player, cheap</t>
  </si>
  <si>
    <t xml:space="preserve">Best Rarita </t>
  </si>
  <si>
    <t>Best Rarita- expensive &amp; old, but everyone else is bum</t>
  </si>
  <si>
    <t>Better Rarita</t>
  </si>
  <si>
    <t xml:space="preserve">Young </t>
  </si>
  <si>
    <t>Best player &amp; cheap</t>
  </si>
  <si>
    <t>Cheap &amp; top 10</t>
  </si>
  <si>
    <t xml:space="preserve">Good, experience </t>
  </si>
  <si>
    <t>Good young &amp; cheap</t>
  </si>
  <si>
    <t>Good &amp; cheap</t>
  </si>
  <si>
    <t>Decent &amp; cheap</t>
  </si>
  <si>
    <t>Cheap Rarita</t>
  </si>
  <si>
    <t>Good and cheap</t>
  </si>
  <si>
    <t xml:space="preserve">Decent cheap &amp; young </t>
  </si>
  <si>
    <t>Top 10</t>
  </si>
  <si>
    <t>Top 50</t>
  </si>
  <si>
    <t>Top 100</t>
  </si>
  <si>
    <t>Min</t>
  </si>
  <si>
    <t>1st</t>
  </si>
  <si>
    <t>2nd</t>
  </si>
  <si>
    <t xml:space="preserve">3rd </t>
  </si>
  <si>
    <t>Max</t>
  </si>
  <si>
    <t>Mid</t>
  </si>
  <si>
    <t>Def</t>
  </si>
  <si>
    <t>Import</t>
  </si>
  <si>
    <t>Over 23</t>
  </si>
  <si>
    <t>Top 200</t>
  </si>
  <si>
    <t>Top 30</t>
  </si>
  <si>
    <t>Within 1st-3rd Quartile</t>
  </si>
  <si>
    <t>Below Average</t>
  </si>
  <si>
    <t>Below Avg</t>
  </si>
  <si>
    <t>24 or Younger</t>
  </si>
  <si>
    <t>Over 24</t>
  </si>
  <si>
    <t>Initial</t>
  </si>
  <si>
    <t xml:space="preserve">Future </t>
  </si>
  <si>
    <t xml:space="preserve">*Loaning out every player &gt;1000 or &gt;300 (GK) ranked players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</si>
</sst>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theme="4" tint="0.7999816888943144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44" fontId="0" fillId="0" borderId="10" xfId="1" applyFont="1" applyBorder="1"/>
    <xf numFmtId="0" fontId="0" fillId="0" borderId="11" xfId="0" applyBorder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44" fontId="0" fillId="0" borderId="0" xfId="1" applyFont="1"/>
    <xf numFmtId="164" fontId="0" fillId="0" borderId="0" xfId="1" applyNumberFormat="1" applyFont="1"/>
    <xf numFmtId="164" fontId="0" fillId="0" borderId="0" xfId="0" applyNumberFormat="1"/>
    <xf numFmtId="0" fontId="16" fillId="39" borderId="15" xfId="0" applyFont="1" applyFill="1" applyBorder="1" applyAlignment="1">
      <alignment horizontal="center"/>
    </xf>
    <xf numFmtId="0" fontId="16" fillId="39" borderId="16" xfId="0" applyFont="1" applyFill="1" applyBorder="1" applyAlignment="1">
      <alignment horizontal="center"/>
    </xf>
    <xf numFmtId="0" fontId="16" fillId="39" borderId="17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4" borderId="12" xfId="0" applyFill="1" applyBorder="1"/>
    <xf numFmtId="0" fontId="0" fillId="34" borderId="13" xfId="0" applyFill="1" applyBorder="1"/>
    <xf numFmtId="0" fontId="0" fillId="34" borderId="14" xfId="0" applyFill="1" applyBorder="1"/>
    <xf numFmtId="44" fontId="0" fillId="0" borderId="0" xfId="0" applyNumberFormat="1"/>
    <xf numFmtId="0" fontId="13" fillId="33" borderId="12" xfId="0" applyFont="1" applyFill="1" applyBorder="1" applyAlignment="1">
      <alignment horizontal="center"/>
    </xf>
    <xf numFmtId="0" fontId="13" fillId="33" borderId="13" xfId="0" applyFont="1" applyFill="1" applyBorder="1" applyAlignment="1">
      <alignment horizontal="center"/>
    </xf>
    <xf numFmtId="0" fontId="13" fillId="33" borderId="14" xfId="0" applyFont="1" applyFill="1" applyBorder="1" applyAlignment="1">
      <alignment horizontal="center"/>
    </xf>
    <xf numFmtId="4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4">
    <dxf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ill>
        <patternFill patternType="solid">
          <fgColor rgb="FFFFC000"/>
          <bgColor rgb="FF000000"/>
        </patternFill>
      </fill>
    </dxf>
    <dxf>
      <fill>
        <patternFill>
          <bgColor rgb="FFFFC000"/>
        </patternFill>
      </fill>
    </dxf>
    <dxf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mb7\OneDrive\Desktop\Uni\Year%204\ACTL4001\Assignment\Player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Dictionary"/>
      <sheetName val="League Shooting"/>
      <sheetName val="League Passing"/>
      <sheetName val="League Defense"/>
      <sheetName val="League Goalkeeping"/>
      <sheetName val="Tournament Results"/>
      <sheetName val="Sheet1"/>
      <sheetName val="Tournament Shooting"/>
      <sheetName val="Tournament Passing"/>
      <sheetName val="Tournament Defense"/>
      <sheetName val="Tournament Goalkeeping"/>
      <sheetName val="2020 Salaries"/>
      <sheetName val="2021 Salar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3">
          <cell r="B13" t="str">
            <v>I. Winter</v>
          </cell>
          <cell r="G13">
            <v>26230000</v>
          </cell>
        </row>
        <row r="14">
          <cell r="B14" t="str">
            <v>P. Nakubulwa</v>
          </cell>
          <cell r="G14">
            <v>10180000</v>
          </cell>
        </row>
        <row r="15">
          <cell r="B15" t="str">
            <v>Z. Iqbal</v>
          </cell>
          <cell r="G15">
            <v>27000000</v>
          </cell>
        </row>
        <row r="16">
          <cell r="B16" t="str">
            <v>F. Kizito</v>
          </cell>
          <cell r="G16">
            <v>19740000</v>
          </cell>
        </row>
        <row r="17">
          <cell r="B17" t="str">
            <v>L. Rezaei</v>
          </cell>
          <cell r="G17">
            <v>27030000</v>
          </cell>
        </row>
        <row r="18">
          <cell r="B18" t="str">
            <v>S. Anyait</v>
          </cell>
          <cell r="G18">
            <v>18960000</v>
          </cell>
        </row>
        <row r="19">
          <cell r="B19" t="str">
            <v>J. Teko</v>
          </cell>
          <cell r="G19">
            <v>8020000</v>
          </cell>
        </row>
        <row r="20">
          <cell r="B20" t="str">
            <v>I. Huber</v>
          </cell>
          <cell r="G20">
            <v>27600000</v>
          </cell>
        </row>
        <row r="21">
          <cell r="B21" t="str">
            <v>J. Bala</v>
          </cell>
          <cell r="G21">
            <v>23030000</v>
          </cell>
        </row>
        <row r="22">
          <cell r="B22" t="str">
            <v>D. Oren</v>
          </cell>
          <cell r="G22">
            <v>30120000</v>
          </cell>
        </row>
        <row r="23">
          <cell r="B23" t="str">
            <v>I. Namirimu</v>
          </cell>
          <cell r="G23">
            <v>25950000</v>
          </cell>
        </row>
        <row r="24">
          <cell r="B24" t="str">
            <v>M. Namukwaya</v>
          </cell>
          <cell r="G24">
            <v>27750000</v>
          </cell>
        </row>
        <row r="25">
          <cell r="B25" t="str">
            <v>J. Akello</v>
          </cell>
          <cell r="G25">
            <v>29220000</v>
          </cell>
        </row>
        <row r="26">
          <cell r="B26" t="str">
            <v>I. Kamukama</v>
          </cell>
          <cell r="G26">
            <v>34090000</v>
          </cell>
        </row>
        <row r="27">
          <cell r="B27" t="str">
            <v>W. Lew</v>
          </cell>
          <cell r="G27">
            <v>23090000</v>
          </cell>
        </row>
        <row r="28">
          <cell r="B28" t="str">
            <v>B. De Rosa</v>
          </cell>
          <cell r="G28">
            <v>27370000</v>
          </cell>
        </row>
        <row r="29">
          <cell r="B29" t="str">
            <v>D. John</v>
          </cell>
          <cell r="G29">
            <v>32840000</v>
          </cell>
        </row>
        <row r="30">
          <cell r="B30" t="str">
            <v>S. Kiconco</v>
          </cell>
          <cell r="G30">
            <v>17580000</v>
          </cell>
        </row>
        <row r="31">
          <cell r="B31" t="str">
            <v>R. Chee</v>
          </cell>
          <cell r="G31">
            <v>5250000</v>
          </cell>
        </row>
        <row r="32">
          <cell r="B32" t="str">
            <v>F. Pop</v>
          </cell>
          <cell r="G32">
            <v>32160000</v>
          </cell>
        </row>
        <row r="33">
          <cell r="B33" t="str">
            <v>D. Alshehri</v>
          </cell>
          <cell r="G33">
            <v>21620000</v>
          </cell>
        </row>
        <row r="34">
          <cell r="B34" t="str">
            <v>I. Iddrisu</v>
          </cell>
          <cell r="G34">
            <v>17300000</v>
          </cell>
        </row>
        <row r="35">
          <cell r="B35" t="str">
            <v>E. Taylor</v>
          </cell>
          <cell r="G35">
            <v>32720000</v>
          </cell>
        </row>
        <row r="36">
          <cell r="B36" t="str">
            <v>H. Tourgeman</v>
          </cell>
          <cell r="G36">
            <v>30700000</v>
          </cell>
        </row>
        <row r="37">
          <cell r="B37" t="str">
            <v>Q. Hor</v>
          </cell>
          <cell r="G37">
            <v>15100000</v>
          </cell>
        </row>
        <row r="38">
          <cell r="B38" t="str">
            <v>D. Ikeda</v>
          </cell>
          <cell r="G38">
            <v>17210000</v>
          </cell>
        </row>
        <row r="39">
          <cell r="B39" t="str">
            <v>G. Köhler</v>
          </cell>
          <cell r="G39">
            <v>23440000</v>
          </cell>
        </row>
        <row r="40">
          <cell r="B40" t="str">
            <v>I. Ludwig</v>
          </cell>
          <cell r="G40">
            <v>27450000</v>
          </cell>
        </row>
        <row r="41">
          <cell r="B41" t="str">
            <v>K. Tóth</v>
          </cell>
          <cell r="G41">
            <v>26350000</v>
          </cell>
        </row>
        <row r="42">
          <cell r="B42" t="str">
            <v>U. Ortíz</v>
          </cell>
          <cell r="G42">
            <v>15200000</v>
          </cell>
        </row>
        <row r="43">
          <cell r="B43" t="str">
            <v>Y. Rabinovitch</v>
          </cell>
          <cell r="G43">
            <v>15950000</v>
          </cell>
        </row>
        <row r="44">
          <cell r="B44" t="str">
            <v>R. Petrenko</v>
          </cell>
          <cell r="G44">
            <v>18590000</v>
          </cell>
        </row>
        <row r="45">
          <cell r="B45" t="str">
            <v>D. Kikuchi</v>
          </cell>
          <cell r="G45">
            <v>19140000</v>
          </cell>
        </row>
        <row r="46">
          <cell r="B46" t="str">
            <v>Z. ?no</v>
          </cell>
          <cell r="G46">
            <v>14730000</v>
          </cell>
        </row>
        <row r="47">
          <cell r="B47" t="str">
            <v>W. Nabatanzi</v>
          </cell>
          <cell r="G47">
            <v>10230000</v>
          </cell>
        </row>
        <row r="48">
          <cell r="B48" t="str">
            <v>V. Taheri</v>
          </cell>
          <cell r="G48">
            <v>28630000</v>
          </cell>
        </row>
        <row r="49">
          <cell r="B49" t="str">
            <v>R. binti Hassan</v>
          </cell>
          <cell r="G49">
            <v>18910000</v>
          </cell>
        </row>
        <row r="50">
          <cell r="B50" t="str">
            <v>K. Gonçalves</v>
          </cell>
          <cell r="G50">
            <v>30370000</v>
          </cell>
        </row>
        <row r="51">
          <cell r="B51" t="str">
            <v>G. Bellini</v>
          </cell>
          <cell r="G51">
            <v>24400000</v>
          </cell>
        </row>
        <row r="52">
          <cell r="B52" t="str">
            <v>L. Wafula</v>
          </cell>
          <cell r="G52">
            <v>24770000</v>
          </cell>
        </row>
        <row r="53">
          <cell r="B53" t="str">
            <v>M. Hsieh</v>
          </cell>
          <cell r="G53">
            <v>17540000</v>
          </cell>
        </row>
        <row r="54">
          <cell r="B54" t="str">
            <v>F. Cho</v>
          </cell>
          <cell r="G54">
            <v>32370000</v>
          </cell>
        </row>
        <row r="55">
          <cell r="B55" t="str">
            <v>Z. Marini</v>
          </cell>
          <cell r="G55">
            <v>22740000</v>
          </cell>
        </row>
        <row r="56">
          <cell r="B56" t="str">
            <v>P. Robinson</v>
          </cell>
          <cell r="G56">
            <v>22460000</v>
          </cell>
        </row>
        <row r="57">
          <cell r="B57" t="str">
            <v>I. Azulay</v>
          </cell>
          <cell r="G57">
            <v>21300000</v>
          </cell>
        </row>
        <row r="58">
          <cell r="B58" t="str">
            <v>H. Narvaez</v>
          </cell>
          <cell r="G58">
            <v>18780000</v>
          </cell>
        </row>
        <row r="59">
          <cell r="B59" t="str">
            <v>R. Matovu</v>
          </cell>
          <cell r="G59">
            <v>2620000</v>
          </cell>
        </row>
        <row r="60">
          <cell r="B60" t="str">
            <v>P. Chew</v>
          </cell>
          <cell r="G60">
            <v>28480000</v>
          </cell>
        </row>
        <row r="61">
          <cell r="B61" t="str">
            <v>O. Kia</v>
          </cell>
          <cell r="G61">
            <v>23910000</v>
          </cell>
        </row>
        <row r="62">
          <cell r="B62" t="str">
            <v>Q. Nabimanya</v>
          </cell>
          <cell r="G62">
            <v>10780000</v>
          </cell>
        </row>
        <row r="63">
          <cell r="B63" t="str">
            <v>I. Ocen</v>
          </cell>
          <cell r="G63">
            <v>28360000</v>
          </cell>
        </row>
        <row r="64">
          <cell r="B64" t="str">
            <v>D. Daniel</v>
          </cell>
          <cell r="G64">
            <v>13630000</v>
          </cell>
        </row>
        <row r="65">
          <cell r="B65" t="str">
            <v>F. Kembabazi</v>
          </cell>
          <cell r="G65">
            <v>18790000</v>
          </cell>
        </row>
        <row r="66">
          <cell r="B66" t="str">
            <v>F. Lieu</v>
          </cell>
          <cell r="G66">
            <v>3260000</v>
          </cell>
        </row>
        <row r="67">
          <cell r="B67" t="str">
            <v>H. Akugizibwe</v>
          </cell>
          <cell r="G67">
            <v>18580000</v>
          </cell>
        </row>
        <row r="68">
          <cell r="B68" t="str">
            <v>I. Akpan</v>
          </cell>
          <cell r="G68">
            <v>20540000</v>
          </cell>
        </row>
        <row r="69">
          <cell r="B69" t="str">
            <v>T. Awuah</v>
          </cell>
          <cell r="G69">
            <v>17100000</v>
          </cell>
        </row>
        <row r="70">
          <cell r="B70" t="str">
            <v>T. Barigye</v>
          </cell>
          <cell r="G70">
            <v>15110000</v>
          </cell>
        </row>
        <row r="71">
          <cell r="B71" t="str">
            <v>U. Ban</v>
          </cell>
          <cell r="G71">
            <v>31340000</v>
          </cell>
        </row>
        <row r="72">
          <cell r="B72" t="str">
            <v>I. Najjemba</v>
          </cell>
          <cell r="G72">
            <v>24550000</v>
          </cell>
        </row>
        <row r="73">
          <cell r="B73" t="str">
            <v>X. Nalukenge</v>
          </cell>
          <cell r="G73">
            <v>25340000</v>
          </cell>
        </row>
        <row r="74">
          <cell r="B74" t="str">
            <v>I. binti Omar</v>
          </cell>
          <cell r="G74">
            <v>20450000</v>
          </cell>
        </row>
        <row r="75">
          <cell r="B75" t="str">
            <v>M. Ludwig</v>
          </cell>
          <cell r="G75">
            <v>11910000</v>
          </cell>
        </row>
        <row r="76">
          <cell r="B76" t="str">
            <v>R. Lambert</v>
          </cell>
          <cell r="G76">
            <v>26200000</v>
          </cell>
        </row>
        <row r="77">
          <cell r="B77" t="str">
            <v>Y. Susanti</v>
          </cell>
          <cell r="G77">
            <v>27640000</v>
          </cell>
        </row>
        <row r="78">
          <cell r="B78" t="str">
            <v>A. Schmitt</v>
          </cell>
          <cell r="G78">
            <v>26370000</v>
          </cell>
        </row>
        <row r="79">
          <cell r="B79" t="str">
            <v>U. Rodriguês</v>
          </cell>
          <cell r="G79">
            <v>34980000</v>
          </cell>
        </row>
        <row r="80">
          <cell r="B80" t="str">
            <v>W. Swee</v>
          </cell>
          <cell r="G80">
            <v>19550000</v>
          </cell>
        </row>
        <row r="81">
          <cell r="B81" t="str">
            <v>M. Nkhata</v>
          </cell>
          <cell r="G81">
            <v>24470000</v>
          </cell>
        </row>
        <row r="82">
          <cell r="B82" t="str">
            <v>G. Elbaz</v>
          </cell>
          <cell r="G82">
            <v>30260000</v>
          </cell>
        </row>
        <row r="83">
          <cell r="B83" t="str">
            <v>H. Gomani</v>
          </cell>
          <cell r="G83">
            <v>29870000</v>
          </cell>
        </row>
        <row r="84">
          <cell r="B84" t="str">
            <v>A. Soong</v>
          </cell>
          <cell r="G84">
            <v>25510000</v>
          </cell>
        </row>
        <row r="85">
          <cell r="B85" t="str">
            <v>A. Tayebwa</v>
          </cell>
          <cell r="G85">
            <v>10690000</v>
          </cell>
        </row>
        <row r="86">
          <cell r="B86" t="str">
            <v>D. Kojima</v>
          </cell>
          <cell r="G86">
            <v>31520000</v>
          </cell>
        </row>
        <row r="87">
          <cell r="B87" t="str">
            <v>A. Aryemo</v>
          </cell>
          <cell r="G87">
            <v>32610000</v>
          </cell>
        </row>
        <row r="88">
          <cell r="B88" t="str">
            <v>G. Gustafsson</v>
          </cell>
          <cell r="G88">
            <v>30720000</v>
          </cell>
        </row>
        <row r="89">
          <cell r="B89" t="str">
            <v>H. Susanto</v>
          </cell>
          <cell r="G89">
            <v>18810000</v>
          </cell>
        </row>
        <row r="90">
          <cell r="B90" t="str">
            <v>F. Nakazibwe</v>
          </cell>
          <cell r="G90">
            <v>20660000</v>
          </cell>
        </row>
        <row r="91">
          <cell r="B91" t="str">
            <v>Z. Okon</v>
          </cell>
          <cell r="G91">
            <v>23880000</v>
          </cell>
        </row>
        <row r="92">
          <cell r="B92" t="str">
            <v>G. Nimusiima</v>
          </cell>
          <cell r="G92">
            <v>3220000</v>
          </cell>
        </row>
        <row r="93">
          <cell r="B93" t="str">
            <v>D. Chen</v>
          </cell>
          <cell r="G93">
            <v>24280000</v>
          </cell>
        </row>
        <row r="94">
          <cell r="B94" t="str">
            <v>C. Muyama</v>
          </cell>
          <cell r="G94">
            <v>19050000</v>
          </cell>
        </row>
        <row r="95">
          <cell r="B95" t="str">
            <v>G. Hernández</v>
          </cell>
          <cell r="G95">
            <v>14680000</v>
          </cell>
        </row>
        <row r="96">
          <cell r="B96" t="str">
            <v>L. Mugumya</v>
          </cell>
          <cell r="G96">
            <v>12990000</v>
          </cell>
        </row>
        <row r="97">
          <cell r="B97" t="str">
            <v>U. Kaahwa</v>
          </cell>
          <cell r="G97">
            <v>7230000</v>
          </cell>
        </row>
        <row r="98">
          <cell r="B98" t="str">
            <v>U. Wright</v>
          </cell>
          <cell r="G98">
            <v>22000000</v>
          </cell>
        </row>
        <row r="99">
          <cell r="B99" t="str">
            <v>Z. Agyei</v>
          </cell>
          <cell r="G99">
            <v>14770000</v>
          </cell>
        </row>
        <row r="100">
          <cell r="B100" t="str">
            <v>Q. Sarfo</v>
          </cell>
          <cell r="G100">
            <v>3260000</v>
          </cell>
        </row>
        <row r="101">
          <cell r="B101" t="str">
            <v>C. Gheorghe</v>
          </cell>
          <cell r="G101">
            <v>17030000</v>
          </cell>
        </row>
        <row r="102">
          <cell r="B102" t="str">
            <v>I. Koomson</v>
          </cell>
          <cell r="G102">
            <v>21140000</v>
          </cell>
        </row>
        <row r="103">
          <cell r="B103" t="str">
            <v>L. Obote</v>
          </cell>
          <cell r="G103">
            <v>32590000</v>
          </cell>
        </row>
        <row r="104">
          <cell r="B104" t="str">
            <v>I. Abeja</v>
          </cell>
          <cell r="G104">
            <v>38440000</v>
          </cell>
        </row>
        <row r="105">
          <cell r="B105" t="str">
            <v>J. Namatovu</v>
          </cell>
          <cell r="G105">
            <v>6920000</v>
          </cell>
        </row>
        <row r="106">
          <cell r="B106" t="str">
            <v>T. Ichikawa</v>
          </cell>
          <cell r="G106">
            <v>31170000</v>
          </cell>
        </row>
        <row r="107">
          <cell r="B107" t="str">
            <v>Z. Nabaweesi</v>
          </cell>
          <cell r="G107">
            <v>28400000</v>
          </cell>
        </row>
        <row r="108">
          <cell r="B108" t="str">
            <v>N. Gheorghe</v>
          </cell>
          <cell r="G108">
            <v>27490000</v>
          </cell>
        </row>
        <row r="109">
          <cell r="B109" t="str">
            <v>L. Amadu</v>
          </cell>
          <cell r="G109">
            <v>32270000</v>
          </cell>
        </row>
        <row r="110">
          <cell r="B110" t="str">
            <v>S. Avraham</v>
          </cell>
          <cell r="G110">
            <v>27800000</v>
          </cell>
        </row>
        <row r="111">
          <cell r="B111" t="str">
            <v>G. Mwebaze</v>
          </cell>
          <cell r="G111">
            <v>18080000</v>
          </cell>
        </row>
        <row r="112">
          <cell r="B112" t="str">
            <v>P. Kabugo</v>
          </cell>
          <cell r="G112">
            <v>19620000</v>
          </cell>
        </row>
        <row r="113">
          <cell r="B113" t="str">
            <v>C. Ji</v>
          </cell>
          <cell r="G113">
            <v>31790000</v>
          </cell>
        </row>
        <row r="114">
          <cell r="B114" t="str">
            <v>Q. Nabutono</v>
          </cell>
          <cell r="G114">
            <v>19920000</v>
          </cell>
        </row>
        <row r="115">
          <cell r="B115" t="str">
            <v>P. Bauri</v>
          </cell>
          <cell r="G115">
            <v>35260000</v>
          </cell>
        </row>
        <row r="116">
          <cell r="B116" t="str">
            <v>A. Miura</v>
          </cell>
          <cell r="G116">
            <v>16090000</v>
          </cell>
        </row>
        <row r="117">
          <cell r="B117" t="str">
            <v>U. Guerin</v>
          </cell>
          <cell r="G117">
            <v>4470000</v>
          </cell>
        </row>
        <row r="118">
          <cell r="B118" t="str">
            <v>G. Hartmann</v>
          </cell>
          <cell r="G118">
            <v>27650000</v>
          </cell>
        </row>
        <row r="119">
          <cell r="B119" t="str">
            <v>J. Rukundo</v>
          </cell>
          <cell r="G119">
            <v>31430000</v>
          </cell>
        </row>
        <row r="120">
          <cell r="B120" t="str">
            <v>A. Haruna</v>
          </cell>
          <cell r="G120">
            <v>23430000</v>
          </cell>
        </row>
        <row r="121">
          <cell r="B121" t="str">
            <v>D. Svensson</v>
          </cell>
          <cell r="G121">
            <v>8810000</v>
          </cell>
        </row>
        <row r="122">
          <cell r="B122" t="str">
            <v>O. Khainza</v>
          </cell>
          <cell r="G122">
            <v>11720000</v>
          </cell>
        </row>
        <row r="123">
          <cell r="B123" t="str">
            <v>Y. Eyotaru</v>
          </cell>
          <cell r="G123">
            <v>15490000</v>
          </cell>
        </row>
        <row r="124">
          <cell r="B124" t="str">
            <v>D. Martini</v>
          </cell>
          <cell r="G124">
            <v>31860000</v>
          </cell>
        </row>
        <row r="125">
          <cell r="B125" t="str">
            <v>S. Namugere</v>
          </cell>
          <cell r="G125">
            <v>22230000</v>
          </cell>
        </row>
        <row r="126">
          <cell r="B126" t="str">
            <v>F. Kalule</v>
          </cell>
          <cell r="G126">
            <v>27830000</v>
          </cell>
        </row>
        <row r="127">
          <cell r="B127" t="str">
            <v>T. Nouri</v>
          </cell>
          <cell r="G127">
            <v>19540000</v>
          </cell>
        </row>
        <row r="128">
          <cell r="B128" t="str">
            <v>V. Thompson</v>
          </cell>
          <cell r="G128">
            <v>31250000</v>
          </cell>
        </row>
        <row r="129">
          <cell r="B129" t="str">
            <v>V. bin Ali</v>
          </cell>
          <cell r="G129">
            <v>24980000</v>
          </cell>
        </row>
        <row r="130">
          <cell r="B130" t="str">
            <v>S. Mlakar</v>
          </cell>
          <cell r="G130">
            <v>30800000</v>
          </cell>
        </row>
        <row r="131">
          <cell r="B131" t="str">
            <v>Q. Günther</v>
          </cell>
          <cell r="G131">
            <v>29980000</v>
          </cell>
        </row>
        <row r="132">
          <cell r="B132" t="str">
            <v>J. Wan</v>
          </cell>
          <cell r="G132">
            <v>20530000</v>
          </cell>
        </row>
        <row r="133">
          <cell r="B133" t="str">
            <v>Z. Makore</v>
          </cell>
          <cell r="G133">
            <v>24900000</v>
          </cell>
        </row>
        <row r="134">
          <cell r="B134" t="str">
            <v>N. Nantege</v>
          </cell>
          <cell r="G134">
            <v>33180000</v>
          </cell>
        </row>
        <row r="135">
          <cell r="B135" t="str">
            <v>A. Olobo</v>
          </cell>
          <cell r="G135">
            <v>30470000</v>
          </cell>
        </row>
        <row r="136">
          <cell r="B136" t="str">
            <v>D. Kayira</v>
          </cell>
          <cell r="G136">
            <v>26810000</v>
          </cell>
        </row>
        <row r="137">
          <cell r="B137" t="str">
            <v>E. Wibowo</v>
          </cell>
          <cell r="G137">
            <v>15120000</v>
          </cell>
        </row>
        <row r="138">
          <cell r="B138" t="str">
            <v>R. Wanyama</v>
          </cell>
          <cell r="G138">
            <v>11490000</v>
          </cell>
        </row>
        <row r="139">
          <cell r="B139" t="str">
            <v>J. Nkrumah</v>
          </cell>
          <cell r="G139">
            <v>9830000</v>
          </cell>
        </row>
        <row r="140">
          <cell r="B140" t="str">
            <v>M. Matsumoto</v>
          </cell>
          <cell r="G140">
            <v>30800000</v>
          </cell>
        </row>
        <row r="141">
          <cell r="B141" t="str">
            <v>C. Nyesiga</v>
          </cell>
          <cell r="G141">
            <v>22560000</v>
          </cell>
        </row>
        <row r="142">
          <cell r="B142" t="str">
            <v>Y. Diallo</v>
          </cell>
          <cell r="G142">
            <v>12230000</v>
          </cell>
        </row>
        <row r="143">
          <cell r="B143" t="str">
            <v>G. Baey</v>
          </cell>
          <cell r="G143">
            <v>26330000</v>
          </cell>
        </row>
        <row r="144">
          <cell r="B144" t="str">
            <v>I. Makavan</v>
          </cell>
          <cell r="G144">
            <v>27700000</v>
          </cell>
        </row>
        <row r="145">
          <cell r="B145" t="str">
            <v>H. Alobo</v>
          </cell>
          <cell r="G145">
            <v>27350000</v>
          </cell>
        </row>
        <row r="146">
          <cell r="B146" t="str">
            <v>O. Nampeera</v>
          </cell>
          <cell r="G146">
            <v>30150000</v>
          </cell>
        </row>
        <row r="147">
          <cell r="B147" t="str">
            <v>B. Longoli</v>
          </cell>
          <cell r="G147">
            <v>9600000</v>
          </cell>
        </row>
        <row r="148">
          <cell r="B148" t="str">
            <v>A. Tay</v>
          </cell>
          <cell r="G148">
            <v>28970000</v>
          </cell>
        </row>
        <row r="149">
          <cell r="B149" t="str">
            <v>D. Yusof</v>
          </cell>
          <cell r="G149">
            <v>21510000</v>
          </cell>
        </row>
        <row r="150">
          <cell r="B150" t="str">
            <v>B. Stewart</v>
          </cell>
          <cell r="G150">
            <v>19400000</v>
          </cell>
        </row>
        <row r="151">
          <cell r="B151" t="str">
            <v>H. Steiner</v>
          </cell>
          <cell r="G151">
            <v>14950000</v>
          </cell>
        </row>
        <row r="152">
          <cell r="B152" t="str">
            <v>K. Mirkovi?</v>
          </cell>
          <cell r="G152">
            <v>17400000</v>
          </cell>
        </row>
        <row r="153">
          <cell r="B153" t="str">
            <v>Y. Aidoo</v>
          </cell>
          <cell r="G153">
            <v>23230000</v>
          </cell>
        </row>
        <row r="154">
          <cell r="B154" t="str">
            <v>H. Nsamba</v>
          </cell>
          <cell r="G154">
            <v>24050000</v>
          </cell>
        </row>
        <row r="155">
          <cell r="B155" t="str">
            <v>E. Estrada</v>
          </cell>
          <cell r="G155">
            <v>23230000</v>
          </cell>
        </row>
        <row r="156">
          <cell r="B156" t="str">
            <v>A. Popescu</v>
          </cell>
          <cell r="G156">
            <v>32520000</v>
          </cell>
        </row>
        <row r="157">
          <cell r="B157" t="str">
            <v>X. Yau</v>
          </cell>
          <cell r="G157">
            <v>15100000</v>
          </cell>
        </row>
        <row r="158">
          <cell r="B158" t="str">
            <v>K. Aliyu</v>
          </cell>
          <cell r="G158">
            <v>22290000</v>
          </cell>
        </row>
        <row r="159">
          <cell r="B159" t="str">
            <v>K. Muhumuza</v>
          </cell>
          <cell r="G159">
            <v>22310000</v>
          </cell>
        </row>
        <row r="160">
          <cell r="B160" t="str">
            <v>K. Namuwaya</v>
          </cell>
          <cell r="G160">
            <v>25750000</v>
          </cell>
        </row>
        <row r="161">
          <cell r="B161" t="str">
            <v>N. Bondarenko</v>
          </cell>
          <cell r="G161">
            <v>30860000</v>
          </cell>
        </row>
        <row r="162">
          <cell r="B162" t="str">
            <v>S. Tamale</v>
          </cell>
          <cell r="G162">
            <v>26390000</v>
          </cell>
        </row>
        <row r="163">
          <cell r="B163" t="str">
            <v>K. Makaza</v>
          </cell>
          <cell r="G163">
            <v>11530000</v>
          </cell>
        </row>
        <row r="164">
          <cell r="B164" t="str">
            <v>R. Akech</v>
          </cell>
          <cell r="G164">
            <v>17110000</v>
          </cell>
        </row>
        <row r="165">
          <cell r="B165" t="str">
            <v>L. Egger</v>
          </cell>
          <cell r="G165">
            <v>13950000</v>
          </cell>
        </row>
        <row r="166">
          <cell r="B166" t="str">
            <v>Z. Cher</v>
          </cell>
          <cell r="G166">
            <v>29810000</v>
          </cell>
        </row>
        <row r="167">
          <cell r="B167" t="str">
            <v>G. Baey</v>
          </cell>
          <cell r="G167">
            <v>30190000</v>
          </cell>
        </row>
        <row r="168">
          <cell r="B168" t="str">
            <v>T. Nkhoma</v>
          </cell>
          <cell r="G168">
            <v>26430000</v>
          </cell>
        </row>
        <row r="169">
          <cell r="B169" t="str">
            <v>Q. Mbambu</v>
          </cell>
          <cell r="G169">
            <v>27710000</v>
          </cell>
        </row>
        <row r="170">
          <cell r="B170" t="str">
            <v>Y. Nabulo</v>
          </cell>
          <cell r="G170">
            <v>10500000</v>
          </cell>
        </row>
        <row r="171">
          <cell r="B171" t="str">
            <v>Z. Chipeta</v>
          </cell>
          <cell r="G171">
            <v>14950000</v>
          </cell>
        </row>
        <row r="172">
          <cell r="B172" t="str">
            <v>D. Asaba</v>
          </cell>
          <cell r="G172">
            <v>8490000</v>
          </cell>
        </row>
        <row r="173">
          <cell r="B173" t="str">
            <v>S. Chided</v>
          </cell>
          <cell r="G173">
            <v>14780000</v>
          </cell>
        </row>
        <row r="174">
          <cell r="B174" t="str">
            <v>S. Kaggwa</v>
          </cell>
          <cell r="G174">
            <v>17980000</v>
          </cell>
        </row>
        <row r="175">
          <cell r="B175" t="str">
            <v>E. ?ta</v>
          </cell>
          <cell r="G175">
            <v>8670000</v>
          </cell>
        </row>
        <row r="176">
          <cell r="B176" t="str">
            <v>Z. Semakula</v>
          </cell>
          <cell r="G176">
            <v>25460000</v>
          </cell>
        </row>
        <row r="177">
          <cell r="B177" t="str">
            <v>Q. Aini</v>
          </cell>
          <cell r="G177">
            <v>16720000</v>
          </cell>
        </row>
        <row r="178">
          <cell r="B178" t="str">
            <v>E. Ramezani</v>
          </cell>
          <cell r="G178">
            <v>13270000</v>
          </cell>
        </row>
        <row r="179">
          <cell r="B179" t="str">
            <v>V. Ram</v>
          </cell>
          <cell r="G179">
            <v>14380000</v>
          </cell>
        </row>
        <row r="180">
          <cell r="B180" t="str">
            <v>Z. Nakagawa</v>
          </cell>
          <cell r="G180">
            <v>19000000</v>
          </cell>
        </row>
        <row r="181">
          <cell r="B181" t="str">
            <v>A. Akoth</v>
          </cell>
          <cell r="G181">
            <v>20000000</v>
          </cell>
        </row>
        <row r="182">
          <cell r="B182" t="str">
            <v>G. Siddiqui</v>
          </cell>
          <cell r="G182">
            <v>28170000</v>
          </cell>
        </row>
        <row r="183">
          <cell r="B183" t="str">
            <v>U. Nalumansi</v>
          </cell>
          <cell r="G183">
            <v>26610000</v>
          </cell>
        </row>
        <row r="184">
          <cell r="B184" t="str">
            <v>F. Heng</v>
          </cell>
          <cell r="G184">
            <v>25220000</v>
          </cell>
        </row>
        <row r="185">
          <cell r="B185" t="str">
            <v>I. Kakuru</v>
          </cell>
          <cell r="G185">
            <v>35710000</v>
          </cell>
        </row>
        <row r="186">
          <cell r="B186" t="str">
            <v>C. Ssentamu</v>
          </cell>
          <cell r="G186">
            <v>26670000</v>
          </cell>
        </row>
        <row r="187">
          <cell r="B187" t="str">
            <v>I. Nugraha</v>
          </cell>
          <cell r="G187">
            <v>22990000</v>
          </cell>
        </row>
        <row r="188">
          <cell r="B188" t="str">
            <v>G. Dijkstra</v>
          </cell>
          <cell r="G188">
            <v>26510000</v>
          </cell>
        </row>
        <row r="189">
          <cell r="B189" t="str">
            <v>U. Chio</v>
          </cell>
          <cell r="G189">
            <v>24940000</v>
          </cell>
        </row>
        <row r="190">
          <cell r="B190" t="str">
            <v>Z. Marini</v>
          </cell>
          <cell r="G190">
            <v>24650000</v>
          </cell>
        </row>
        <row r="191">
          <cell r="B191" t="str">
            <v>X. Adikini</v>
          </cell>
          <cell r="G191">
            <v>18110000</v>
          </cell>
        </row>
        <row r="192">
          <cell r="B192" t="str">
            <v>V. Kumwenda</v>
          </cell>
          <cell r="G192">
            <v>36670000</v>
          </cell>
        </row>
        <row r="193">
          <cell r="B193" t="str">
            <v>J. Rolland</v>
          </cell>
          <cell r="G193">
            <v>7580000</v>
          </cell>
        </row>
        <row r="194">
          <cell r="B194" t="str">
            <v>M. Kusiima</v>
          </cell>
          <cell r="G194">
            <v>34240000</v>
          </cell>
        </row>
        <row r="195">
          <cell r="B195" t="str">
            <v>A. Vang</v>
          </cell>
          <cell r="G195">
            <v>15070000</v>
          </cell>
        </row>
        <row r="196">
          <cell r="B196" t="str">
            <v>Y. Ferrara</v>
          </cell>
          <cell r="G196">
            <v>28900000</v>
          </cell>
        </row>
        <row r="197">
          <cell r="B197" t="str">
            <v>H. David</v>
          </cell>
          <cell r="G197">
            <v>33160000</v>
          </cell>
        </row>
        <row r="198">
          <cell r="B198" t="str">
            <v>K. Abalo</v>
          </cell>
          <cell r="G198">
            <v>15940000</v>
          </cell>
        </row>
        <row r="199">
          <cell r="B199" t="str">
            <v>E. Nakanjako</v>
          </cell>
          <cell r="G199">
            <v>10750000</v>
          </cell>
        </row>
        <row r="200">
          <cell r="B200" t="str">
            <v>V. Garcia</v>
          </cell>
          <cell r="G200">
            <v>16030000</v>
          </cell>
        </row>
        <row r="201">
          <cell r="B201" t="str">
            <v>A. Sihombing</v>
          </cell>
          <cell r="G201">
            <v>23440000</v>
          </cell>
        </row>
        <row r="202">
          <cell r="B202" t="str">
            <v>F. Nassolo</v>
          </cell>
          <cell r="G202">
            <v>26640000</v>
          </cell>
        </row>
        <row r="203">
          <cell r="B203" t="str">
            <v>M. Tumuramye</v>
          </cell>
          <cell r="G203">
            <v>28620000</v>
          </cell>
        </row>
        <row r="204">
          <cell r="B204" t="str">
            <v>E. Ruzvidzo</v>
          </cell>
          <cell r="G204">
            <v>19420000</v>
          </cell>
        </row>
        <row r="205">
          <cell r="B205" t="str">
            <v>I. Kabagenyi</v>
          </cell>
          <cell r="G205">
            <v>18110000</v>
          </cell>
        </row>
        <row r="206">
          <cell r="B206" t="str">
            <v>T. Chebet</v>
          </cell>
          <cell r="G206">
            <v>9420000</v>
          </cell>
        </row>
        <row r="207">
          <cell r="B207" t="str">
            <v>Z. Rojas</v>
          </cell>
          <cell r="G207">
            <v>28960000</v>
          </cell>
        </row>
        <row r="208">
          <cell r="B208" t="str">
            <v>I. Ssentongo</v>
          </cell>
          <cell r="G208">
            <v>10370000</v>
          </cell>
        </row>
        <row r="209">
          <cell r="B209" t="str">
            <v>X. Nazari</v>
          </cell>
          <cell r="G209">
            <v>4160000</v>
          </cell>
        </row>
        <row r="210">
          <cell r="B210" t="str">
            <v>M. Carpentier</v>
          </cell>
          <cell r="G210">
            <v>25960000</v>
          </cell>
        </row>
        <row r="211">
          <cell r="B211" t="str">
            <v>Y. Niemi</v>
          </cell>
          <cell r="G211">
            <v>33480000</v>
          </cell>
        </row>
        <row r="212">
          <cell r="B212" t="str">
            <v>Y. Wood</v>
          </cell>
          <cell r="G212">
            <v>29870000</v>
          </cell>
        </row>
        <row r="213">
          <cell r="B213" t="str">
            <v>E. Alowo</v>
          </cell>
          <cell r="G213">
            <v>31060000</v>
          </cell>
        </row>
        <row r="214">
          <cell r="B214" t="str">
            <v>F. Njoku</v>
          </cell>
          <cell r="G214">
            <v>28160000</v>
          </cell>
        </row>
        <row r="215">
          <cell r="B215" t="str">
            <v>W. Kayange</v>
          </cell>
          <cell r="G215">
            <v>23150000</v>
          </cell>
        </row>
        <row r="216">
          <cell r="B216" t="str">
            <v>L. Edwards</v>
          </cell>
          <cell r="G216">
            <v>23610000</v>
          </cell>
        </row>
        <row r="217">
          <cell r="B217" t="str">
            <v>U. Nakazibwe</v>
          </cell>
          <cell r="G217">
            <v>29470000</v>
          </cell>
        </row>
        <row r="218">
          <cell r="B218" t="str">
            <v>F. Walker</v>
          </cell>
          <cell r="G218">
            <v>10160000</v>
          </cell>
        </row>
        <row r="219">
          <cell r="B219" t="str">
            <v>P. Tetteh</v>
          </cell>
          <cell r="G219">
            <v>22300000</v>
          </cell>
        </row>
        <row r="220">
          <cell r="B220" t="str">
            <v>V. Waswa</v>
          </cell>
          <cell r="G220">
            <v>18870000</v>
          </cell>
        </row>
        <row r="221">
          <cell r="B221" t="str">
            <v>V. Mattila</v>
          </cell>
          <cell r="G221">
            <v>27620000</v>
          </cell>
        </row>
        <row r="222">
          <cell r="B222" t="str">
            <v>I. Aidoo</v>
          </cell>
          <cell r="G222">
            <v>18570000</v>
          </cell>
        </row>
        <row r="223">
          <cell r="B223" t="str">
            <v>Q. Johnsen</v>
          </cell>
          <cell r="G223">
            <v>34130000</v>
          </cell>
        </row>
        <row r="224">
          <cell r="B224" t="str">
            <v>H. Twongirwe</v>
          </cell>
          <cell r="G224">
            <v>16190000</v>
          </cell>
        </row>
        <row r="225">
          <cell r="B225" t="str">
            <v>P. Saputra</v>
          </cell>
          <cell r="G225">
            <v>23070000</v>
          </cell>
        </row>
        <row r="226">
          <cell r="B226" t="str">
            <v>A. Logose</v>
          </cell>
          <cell r="G226">
            <v>24420000</v>
          </cell>
        </row>
        <row r="227">
          <cell r="B227" t="str">
            <v>Q. Nakityo</v>
          </cell>
          <cell r="G227">
            <v>26040000</v>
          </cell>
        </row>
        <row r="228">
          <cell r="B228" t="str">
            <v>N. Kamusiime</v>
          </cell>
          <cell r="G228">
            <v>25780000</v>
          </cell>
        </row>
        <row r="229">
          <cell r="B229" t="str">
            <v>A. Tumuhaise</v>
          </cell>
          <cell r="G229">
            <v>14430000</v>
          </cell>
        </row>
        <row r="230">
          <cell r="B230" t="str">
            <v>H. Farina</v>
          </cell>
          <cell r="G230">
            <v>27230000</v>
          </cell>
        </row>
        <row r="231">
          <cell r="B231" t="str">
            <v>S. Debnath</v>
          </cell>
          <cell r="G231">
            <v>12330000</v>
          </cell>
        </row>
        <row r="232">
          <cell r="B232" t="str">
            <v>I. Namugosa</v>
          </cell>
          <cell r="G232">
            <v>12280000</v>
          </cell>
        </row>
        <row r="233">
          <cell r="B233" t="str">
            <v>G. Tukwasibwe</v>
          </cell>
          <cell r="G233">
            <v>17550000</v>
          </cell>
        </row>
        <row r="234">
          <cell r="B234" t="str">
            <v>A. Berisha</v>
          </cell>
          <cell r="G234">
            <v>16380000</v>
          </cell>
        </row>
        <row r="235">
          <cell r="B235" t="str">
            <v>T. Kafuko</v>
          </cell>
          <cell r="G235">
            <v>21060000</v>
          </cell>
        </row>
        <row r="236">
          <cell r="B236" t="str">
            <v>L. Lechner</v>
          </cell>
          <cell r="G236">
            <v>32310000</v>
          </cell>
        </row>
        <row r="237">
          <cell r="B237" t="str">
            <v>C. Namutebi</v>
          </cell>
          <cell r="G237">
            <v>39230000</v>
          </cell>
        </row>
        <row r="238">
          <cell r="B238" t="str">
            <v>N. Ono</v>
          </cell>
          <cell r="G238">
            <v>27840000</v>
          </cell>
        </row>
        <row r="239">
          <cell r="B239" t="str">
            <v>J. Lysenko</v>
          </cell>
          <cell r="G239">
            <v>24740000</v>
          </cell>
        </row>
        <row r="240">
          <cell r="B240" t="str">
            <v>R. Arai</v>
          </cell>
          <cell r="G240">
            <v>25630000</v>
          </cell>
        </row>
        <row r="241">
          <cell r="B241" t="str">
            <v>H. Turyatunga</v>
          </cell>
          <cell r="G241">
            <v>30270000</v>
          </cell>
        </row>
        <row r="242">
          <cell r="B242" t="str">
            <v>T. Zoabi</v>
          </cell>
          <cell r="G242">
            <v>17930000</v>
          </cell>
        </row>
        <row r="243">
          <cell r="B243" t="str">
            <v>N. Namwanje</v>
          </cell>
          <cell r="G243">
            <v>31880000</v>
          </cell>
        </row>
        <row r="244">
          <cell r="B244" t="str">
            <v>H. Ochan</v>
          </cell>
          <cell r="G244">
            <v>27720000</v>
          </cell>
        </row>
        <row r="245">
          <cell r="B245" t="str">
            <v>X. Neri</v>
          </cell>
          <cell r="G245">
            <v>13340000</v>
          </cell>
        </row>
        <row r="246">
          <cell r="B246" t="str">
            <v>M. Ngamita</v>
          </cell>
          <cell r="G246">
            <v>13320000</v>
          </cell>
        </row>
        <row r="247">
          <cell r="B247" t="str">
            <v>M. Nankwanga</v>
          </cell>
          <cell r="G247">
            <v>21800000</v>
          </cell>
        </row>
        <row r="248">
          <cell r="B248" t="str">
            <v>B. Kor</v>
          </cell>
          <cell r="G248">
            <v>27560000</v>
          </cell>
        </row>
        <row r="249">
          <cell r="B249" t="str">
            <v>S. Peretz</v>
          </cell>
          <cell r="G249">
            <v>13610000</v>
          </cell>
        </row>
        <row r="250">
          <cell r="B250" t="str">
            <v>K. Van den Berg *</v>
          </cell>
          <cell r="G250">
            <v>20930000</v>
          </cell>
        </row>
        <row r="251">
          <cell r="B251" t="str">
            <v>X. Muhwezi</v>
          </cell>
          <cell r="G251">
            <v>19300000</v>
          </cell>
        </row>
        <row r="252">
          <cell r="B252" t="str">
            <v>R. Gentile</v>
          </cell>
          <cell r="G252">
            <v>12550000</v>
          </cell>
        </row>
        <row r="253">
          <cell r="B253" t="str">
            <v>G. Chong</v>
          </cell>
          <cell r="G253">
            <v>24370000</v>
          </cell>
        </row>
        <row r="254">
          <cell r="B254" t="str">
            <v>D. Pellegrino</v>
          </cell>
          <cell r="G254">
            <v>16000000</v>
          </cell>
        </row>
        <row r="255">
          <cell r="B255" t="str">
            <v>M. Vásquez</v>
          </cell>
          <cell r="G255">
            <v>21540000</v>
          </cell>
        </row>
        <row r="256">
          <cell r="B256" t="str">
            <v>I. Mlambo</v>
          </cell>
          <cell r="G256">
            <v>30080000</v>
          </cell>
        </row>
        <row r="257">
          <cell r="B257" t="str">
            <v>D. Iskandar</v>
          </cell>
          <cell r="G257">
            <v>24870000</v>
          </cell>
        </row>
        <row r="258">
          <cell r="B258" t="str">
            <v>F. Hove</v>
          </cell>
          <cell r="G258">
            <v>20680000</v>
          </cell>
        </row>
        <row r="259">
          <cell r="B259" t="str">
            <v>C. Boyko</v>
          </cell>
          <cell r="G259">
            <v>9590000</v>
          </cell>
        </row>
        <row r="260">
          <cell r="B260" t="str">
            <v>B. Masika</v>
          </cell>
          <cell r="G260">
            <v>8880000</v>
          </cell>
        </row>
        <row r="261">
          <cell r="B261" t="str">
            <v>B. Weiß</v>
          </cell>
          <cell r="G261">
            <v>11480000</v>
          </cell>
        </row>
        <row r="262">
          <cell r="B262" t="str">
            <v>B. Wright</v>
          </cell>
          <cell r="G262">
            <v>16180000</v>
          </cell>
        </row>
        <row r="263">
          <cell r="B263" t="str">
            <v>K. Machava</v>
          </cell>
          <cell r="G263">
            <v>15200000</v>
          </cell>
        </row>
        <row r="264">
          <cell r="B264" t="str">
            <v>Q. Majawa</v>
          </cell>
          <cell r="G264">
            <v>21290000</v>
          </cell>
        </row>
        <row r="265">
          <cell r="B265" t="str">
            <v>Z. Kayendeke</v>
          </cell>
          <cell r="G265">
            <v>13180000</v>
          </cell>
        </row>
        <row r="266">
          <cell r="B266" t="str">
            <v>Z. Mutandwa</v>
          </cell>
          <cell r="G266">
            <v>23280000</v>
          </cell>
        </row>
        <row r="267">
          <cell r="B267" t="str">
            <v>M. Purnomo</v>
          </cell>
          <cell r="G267">
            <v>26300000</v>
          </cell>
        </row>
        <row r="268">
          <cell r="B268" t="str">
            <v>D. Morales</v>
          </cell>
          <cell r="G268">
            <v>13150000</v>
          </cell>
        </row>
        <row r="269">
          <cell r="B269" t="str">
            <v>F. Diaz</v>
          </cell>
          <cell r="G269">
            <v>22880000</v>
          </cell>
        </row>
        <row r="270">
          <cell r="B270" t="str">
            <v>X. Nakanwagi</v>
          </cell>
          <cell r="G270">
            <v>18630000</v>
          </cell>
        </row>
        <row r="271">
          <cell r="B271" t="str">
            <v>W. Markovi?</v>
          </cell>
          <cell r="G271">
            <v>26070000</v>
          </cell>
        </row>
        <row r="272">
          <cell r="B272" t="str">
            <v>Q. Musimenta</v>
          </cell>
          <cell r="G272">
            <v>11470000</v>
          </cell>
        </row>
        <row r="273">
          <cell r="B273" t="str">
            <v>C. Leroy</v>
          </cell>
          <cell r="G273">
            <v>3970000</v>
          </cell>
        </row>
        <row r="274">
          <cell r="B274" t="str">
            <v>J. Agaba</v>
          </cell>
          <cell r="G274">
            <v>23400000</v>
          </cell>
        </row>
        <row r="275">
          <cell r="B275" t="str">
            <v>E. Mutebi</v>
          </cell>
          <cell r="G275">
            <v>27490000</v>
          </cell>
        </row>
        <row r="276">
          <cell r="B276" t="str">
            <v>V. Mahagna</v>
          </cell>
          <cell r="G276">
            <v>21360000</v>
          </cell>
        </row>
        <row r="277">
          <cell r="B277" t="str">
            <v>J. Mukalazi</v>
          </cell>
          <cell r="G277">
            <v>26870000</v>
          </cell>
        </row>
        <row r="278">
          <cell r="B278" t="str">
            <v>A. Nyasulu</v>
          </cell>
          <cell r="G278">
            <v>23500000</v>
          </cell>
        </row>
        <row r="279">
          <cell r="B279" t="str">
            <v>I. Joseph</v>
          </cell>
          <cell r="G279">
            <v>9510000</v>
          </cell>
        </row>
        <row r="280">
          <cell r="B280" t="str">
            <v>A. Bruno</v>
          </cell>
          <cell r="G280">
            <v>30890000</v>
          </cell>
        </row>
        <row r="281">
          <cell r="B281" t="str">
            <v>A. Nakiranda</v>
          </cell>
          <cell r="G281">
            <v>10370000</v>
          </cell>
        </row>
        <row r="282">
          <cell r="B282" t="str">
            <v>Q. Sam</v>
          </cell>
          <cell r="G282">
            <v>14380000</v>
          </cell>
        </row>
        <row r="283">
          <cell r="B283" t="str">
            <v>S. Kasamba</v>
          </cell>
          <cell r="G283">
            <v>27320000</v>
          </cell>
        </row>
        <row r="284">
          <cell r="B284" t="str">
            <v>R. Navarro</v>
          </cell>
          <cell r="G284">
            <v>19610000</v>
          </cell>
        </row>
        <row r="285">
          <cell r="B285" t="str">
            <v>T. Nagujja</v>
          </cell>
          <cell r="G285">
            <v>21540000</v>
          </cell>
        </row>
        <row r="286">
          <cell r="B286" t="str">
            <v>F. Omara</v>
          </cell>
          <cell r="G286">
            <v>21500000</v>
          </cell>
        </row>
        <row r="287">
          <cell r="B287" t="str">
            <v>Y. Deng</v>
          </cell>
          <cell r="G287">
            <v>25330000</v>
          </cell>
        </row>
        <row r="288">
          <cell r="B288" t="str">
            <v>A. Acheng</v>
          </cell>
          <cell r="G288">
            <v>25870000</v>
          </cell>
        </row>
        <row r="289">
          <cell r="B289" t="str">
            <v>D. Tawiah</v>
          </cell>
          <cell r="G289">
            <v>11620000</v>
          </cell>
        </row>
        <row r="290">
          <cell r="B290" t="str">
            <v>M. Happy</v>
          </cell>
          <cell r="G290">
            <v>21220000</v>
          </cell>
        </row>
        <row r="291">
          <cell r="B291" t="str">
            <v>C. Mwesige</v>
          </cell>
          <cell r="G291">
            <v>29350000</v>
          </cell>
        </row>
        <row r="292">
          <cell r="B292" t="str">
            <v>L. Musoki</v>
          </cell>
          <cell r="G292">
            <v>27430000</v>
          </cell>
        </row>
        <row r="293">
          <cell r="B293" t="str">
            <v>V. Mudondo</v>
          </cell>
          <cell r="G293">
            <v>32680000</v>
          </cell>
        </row>
        <row r="294">
          <cell r="B294" t="str">
            <v>H. Mubaiwa</v>
          </cell>
          <cell r="G294">
            <v>1580000</v>
          </cell>
        </row>
        <row r="295">
          <cell r="B295" t="str">
            <v>I. Nyamande</v>
          </cell>
          <cell r="G295">
            <v>37280000</v>
          </cell>
        </row>
        <row r="296">
          <cell r="B296" t="str">
            <v>X. Joly</v>
          </cell>
          <cell r="G296">
            <v>38050000</v>
          </cell>
        </row>
        <row r="297">
          <cell r="B297" t="str">
            <v>S. Zandamela</v>
          </cell>
          <cell r="G297">
            <v>17000000</v>
          </cell>
        </row>
        <row r="298">
          <cell r="B298" t="str">
            <v>R. Schubert</v>
          </cell>
          <cell r="G298">
            <v>21980000</v>
          </cell>
        </row>
        <row r="299">
          <cell r="B299" t="str">
            <v>O. Nabirye</v>
          </cell>
          <cell r="G299">
            <v>10920000</v>
          </cell>
        </row>
        <row r="300">
          <cell r="B300" t="str">
            <v>Q. Annan</v>
          </cell>
          <cell r="G300">
            <v>17530000</v>
          </cell>
        </row>
        <row r="301">
          <cell r="B301" t="str">
            <v>T. bin Mohamed</v>
          </cell>
          <cell r="G301">
            <v>15990000</v>
          </cell>
        </row>
        <row r="302">
          <cell r="B302" t="str">
            <v>H. Leong</v>
          </cell>
          <cell r="G302">
            <v>29510000</v>
          </cell>
        </row>
        <row r="303">
          <cell r="B303" t="str">
            <v>C. Kawooya</v>
          </cell>
          <cell r="G303">
            <v>32300000</v>
          </cell>
        </row>
        <row r="304">
          <cell r="B304" t="str">
            <v>F. Mtambo</v>
          </cell>
          <cell r="G304">
            <v>36830000</v>
          </cell>
        </row>
        <row r="305">
          <cell r="B305" t="str">
            <v>W. Török</v>
          </cell>
          <cell r="G305">
            <v>31290000</v>
          </cell>
        </row>
        <row r="306">
          <cell r="B306" t="str">
            <v>X. Boateng</v>
          </cell>
          <cell r="G306">
            <v>26170000</v>
          </cell>
        </row>
        <row r="307">
          <cell r="B307" t="str">
            <v>Q. Higenyi</v>
          </cell>
          <cell r="G307">
            <v>20980000</v>
          </cell>
        </row>
        <row r="308">
          <cell r="B308" t="str">
            <v>O. binti Mohamad</v>
          </cell>
          <cell r="G308">
            <v>13730000</v>
          </cell>
        </row>
        <row r="309">
          <cell r="B309" t="str">
            <v>P. Ferri</v>
          </cell>
          <cell r="G309">
            <v>22930000</v>
          </cell>
        </row>
        <row r="310">
          <cell r="B310" t="str">
            <v>Y. Phe</v>
          </cell>
          <cell r="G310">
            <v>18870000</v>
          </cell>
        </row>
        <row r="311">
          <cell r="B311" t="str">
            <v>V. Abiria</v>
          </cell>
          <cell r="G311">
            <v>22160000</v>
          </cell>
        </row>
        <row r="312">
          <cell r="B312" t="str">
            <v>X. Heikkilä</v>
          </cell>
          <cell r="G312">
            <v>16010000</v>
          </cell>
        </row>
        <row r="313">
          <cell r="B313" t="str">
            <v>M. Nabukwasi</v>
          </cell>
          <cell r="G313">
            <v>15440000</v>
          </cell>
        </row>
        <row r="314">
          <cell r="B314" t="str">
            <v>I. Amoah</v>
          </cell>
          <cell r="G314">
            <v>10970000</v>
          </cell>
        </row>
        <row r="315">
          <cell r="B315" t="str">
            <v>F. Kollár</v>
          </cell>
          <cell r="G315">
            <v>32440000</v>
          </cell>
        </row>
        <row r="316">
          <cell r="B316" t="str">
            <v>V. Lao</v>
          </cell>
          <cell r="G316">
            <v>6550000</v>
          </cell>
        </row>
        <row r="317">
          <cell r="B317" t="str">
            <v>K. Najjuma</v>
          </cell>
          <cell r="G317">
            <v>24690000</v>
          </cell>
        </row>
        <row r="318">
          <cell r="B318" t="str">
            <v>S. Mbewe</v>
          </cell>
          <cell r="G318">
            <v>14050000</v>
          </cell>
        </row>
        <row r="319">
          <cell r="B319" t="str">
            <v>B. Maturu</v>
          </cell>
          <cell r="G319">
            <v>22370000</v>
          </cell>
        </row>
        <row r="320">
          <cell r="B320" t="str">
            <v>D. Athieno</v>
          </cell>
          <cell r="G320">
            <v>23810000</v>
          </cell>
        </row>
        <row r="321">
          <cell r="B321" t="str">
            <v>H. Mafabi</v>
          </cell>
          <cell r="G321">
            <v>20050000</v>
          </cell>
        </row>
        <row r="322">
          <cell r="B322" t="str">
            <v>R. De Wit</v>
          </cell>
          <cell r="G322">
            <v>26680000</v>
          </cell>
        </row>
        <row r="323">
          <cell r="B323" t="str">
            <v>D. Masereka</v>
          </cell>
          <cell r="G323">
            <v>13010000</v>
          </cell>
        </row>
        <row r="324">
          <cell r="B324" t="str">
            <v>R. Wambi</v>
          </cell>
          <cell r="G324">
            <v>29920000</v>
          </cell>
        </row>
        <row r="325">
          <cell r="B325" t="str">
            <v>M. Janssens</v>
          </cell>
          <cell r="G325">
            <v>21840000</v>
          </cell>
        </row>
        <row r="326">
          <cell r="B326" t="str">
            <v>P. Johansson</v>
          </cell>
          <cell r="G326">
            <v>23110000</v>
          </cell>
        </row>
        <row r="327">
          <cell r="B327" t="str">
            <v>N. Koz?owski</v>
          </cell>
          <cell r="G327">
            <v>7960000</v>
          </cell>
        </row>
        <row r="328">
          <cell r="B328" t="str">
            <v>A. Nassanga</v>
          </cell>
          <cell r="G328">
            <v>22780000</v>
          </cell>
        </row>
        <row r="329">
          <cell r="B329" t="str">
            <v>M. Ferrara</v>
          </cell>
          <cell r="G329">
            <v>16770000</v>
          </cell>
        </row>
        <row r="330">
          <cell r="B330" t="str">
            <v>Y. Ferrara</v>
          </cell>
          <cell r="G330">
            <v>34120000</v>
          </cell>
        </row>
        <row r="331">
          <cell r="B331" t="str">
            <v>Z. Yosef</v>
          </cell>
          <cell r="G331">
            <v>12040000</v>
          </cell>
        </row>
        <row r="332">
          <cell r="B332" t="str">
            <v>T. Achan</v>
          </cell>
          <cell r="G332">
            <v>23300000</v>
          </cell>
        </row>
        <row r="333">
          <cell r="B333" t="str">
            <v>C. K?avi?š</v>
          </cell>
          <cell r="G333">
            <v>27790000</v>
          </cell>
        </row>
        <row r="334">
          <cell r="B334" t="str">
            <v>J. P?tersons</v>
          </cell>
          <cell r="G334">
            <v>24490000</v>
          </cell>
        </row>
        <row r="335">
          <cell r="B335" t="str">
            <v>O. Mägi</v>
          </cell>
          <cell r="G335">
            <v>26170000</v>
          </cell>
        </row>
        <row r="336">
          <cell r="B336" t="str">
            <v>C. Magombo</v>
          </cell>
          <cell r="G336">
            <v>6920000</v>
          </cell>
        </row>
        <row r="337">
          <cell r="B337" t="str">
            <v>M. Tang</v>
          </cell>
          <cell r="G337">
            <v>21800000</v>
          </cell>
        </row>
        <row r="338">
          <cell r="B338" t="str">
            <v>K. Mpofu</v>
          </cell>
          <cell r="G338">
            <v>30790000</v>
          </cell>
        </row>
        <row r="339">
          <cell r="B339" t="str">
            <v>A. Janssen</v>
          </cell>
          <cell r="G339">
            <v>19030000</v>
          </cell>
        </row>
        <row r="340">
          <cell r="B340" t="str">
            <v>D. Nishimura</v>
          </cell>
          <cell r="G340">
            <v>20550000</v>
          </cell>
        </row>
        <row r="341">
          <cell r="B341" t="str">
            <v>E. Koç</v>
          </cell>
          <cell r="G341">
            <v>14050000</v>
          </cell>
        </row>
        <row r="342">
          <cell r="B342" t="str">
            <v>W. Karlsson</v>
          </cell>
          <cell r="G342">
            <v>8610000</v>
          </cell>
        </row>
        <row r="343">
          <cell r="B343" t="str">
            <v>C. Bai</v>
          </cell>
          <cell r="G343">
            <v>14830000</v>
          </cell>
        </row>
        <row r="344">
          <cell r="B344" t="str">
            <v>Q. Ariko</v>
          </cell>
          <cell r="G344">
            <v>34440000</v>
          </cell>
        </row>
        <row r="345">
          <cell r="B345" t="str">
            <v>C. Kadosh</v>
          </cell>
          <cell r="G345">
            <v>33020000</v>
          </cell>
        </row>
        <row r="346">
          <cell r="B346" t="str">
            <v>P. Musiime</v>
          </cell>
          <cell r="G346">
            <v>26930000</v>
          </cell>
        </row>
        <row r="347">
          <cell r="B347" t="str">
            <v>J. Hakim</v>
          </cell>
          <cell r="G347">
            <v>9770000</v>
          </cell>
        </row>
        <row r="348">
          <cell r="B348" t="str">
            <v>Z. binti Zakaria</v>
          </cell>
          <cell r="G348">
            <v>31400000</v>
          </cell>
        </row>
        <row r="349">
          <cell r="B349" t="str">
            <v>L. Kyalisiima</v>
          </cell>
          <cell r="G349">
            <v>19220000</v>
          </cell>
        </row>
        <row r="350">
          <cell r="B350" t="str">
            <v>D. Namugerwa</v>
          </cell>
          <cell r="G350">
            <v>29860000</v>
          </cell>
        </row>
        <row r="351">
          <cell r="B351" t="str">
            <v>C. Guerrero</v>
          </cell>
          <cell r="G351">
            <v>33230000</v>
          </cell>
        </row>
        <row r="352">
          <cell r="B352" t="str">
            <v>W. Nasiru</v>
          </cell>
          <cell r="G352">
            <v>22410000</v>
          </cell>
        </row>
        <row r="353">
          <cell r="B353" t="str">
            <v>G. Magnusson</v>
          </cell>
          <cell r="G353">
            <v>23890000</v>
          </cell>
        </row>
        <row r="354">
          <cell r="B354" t="str">
            <v>H. Cardoso</v>
          </cell>
          <cell r="G354">
            <v>16120000</v>
          </cell>
        </row>
        <row r="355">
          <cell r="B355" t="str">
            <v>H. Ruiz</v>
          </cell>
          <cell r="G355">
            <v>25380000</v>
          </cell>
        </row>
        <row r="356">
          <cell r="B356" t="str">
            <v>A. Kiss</v>
          </cell>
          <cell r="G356">
            <v>12340000</v>
          </cell>
        </row>
        <row r="357">
          <cell r="B357" t="str">
            <v>I. Nayak</v>
          </cell>
          <cell r="G357">
            <v>12860000</v>
          </cell>
        </row>
        <row r="358">
          <cell r="B358" t="str">
            <v>V. Álvarez</v>
          </cell>
          <cell r="G358">
            <v>27580000</v>
          </cell>
        </row>
        <row r="359">
          <cell r="B359" t="str">
            <v>J. Tse</v>
          </cell>
          <cell r="G359">
            <v>14990000</v>
          </cell>
        </row>
        <row r="360">
          <cell r="B360" t="str">
            <v>W. Twinamatsiko</v>
          </cell>
          <cell r="G360">
            <v>11320000</v>
          </cell>
        </row>
        <row r="361">
          <cell r="B361" t="str">
            <v>K. Ferrari</v>
          </cell>
          <cell r="G361">
            <v>15610000</v>
          </cell>
        </row>
        <row r="362">
          <cell r="B362" t="str">
            <v>D. Shahar</v>
          </cell>
          <cell r="G362">
            <v>12060000</v>
          </cell>
        </row>
        <row r="363">
          <cell r="B363" t="str">
            <v>F. Fujihara</v>
          </cell>
          <cell r="G363">
            <v>20700000</v>
          </cell>
        </row>
        <row r="364">
          <cell r="B364" t="str">
            <v>J. Ssempijja</v>
          </cell>
          <cell r="G364">
            <v>15840000</v>
          </cell>
        </row>
        <row r="365">
          <cell r="B365" t="str">
            <v>P. Byamukama</v>
          </cell>
          <cell r="G365">
            <v>18330000</v>
          </cell>
        </row>
        <row r="366">
          <cell r="B366" t="str">
            <v>Q. Tiko</v>
          </cell>
          <cell r="G366">
            <v>12270000</v>
          </cell>
        </row>
        <row r="367">
          <cell r="B367" t="str">
            <v>W. Alves</v>
          </cell>
          <cell r="G367">
            <v>12900000</v>
          </cell>
        </row>
        <row r="368">
          <cell r="B368" t="str">
            <v>E. Kühn</v>
          </cell>
          <cell r="G368">
            <v>24300000</v>
          </cell>
        </row>
        <row r="369">
          <cell r="B369" t="str">
            <v>D. Obeng</v>
          </cell>
          <cell r="G369">
            <v>26810000</v>
          </cell>
        </row>
        <row r="370">
          <cell r="B370" t="str">
            <v>C. Joly</v>
          </cell>
          <cell r="G370">
            <v>18000000</v>
          </cell>
        </row>
        <row r="371">
          <cell r="B371" t="str">
            <v>T. Acom</v>
          </cell>
          <cell r="G371">
            <v>33590000</v>
          </cell>
        </row>
        <row r="372">
          <cell r="B372" t="str">
            <v>F. Siddiqui</v>
          </cell>
          <cell r="G372">
            <v>26220000</v>
          </cell>
        </row>
        <row r="373">
          <cell r="B373" t="str">
            <v>S. Sarpong</v>
          </cell>
          <cell r="G373">
            <v>26170000</v>
          </cell>
        </row>
        <row r="374">
          <cell r="B374" t="str">
            <v>D. Tukamuhebwa</v>
          </cell>
          <cell r="G374">
            <v>22990000</v>
          </cell>
        </row>
        <row r="375">
          <cell r="B375" t="str">
            <v>F. Ribeiro</v>
          </cell>
          <cell r="G375">
            <v>25830000</v>
          </cell>
        </row>
        <row r="376">
          <cell r="B376" t="str">
            <v>S. Aslan</v>
          </cell>
          <cell r="G376">
            <v>21840000</v>
          </cell>
        </row>
        <row r="377">
          <cell r="B377" t="str">
            <v>F. Kabanda</v>
          </cell>
          <cell r="G377">
            <v>19880000</v>
          </cell>
        </row>
        <row r="378">
          <cell r="B378" t="str">
            <v>V. Nakayima</v>
          </cell>
          <cell r="G378">
            <v>17210000</v>
          </cell>
        </row>
        <row r="379">
          <cell r="B379" t="str">
            <v>A. Lombardi</v>
          </cell>
          <cell r="G379">
            <v>38940000</v>
          </cell>
        </row>
        <row r="380">
          <cell r="B380" t="str">
            <v>A. Avako</v>
          </cell>
          <cell r="G380">
            <v>32070000</v>
          </cell>
        </row>
        <row r="381">
          <cell r="B381" t="str">
            <v>B. Supriatna</v>
          </cell>
          <cell r="G381">
            <v>10470000</v>
          </cell>
        </row>
        <row r="382">
          <cell r="B382" t="str">
            <v>G. Abbas</v>
          </cell>
          <cell r="G382">
            <v>36720000</v>
          </cell>
        </row>
        <row r="383">
          <cell r="B383" t="str">
            <v>N. Nyesiga</v>
          </cell>
          <cell r="G383">
            <v>13350000</v>
          </cell>
        </row>
        <row r="384">
          <cell r="B384" t="str">
            <v>Z. Alupo</v>
          </cell>
          <cell r="G384">
            <v>22590000</v>
          </cell>
        </row>
        <row r="385">
          <cell r="B385" t="str">
            <v>A. Logose</v>
          </cell>
          <cell r="G385">
            <v>21650000</v>
          </cell>
        </row>
        <row r="386">
          <cell r="B386" t="str">
            <v>C. Namutebi</v>
          </cell>
          <cell r="G386">
            <v>28860000</v>
          </cell>
        </row>
        <row r="387">
          <cell r="B387" t="str">
            <v>R. Jacobs</v>
          </cell>
          <cell r="G387">
            <v>25210000</v>
          </cell>
        </row>
        <row r="388">
          <cell r="B388" t="str">
            <v>C. Danquah</v>
          </cell>
          <cell r="G388">
            <v>15800000</v>
          </cell>
        </row>
        <row r="389">
          <cell r="B389" t="str">
            <v>J. Tsan</v>
          </cell>
          <cell r="G389">
            <v>11750000</v>
          </cell>
        </row>
        <row r="390">
          <cell r="B390" t="str">
            <v>Z. Kituyi</v>
          </cell>
          <cell r="G390">
            <v>12790000</v>
          </cell>
        </row>
        <row r="391">
          <cell r="B391" t="str">
            <v>D. Mo</v>
          </cell>
          <cell r="G391">
            <v>3330000</v>
          </cell>
        </row>
        <row r="392">
          <cell r="B392" t="str">
            <v>E. Nakayiza</v>
          </cell>
          <cell r="G392">
            <v>14690000</v>
          </cell>
        </row>
        <row r="393">
          <cell r="B393" t="str">
            <v>S. Wafula</v>
          </cell>
          <cell r="G393">
            <v>8410000</v>
          </cell>
        </row>
        <row r="394">
          <cell r="B394" t="str">
            <v>H. Byamugisha</v>
          </cell>
          <cell r="G394">
            <v>15270000</v>
          </cell>
        </row>
        <row r="395">
          <cell r="B395" t="str">
            <v>H. Makoni</v>
          </cell>
          <cell r="G395">
            <v>11650000</v>
          </cell>
        </row>
        <row r="396">
          <cell r="B396" t="str">
            <v>T. Teo</v>
          </cell>
          <cell r="G396">
            <v>11170000</v>
          </cell>
        </row>
        <row r="397">
          <cell r="B397" t="str">
            <v>G. Cossa</v>
          </cell>
          <cell r="G397">
            <v>10910000</v>
          </cell>
        </row>
        <row r="398">
          <cell r="B398" t="str">
            <v>S. Rahmani</v>
          </cell>
          <cell r="G398">
            <v>15810000</v>
          </cell>
        </row>
        <row r="399">
          <cell r="B399" t="str">
            <v>X. Emmanuel</v>
          </cell>
          <cell r="G399">
            <v>18070000</v>
          </cell>
        </row>
        <row r="400">
          <cell r="B400" t="str">
            <v>E. Saka</v>
          </cell>
          <cell r="G400">
            <v>28110000</v>
          </cell>
        </row>
        <row r="401">
          <cell r="B401" t="str">
            <v>F. Namajja</v>
          </cell>
          <cell r="G401">
            <v>25300000</v>
          </cell>
        </row>
        <row r="402">
          <cell r="B402" t="str">
            <v>X. V?tols</v>
          </cell>
          <cell r="G402">
            <v>34230000</v>
          </cell>
        </row>
        <row r="403">
          <cell r="B403" t="str">
            <v>M. Iqbal</v>
          </cell>
          <cell r="G403">
            <v>22670000</v>
          </cell>
        </row>
        <row r="404">
          <cell r="B404" t="str">
            <v>L. Barman</v>
          </cell>
          <cell r="G404">
            <v>24850000</v>
          </cell>
        </row>
        <row r="405">
          <cell r="B405" t="str">
            <v>U. Atugonza</v>
          </cell>
          <cell r="G405">
            <v>30250000</v>
          </cell>
        </row>
        <row r="406">
          <cell r="B406" t="str">
            <v>N. Kyohirwe</v>
          </cell>
          <cell r="G406">
            <v>23590000</v>
          </cell>
        </row>
        <row r="407">
          <cell r="B407" t="str">
            <v>E. binti Ismail</v>
          </cell>
          <cell r="G407">
            <v>10840000</v>
          </cell>
        </row>
        <row r="408">
          <cell r="B408" t="str">
            <v>G. Namugere</v>
          </cell>
          <cell r="G408">
            <v>21910000</v>
          </cell>
        </row>
        <row r="409">
          <cell r="B409" t="str">
            <v>M. Amsalem</v>
          </cell>
          <cell r="G409">
            <v>17020000</v>
          </cell>
        </row>
        <row r="410">
          <cell r="B410" t="str">
            <v>A. Karlsson</v>
          </cell>
          <cell r="G410">
            <v>20670000</v>
          </cell>
        </row>
        <row r="411">
          <cell r="B411" t="str">
            <v>L. Kawuma</v>
          </cell>
          <cell r="G411">
            <v>21250000</v>
          </cell>
        </row>
        <row r="412">
          <cell r="B412" t="str">
            <v>V. Al-Harbi</v>
          </cell>
          <cell r="G412">
            <v>15420000</v>
          </cell>
        </row>
        <row r="413">
          <cell r="B413" t="str">
            <v>F. Hughes</v>
          </cell>
          <cell r="G413">
            <v>30210000</v>
          </cell>
        </row>
        <row r="414">
          <cell r="B414" t="str">
            <v>J. Wan</v>
          </cell>
          <cell r="G414">
            <v>22490000</v>
          </cell>
        </row>
        <row r="415">
          <cell r="B415" t="str">
            <v>U. Alshehri</v>
          </cell>
          <cell r="G415">
            <v>33630000</v>
          </cell>
        </row>
        <row r="416">
          <cell r="B416" t="str">
            <v>A. Andama</v>
          </cell>
          <cell r="G416">
            <v>17220000</v>
          </cell>
        </row>
        <row r="417">
          <cell r="B417" t="str">
            <v>Y. Nassuuna</v>
          </cell>
          <cell r="G417">
            <v>18880000</v>
          </cell>
        </row>
        <row r="418">
          <cell r="B418" t="str">
            <v>J. Kyarisiima</v>
          </cell>
          <cell r="G418">
            <v>15310000</v>
          </cell>
        </row>
        <row r="419">
          <cell r="B419" t="str">
            <v>O. Takeda</v>
          </cell>
          <cell r="G419">
            <v>27650000</v>
          </cell>
        </row>
        <row r="420">
          <cell r="B420" t="str">
            <v>Q. Coppola</v>
          </cell>
          <cell r="G420">
            <v>24730000</v>
          </cell>
        </row>
        <row r="421">
          <cell r="B421" t="str">
            <v>V. Mhlanga</v>
          </cell>
          <cell r="G421">
            <v>21630000</v>
          </cell>
        </row>
        <row r="422">
          <cell r="B422" t="str">
            <v>J. Kawano</v>
          </cell>
          <cell r="G422">
            <v>17530000</v>
          </cell>
        </row>
        <row r="423">
          <cell r="B423" t="str">
            <v>D. Mabhena</v>
          </cell>
          <cell r="G423">
            <v>21260000</v>
          </cell>
        </row>
        <row r="424">
          <cell r="B424" t="str">
            <v>F. Yunusa</v>
          </cell>
          <cell r="G424">
            <v>18150000</v>
          </cell>
        </row>
        <row r="425">
          <cell r="B425" t="str">
            <v>T. Neves</v>
          </cell>
          <cell r="G425">
            <v>30990000</v>
          </cell>
        </row>
        <row r="426">
          <cell r="B426" t="str">
            <v>H. Robert</v>
          </cell>
          <cell r="G426">
            <v>33510000</v>
          </cell>
        </row>
        <row r="427">
          <cell r="B427" t="str">
            <v>T. Jabarin</v>
          </cell>
          <cell r="G427">
            <v>12080000</v>
          </cell>
        </row>
        <row r="428">
          <cell r="B428" t="str">
            <v>Z. Basile</v>
          </cell>
          <cell r="G428">
            <v>33730000</v>
          </cell>
        </row>
        <row r="429">
          <cell r="B429" t="str">
            <v>B. Zheng</v>
          </cell>
          <cell r="G429">
            <v>37660000</v>
          </cell>
        </row>
        <row r="430">
          <cell r="B430" t="str">
            <v>Y. Mutema</v>
          </cell>
          <cell r="G430">
            <v>1200000</v>
          </cell>
        </row>
        <row r="431">
          <cell r="B431" t="str">
            <v>J. Lysenko</v>
          </cell>
          <cell r="G431">
            <v>34620000</v>
          </cell>
        </row>
        <row r="432">
          <cell r="B432" t="str">
            <v>Y. Manuel</v>
          </cell>
          <cell r="G432">
            <v>10890000</v>
          </cell>
        </row>
        <row r="433">
          <cell r="B433" t="str">
            <v>C. Asiku</v>
          </cell>
          <cell r="G433">
            <v>22900000</v>
          </cell>
        </row>
        <row r="434">
          <cell r="B434" t="str">
            <v>B. Obonyo</v>
          </cell>
          <cell r="G434">
            <v>32320000</v>
          </cell>
        </row>
        <row r="435">
          <cell r="B435" t="str">
            <v>R. Ssembatya</v>
          </cell>
          <cell r="G435">
            <v>24780000</v>
          </cell>
        </row>
        <row r="436">
          <cell r="B436" t="str">
            <v>Y. Kyosiimire</v>
          </cell>
          <cell r="G436">
            <v>14410000</v>
          </cell>
        </row>
        <row r="437">
          <cell r="B437" t="str">
            <v>X. Driscoll</v>
          </cell>
          <cell r="G437">
            <v>22110000</v>
          </cell>
        </row>
        <row r="438">
          <cell r="B438" t="str">
            <v>P. Addae</v>
          </cell>
          <cell r="G438">
            <v>13170000</v>
          </cell>
        </row>
        <row r="439">
          <cell r="B439" t="str">
            <v>A. Fekete</v>
          </cell>
          <cell r="G439">
            <v>7380000</v>
          </cell>
        </row>
        <row r="440">
          <cell r="B440" t="str">
            <v>D. Muhammad</v>
          </cell>
          <cell r="G440">
            <v>34050000</v>
          </cell>
        </row>
        <row r="441">
          <cell r="B441" t="str">
            <v>I. Ndoro</v>
          </cell>
          <cell r="G441">
            <v>5700000</v>
          </cell>
        </row>
        <row r="442">
          <cell r="B442" t="str">
            <v>E. Sommer</v>
          </cell>
          <cell r="G442">
            <v>15780000</v>
          </cell>
        </row>
        <row r="443">
          <cell r="B443" t="str">
            <v>P. Susanto</v>
          </cell>
          <cell r="G443">
            <v>23300000</v>
          </cell>
        </row>
        <row r="444">
          <cell r="B444" t="str">
            <v>O. Musonza</v>
          </cell>
          <cell r="G444">
            <v>13270000</v>
          </cell>
        </row>
        <row r="445">
          <cell r="B445" t="str">
            <v>I. Marie</v>
          </cell>
          <cell r="G445">
            <v>24550000</v>
          </cell>
        </row>
        <row r="446">
          <cell r="B446" t="str">
            <v>Z. Musenero</v>
          </cell>
          <cell r="G446">
            <v>20000000</v>
          </cell>
        </row>
        <row r="447">
          <cell r="B447" t="str">
            <v>K. Opio</v>
          </cell>
          <cell r="G447">
            <v>30710000</v>
          </cell>
        </row>
        <row r="448">
          <cell r="B448" t="str">
            <v>Z. Ahmetovi?</v>
          </cell>
          <cell r="G448">
            <v>31600000</v>
          </cell>
        </row>
        <row r="449">
          <cell r="B449" t="str">
            <v>O. Naderi</v>
          </cell>
          <cell r="G449">
            <v>11950000</v>
          </cell>
        </row>
        <row r="450">
          <cell r="B450" t="str">
            <v>A. Nabuuma</v>
          </cell>
          <cell r="G450">
            <v>25080000</v>
          </cell>
        </row>
        <row r="451">
          <cell r="B451" t="str">
            <v>B. Ban</v>
          </cell>
          <cell r="G451">
            <v>12180000</v>
          </cell>
        </row>
        <row r="452">
          <cell r="B452" t="str">
            <v>B. Polák</v>
          </cell>
          <cell r="G452">
            <v>17970000</v>
          </cell>
        </row>
        <row r="453">
          <cell r="B453" t="str">
            <v>L. Mulyani</v>
          </cell>
          <cell r="G453">
            <v>17410000</v>
          </cell>
        </row>
        <row r="454">
          <cell r="B454" t="str">
            <v>O. Wagner</v>
          </cell>
          <cell r="G454">
            <v>7730000</v>
          </cell>
        </row>
        <row r="455">
          <cell r="B455" t="str">
            <v>S. Bukirwa</v>
          </cell>
          <cell r="G455">
            <v>17140000</v>
          </cell>
        </row>
        <row r="456">
          <cell r="B456" t="str">
            <v>A. Palmieri</v>
          </cell>
          <cell r="G456">
            <v>34010000</v>
          </cell>
        </row>
        <row r="457">
          <cell r="B457" t="str">
            <v>I. Berg</v>
          </cell>
          <cell r="G457">
            <v>33740000</v>
          </cell>
        </row>
        <row r="458">
          <cell r="B458" t="str">
            <v>G. Lombardo</v>
          </cell>
          <cell r="G458">
            <v>29200000</v>
          </cell>
        </row>
        <row r="459">
          <cell r="B459" t="str">
            <v>L. Alanyo</v>
          </cell>
          <cell r="G459">
            <v>25230000</v>
          </cell>
        </row>
        <row r="460">
          <cell r="B460" t="str">
            <v>F. Kimera</v>
          </cell>
          <cell r="G460">
            <v>20670000</v>
          </cell>
        </row>
        <row r="461">
          <cell r="B461" t="str">
            <v>T. Okello</v>
          </cell>
          <cell r="G461">
            <v>22390000</v>
          </cell>
        </row>
        <row r="462">
          <cell r="B462" t="str">
            <v>C. Asiku</v>
          </cell>
          <cell r="G462">
            <v>5990000</v>
          </cell>
        </row>
        <row r="463">
          <cell r="B463" t="str">
            <v>F. Kabanda</v>
          </cell>
          <cell r="G463">
            <v>19870000</v>
          </cell>
        </row>
        <row r="464">
          <cell r="B464" t="str">
            <v>H. Lwanga</v>
          </cell>
          <cell r="G464">
            <v>15270000</v>
          </cell>
        </row>
        <row r="465">
          <cell r="B465" t="str">
            <v>J. Takali</v>
          </cell>
          <cell r="G465">
            <v>37380000</v>
          </cell>
        </row>
        <row r="466">
          <cell r="B466" t="str">
            <v>S. Vidal</v>
          </cell>
          <cell r="G466">
            <v>23300000</v>
          </cell>
        </row>
        <row r="467">
          <cell r="B467" t="str">
            <v>B. Akullu</v>
          </cell>
          <cell r="G467">
            <v>23390000</v>
          </cell>
        </row>
        <row r="468">
          <cell r="B468" t="str">
            <v>Z. Mlilo</v>
          </cell>
          <cell r="G468">
            <v>24530000</v>
          </cell>
        </row>
        <row r="469">
          <cell r="B469" t="str">
            <v>G. Munsaka</v>
          </cell>
          <cell r="G469">
            <v>37880000</v>
          </cell>
        </row>
        <row r="470">
          <cell r="B470" t="str">
            <v>M. Maimon</v>
          </cell>
          <cell r="G470">
            <v>20980000</v>
          </cell>
        </row>
        <row r="471">
          <cell r="B471" t="str">
            <v>U. Madondo</v>
          </cell>
          <cell r="G471">
            <v>31000000</v>
          </cell>
        </row>
        <row r="472">
          <cell r="B472" t="str">
            <v>W. Kuhn</v>
          </cell>
          <cell r="G472">
            <v>30150000</v>
          </cell>
        </row>
        <row r="473">
          <cell r="B473" t="str">
            <v>J. Leng</v>
          </cell>
          <cell r="G473">
            <v>29980000</v>
          </cell>
        </row>
        <row r="474">
          <cell r="B474" t="str">
            <v>M. Hassan</v>
          </cell>
          <cell r="G474">
            <v>32520000</v>
          </cell>
        </row>
        <row r="475">
          <cell r="B475" t="str">
            <v>W. Santoro</v>
          </cell>
          <cell r="G475">
            <v>13020000</v>
          </cell>
        </row>
        <row r="476">
          <cell r="B476" t="str">
            <v>E. Gamal</v>
          </cell>
          <cell r="G476">
            <v>10890000</v>
          </cell>
        </row>
        <row r="477">
          <cell r="B477" t="str">
            <v>I. Chandra</v>
          </cell>
          <cell r="G477">
            <v>16390000</v>
          </cell>
        </row>
        <row r="478">
          <cell r="B478" t="str">
            <v>P. Igwe</v>
          </cell>
          <cell r="G478">
            <v>18860000</v>
          </cell>
        </row>
        <row r="479">
          <cell r="B479" t="str">
            <v>S. bin Ramli</v>
          </cell>
          <cell r="G479">
            <v>7180000</v>
          </cell>
        </row>
        <row r="480">
          <cell r="B480" t="str">
            <v>J. Mushabe</v>
          </cell>
          <cell r="G480">
            <v>18610000</v>
          </cell>
        </row>
        <row r="481">
          <cell r="B481" t="str">
            <v>K. Oloya</v>
          </cell>
          <cell r="G481">
            <v>27880000</v>
          </cell>
        </row>
        <row r="482">
          <cell r="B482" t="str">
            <v>B. Lai</v>
          </cell>
          <cell r="G482">
            <v>15490000</v>
          </cell>
        </row>
        <row r="483">
          <cell r="B483" t="str">
            <v>K. Kyosiimire</v>
          </cell>
          <cell r="G483">
            <v>12860000</v>
          </cell>
        </row>
        <row r="484">
          <cell r="B484" t="str">
            <v>A. Musonza</v>
          </cell>
          <cell r="G484">
            <v>28950000</v>
          </cell>
        </row>
        <row r="485">
          <cell r="B485" t="str">
            <v>M. Reilly</v>
          </cell>
          <cell r="G485">
            <v>26770000</v>
          </cell>
        </row>
        <row r="486">
          <cell r="B486" t="str">
            <v>U. Atugonza</v>
          </cell>
          <cell r="G486">
            <v>33660000</v>
          </cell>
        </row>
        <row r="487">
          <cell r="B487" t="str">
            <v>E. Cortez</v>
          </cell>
          <cell r="G487">
            <v>30830000</v>
          </cell>
        </row>
        <row r="488">
          <cell r="B488" t="str">
            <v>J. Testa</v>
          </cell>
          <cell r="G488">
            <v>29340000</v>
          </cell>
        </row>
        <row r="489">
          <cell r="B489" t="str">
            <v>T. Karmakar</v>
          </cell>
          <cell r="G489">
            <v>32620000</v>
          </cell>
        </row>
        <row r="490">
          <cell r="B490" t="str">
            <v>Y. Horváth</v>
          </cell>
          <cell r="G490">
            <v>23410000</v>
          </cell>
        </row>
        <row r="491">
          <cell r="B491" t="str">
            <v>F. Salonen</v>
          </cell>
          <cell r="G491">
            <v>35680000</v>
          </cell>
        </row>
        <row r="492">
          <cell r="B492" t="str">
            <v>V. Bwambale</v>
          </cell>
          <cell r="G492">
            <v>18830000</v>
          </cell>
        </row>
        <row r="493">
          <cell r="B493" t="str">
            <v>D. Taniguchi</v>
          </cell>
          <cell r="G493">
            <v>18620000</v>
          </cell>
        </row>
        <row r="494">
          <cell r="B494" t="str">
            <v>C. Shaheen</v>
          </cell>
          <cell r="G494">
            <v>29480000</v>
          </cell>
        </row>
        <row r="495">
          <cell r="B495" t="str">
            <v>Z. Hasna</v>
          </cell>
          <cell r="G495">
            <v>21300000</v>
          </cell>
        </row>
        <row r="496">
          <cell r="B496" t="str">
            <v>W. Noguchi</v>
          </cell>
          <cell r="G496">
            <v>27110000</v>
          </cell>
        </row>
        <row r="497">
          <cell r="B497" t="str">
            <v>M. Muwanga</v>
          </cell>
          <cell r="G497">
            <v>36170000</v>
          </cell>
        </row>
        <row r="498">
          <cell r="B498" t="str">
            <v>V. Amini</v>
          </cell>
          <cell r="G498">
            <v>21170000</v>
          </cell>
        </row>
        <row r="499">
          <cell r="B499" t="str">
            <v>P. Atukwatse</v>
          </cell>
          <cell r="G499">
            <v>30240000</v>
          </cell>
        </row>
        <row r="500">
          <cell r="B500" t="str">
            <v>U. Oyella</v>
          </cell>
          <cell r="G500">
            <v>27780000</v>
          </cell>
        </row>
        <row r="501">
          <cell r="B501" t="str">
            <v>M. Anderson</v>
          </cell>
          <cell r="G501">
            <v>13970000</v>
          </cell>
        </row>
        <row r="502">
          <cell r="B502" t="str">
            <v>E. Apiyo</v>
          </cell>
          <cell r="G502">
            <v>28650000</v>
          </cell>
        </row>
        <row r="503">
          <cell r="B503" t="str">
            <v>S. Namanya</v>
          </cell>
          <cell r="G503">
            <v>8280000</v>
          </cell>
        </row>
        <row r="504">
          <cell r="B504" t="str">
            <v>E. Fujii</v>
          </cell>
          <cell r="G504">
            <v>18920000</v>
          </cell>
        </row>
        <row r="505">
          <cell r="B505" t="str">
            <v>F. Shkreli</v>
          </cell>
          <cell r="G505">
            <v>28450000</v>
          </cell>
        </row>
        <row r="506">
          <cell r="B506" t="str">
            <v>G. Namanya</v>
          </cell>
          <cell r="G506">
            <v>18410000</v>
          </cell>
        </row>
        <row r="507">
          <cell r="B507" t="str">
            <v>H. Kaweesi</v>
          </cell>
          <cell r="G507">
            <v>24430000</v>
          </cell>
        </row>
        <row r="508">
          <cell r="B508" t="str">
            <v>U. Müller</v>
          </cell>
          <cell r="G508">
            <v>24960000</v>
          </cell>
        </row>
        <row r="509">
          <cell r="B509" t="str">
            <v>X. binti Awang</v>
          </cell>
          <cell r="G509">
            <v>16170000</v>
          </cell>
        </row>
        <row r="510">
          <cell r="B510" t="str">
            <v>O. Tshuma</v>
          </cell>
          <cell r="G510">
            <v>28050000</v>
          </cell>
        </row>
        <row r="511">
          <cell r="B511" t="str">
            <v>D. Tshuma</v>
          </cell>
          <cell r="G511">
            <v>24970000</v>
          </cell>
        </row>
        <row r="512">
          <cell r="B512" t="str">
            <v>B. Ghorbani</v>
          </cell>
          <cell r="G512">
            <v>32930000</v>
          </cell>
        </row>
        <row r="513">
          <cell r="B513" t="str">
            <v>B. Okyere</v>
          </cell>
          <cell r="G513">
            <v>12320000</v>
          </cell>
        </row>
        <row r="514">
          <cell r="B514" t="str">
            <v>J. Lorenz</v>
          </cell>
          <cell r="G514">
            <v>38630000</v>
          </cell>
        </row>
        <row r="515">
          <cell r="B515" t="str">
            <v>K. Van der Meer</v>
          </cell>
          <cell r="G515">
            <v>24060000</v>
          </cell>
        </row>
        <row r="516">
          <cell r="B516" t="str">
            <v>C. Kwakye</v>
          </cell>
          <cell r="G516">
            <v>35500000</v>
          </cell>
        </row>
        <row r="517">
          <cell r="B517" t="str">
            <v>K. Imai</v>
          </cell>
          <cell r="G517">
            <v>37100000</v>
          </cell>
        </row>
        <row r="518">
          <cell r="B518" t="str">
            <v>U. Dewi</v>
          </cell>
          <cell r="G518">
            <v>31940000</v>
          </cell>
        </row>
        <row r="519">
          <cell r="B519" t="str">
            <v>U. Yamasaki</v>
          </cell>
          <cell r="G519">
            <v>19570000</v>
          </cell>
        </row>
        <row r="520">
          <cell r="B520" t="str">
            <v>S. binti Othman</v>
          </cell>
          <cell r="G520">
            <v>14740000</v>
          </cell>
        </row>
        <row r="521">
          <cell r="B521" t="str">
            <v>T. Bukar</v>
          </cell>
          <cell r="G521">
            <v>11540000</v>
          </cell>
        </row>
        <row r="522">
          <cell r="B522" t="str">
            <v>B. Guillot</v>
          </cell>
          <cell r="G522">
            <v>20290000</v>
          </cell>
        </row>
        <row r="523">
          <cell r="B523" t="str">
            <v>B. Nalwanga</v>
          </cell>
          <cell r="G523">
            <v>29480000</v>
          </cell>
        </row>
        <row r="524">
          <cell r="B524" t="str">
            <v>K. Kaudha</v>
          </cell>
          <cell r="G524">
            <v>21850000</v>
          </cell>
        </row>
        <row r="525">
          <cell r="B525" t="str">
            <v>T. Orishaba</v>
          </cell>
          <cell r="G525">
            <v>33130000</v>
          </cell>
        </row>
        <row r="526">
          <cell r="B526" t="str">
            <v>X. Odongo</v>
          </cell>
          <cell r="G526">
            <v>10030000</v>
          </cell>
        </row>
        <row r="527">
          <cell r="B527" t="str">
            <v>O. Soleimani</v>
          </cell>
          <cell r="G527">
            <v>32590000</v>
          </cell>
        </row>
        <row r="528">
          <cell r="B528" t="str">
            <v>U. Sun</v>
          </cell>
          <cell r="G528">
            <v>3780000</v>
          </cell>
        </row>
        <row r="529">
          <cell r="B529" t="str">
            <v>O. Barone</v>
          </cell>
          <cell r="G529">
            <v>22340000</v>
          </cell>
        </row>
        <row r="530">
          <cell r="B530" t="str">
            <v>G. Sande</v>
          </cell>
          <cell r="G530">
            <v>16390000</v>
          </cell>
        </row>
        <row r="531">
          <cell r="B531" t="str">
            <v>O. Kembabazi</v>
          </cell>
          <cell r="G531">
            <v>1690000</v>
          </cell>
        </row>
        <row r="532">
          <cell r="B532" t="str">
            <v>T. Muhumuza</v>
          </cell>
          <cell r="G532">
            <v>29660000</v>
          </cell>
        </row>
        <row r="533">
          <cell r="B533" t="str">
            <v>C. Mashiri</v>
          </cell>
          <cell r="G533">
            <v>17560000</v>
          </cell>
        </row>
        <row r="534">
          <cell r="B534" t="str">
            <v>K. Ahimbisibwe</v>
          </cell>
          <cell r="G534">
            <v>16160000</v>
          </cell>
        </row>
        <row r="535">
          <cell r="B535" t="str">
            <v>L. Wenene</v>
          </cell>
          <cell r="G535">
            <v>17550000</v>
          </cell>
        </row>
        <row r="536">
          <cell r="B536" t="str">
            <v>Q. Mutabazi</v>
          </cell>
          <cell r="G536">
            <v>10510000</v>
          </cell>
        </row>
        <row r="537">
          <cell r="B537" t="str">
            <v>O. Chelimo</v>
          </cell>
          <cell r="G537">
            <v>23700000</v>
          </cell>
        </row>
        <row r="538">
          <cell r="B538" t="str">
            <v>O. Ghanbari</v>
          </cell>
          <cell r="G538">
            <v>22670000</v>
          </cell>
        </row>
        <row r="539">
          <cell r="B539" t="str">
            <v>Q. Nampijja</v>
          </cell>
          <cell r="G539">
            <v>20170000</v>
          </cell>
        </row>
        <row r="540">
          <cell r="B540" t="str">
            <v>A. Lamunu</v>
          </cell>
          <cell r="G540">
            <v>25300000</v>
          </cell>
        </row>
        <row r="541">
          <cell r="B541" t="str">
            <v>K. Adero</v>
          </cell>
          <cell r="G541">
            <v>12060000</v>
          </cell>
        </row>
        <row r="542">
          <cell r="B542" t="str">
            <v>T. Makaza</v>
          </cell>
          <cell r="G542">
            <v>21920000</v>
          </cell>
        </row>
        <row r="543">
          <cell r="B543" t="str">
            <v>W. Nantale</v>
          </cell>
          <cell r="G543">
            <v>8410000</v>
          </cell>
        </row>
        <row r="544">
          <cell r="B544" t="str">
            <v>H. Taniguchi</v>
          </cell>
          <cell r="G544">
            <v>23980000</v>
          </cell>
        </row>
        <row r="545">
          <cell r="B545" t="str">
            <v>J. Bah</v>
          </cell>
          <cell r="G545">
            <v>18540000</v>
          </cell>
        </row>
        <row r="546">
          <cell r="B546" t="str">
            <v>K. Akullu</v>
          </cell>
          <cell r="G546">
            <v>24260000</v>
          </cell>
        </row>
        <row r="547">
          <cell r="B547" t="str">
            <v>T. Mugoya</v>
          </cell>
          <cell r="G547">
            <v>20330000</v>
          </cell>
        </row>
        <row r="548">
          <cell r="B548" t="str">
            <v>N. Grgi?</v>
          </cell>
          <cell r="G548">
            <v>25240000</v>
          </cell>
        </row>
        <row r="549">
          <cell r="B549" t="str">
            <v>C. Ková?</v>
          </cell>
          <cell r="G549">
            <v>25200000</v>
          </cell>
        </row>
        <row r="550">
          <cell r="B550" t="str">
            <v>R. Rusere</v>
          </cell>
          <cell r="G550">
            <v>25090000</v>
          </cell>
        </row>
        <row r="551">
          <cell r="B551" t="str">
            <v>H. Rees</v>
          </cell>
          <cell r="G551">
            <v>23010000</v>
          </cell>
        </row>
        <row r="552">
          <cell r="B552" t="str">
            <v>C. Nafuna</v>
          </cell>
          <cell r="G552">
            <v>26240000</v>
          </cell>
        </row>
        <row r="553">
          <cell r="B553" t="str">
            <v>H. Kovács</v>
          </cell>
          <cell r="G553">
            <v>22040000</v>
          </cell>
        </row>
        <row r="554">
          <cell r="B554" t="str">
            <v>X. Opira</v>
          </cell>
          <cell r="G554">
            <v>11190000</v>
          </cell>
        </row>
        <row r="555">
          <cell r="B555" t="str">
            <v>E. Ayerango</v>
          </cell>
          <cell r="G555">
            <v>6670000</v>
          </cell>
        </row>
        <row r="556">
          <cell r="B556" t="str">
            <v>V. Nabbosa</v>
          </cell>
          <cell r="G556">
            <v>10700000</v>
          </cell>
        </row>
        <row r="557">
          <cell r="B557" t="str">
            <v>E. Muwanguzi</v>
          </cell>
          <cell r="G557">
            <v>28530000</v>
          </cell>
        </row>
        <row r="558">
          <cell r="B558" t="str">
            <v>A. Namataka</v>
          </cell>
          <cell r="G558">
            <v>4990000</v>
          </cell>
        </row>
        <row r="559">
          <cell r="B559" t="str">
            <v>D. Kugonza</v>
          </cell>
          <cell r="G559">
            <v>18090000</v>
          </cell>
        </row>
        <row r="560">
          <cell r="B560" t="str">
            <v>K. Kao</v>
          </cell>
          <cell r="G560">
            <v>18550000</v>
          </cell>
        </row>
        <row r="561">
          <cell r="B561" t="str">
            <v>M. Guma</v>
          </cell>
          <cell r="G561">
            <v>22060000</v>
          </cell>
        </row>
        <row r="562">
          <cell r="B562" t="str">
            <v>U. Francisco</v>
          </cell>
          <cell r="G562">
            <v>19670000</v>
          </cell>
        </row>
        <row r="563">
          <cell r="B563" t="str">
            <v>V. Chauke</v>
          </cell>
          <cell r="G563">
            <v>23920000</v>
          </cell>
        </row>
        <row r="564">
          <cell r="B564" t="str">
            <v>K. Nanyonjo</v>
          </cell>
          <cell r="G564">
            <v>10010000</v>
          </cell>
        </row>
        <row r="565">
          <cell r="B565" t="str">
            <v>H. Pärn</v>
          </cell>
          <cell r="G565">
            <v>16810000</v>
          </cell>
        </row>
        <row r="566">
          <cell r="B566" t="str">
            <v>C. Nurjanah</v>
          </cell>
          <cell r="G566">
            <v>15050000</v>
          </cell>
        </row>
        <row r="567">
          <cell r="B567" t="str">
            <v>C. Oloya</v>
          </cell>
          <cell r="G567">
            <v>14890000</v>
          </cell>
        </row>
        <row r="568">
          <cell r="B568" t="str">
            <v>M. Heinonen</v>
          </cell>
          <cell r="G568">
            <v>24310000</v>
          </cell>
        </row>
        <row r="569">
          <cell r="B569" t="str">
            <v>Q. Turinawe</v>
          </cell>
          <cell r="G569">
            <v>9130000</v>
          </cell>
        </row>
        <row r="570">
          <cell r="B570" t="str">
            <v>Y. bin Abu Bakar</v>
          </cell>
          <cell r="G570">
            <v>30190000</v>
          </cell>
        </row>
        <row r="571">
          <cell r="B571" t="str">
            <v>E. Tahirovi?</v>
          </cell>
          <cell r="G571">
            <v>28320000</v>
          </cell>
        </row>
        <row r="572">
          <cell r="B572" t="str">
            <v>S. Lombardo</v>
          </cell>
          <cell r="G572">
            <v>26820000</v>
          </cell>
        </row>
        <row r="573">
          <cell r="B573" t="str">
            <v>Z. Basile</v>
          </cell>
          <cell r="G573">
            <v>31410000</v>
          </cell>
        </row>
        <row r="574">
          <cell r="B574" t="str">
            <v>M. Wójcik</v>
          </cell>
          <cell r="G574">
            <v>19610000</v>
          </cell>
        </row>
        <row r="575">
          <cell r="B575" t="str">
            <v>J. Ogawa</v>
          </cell>
          <cell r="G575">
            <v>8370000</v>
          </cell>
        </row>
        <row r="576">
          <cell r="B576" t="str">
            <v>A. Chipeta</v>
          </cell>
          <cell r="G576">
            <v>22410000</v>
          </cell>
        </row>
        <row r="577">
          <cell r="B577" t="str">
            <v>H. Dehghan</v>
          </cell>
          <cell r="G577">
            <v>18500000</v>
          </cell>
        </row>
        <row r="578">
          <cell r="B578" t="str">
            <v>A. ?engi?</v>
          </cell>
          <cell r="G578">
            <v>28800000</v>
          </cell>
        </row>
        <row r="579">
          <cell r="B579" t="str">
            <v>B. Grabowski</v>
          </cell>
          <cell r="G579">
            <v>16950000</v>
          </cell>
        </row>
        <row r="580">
          <cell r="B580" t="str">
            <v>Q. Messina</v>
          </cell>
          <cell r="G580">
            <v>19270000</v>
          </cell>
        </row>
        <row r="581">
          <cell r="B581" t="str">
            <v>V. Foong</v>
          </cell>
          <cell r="G581">
            <v>4050000</v>
          </cell>
        </row>
        <row r="582">
          <cell r="B582" t="str">
            <v>Z. Robin</v>
          </cell>
          <cell r="G582">
            <v>17370000</v>
          </cell>
        </row>
        <row r="583">
          <cell r="B583" t="str">
            <v>V. Apio</v>
          </cell>
          <cell r="G583">
            <v>31290000</v>
          </cell>
        </row>
        <row r="584">
          <cell r="B584" t="str">
            <v>E. Kunihira</v>
          </cell>
          <cell r="G584">
            <v>40710000</v>
          </cell>
        </row>
        <row r="585">
          <cell r="B585" t="str">
            <v>F. Sepp</v>
          </cell>
          <cell r="G585">
            <v>11430000</v>
          </cell>
        </row>
        <row r="586">
          <cell r="B586" t="str">
            <v>G. Bernardi</v>
          </cell>
          <cell r="G586">
            <v>28420000</v>
          </cell>
        </row>
        <row r="587">
          <cell r="B587" t="str">
            <v>J. Driwaru</v>
          </cell>
          <cell r="G587">
            <v>9610000</v>
          </cell>
        </row>
        <row r="588">
          <cell r="B588" t="str">
            <v>L. Masson</v>
          </cell>
          <cell r="G588">
            <v>18480000</v>
          </cell>
        </row>
        <row r="589">
          <cell r="B589" t="str">
            <v>L. Namugaya</v>
          </cell>
          <cell r="G589">
            <v>19120000</v>
          </cell>
        </row>
        <row r="590">
          <cell r="B590" t="str">
            <v>Q. Nakintu</v>
          </cell>
          <cell r="G590">
            <v>17250000</v>
          </cell>
        </row>
        <row r="591">
          <cell r="B591" t="str">
            <v>R. Okoye</v>
          </cell>
          <cell r="G591">
            <v>15700000</v>
          </cell>
        </row>
        <row r="592">
          <cell r="B592" t="str">
            <v>K. Koskinen</v>
          </cell>
          <cell r="G592">
            <v>17390000</v>
          </cell>
        </row>
        <row r="593">
          <cell r="B593" t="str">
            <v>C. Namanda</v>
          </cell>
          <cell r="G593">
            <v>10460000</v>
          </cell>
        </row>
        <row r="594">
          <cell r="B594" t="str">
            <v>D. Günther</v>
          </cell>
          <cell r="G594">
            <v>13690000</v>
          </cell>
        </row>
        <row r="595">
          <cell r="B595" t="str">
            <v>H. Suleiman</v>
          </cell>
          <cell r="G595">
            <v>24870000</v>
          </cell>
        </row>
        <row r="596">
          <cell r="B596" t="str">
            <v>R. Lor</v>
          </cell>
          <cell r="G596">
            <v>35610000</v>
          </cell>
        </row>
        <row r="597">
          <cell r="B597" t="str">
            <v>E. Kaweesi</v>
          </cell>
          <cell r="G597">
            <v>26440000</v>
          </cell>
        </row>
        <row r="598">
          <cell r="B598" t="str">
            <v>X. Ngwenya</v>
          </cell>
          <cell r="G598">
            <v>37460000</v>
          </cell>
        </row>
        <row r="599">
          <cell r="B599" t="str">
            <v>A. Tusingwire</v>
          </cell>
          <cell r="G599">
            <v>24400000</v>
          </cell>
        </row>
        <row r="600">
          <cell r="B600" t="str">
            <v>M. Musenero</v>
          </cell>
          <cell r="G600">
            <v>22640000</v>
          </cell>
        </row>
        <row r="601">
          <cell r="B601" t="str">
            <v>N. Soto</v>
          </cell>
          <cell r="G601">
            <v>31860000</v>
          </cell>
        </row>
        <row r="602">
          <cell r="B602" t="str">
            <v>U. Tan</v>
          </cell>
          <cell r="G602">
            <v>11110000</v>
          </cell>
        </row>
        <row r="603">
          <cell r="B603" t="str">
            <v>A. Suboti?</v>
          </cell>
          <cell r="G603">
            <v>12380000</v>
          </cell>
        </row>
        <row r="604">
          <cell r="B604" t="str">
            <v>T. Bonabana</v>
          </cell>
          <cell r="G604">
            <v>9890000</v>
          </cell>
        </row>
        <row r="605">
          <cell r="B605" t="str">
            <v>O. Majhi</v>
          </cell>
          <cell r="G605">
            <v>27340000</v>
          </cell>
        </row>
        <row r="606">
          <cell r="B606" t="str">
            <v>P. Giramia</v>
          </cell>
          <cell r="G606">
            <v>22520000</v>
          </cell>
        </row>
        <row r="607">
          <cell r="B607" t="str">
            <v>W. Muwanga</v>
          </cell>
          <cell r="G607">
            <v>21640000</v>
          </cell>
        </row>
        <row r="608">
          <cell r="B608" t="str">
            <v>G. Shah</v>
          </cell>
          <cell r="G608">
            <v>13510000</v>
          </cell>
        </row>
        <row r="609">
          <cell r="B609" t="str">
            <v>B. Rubio</v>
          </cell>
          <cell r="G609">
            <v>22760000</v>
          </cell>
        </row>
        <row r="610">
          <cell r="B610" t="str">
            <v>H. Hovhannisyan</v>
          </cell>
          <cell r="G610">
            <v>29210000</v>
          </cell>
        </row>
        <row r="611">
          <cell r="B611" t="str">
            <v>X. Chevalier</v>
          </cell>
          <cell r="G611">
            <v>25970000</v>
          </cell>
        </row>
        <row r="612">
          <cell r="B612" t="str">
            <v>W. Muchenje</v>
          </cell>
          <cell r="G612">
            <v>10490000</v>
          </cell>
        </row>
        <row r="613">
          <cell r="B613" t="str">
            <v>C. Prakash</v>
          </cell>
          <cell r="G613">
            <v>8840000</v>
          </cell>
        </row>
        <row r="614">
          <cell r="B614" t="str">
            <v>F. bin Ishak</v>
          </cell>
          <cell r="G614">
            <v>14680000</v>
          </cell>
        </row>
        <row r="615">
          <cell r="B615" t="str">
            <v>K. Amer</v>
          </cell>
          <cell r="G615">
            <v>24570000</v>
          </cell>
        </row>
        <row r="616">
          <cell r="B616" t="str">
            <v>K. Ber</v>
          </cell>
          <cell r="G616">
            <v>17830000</v>
          </cell>
        </row>
        <row r="617">
          <cell r="B617" t="str">
            <v>S. Aisyah</v>
          </cell>
          <cell r="G617">
            <v>10830000</v>
          </cell>
        </row>
        <row r="618">
          <cell r="B618" t="str">
            <v>B. Savolainen</v>
          </cell>
          <cell r="G618">
            <v>22460000</v>
          </cell>
        </row>
        <row r="619">
          <cell r="B619" t="str">
            <v>Y. Koay</v>
          </cell>
          <cell r="G619">
            <v>13180000</v>
          </cell>
        </row>
        <row r="620">
          <cell r="B620" t="str">
            <v>H. Kabugho</v>
          </cell>
          <cell r="G620">
            <v>11690000</v>
          </cell>
        </row>
        <row r="621">
          <cell r="B621" t="str">
            <v>V. Thakor</v>
          </cell>
          <cell r="G621">
            <v>27750000</v>
          </cell>
        </row>
        <row r="622">
          <cell r="B622" t="str">
            <v>Q. Mangwiro</v>
          </cell>
          <cell r="G622">
            <v>20440000</v>
          </cell>
        </row>
        <row r="623">
          <cell r="B623" t="str">
            <v>E. Akwii</v>
          </cell>
          <cell r="G623">
            <v>12920000</v>
          </cell>
        </row>
        <row r="624">
          <cell r="B624" t="str">
            <v>F. Chiumia</v>
          </cell>
          <cell r="G624">
            <v>28800000</v>
          </cell>
        </row>
        <row r="625">
          <cell r="B625" t="str">
            <v>K. Katongole</v>
          </cell>
          <cell r="G625">
            <v>9190000</v>
          </cell>
        </row>
        <row r="626">
          <cell r="B626" t="str">
            <v>E. De Santis</v>
          </cell>
          <cell r="G626">
            <v>22400000</v>
          </cell>
        </row>
        <row r="627">
          <cell r="B627" t="str">
            <v>G. Leclercq</v>
          </cell>
          <cell r="G627">
            <v>14560000</v>
          </cell>
        </row>
        <row r="628">
          <cell r="B628" t="str">
            <v>H. Sugiyama</v>
          </cell>
          <cell r="G628">
            <v>28570000</v>
          </cell>
        </row>
        <row r="629">
          <cell r="B629" t="str">
            <v>Q. Ajiko</v>
          </cell>
          <cell r="G629">
            <v>38960000</v>
          </cell>
        </row>
        <row r="630">
          <cell r="B630" t="str">
            <v>E. Wibowo</v>
          </cell>
          <cell r="G630">
            <v>16090000</v>
          </cell>
        </row>
        <row r="631">
          <cell r="B631" t="str">
            <v>V. Arnold</v>
          </cell>
          <cell r="G631">
            <v>15590000</v>
          </cell>
        </row>
        <row r="632">
          <cell r="B632" t="str">
            <v>B. Ochieng</v>
          </cell>
          <cell r="G632">
            <v>24940000</v>
          </cell>
        </row>
        <row r="633">
          <cell r="B633" t="str">
            <v>G. Nakisuyi</v>
          </cell>
          <cell r="G633">
            <v>20200000</v>
          </cell>
        </row>
        <row r="634">
          <cell r="B634" t="str">
            <v>I. Salminen</v>
          </cell>
          <cell r="G634">
            <v>10790000</v>
          </cell>
        </row>
        <row r="635">
          <cell r="B635" t="str">
            <v>M. Jha</v>
          </cell>
          <cell r="G635">
            <v>25320000</v>
          </cell>
        </row>
        <row r="636">
          <cell r="B636" t="str">
            <v>P. Hakim</v>
          </cell>
          <cell r="G636">
            <v>26620000</v>
          </cell>
        </row>
        <row r="637">
          <cell r="B637" t="str">
            <v>Y. Ademovi?</v>
          </cell>
          <cell r="G637">
            <v>22560000</v>
          </cell>
        </row>
        <row r="638">
          <cell r="B638" t="str">
            <v>Y. Zia</v>
          </cell>
          <cell r="G638">
            <v>15920000</v>
          </cell>
        </row>
        <row r="639">
          <cell r="B639" t="str">
            <v>D. Kakande</v>
          </cell>
          <cell r="G639">
            <v>22650000</v>
          </cell>
        </row>
        <row r="640">
          <cell r="B640" t="str">
            <v>F. Bello</v>
          </cell>
          <cell r="G640">
            <v>24890000</v>
          </cell>
        </row>
        <row r="641">
          <cell r="B641" t="str">
            <v>Q. Awekonimungu</v>
          </cell>
          <cell r="G641">
            <v>28840000</v>
          </cell>
        </row>
        <row r="642">
          <cell r="B642" t="str">
            <v>U. Mustapha</v>
          </cell>
          <cell r="G642">
            <v>24470000</v>
          </cell>
        </row>
        <row r="643">
          <cell r="B643" t="str">
            <v>B. Amin</v>
          </cell>
          <cell r="G643">
            <v>24760000</v>
          </cell>
        </row>
        <row r="644">
          <cell r="B644" t="str">
            <v>X. Ssemakula</v>
          </cell>
          <cell r="G644">
            <v>15690000</v>
          </cell>
        </row>
        <row r="645">
          <cell r="B645" t="str">
            <v>V. Ezra</v>
          </cell>
          <cell r="G645">
            <v>15160000</v>
          </cell>
        </row>
        <row r="646">
          <cell r="B646" t="str">
            <v>Z. Patel</v>
          </cell>
          <cell r="G646">
            <v>19120000</v>
          </cell>
        </row>
        <row r="647">
          <cell r="B647" t="str">
            <v>A. Nakiranda</v>
          </cell>
          <cell r="G647">
            <v>23190000</v>
          </cell>
        </row>
        <row r="648">
          <cell r="B648" t="str">
            <v>B. Simango</v>
          </cell>
          <cell r="G648">
            <v>4720000</v>
          </cell>
        </row>
        <row r="649">
          <cell r="B649" t="str">
            <v>E. Fernando</v>
          </cell>
          <cell r="G649">
            <v>21360000</v>
          </cell>
        </row>
        <row r="650">
          <cell r="B650" t="str">
            <v>E. Schmitz</v>
          </cell>
          <cell r="G650">
            <v>17850000</v>
          </cell>
        </row>
        <row r="651">
          <cell r="B651" t="str">
            <v>Q. Ueda</v>
          </cell>
          <cell r="G651">
            <v>23280000</v>
          </cell>
        </row>
        <row r="652">
          <cell r="B652" t="str">
            <v>T. Y?ld?z</v>
          </cell>
          <cell r="G652">
            <v>15590000</v>
          </cell>
        </row>
        <row r="653">
          <cell r="B653" t="str">
            <v>U. Chen</v>
          </cell>
          <cell r="G653">
            <v>27720000</v>
          </cell>
        </row>
        <row r="654">
          <cell r="B654" t="str">
            <v>L. Rostami</v>
          </cell>
          <cell r="G654">
            <v>19040000</v>
          </cell>
        </row>
        <row r="655">
          <cell r="B655" t="str">
            <v>Z. Donkor</v>
          </cell>
          <cell r="G655">
            <v>9650000</v>
          </cell>
        </row>
        <row r="656">
          <cell r="B656" t="str">
            <v>D. Kyambadde</v>
          </cell>
          <cell r="G656">
            <v>11710000</v>
          </cell>
        </row>
        <row r="657">
          <cell r="B657" t="str">
            <v>S. Agustina</v>
          </cell>
          <cell r="G657">
            <v>6580000</v>
          </cell>
        </row>
        <row r="658">
          <cell r="B658" t="str">
            <v>B. Miyasaki</v>
          </cell>
          <cell r="G658">
            <v>9710000</v>
          </cell>
        </row>
        <row r="659">
          <cell r="B659" t="str">
            <v>C. Nankya</v>
          </cell>
          <cell r="G659">
            <v>35850000</v>
          </cell>
        </row>
        <row r="660">
          <cell r="B660" t="str">
            <v>I. Okada</v>
          </cell>
          <cell r="G660">
            <v>29310000</v>
          </cell>
        </row>
        <row r="661">
          <cell r="B661" t="str">
            <v>K. Wo?niak</v>
          </cell>
          <cell r="G661">
            <v>30830000</v>
          </cell>
        </row>
        <row r="662">
          <cell r="B662" t="str">
            <v>M. Galli</v>
          </cell>
          <cell r="G662">
            <v>8840000</v>
          </cell>
        </row>
        <row r="663">
          <cell r="B663" t="str">
            <v>U. Rees</v>
          </cell>
          <cell r="G663">
            <v>26660000</v>
          </cell>
        </row>
        <row r="664">
          <cell r="B664" t="str">
            <v>V. Gallo</v>
          </cell>
          <cell r="G664">
            <v>28500000</v>
          </cell>
        </row>
        <row r="665">
          <cell r="B665" t="str">
            <v>K. Guerra</v>
          </cell>
          <cell r="G665">
            <v>25510000</v>
          </cell>
        </row>
        <row r="666">
          <cell r="B666" t="str">
            <v>H. Kamal</v>
          </cell>
          <cell r="G666">
            <v>31230000</v>
          </cell>
        </row>
        <row r="667">
          <cell r="B667" t="str">
            <v>I. Sano</v>
          </cell>
          <cell r="G667">
            <v>5240000</v>
          </cell>
        </row>
        <row r="668">
          <cell r="B668" t="str">
            <v>J. Lunkuse</v>
          </cell>
          <cell r="G668">
            <v>27040000</v>
          </cell>
        </row>
        <row r="669">
          <cell r="B669" t="str">
            <v>T. Khaukha</v>
          </cell>
          <cell r="G669">
            <v>22280000</v>
          </cell>
        </row>
        <row r="670">
          <cell r="B670" t="str">
            <v>E. Pang</v>
          </cell>
          <cell r="G670">
            <v>11150000</v>
          </cell>
        </row>
        <row r="671">
          <cell r="B671" t="str">
            <v>H. Nsungwa</v>
          </cell>
          <cell r="G671">
            <v>24890000</v>
          </cell>
        </row>
        <row r="672">
          <cell r="B672" t="str">
            <v>N. Oyama</v>
          </cell>
          <cell r="G672">
            <v>11790000</v>
          </cell>
        </row>
        <row r="673">
          <cell r="B673" t="str">
            <v>O. Amanyire</v>
          </cell>
          <cell r="G673">
            <v>18380000</v>
          </cell>
        </row>
        <row r="674">
          <cell r="B674" t="str">
            <v>R. Mujuni</v>
          </cell>
          <cell r="G674">
            <v>13520000</v>
          </cell>
        </row>
        <row r="675">
          <cell r="B675" t="str">
            <v>G. Avraham</v>
          </cell>
          <cell r="G675">
            <v>17810000</v>
          </cell>
        </row>
        <row r="676">
          <cell r="B676" t="str">
            <v>D. Dumitru</v>
          </cell>
          <cell r="G676">
            <v>28060000</v>
          </cell>
        </row>
        <row r="677">
          <cell r="B677" t="str">
            <v>G. Debnath</v>
          </cell>
          <cell r="G677">
            <v>28990000</v>
          </cell>
        </row>
        <row r="678">
          <cell r="B678" t="str">
            <v>H. Chirwa</v>
          </cell>
          <cell r="G678">
            <v>22110000</v>
          </cell>
        </row>
        <row r="679">
          <cell r="B679" t="str">
            <v>N. Masango</v>
          </cell>
          <cell r="G679">
            <v>5680000</v>
          </cell>
        </row>
        <row r="680">
          <cell r="B680" t="str">
            <v>N. Opolot</v>
          </cell>
          <cell r="G680">
            <v>1630000</v>
          </cell>
        </row>
        <row r="681">
          <cell r="B681" t="str">
            <v>T. Amutuhaire</v>
          </cell>
          <cell r="G681">
            <v>10890000</v>
          </cell>
        </row>
        <row r="682">
          <cell r="B682" t="str">
            <v>Z. Katusiime</v>
          </cell>
          <cell r="G682">
            <v>17530000</v>
          </cell>
        </row>
        <row r="683">
          <cell r="B683" t="str">
            <v>H. Munetsi</v>
          </cell>
          <cell r="G683">
            <v>27800000</v>
          </cell>
        </row>
        <row r="684">
          <cell r="B684" t="str">
            <v>E. Ilukol</v>
          </cell>
          <cell r="G684">
            <v>21600000</v>
          </cell>
        </row>
        <row r="685">
          <cell r="B685" t="str">
            <v>F. Olinga</v>
          </cell>
          <cell r="G685">
            <v>17170000</v>
          </cell>
        </row>
        <row r="686">
          <cell r="B686" t="str">
            <v>M. Ruggiero</v>
          </cell>
          <cell r="G686">
            <v>19470000</v>
          </cell>
        </row>
        <row r="687">
          <cell r="B687" t="str">
            <v>L. Masaba</v>
          </cell>
          <cell r="G687">
            <v>14600000</v>
          </cell>
        </row>
        <row r="688">
          <cell r="B688" t="str">
            <v>J. Schuster</v>
          </cell>
          <cell r="G688">
            <v>15160000</v>
          </cell>
        </row>
        <row r="689">
          <cell r="B689" t="str">
            <v>R. Dumont</v>
          </cell>
          <cell r="G689">
            <v>7420000</v>
          </cell>
        </row>
        <row r="690">
          <cell r="B690" t="str">
            <v>D. Tshuma</v>
          </cell>
          <cell r="G690">
            <v>30920000</v>
          </cell>
        </row>
        <row r="691">
          <cell r="B691" t="str">
            <v>X. Kwesiga</v>
          </cell>
          <cell r="G691">
            <v>20670000</v>
          </cell>
        </row>
        <row r="692">
          <cell r="B692" t="str">
            <v>A. Salazar</v>
          </cell>
          <cell r="G692">
            <v>22880000</v>
          </cell>
        </row>
        <row r="693">
          <cell r="B693" t="str">
            <v>U. Musekiwa</v>
          </cell>
          <cell r="G693">
            <v>21360000</v>
          </cell>
        </row>
        <row r="694">
          <cell r="B694" t="str">
            <v>E. Okonkwo</v>
          </cell>
          <cell r="G694">
            <v>14060000</v>
          </cell>
        </row>
        <row r="695">
          <cell r="B695" t="str">
            <v>S. Moss</v>
          </cell>
          <cell r="G695">
            <v>36280000</v>
          </cell>
        </row>
        <row r="696">
          <cell r="B696" t="str">
            <v>Y. Khatun</v>
          </cell>
          <cell r="G696">
            <v>26150000</v>
          </cell>
        </row>
        <row r="697">
          <cell r="B697" t="str">
            <v>A. Tushabomwe</v>
          </cell>
          <cell r="G697">
            <v>37230000</v>
          </cell>
        </row>
        <row r="698">
          <cell r="B698" t="str">
            <v>J. Chukwu</v>
          </cell>
          <cell r="G698">
            <v>8810000</v>
          </cell>
        </row>
        <row r="699">
          <cell r="B699" t="str">
            <v>R. Rizzi</v>
          </cell>
          <cell r="G699">
            <v>20690000</v>
          </cell>
        </row>
        <row r="700">
          <cell r="B700" t="str">
            <v>F. Evans</v>
          </cell>
          <cell r="G700">
            <v>15110000</v>
          </cell>
        </row>
        <row r="701">
          <cell r="B701" t="str">
            <v>Q. Kaseke</v>
          </cell>
          <cell r="G701">
            <v>25010000</v>
          </cell>
        </row>
        <row r="702">
          <cell r="B702" t="str">
            <v>J. Sembiring</v>
          </cell>
          <cell r="G702">
            <v>4220000</v>
          </cell>
        </row>
        <row r="703">
          <cell r="B703" t="str">
            <v>O. Muwonge</v>
          </cell>
          <cell r="G703">
            <v>15890000</v>
          </cell>
        </row>
        <row r="704">
          <cell r="B704" t="str">
            <v>A. Nwachukwu</v>
          </cell>
          <cell r="G704">
            <v>17850000</v>
          </cell>
        </row>
        <row r="705">
          <cell r="B705" t="str">
            <v>P. Oravec</v>
          </cell>
          <cell r="G705">
            <v>24660000</v>
          </cell>
        </row>
        <row r="706">
          <cell r="B706" t="str">
            <v>P. Otoo</v>
          </cell>
          <cell r="G706">
            <v>28260000</v>
          </cell>
        </row>
        <row r="707">
          <cell r="B707" t="str">
            <v>E. Ooi</v>
          </cell>
          <cell r="G707">
            <v>16860000</v>
          </cell>
        </row>
        <row r="708">
          <cell r="B708" t="str">
            <v>E. Maulana</v>
          </cell>
          <cell r="G708">
            <v>26020000</v>
          </cell>
        </row>
        <row r="709">
          <cell r="B709" t="str">
            <v>G. Nugroho</v>
          </cell>
          <cell r="G709">
            <v>19400000</v>
          </cell>
        </row>
        <row r="710">
          <cell r="B710" t="str">
            <v>H. Amponsah</v>
          </cell>
          <cell r="G710">
            <v>34760000</v>
          </cell>
        </row>
        <row r="711">
          <cell r="B711" t="str">
            <v>S. Nalugwa</v>
          </cell>
          <cell r="G711">
            <v>17430000</v>
          </cell>
        </row>
        <row r="712">
          <cell r="B712" t="str">
            <v>M. Ma</v>
          </cell>
          <cell r="G712">
            <v>9760000</v>
          </cell>
        </row>
        <row r="713">
          <cell r="B713" t="str">
            <v>J. Kinoshita</v>
          </cell>
          <cell r="G713">
            <v>8790000</v>
          </cell>
        </row>
        <row r="714">
          <cell r="B714" t="str">
            <v>K. Ber</v>
          </cell>
          <cell r="G714">
            <v>10420000</v>
          </cell>
        </row>
        <row r="715">
          <cell r="B715" t="str">
            <v>H. Naluyima</v>
          </cell>
          <cell r="G715">
            <v>18000000</v>
          </cell>
        </row>
        <row r="716">
          <cell r="B716" t="str">
            <v>B. Bos</v>
          </cell>
          <cell r="G716">
            <v>17750000</v>
          </cell>
        </row>
        <row r="717">
          <cell r="B717" t="str">
            <v>N. Gumbo</v>
          </cell>
          <cell r="G717">
            <v>19030000</v>
          </cell>
        </row>
        <row r="718">
          <cell r="B718" t="str">
            <v>H. Lefebvre</v>
          </cell>
          <cell r="G718">
            <v>29870000</v>
          </cell>
        </row>
        <row r="719">
          <cell r="B719" t="str">
            <v>P. Xu</v>
          </cell>
          <cell r="G719">
            <v>18820000</v>
          </cell>
        </row>
        <row r="720">
          <cell r="B720" t="str">
            <v>D. Ochan</v>
          </cell>
          <cell r="G720">
            <v>21260000</v>
          </cell>
        </row>
        <row r="721">
          <cell r="B721" t="str">
            <v>U. Utomo</v>
          </cell>
          <cell r="G721">
            <v>15800000</v>
          </cell>
        </row>
        <row r="722">
          <cell r="B722" t="str">
            <v>X. Akol</v>
          </cell>
          <cell r="G722">
            <v>35150000</v>
          </cell>
        </row>
        <row r="723">
          <cell r="B723" t="str">
            <v>Y. Fong</v>
          </cell>
          <cell r="G723">
            <v>17850000</v>
          </cell>
        </row>
        <row r="724">
          <cell r="B724" t="str">
            <v>O. Martini</v>
          </cell>
          <cell r="G724">
            <v>32990000</v>
          </cell>
        </row>
        <row r="725">
          <cell r="B725" t="str">
            <v>P. Otto</v>
          </cell>
          <cell r="G725">
            <v>20210000</v>
          </cell>
        </row>
        <row r="726">
          <cell r="B726" t="str">
            <v>C. Shumba</v>
          </cell>
          <cell r="G726">
            <v>11110000</v>
          </cell>
        </row>
        <row r="727">
          <cell r="B727" t="str">
            <v>F. Namajja</v>
          </cell>
          <cell r="G727">
            <v>20530000</v>
          </cell>
        </row>
        <row r="728">
          <cell r="B728" t="str">
            <v>H. Jiu</v>
          </cell>
          <cell r="G728">
            <v>24920000</v>
          </cell>
        </row>
        <row r="729">
          <cell r="B729" t="str">
            <v>F. Bizjak</v>
          </cell>
          <cell r="G729">
            <v>28770000</v>
          </cell>
        </row>
        <row r="730">
          <cell r="B730" t="str">
            <v>J. Kirabo</v>
          </cell>
          <cell r="G730">
            <v>26560000</v>
          </cell>
        </row>
        <row r="731">
          <cell r="B731" t="str">
            <v>V. Nagawa</v>
          </cell>
          <cell r="G731">
            <v>33720000</v>
          </cell>
        </row>
        <row r="732">
          <cell r="B732" t="str">
            <v>V. Arnold</v>
          </cell>
          <cell r="G732">
            <v>11630000</v>
          </cell>
        </row>
        <row r="733">
          <cell r="B733" t="str">
            <v>Z. Lefevre</v>
          </cell>
          <cell r="G733">
            <v>21100000</v>
          </cell>
        </row>
        <row r="734">
          <cell r="B734" t="str">
            <v>Y. Goh</v>
          </cell>
          <cell r="G734">
            <v>18900000</v>
          </cell>
        </row>
        <row r="735">
          <cell r="B735" t="str">
            <v>R. Ferretti</v>
          </cell>
          <cell r="G735">
            <v>10900000</v>
          </cell>
        </row>
        <row r="736">
          <cell r="B736" t="str">
            <v>B. bin Awang</v>
          </cell>
          <cell r="G736">
            <v>27310000</v>
          </cell>
        </row>
        <row r="737">
          <cell r="B737" t="str">
            <v>H. Karjalainen</v>
          </cell>
          <cell r="G737">
            <v>14270000</v>
          </cell>
        </row>
        <row r="738">
          <cell r="B738" t="str">
            <v>J. Ssemanda</v>
          </cell>
          <cell r="G738">
            <v>12660000</v>
          </cell>
        </row>
        <row r="739">
          <cell r="B739" t="str">
            <v>W. Mugisha</v>
          </cell>
          <cell r="G739">
            <v>20160000</v>
          </cell>
        </row>
        <row r="740">
          <cell r="B740" t="str">
            <v>E. Becker</v>
          </cell>
          <cell r="G740">
            <v>15790000</v>
          </cell>
        </row>
        <row r="741">
          <cell r="B741" t="str">
            <v>B. Nakabugo</v>
          </cell>
          <cell r="G741">
            <v>21130000</v>
          </cell>
        </row>
        <row r="742">
          <cell r="B742" t="str">
            <v>O. Ali</v>
          </cell>
          <cell r="G742">
            <v>26800000</v>
          </cell>
        </row>
        <row r="743">
          <cell r="B743" t="str">
            <v>T. Owiny</v>
          </cell>
          <cell r="G743">
            <v>22680000</v>
          </cell>
        </row>
        <row r="744">
          <cell r="B744" t="str">
            <v>F. Baguma</v>
          </cell>
          <cell r="G744">
            <v>27960000</v>
          </cell>
        </row>
        <row r="745">
          <cell r="B745" t="str">
            <v>F. Hubert</v>
          </cell>
          <cell r="G745">
            <v>27540000</v>
          </cell>
        </row>
        <row r="746">
          <cell r="B746" t="str">
            <v>S. Chelangat</v>
          </cell>
          <cell r="G746">
            <v>11610000</v>
          </cell>
        </row>
        <row r="747">
          <cell r="B747" t="str">
            <v>G. Jumbe</v>
          </cell>
          <cell r="G747">
            <v>18370000</v>
          </cell>
        </row>
        <row r="748">
          <cell r="B748" t="str">
            <v>K. Golan</v>
          </cell>
          <cell r="G748">
            <v>13050000</v>
          </cell>
        </row>
        <row r="749">
          <cell r="B749" t="str">
            <v>M. Tseu</v>
          </cell>
          <cell r="G749">
            <v>18350000</v>
          </cell>
        </row>
        <row r="750">
          <cell r="B750" t="str">
            <v>A. Peña</v>
          </cell>
          <cell r="G750">
            <v>19020000</v>
          </cell>
        </row>
        <row r="751">
          <cell r="B751" t="str">
            <v>S. Candiru</v>
          </cell>
          <cell r="G751">
            <v>19920000</v>
          </cell>
        </row>
        <row r="752">
          <cell r="B752" t="str">
            <v>P. Chi</v>
          </cell>
          <cell r="G752">
            <v>12610000</v>
          </cell>
        </row>
        <row r="753">
          <cell r="B753" t="str">
            <v>R. Mutumba</v>
          </cell>
          <cell r="G753">
            <v>30020000</v>
          </cell>
        </row>
        <row r="754">
          <cell r="B754" t="str">
            <v>W. Salamah</v>
          </cell>
          <cell r="G754">
            <v>16480000</v>
          </cell>
        </row>
        <row r="755">
          <cell r="B755" t="str">
            <v>C. Omar</v>
          </cell>
          <cell r="G755">
            <v>28270000</v>
          </cell>
        </row>
        <row r="756">
          <cell r="B756" t="str">
            <v>T. Marques</v>
          </cell>
          <cell r="G756">
            <v>29270000</v>
          </cell>
        </row>
        <row r="757">
          <cell r="B757" t="str">
            <v>P. Jackson</v>
          </cell>
          <cell r="G757">
            <v>26230000</v>
          </cell>
        </row>
        <row r="758">
          <cell r="B758" t="str">
            <v>F. Nyakaisiki</v>
          </cell>
          <cell r="G758">
            <v>26960000</v>
          </cell>
        </row>
        <row r="759">
          <cell r="B759" t="str">
            <v>F. Schäfer</v>
          </cell>
          <cell r="G759">
            <v>22680000</v>
          </cell>
        </row>
        <row r="760">
          <cell r="B760" t="str">
            <v>R. binti Mohamed</v>
          </cell>
          <cell r="G760">
            <v>28750000</v>
          </cell>
        </row>
        <row r="761">
          <cell r="B761" t="str">
            <v>Q. Okiror</v>
          </cell>
          <cell r="G761">
            <v>34100000</v>
          </cell>
        </row>
        <row r="762">
          <cell r="B762" t="str">
            <v>S. Abdullahi</v>
          </cell>
          <cell r="G762">
            <v>27380000</v>
          </cell>
        </row>
        <row r="763">
          <cell r="B763" t="str">
            <v>Z. Heinonen</v>
          </cell>
          <cell r="G763">
            <v>27090000</v>
          </cell>
        </row>
        <row r="764">
          <cell r="B764" t="str">
            <v>K. Baumann</v>
          </cell>
          <cell r="G764">
            <v>24230000</v>
          </cell>
        </row>
        <row r="765">
          <cell r="B765" t="str">
            <v>A. Mbusa</v>
          </cell>
          <cell r="G765">
            <v>22320000</v>
          </cell>
        </row>
        <row r="766">
          <cell r="B766" t="str">
            <v>N. Tumwesigye</v>
          </cell>
          <cell r="G766">
            <v>16350000</v>
          </cell>
        </row>
        <row r="767">
          <cell r="B767" t="str">
            <v>A. Odaga</v>
          </cell>
          <cell r="G767">
            <v>19460000</v>
          </cell>
        </row>
        <row r="768">
          <cell r="B768" t="str">
            <v>D. Cauhan</v>
          </cell>
          <cell r="G768">
            <v>26690000</v>
          </cell>
        </row>
        <row r="769">
          <cell r="B769" t="str">
            <v>F. Kobugabe</v>
          </cell>
          <cell r="G769">
            <v>23400000</v>
          </cell>
        </row>
        <row r="770">
          <cell r="B770" t="str">
            <v>K. Makaza</v>
          </cell>
          <cell r="G770">
            <v>30230000</v>
          </cell>
        </row>
        <row r="771">
          <cell r="B771" t="str">
            <v>Q. Muhammed</v>
          </cell>
          <cell r="G771">
            <v>11250000</v>
          </cell>
        </row>
        <row r="772">
          <cell r="B772" t="str">
            <v>Q. Ruzvidzo</v>
          </cell>
          <cell r="G772">
            <v>22830000</v>
          </cell>
        </row>
        <row r="773">
          <cell r="B773" t="str">
            <v>T. Tóth</v>
          </cell>
          <cell r="G773">
            <v>19890000</v>
          </cell>
        </row>
        <row r="774">
          <cell r="B774" t="str">
            <v>W. D'amico</v>
          </cell>
          <cell r="G774">
            <v>24330000</v>
          </cell>
        </row>
        <row r="775">
          <cell r="B775" t="str">
            <v>J. Odeke</v>
          </cell>
          <cell r="G775">
            <v>6730000</v>
          </cell>
        </row>
        <row r="776">
          <cell r="B776" t="str">
            <v>M. Chavula</v>
          </cell>
          <cell r="G776">
            <v>18200000</v>
          </cell>
        </row>
        <row r="777">
          <cell r="B777" t="str">
            <v>W. Aciro</v>
          </cell>
          <cell r="G777">
            <v>20240000</v>
          </cell>
        </row>
        <row r="778">
          <cell r="B778" t="str">
            <v>I. Nabatanzi</v>
          </cell>
          <cell r="G778">
            <v>16110000</v>
          </cell>
        </row>
        <row r="779">
          <cell r="B779" t="str">
            <v>P. Nahabwe</v>
          </cell>
          <cell r="G779">
            <v>6510000</v>
          </cell>
        </row>
        <row r="780">
          <cell r="B780" t="str">
            <v>S. Lamptey</v>
          </cell>
          <cell r="G780">
            <v>24140000</v>
          </cell>
        </row>
        <row r="781">
          <cell r="B781" t="str">
            <v>M. Nagudi</v>
          </cell>
          <cell r="G781">
            <v>20320000</v>
          </cell>
        </row>
        <row r="782">
          <cell r="B782" t="str">
            <v>L. James</v>
          </cell>
          <cell r="G782">
            <v>18100000</v>
          </cell>
        </row>
        <row r="783">
          <cell r="B783" t="str">
            <v>L. Sichali</v>
          </cell>
          <cell r="G783">
            <v>25480000</v>
          </cell>
        </row>
        <row r="784">
          <cell r="B784" t="str">
            <v>N. Rebane</v>
          </cell>
          <cell r="G784">
            <v>31730000</v>
          </cell>
        </row>
        <row r="785">
          <cell r="B785" t="str">
            <v>E. Teixeira</v>
          </cell>
          <cell r="G785">
            <v>19540000</v>
          </cell>
        </row>
        <row r="786">
          <cell r="B786" t="str">
            <v>K. Koppel</v>
          </cell>
          <cell r="G786">
            <v>28720000</v>
          </cell>
        </row>
        <row r="787">
          <cell r="B787" t="str">
            <v>I. Kumari</v>
          </cell>
          <cell r="G787">
            <v>14620000</v>
          </cell>
        </row>
        <row r="788">
          <cell r="B788" t="str">
            <v>E. Longwe</v>
          </cell>
          <cell r="G788">
            <v>16210000</v>
          </cell>
        </row>
        <row r="789">
          <cell r="B789" t="str">
            <v>E. Tumukunde</v>
          </cell>
          <cell r="G789">
            <v>23790000</v>
          </cell>
        </row>
        <row r="790">
          <cell r="B790" t="str">
            <v>G. Jesus</v>
          </cell>
          <cell r="G790">
            <v>14090000</v>
          </cell>
        </row>
        <row r="791">
          <cell r="B791" t="str">
            <v>K. Gao</v>
          </cell>
          <cell r="G791">
            <v>27140000</v>
          </cell>
        </row>
        <row r="792">
          <cell r="B792" t="str">
            <v>X. Durand</v>
          </cell>
          <cell r="G792">
            <v>34480000</v>
          </cell>
        </row>
        <row r="793">
          <cell r="B793" t="str">
            <v>L. Aguilar</v>
          </cell>
          <cell r="G793">
            <v>20940000</v>
          </cell>
        </row>
        <row r="794">
          <cell r="B794" t="str">
            <v>J. Ginting</v>
          </cell>
          <cell r="G794">
            <v>40290000</v>
          </cell>
        </row>
        <row r="795">
          <cell r="B795" t="str">
            <v>K. Guillaume</v>
          </cell>
          <cell r="G795">
            <v>28400000</v>
          </cell>
        </row>
        <row r="796">
          <cell r="B796" t="str">
            <v>O. Kuloba</v>
          </cell>
          <cell r="G796">
            <v>14250000</v>
          </cell>
        </row>
        <row r="797">
          <cell r="B797" t="str">
            <v>G. Asiedu</v>
          </cell>
          <cell r="G797">
            <v>17950000</v>
          </cell>
        </row>
        <row r="798">
          <cell r="B798" t="str">
            <v>L. Hasegawa</v>
          </cell>
          <cell r="G798">
            <v>12520000</v>
          </cell>
        </row>
        <row r="799">
          <cell r="B799" t="str">
            <v>O. Alon</v>
          </cell>
          <cell r="G799">
            <v>20180000</v>
          </cell>
        </row>
        <row r="800">
          <cell r="B800" t="str">
            <v>C. Amoding</v>
          </cell>
          <cell r="G800">
            <v>15490000</v>
          </cell>
        </row>
        <row r="801">
          <cell r="B801" t="str">
            <v>I. Nantale</v>
          </cell>
          <cell r="G801">
            <v>15230000</v>
          </cell>
        </row>
        <row r="802">
          <cell r="B802" t="str">
            <v>J. Ferri</v>
          </cell>
          <cell r="G802">
            <v>11090000</v>
          </cell>
        </row>
        <row r="803">
          <cell r="B803" t="str">
            <v>G. Suad</v>
          </cell>
          <cell r="G803">
            <v>14680000</v>
          </cell>
        </row>
        <row r="804">
          <cell r="B804" t="str">
            <v>B. Asamoah</v>
          </cell>
          <cell r="G804">
            <v>32860000</v>
          </cell>
        </row>
        <row r="805">
          <cell r="B805" t="str">
            <v>E. Nankunda</v>
          </cell>
          <cell r="G805">
            <v>17250000</v>
          </cell>
        </row>
        <row r="806">
          <cell r="B806" t="str">
            <v>K. Balogun</v>
          </cell>
          <cell r="G806">
            <v>13740000</v>
          </cell>
        </row>
        <row r="807">
          <cell r="B807" t="str">
            <v>H. Sentongo</v>
          </cell>
          <cell r="G807">
            <v>23370000</v>
          </cell>
        </row>
        <row r="808">
          <cell r="B808" t="str">
            <v>B. Roche</v>
          </cell>
          <cell r="G808">
            <v>32890000</v>
          </cell>
        </row>
        <row r="809">
          <cell r="B809" t="str">
            <v>E. Lund</v>
          </cell>
          <cell r="G809">
            <v>34320000</v>
          </cell>
        </row>
        <row r="810">
          <cell r="B810" t="str">
            <v>R. Mkandla</v>
          </cell>
          <cell r="G810">
            <v>23710000</v>
          </cell>
        </row>
        <row r="811">
          <cell r="B811" t="str">
            <v>O. Burgos</v>
          </cell>
          <cell r="G811">
            <v>20640000</v>
          </cell>
        </row>
        <row r="812">
          <cell r="B812" t="str">
            <v>L. Mirzaei</v>
          </cell>
          <cell r="G812">
            <v>27350000</v>
          </cell>
        </row>
        <row r="813">
          <cell r="B813" t="str">
            <v>C. Sagal</v>
          </cell>
          <cell r="G813">
            <v>10210000</v>
          </cell>
        </row>
        <row r="814">
          <cell r="B814" t="str">
            <v>P. Lo</v>
          </cell>
          <cell r="G814">
            <v>24590000</v>
          </cell>
        </row>
        <row r="815">
          <cell r="B815" t="str">
            <v>M. Okumu</v>
          </cell>
          <cell r="G815">
            <v>10420000</v>
          </cell>
        </row>
        <row r="816">
          <cell r="B816" t="str">
            <v>B. Apio</v>
          </cell>
          <cell r="G816">
            <v>33340000</v>
          </cell>
        </row>
        <row r="817">
          <cell r="B817" t="str">
            <v>G. Albrecht</v>
          </cell>
          <cell r="G817">
            <v>17110000</v>
          </cell>
        </row>
        <row r="818">
          <cell r="B818" t="str">
            <v>H. Pang</v>
          </cell>
          <cell r="G818">
            <v>15340000</v>
          </cell>
        </row>
        <row r="819">
          <cell r="B819" t="str">
            <v>K. Macuacua</v>
          </cell>
          <cell r="G819">
            <v>18460000</v>
          </cell>
        </row>
        <row r="820">
          <cell r="B820" t="str">
            <v>Y. Makavan</v>
          </cell>
          <cell r="G820">
            <v>37100000</v>
          </cell>
        </row>
        <row r="821">
          <cell r="B821" t="str">
            <v>H. Romero</v>
          </cell>
          <cell r="G821">
            <v>22690000</v>
          </cell>
        </row>
        <row r="822">
          <cell r="B822" t="str">
            <v>D. Tweheyo</v>
          </cell>
          <cell r="G822">
            <v>17560000</v>
          </cell>
        </row>
        <row r="823">
          <cell r="B823" t="str">
            <v>H. Mphande</v>
          </cell>
          <cell r="G823">
            <v>10830000</v>
          </cell>
        </row>
        <row r="824">
          <cell r="B824" t="str">
            <v>M. Kamya</v>
          </cell>
          <cell r="G824">
            <v>20370000</v>
          </cell>
        </row>
        <row r="825">
          <cell r="B825" t="str">
            <v>C. Kazibwe</v>
          </cell>
          <cell r="G825">
            <v>13410000</v>
          </cell>
        </row>
        <row r="826">
          <cell r="B826" t="str">
            <v>O. Bošnjak</v>
          </cell>
          <cell r="G826">
            <v>25600000</v>
          </cell>
        </row>
        <row r="827">
          <cell r="B827" t="str">
            <v>J. Dahiru</v>
          </cell>
          <cell r="G827">
            <v>19090000</v>
          </cell>
        </row>
        <row r="828">
          <cell r="B828" t="str">
            <v>N. Ferhatovi?</v>
          </cell>
          <cell r="G828">
            <v>7210000</v>
          </cell>
        </row>
        <row r="829">
          <cell r="B829" t="str">
            <v>A. Schmidt</v>
          </cell>
          <cell r="G829">
            <v>34970000</v>
          </cell>
        </row>
        <row r="830">
          <cell r="B830" t="str">
            <v>A. Núñez</v>
          </cell>
          <cell r="G830">
            <v>22730000</v>
          </cell>
        </row>
        <row r="831">
          <cell r="B831" t="str">
            <v>L. Castro</v>
          </cell>
          <cell r="G831">
            <v>28080000</v>
          </cell>
        </row>
        <row r="832">
          <cell r="B832" t="str">
            <v>Z. Pinto</v>
          </cell>
          <cell r="G832">
            <v>22360000</v>
          </cell>
        </row>
        <row r="833">
          <cell r="B833" t="str">
            <v>Y. Salminen</v>
          </cell>
          <cell r="G833">
            <v>27410000</v>
          </cell>
        </row>
        <row r="834">
          <cell r="B834" t="str">
            <v>U. Musa</v>
          </cell>
          <cell r="G834">
            <v>33290000</v>
          </cell>
        </row>
        <row r="835">
          <cell r="B835" t="str">
            <v>F. Monday</v>
          </cell>
          <cell r="G835">
            <v>23440000</v>
          </cell>
        </row>
        <row r="836">
          <cell r="B836" t="str">
            <v>M. Sardar</v>
          </cell>
          <cell r="G836">
            <v>29670000</v>
          </cell>
        </row>
        <row r="837">
          <cell r="B837" t="str">
            <v>Q. Permana</v>
          </cell>
          <cell r="G837">
            <v>8550000</v>
          </cell>
        </row>
        <row r="838">
          <cell r="B838" t="str">
            <v>G. ?ahin</v>
          </cell>
          <cell r="G838">
            <v>8530000</v>
          </cell>
        </row>
        <row r="839">
          <cell r="B839" t="str">
            <v>R. Odur</v>
          </cell>
          <cell r="G839">
            <v>14990000</v>
          </cell>
        </row>
        <row r="840">
          <cell r="B840" t="str">
            <v>B. Guillot</v>
          </cell>
          <cell r="G840">
            <v>24890000</v>
          </cell>
        </row>
        <row r="841">
          <cell r="B841" t="str">
            <v>C. Langa</v>
          </cell>
          <cell r="G841">
            <v>20670000</v>
          </cell>
        </row>
        <row r="842">
          <cell r="B842" t="str">
            <v>F. Perrin</v>
          </cell>
          <cell r="G842">
            <v>16290000</v>
          </cell>
        </row>
        <row r="843">
          <cell r="B843" t="str">
            <v>G. Nabasa</v>
          </cell>
          <cell r="G843">
            <v>27930000</v>
          </cell>
        </row>
        <row r="844">
          <cell r="B844" t="str">
            <v>P. Byarugaba</v>
          </cell>
          <cell r="G844">
            <v>26640000</v>
          </cell>
        </row>
        <row r="845">
          <cell r="B845" t="str">
            <v>Y. Molnár</v>
          </cell>
          <cell r="G845">
            <v>17110000</v>
          </cell>
        </row>
        <row r="846">
          <cell r="B846" t="str">
            <v>K. Pavi?</v>
          </cell>
          <cell r="G846">
            <v>29270000</v>
          </cell>
        </row>
        <row r="847">
          <cell r="B847" t="str">
            <v>R. Majoni</v>
          </cell>
          <cell r="G847">
            <v>10300000</v>
          </cell>
        </row>
        <row r="848">
          <cell r="B848" t="str">
            <v>E. Eliyahu</v>
          </cell>
          <cell r="G848">
            <v>20560000</v>
          </cell>
        </row>
        <row r="849">
          <cell r="B849" t="str">
            <v>L. Prasad</v>
          </cell>
          <cell r="G849">
            <v>27020000</v>
          </cell>
        </row>
        <row r="850">
          <cell r="B850" t="str">
            <v>O. Ninsiima</v>
          </cell>
          <cell r="G850">
            <v>30680000</v>
          </cell>
        </row>
        <row r="851">
          <cell r="B851" t="str">
            <v>C. Danquah</v>
          </cell>
          <cell r="G851">
            <v>29950000</v>
          </cell>
        </row>
        <row r="852">
          <cell r="B852" t="str">
            <v>F. Kavalio?</v>
          </cell>
          <cell r="G852">
            <v>22730000</v>
          </cell>
        </row>
        <row r="853">
          <cell r="B853" t="str">
            <v>B. Nandudu</v>
          </cell>
          <cell r="G853">
            <v>10250000</v>
          </cell>
        </row>
        <row r="854">
          <cell r="B854" t="str">
            <v>J. Delemovi?</v>
          </cell>
          <cell r="G854">
            <v>18760000</v>
          </cell>
        </row>
        <row r="855">
          <cell r="B855" t="str">
            <v>D. Byogero</v>
          </cell>
          <cell r="G855">
            <v>20620000</v>
          </cell>
        </row>
        <row r="856">
          <cell r="B856" t="str">
            <v>U. Arthur</v>
          </cell>
          <cell r="G856">
            <v>15250000</v>
          </cell>
        </row>
        <row r="857">
          <cell r="B857" t="str">
            <v>E. Nakayiza</v>
          </cell>
          <cell r="G857">
            <v>17040000</v>
          </cell>
        </row>
        <row r="858">
          <cell r="B858" t="str">
            <v>D. Vuji?</v>
          </cell>
          <cell r="G858">
            <v>13740000</v>
          </cell>
        </row>
        <row r="859">
          <cell r="B859" t="str">
            <v>S. Nayiga</v>
          </cell>
          <cell r="G859">
            <v>13800000</v>
          </cell>
        </row>
        <row r="860">
          <cell r="B860" t="str">
            <v>H. Nyombi</v>
          </cell>
          <cell r="G860">
            <v>14450000</v>
          </cell>
        </row>
        <row r="861">
          <cell r="B861" t="str">
            <v>J. Rinaldi</v>
          </cell>
          <cell r="G861">
            <v>28380000</v>
          </cell>
        </row>
        <row r="862">
          <cell r="B862" t="str">
            <v>I. Nanangwe</v>
          </cell>
          <cell r="G862">
            <v>13990000</v>
          </cell>
        </row>
        <row r="863">
          <cell r="B863" t="str">
            <v>Y. Manjate</v>
          </cell>
          <cell r="G863">
            <v>29160000</v>
          </cell>
        </row>
        <row r="864">
          <cell r="B864" t="str">
            <v>F. Got?</v>
          </cell>
          <cell r="G864">
            <v>34500000</v>
          </cell>
        </row>
        <row r="865">
          <cell r="B865" t="str">
            <v>D. Atyang</v>
          </cell>
          <cell r="G865">
            <v>6340000</v>
          </cell>
        </row>
        <row r="866">
          <cell r="B866" t="str">
            <v>R. Nor</v>
          </cell>
          <cell r="G866">
            <v>3850000</v>
          </cell>
        </row>
        <row r="867">
          <cell r="B867" t="str">
            <v>T. Kuok</v>
          </cell>
          <cell r="G867">
            <v>28260000</v>
          </cell>
        </row>
        <row r="868">
          <cell r="B868" t="str">
            <v>U. Iskandar</v>
          </cell>
          <cell r="G868">
            <v>26800000</v>
          </cell>
        </row>
        <row r="869">
          <cell r="B869" t="str">
            <v>Z. Ndawula</v>
          </cell>
          <cell r="G869">
            <v>30310000</v>
          </cell>
        </row>
        <row r="870">
          <cell r="B870" t="str">
            <v>H. Mubaiwa</v>
          </cell>
          <cell r="G870">
            <v>32680000</v>
          </cell>
        </row>
        <row r="871">
          <cell r="B871" t="str">
            <v>E. König</v>
          </cell>
          <cell r="G871">
            <v>22350000</v>
          </cell>
        </row>
        <row r="872">
          <cell r="B872" t="str">
            <v>F. Carbone</v>
          </cell>
          <cell r="G872">
            <v>14750000</v>
          </cell>
        </row>
        <row r="873">
          <cell r="B873" t="str">
            <v>M. Mugeni</v>
          </cell>
          <cell r="G873">
            <v>31860000</v>
          </cell>
        </row>
        <row r="874">
          <cell r="B874" t="str">
            <v>B. Akullu</v>
          </cell>
          <cell r="G874">
            <v>35470000</v>
          </cell>
        </row>
        <row r="875">
          <cell r="B875" t="str">
            <v>I. Oryema</v>
          </cell>
          <cell r="G875">
            <v>21620000</v>
          </cell>
        </row>
        <row r="876">
          <cell r="B876" t="str">
            <v>S. Nabasa</v>
          </cell>
          <cell r="G876">
            <v>32830000</v>
          </cell>
        </row>
        <row r="877">
          <cell r="B877" t="str">
            <v>X. Méndez</v>
          </cell>
          <cell r="G877">
            <v>26530000</v>
          </cell>
        </row>
        <row r="878">
          <cell r="B878" t="str">
            <v>O. Nakisige</v>
          </cell>
          <cell r="G878">
            <v>26490000</v>
          </cell>
        </row>
        <row r="879">
          <cell r="B879" t="str">
            <v>M. Azulay</v>
          </cell>
          <cell r="G879">
            <v>27760000</v>
          </cell>
        </row>
        <row r="880">
          <cell r="B880" t="str">
            <v>Y. Peter</v>
          </cell>
          <cell r="G880">
            <v>8630000</v>
          </cell>
        </row>
        <row r="881">
          <cell r="B881" t="str">
            <v>B. Nassozi</v>
          </cell>
          <cell r="G881">
            <v>12940000</v>
          </cell>
        </row>
        <row r="882">
          <cell r="B882" t="str">
            <v>B. Pandit</v>
          </cell>
          <cell r="G882">
            <v>2580000</v>
          </cell>
        </row>
        <row r="883">
          <cell r="B883" t="str">
            <v>K. Cohen</v>
          </cell>
          <cell r="G883">
            <v>13280000</v>
          </cell>
        </row>
        <row r="884">
          <cell r="B884" t="str">
            <v>R. Dube</v>
          </cell>
          <cell r="G884">
            <v>15590000</v>
          </cell>
        </row>
        <row r="885">
          <cell r="B885" t="str">
            <v>D. Nangiro</v>
          </cell>
          <cell r="G885">
            <v>26150000</v>
          </cell>
        </row>
        <row r="886">
          <cell r="B886" t="str">
            <v>L. Kalni?š</v>
          </cell>
          <cell r="G886">
            <v>20970000</v>
          </cell>
        </row>
        <row r="887">
          <cell r="B887" t="str">
            <v>M. Mizrahi</v>
          </cell>
          <cell r="G887">
            <v>16950000</v>
          </cell>
        </row>
        <row r="888">
          <cell r="B888" t="str">
            <v>H. Afriyie</v>
          </cell>
          <cell r="G888">
            <v>28760000</v>
          </cell>
        </row>
        <row r="889">
          <cell r="B889" t="str">
            <v>R. Okwera</v>
          </cell>
          <cell r="G889">
            <v>29250000</v>
          </cell>
        </row>
        <row r="890">
          <cell r="B890" t="str">
            <v>C. Abaho</v>
          </cell>
          <cell r="G890">
            <v>38250000</v>
          </cell>
        </row>
        <row r="891">
          <cell r="B891" t="str">
            <v>D. Masuku</v>
          </cell>
          <cell r="G891">
            <v>28620000</v>
          </cell>
        </row>
        <row r="892">
          <cell r="B892" t="str">
            <v>A. Uy</v>
          </cell>
          <cell r="G892">
            <v>21490000</v>
          </cell>
        </row>
        <row r="893">
          <cell r="B893" t="str">
            <v>G. Parisi</v>
          </cell>
          <cell r="G893">
            <v>22570000</v>
          </cell>
        </row>
        <row r="894">
          <cell r="B894" t="str">
            <v>L. Dahl</v>
          </cell>
          <cell r="G894">
            <v>12440000</v>
          </cell>
        </row>
        <row r="895">
          <cell r="B895" t="str">
            <v>Y. binti Omar</v>
          </cell>
          <cell r="G895">
            <v>29220000</v>
          </cell>
        </row>
        <row r="896">
          <cell r="B896" t="str">
            <v>G. Ampofo</v>
          </cell>
          <cell r="G896">
            <v>14480000</v>
          </cell>
        </row>
        <row r="897">
          <cell r="B897" t="str">
            <v>G. Heydari</v>
          </cell>
          <cell r="G897">
            <v>20250000</v>
          </cell>
        </row>
        <row r="898">
          <cell r="B898" t="str">
            <v>I. Namutosi</v>
          </cell>
          <cell r="G898">
            <v>13170000</v>
          </cell>
        </row>
        <row r="899">
          <cell r="B899" t="str">
            <v>J. Opolot</v>
          </cell>
          <cell r="G899">
            <v>17900000</v>
          </cell>
        </row>
        <row r="900">
          <cell r="B900" t="str">
            <v>K. Nakazzi</v>
          </cell>
          <cell r="G900">
            <v>13070000</v>
          </cell>
        </row>
        <row r="901">
          <cell r="B901" t="str">
            <v>X. Kamble</v>
          </cell>
          <cell r="G901">
            <v>30570000</v>
          </cell>
        </row>
        <row r="902">
          <cell r="B902" t="str">
            <v>J. Mutyaba</v>
          </cell>
          <cell r="G902">
            <v>12350000</v>
          </cell>
        </row>
        <row r="903">
          <cell r="B903" t="str">
            <v>O. Isaac</v>
          </cell>
          <cell r="G903">
            <v>11050000</v>
          </cell>
        </row>
        <row r="904">
          <cell r="B904" t="str">
            <v>E. Rashidi</v>
          </cell>
          <cell r="G904">
            <v>36630000</v>
          </cell>
        </row>
        <row r="905">
          <cell r="B905" t="str">
            <v>H. Isa</v>
          </cell>
          <cell r="G905">
            <v>11130000</v>
          </cell>
        </row>
        <row r="906">
          <cell r="B906" t="str">
            <v>K. Weiß</v>
          </cell>
          <cell r="G906">
            <v>11910000</v>
          </cell>
        </row>
        <row r="907">
          <cell r="B907" t="str">
            <v>Y. Bano</v>
          </cell>
          <cell r="G907">
            <v>18970000</v>
          </cell>
        </row>
        <row r="908">
          <cell r="B908" t="str">
            <v>G. Baig</v>
          </cell>
          <cell r="G908">
            <v>16750000</v>
          </cell>
        </row>
        <row r="909">
          <cell r="B909" t="str">
            <v>M. Okori</v>
          </cell>
          <cell r="G909">
            <v>9650000</v>
          </cell>
        </row>
        <row r="910">
          <cell r="B910" t="str">
            <v>S. Parisi</v>
          </cell>
          <cell r="G910">
            <v>15050000</v>
          </cell>
        </row>
        <row r="911">
          <cell r="B911" t="str">
            <v>U. Heilig</v>
          </cell>
          <cell r="G911">
            <v>12230000</v>
          </cell>
        </row>
        <row r="912">
          <cell r="B912" t="str">
            <v>U. bin Salleh</v>
          </cell>
          <cell r="G912">
            <v>24250000</v>
          </cell>
        </row>
        <row r="913">
          <cell r="B913" t="str">
            <v>E. Kinoshita</v>
          </cell>
          <cell r="G913">
            <v>32340000</v>
          </cell>
        </row>
        <row r="914">
          <cell r="B914" t="str">
            <v>E. Ajwang</v>
          </cell>
          <cell r="G914">
            <v>33790000</v>
          </cell>
        </row>
        <row r="915">
          <cell r="B915" t="str">
            <v>J. Natukunda</v>
          </cell>
          <cell r="G915">
            <v>27530000</v>
          </cell>
        </row>
        <row r="916">
          <cell r="B916" t="str">
            <v>L. Zamani</v>
          </cell>
          <cell r="G916">
            <v>7010000</v>
          </cell>
        </row>
        <row r="917">
          <cell r="B917" t="str">
            <v>P. Kamya</v>
          </cell>
          <cell r="G917">
            <v>20570000</v>
          </cell>
        </row>
        <row r="918">
          <cell r="B918" t="str">
            <v>O. Musiimenta</v>
          </cell>
          <cell r="G918">
            <v>38280000</v>
          </cell>
        </row>
        <row r="919">
          <cell r="B919" t="str">
            <v>X. Nabaggala</v>
          </cell>
          <cell r="G919">
            <v>25100000</v>
          </cell>
        </row>
        <row r="920">
          <cell r="B920" t="str">
            <v>Z. Ogawa</v>
          </cell>
          <cell r="G920">
            <v>9880000</v>
          </cell>
        </row>
        <row r="921">
          <cell r="B921" t="str">
            <v>C. B?rzi?š</v>
          </cell>
          <cell r="G921">
            <v>26410000</v>
          </cell>
        </row>
        <row r="922">
          <cell r="B922" t="str">
            <v>C. Hu</v>
          </cell>
          <cell r="G922">
            <v>10580000</v>
          </cell>
        </row>
        <row r="923">
          <cell r="B923" t="str">
            <v>F. Adiru</v>
          </cell>
          <cell r="G923">
            <v>25850000</v>
          </cell>
        </row>
        <row r="924">
          <cell r="B924" t="str">
            <v>D. Businge</v>
          </cell>
          <cell r="G924">
            <v>36530000</v>
          </cell>
        </row>
        <row r="925">
          <cell r="B925" t="str">
            <v>Q. Yamazaki</v>
          </cell>
          <cell r="G925">
            <v>33190000</v>
          </cell>
        </row>
        <row r="926">
          <cell r="B926" t="str">
            <v>J. Mercier</v>
          </cell>
          <cell r="G926">
            <v>18790000</v>
          </cell>
        </row>
        <row r="927">
          <cell r="B927" t="str">
            <v>G. Song</v>
          </cell>
          <cell r="G927">
            <v>15690000</v>
          </cell>
        </row>
        <row r="928">
          <cell r="B928" t="str">
            <v>M. Ojo</v>
          </cell>
          <cell r="G928">
            <v>23210000</v>
          </cell>
        </row>
        <row r="929">
          <cell r="B929" t="str">
            <v>N. Kigongo</v>
          </cell>
          <cell r="G929">
            <v>29350000</v>
          </cell>
        </row>
        <row r="930">
          <cell r="B930" t="str">
            <v>P. Nieminen</v>
          </cell>
          <cell r="G930">
            <v>23450000</v>
          </cell>
        </row>
        <row r="931">
          <cell r="B931" t="str">
            <v>P. Romero</v>
          </cell>
          <cell r="G931">
            <v>22450000</v>
          </cell>
        </row>
        <row r="932">
          <cell r="B932" t="str">
            <v>T. Pärn</v>
          </cell>
          <cell r="G932">
            <v>10300000</v>
          </cell>
        </row>
        <row r="933">
          <cell r="B933" t="str">
            <v>Y. Kat?</v>
          </cell>
          <cell r="G933">
            <v>15120000</v>
          </cell>
        </row>
        <row r="934">
          <cell r="B934" t="str">
            <v>J. Nakamya</v>
          </cell>
          <cell r="G934">
            <v>23650000</v>
          </cell>
        </row>
        <row r="935">
          <cell r="B935" t="str">
            <v>T. Lwanga</v>
          </cell>
          <cell r="G935">
            <v>31190000</v>
          </cell>
        </row>
        <row r="936">
          <cell r="B936" t="str">
            <v>B. Waon</v>
          </cell>
          <cell r="G936">
            <v>24550000</v>
          </cell>
        </row>
        <row r="937">
          <cell r="B937" t="str">
            <v>N. Nakacwa</v>
          </cell>
          <cell r="G937">
            <v>20510000</v>
          </cell>
        </row>
        <row r="938">
          <cell r="B938" t="str">
            <v>V. Koller</v>
          </cell>
          <cell r="G938">
            <v>29470000</v>
          </cell>
        </row>
        <row r="939">
          <cell r="B939" t="str">
            <v>D. Hí</v>
          </cell>
          <cell r="G939">
            <v>7930000</v>
          </cell>
        </row>
        <row r="940">
          <cell r="B940" t="str">
            <v>K. Okwir</v>
          </cell>
          <cell r="G940">
            <v>22190000</v>
          </cell>
        </row>
        <row r="941">
          <cell r="B941" t="str">
            <v>M. Begu</v>
          </cell>
          <cell r="G941">
            <v>13420000</v>
          </cell>
        </row>
        <row r="942">
          <cell r="B942" t="str">
            <v>M. Lunkuse</v>
          </cell>
          <cell r="G942">
            <v>13390000</v>
          </cell>
        </row>
        <row r="943">
          <cell r="B943" t="str">
            <v>Q. bin Abd Rahman</v>
          </cell>
          <cell r="G943">
            <v>15420000</v>
          </cell>
        </row>
        <row r="944">
          <cell r="B944" t="str">
            <v>Z. Akoth</v>
          </cell>
          <cell r="G944">
            <v>20790000</v>
          </cell>
        </row>
        <row r="945">
          <cell r="B945" t="str">
            <v>J. Irawan</v>
          </cell>
          <cell r="G945">
            <v>13790000</v>
          </cell>
        </row>
        <row r="946">
          <cell r="B946" t="str">
            <v>B. Kayondo</v>
          </cell>
          <cell r="G946">
            <v>22820000</v>
          </cell>
        </row>
        <row r="947">
          <cell r="B947" t="str">
            <v>P. Tumwine</v>
          </cell>
          <cell r="G947">
            <v>11470000</v>
          </cell>
        </row>
        <row r="948">
          <cell r="B948" t="str">
            <v>X. Lubega</v>
          </cell>
          <cell r="G948">
            <v>18240000</v>
          </cell>
        </row>
        <row r="949">
          <cell r="B949" t="str">
            <v>G. Kasamba</v>
          </cell>
          <cell r="G949">
            <v>14300000</v>
          </cell>
        </row>
        <row r="950">
          <cell r="B950" t="str">
            <v>F. Fournier</v>
          </cell>
          <cell r="G950">
            <v>36220000</v>
          </cell>
        </row>
        <row r="951">
          <cell r="B951" t="str">
            <v>J. Yeo</v>
          </cell>
          <cell r="G951">
            <v>31480000</v>
          </cell>
        </row>
        <row r="952">
          <cell r="B952" t="str">
            <v>P. Khoh</v>
          </cell>
          <cell r="G952">
            <v>28650000</v>
          </cell>
        </row>
        <row r="953">
          <cell r="B953" t="str">
            <v>F. Shaikh</v>
          </cell>
          <cell r="G953">
            <v>27450000</v>
          </cell>
        </row>
        <row r="954">
          <cell r="B954" t="str">
            <v>I. Irumba</v>
          </cell>
          <cell r="G954">
            <v>9680000</v>
          </cell>
        </row>
        <row r="955">
          <cell r="B955" t="str">
            <v>J. Nakayama</v>
          </cell>
          <cell r="G955">
            <v>36110000</v>
          </cell>
        </row>
        <row r="956">
          <cell r="B956" t="str">
            <v>K. binti Ali</v>
          </cell>
          <cell r="G956">
            <v>27100000</v>
          </cell>
        </row>
        <row r="957">
          <cell r="B957" t="str">
            <v>M. Mubangizi</v>
          </cell>
          <cell r="G957">
            <v>30740000</v>
          </cell>
        </row>
        <row r="958">
          <cell r="B958" t="str">
            <v>T. Winkler</v>
          </cell>
          <cell r="G958">
            <v>30510000</v>
          </cell>
        </row>
        <row r="959">
          <cell r="B959" t="str">
            <v>C. V?tols</v>
          </cell>
          <cell r="G959">
            <v>13780000</v>
          </cell>
        </row>
        <row r="960">
          <cell r="B960" t="str">
            <v>A. Koz?owski</v>
          </cell>
          <cell r="G960">
            <v>33600000</v>
          </cell>
        </row>
        <row r="961">
          <cell r="B961" t="str">
            <v>B. Nalugwa</v>
          </cell>
          <cell r="G961">
            <v>21760000</v>
          </cell>
        </row>
        <row r="962">
          <cell r="B962" t="str">
            <v>N. Maeda</v>
          </cell>
          <cell r="G962">
            <v>32650000</v>
          </cell>
        </row>
        <row r="963">
          <cell r="B963" t="str">
            <v>T. Nyanzi</v>
          </cell>
          <cell r="G963">
            <v>17690000</v>
          </cell>
        </row>
        <row r="964">
          <cell r="B964" t="str">
            <v>P. Li</v>
          </cell>
          <cell r="G964">
            <v>25480000</v>
          </cell>
        </row>
        <row r="965">
          <cell r="B965" t="str">
            <v>T. Kuok</v>
          </cell>
          <cell r="G965">
            <v>16260000</v>
          </cell>
        </row>
        <row r="966">
          <cell r="B966" t="str">
            <v>O. Ssenabulya</v>
          </cell>
          <cell r="G966">
            <v>35940000</v>
          </cell>
        </row>
        <row r="967">
          <cell r="B967" t="str">
            <v>B. Waon</v>
          </cell>
          <cell r="G967">
            <v>12510000</v>
          </cell>
        </row>
        <row r="968">
          <cell r="B968" t="str">
            <v>F. Aminu</v>
          </cell>
          <cell r="G968">
            <v>9950000</v>
          </cell>
        </row>
        <row r="969">
          <cell r="B969" t="str">
            <v>J. Wojciechowski</v>
          </cell>
          <cell r="G969">
            <v>24120000</v>
          </cell>
        </row>
        <row r="970">
          <cell r="B970" t="str">
            <v>L. Akech</v>
          </cell>
          <cell r="G970">
            <v>22950000</v>
          </cell>
        </row>
        <row r="971">
          <cell r="B971" t="str">
            <v>L. bin Osman</v>
          </cell>
          <cell r="G971">
            <v>22250000</v>
          </cell>
        </row>
        <row r="972">
          <cell r="B972" t="str">
            <v>Q. Becker</v>
          </cell>
          <cell r="G972">
            <v>18040000</v>
          </cell>
        </row>
        <row r="973">
          <cell r="B973" t="str">
            <v>U. Mousavi</v>
          </cell>
          <cell r="G973">
            <v>14190000</v>
          </cell>
        </row>
        <row r="974">
          <cell r="B974" t="str">
            <v>X. Kyei</v>
          </cell>
          <cell r="G974">
            <v>19810000</v>
          </cell>
        </row>
        <row r="975">
          <cell r="B975" t="str">
            <v>N. Bianco</v>
          </cell>
          <cell r="G975">
            <v>25860000</v>
          </cell>
        </row>
        <row r="976">
          <cell r="B976" t="str">
            <v>D. Anyango</v>
          </cell>
          <cell r="G976">
            <v>19190000</v>
          </cell>
        </row>
        <row r="977">
          <cell r="B977" t="str">
            <v>L. Lukwago</v>
          </cell>
          <cell r="G977">
            <v>34160000</v>
          </cell>
        </row>
        <row r="978">
          <cell r="B978" t="str">
            <v>L. Chandia</v>
          </cell>
          <cell r="G978">
            <v>26060000</v>
          </cell>
        </row>
        <row r="979">
          <cell r="B979" t="str">
            <v>M. Maimon</v>
          </cell>
          <cell r="G979">
            <v>28180000</v>
          </cell>
        </row>
        <row r="980">
          <cell r="B980" t="str">
            <v>S. Gwenzi</v>
          </cell>
          <cell r="G980">
            <v>22870000</v>
          </cell>
        </row>
        <row r="981">
          <cell r="B981" t="str">
            <v>M. Ramírez</v>
          </cell>
          <cell r="G981">
            <v>15200000</v>
          </cell>
        </row>
        <row r="982">
          <cell r="B982" t="str">
            <v>C. Domínguez</v>
          </cell>
          <cell r="G982">
            <v>26470000</v>
          </cell>
        </row>
        <row r="983">
          <cell r="B983" t="str">
            <v>L. Amule</v>
          </cell>
          <cell r="G983">
            <v>13510000</v>
          </cell>
        </row>
        <row r="984">
          <cell r="B984" t="str">
            <v>A. Serrano</v>
          </cell>
          <cell r="G984">
            <v>21980000</v>
          </cell>
        </row>
        <row r="985">
          <cell r="B985" t="str">
            <v>G. Razak</v>
          </cell>
          <cell r="G985">
            <v>19280000</v>
          </cell>
        </row>
        <row r="986">
          <cell r="B986" t="str">
            <v>P. Tse</v>
          </cell>
          <cell r="G986">
            <v>10450000</v>
          </cell>
        </row>
        <row r="987">
          <cell r="B987" t="str">
            <v>Y. Yanti</v>
          </cell>
          <cell r="G987">
            <v>27740000</v>
          </cell>
        </row>
        <row r="988">
          <cell r="B988" t="str">
            <v>B. Murray</v>
          </cell>
          <cell r="G988">
            <v>19160000</v>
          </cell>
        </row>
        <row r="989">
          <cell r="B989" t="str">
            <v>B. Ndlovu</v>
          </cell>
          <cell r="G989">
            <v>30380000</v>
          </cell>
        </row>
        <row r="990">
          <cell r="B990" t="str">
            <v>C. Rathod</v>
          </cell>
          <cell r="G990">
            <v>17110000</v>
          </cell>
        </row>
        <row r="991">
          <cell r="B991" t="str">
            <v>J. Nakubulwa</v>
          </cell>
          <cell r="G991">
            <v>10360000</v>
          </cell>
        </row>
        <row r="992">
          <cell r="B992" t="str">
            <v>Z. Wati</v>
          </cell>
          <cell r="G992">
            <v>19390000</v>
          </cell>
        </row>
        <row r="993">
          <cell r="B993" t="str">
            <v>X. Tu</v>
          </cell>
          <cell r="G993">
            <v>17810000</v>
          </cell>
        </row>
        <row r="994">
          <cell r="B994" t="str">
            <v>G. Mbeiza</v>
          </cell>
          <cell r="G994">
            <v>23030000</v>
          </cell>
        </row>
        <row r="995">
          <cell r="B995" t="str">
            <v>V. Krisensen</v>
          </cell>
          <cell r="G995">
            <v>20390000</v>
          </cell>
        </row>
        <row r="996">
          <cell r="B996" t="str">
            <v>U. Kristiansen</v>
          </cell>
          <cell r="G996">
            <v>24180000</v>
          </cell>
        </row>
        <row r="997">
          <cell r="B997" t="str">
            <v>Y. Jokinen</v>
          </cell>
          <cell r="G997">
            <v>30640000</v>
          </cell>
        </row>
        <row r="998">
          <cell r="B998" t="str">
            <v>W. Okumu</v>
          </cell>
          <cell r="G998">
            <v>23720000</v>
          </cell>
        </row>
        <row r="999">
          <cell r="B999" t="str">
            <v>T. Hoe</v>
          </cell>
          <cell r="G999">
            <v>31080000</v>
          </cell>
        </row>
        <row r="1000">
          <cell r="B1000" t="str">
            <v>S. Busch</v>
          </cell>
          <cell r="G1000">
            <v>17250000</v>
          </cell>
        </row>
        <row r="1001">
          <cell r="B1001" t="str">
            <v>P. Konadu</v>
          </cell>
          <cell r="G1001">
            <v>18850000</v>
          </cell>
        </row>
        <row r="1002">
          <cell r="B1002" t="str">
            <v>D. Okech</v>
          </cell>
          <cell r="G1002">
            <v>19640000</v>
          </cell>
        </row>
        <row r="1003">
          <cell r="B1003" t="str">
            <v>S. Chemutai</v>
          </cell>
          <cell r="G1003">
            <v>16490000</v>
          </cell>
        </row>
        <row r="1004">
          <cell r="B1004" t="str">
            <v>Q. Busobozi</v>
          </cell>
          <cell r="G1004">
            <v>23860000</v>
          </cell>
        </row>
        <row r="1005">
          <cell r="B1005" t="str">
            <v>X. Ahmad</v>
          </cell>
          <cell r="G1005">
            <v>15410000</v>
          </cell>
        </row>
        <row r="1006">
          <cell r="B1006" t="str">
            <v>I. Nartey</v>
          </cell>
          <cell r="G1006">
            <v>16800000</v>
          </cell>
        </row>
        <row r="1007">
          <cell r="B1007" t="str">
            <v>G. Chee</v>
          </cell>
          <cell r="G1007">
            <v>4310000</v>
          </cell>
        </row>
        <row r="1008">
          <cell r="B1008" t="str">
            <v>B. Hadži?</v>
          </cell>
          <cell r="G1008">
            <v>22530000</v>
          </cell>
        </row>
        <row r="1009">
          <cell r="B1009" t="str">
            <v>Q. Scott</v>
          </cell>
          <cell r="G1009">
            <v>27710000</v>
          </cell>
        </row>
        <row r="1010">
          <cell r="B1010" t="str">
            <v>B. Ionescu</v>
          </cell>
          <cell r="G1010">
            <v>5860000</v>
          </cell>
        </row>
        <row r="1011">
          <cell r="B1011" t="str">
            <v>D. Isabirye</v>
          </cell>
          <cell r="G1011">
            <v>26060000</v>
          </cell>
        </row>
        <row r="1012">
          <cell r="B1012" t="str">
            <v>H. Odoi</v>
          </cell>
          <cell r="G1012">
            <v>32200000</v>
          </cell>
        </row>
        <row r="1013">
          <cell r="B1013" t="str">
            <v>O. Pellegrini</v>
          </cell>
          <cell r="G1013">
            <v>27060000</v>
          </cell>
        </row>
        <row r="1014">
          <cell r="B1014" t="str">
            <v>J. Nyondo</v>
          </cell>
          <cell r="G1014">
            <v>12540000</v>
          </cell>
        </row>
        <row r="1015">
          <cell r="B1015" t="str">
            <v>G. Chakanyuka</v>
          </cell>
          <cell r="G1015">
            <v>34860000</v>
          </cell>
        </row>
        <row r="1016">
          <cell r="B1016" t="str">
            <v>R. Mbeiza</v>
          </cell>
          <cell r="G1016">
            <v>24000000</v>
          </cell>
        </row>
        <row r="1017">
          <cell r="B1017" t="str">
            <v>G. Prasetyo</v>
          </cell>
          <cell r="G1017">
            <v>20940000</v>
          </cell>
        </row>
        <row r="1018">
          <cell r="B1018" t="str">
            <v>A. Ashaba</v>
          </cell>
          <cell r="G1018">
            <v>31220000</v>
          </cell>
        </row>
        <row r="1019">
          <cell r="B1019" t="str">
            <v>E. Gupta</v>
          </cell>
          <cell r="G1019">
            <v>21910000</v>
          </cell>
        </row>
        <row r="1020">
          <cell r="B1020" t="str">
            <v>H. Gimbo</v>
          </cell>
          <cell r="G1020">
            <v>13380000</v>
          </cell>
        </row>
        <row r="1021">
          <cell r="B1021" t="str">
            <v>Z. Sng</v>
          </cell>
          <cell r="G1021">
            <v>21240000</v>
          </cell>
        </row>
        <row r="1022">
          <cell r="B1022" t="str">
            <v>A. Ross</v>
          </cell>
          <cell r="G1022">
            <v>18520000</v>
          </cell>
        </row>
        <row r="1023">
          <cell r="B1023" t="str">
            <v>P. Ssempijja</v>
          </cell>
          <cell r="G1023">
            <v>11770000</v>
          </cell>
        </row>
        <row r="1024">
          <cell r="B1024" t="str">
            <v>E. Doyle</v>
          </cell>
          <cell r="G1024">
            <v>10240000</v>
          </cell>
        </row>
        <row r="1025">
          <cell r="B1025" t="str">
            <v>K. Ozols</v>
          </cell>
          <cell r="G1025">
            <v>33220000</v>
          </cell>
        </row>
        <row r="1026">
          <cell r="B1026" t="str">
            <v>H. Manyika</v>
          </cell>
          <cell r="G1026">
            <v>28740000</v>
          </cell>
        </row>
        <row r="1027">
          <cell r="B1027" t="str">
            <v>S. Nachum</v>
          </cell>
          <cell r="G1027">
            <v>1790000</v>
          </cell>
        </row>
        <row r="1028">
          <cell r="B1028" t="str">
            <v>R. Yeko</v>
          </cell>
          <cell r="G1028">
            <v>18830000</v>
          </cell>
        </row>
        <row r="1029">
          <cell r="B1029" t="str">
            <v>S. Magezi</v>
          </cell>
          <cell r="G1029">
            <v>20800000</v>
          </cell>
        </row>
        <row r="1030">
          <cell r="B1030" t="str">
            <v>Z. Mugeni</v>
          </cell>
          <cell r="G1030">
            <v>22130000</v>
          </cell>
        </row>
        <row r="1031">
          <cell r="B1031" t="str">
            <v>F. Ashaba</v>
          </cell>
          <cell r="G1031">
            <v>27630000</v>
          </cell>
        </row>
        <row r="1032">
          <cell r="B1032" t="str">
            <v>F. Namukasa</v>
          </cell>
          <cell r="G1032">
            <v>11740000</v>
          </cell>
        </row>
        <row r="1033">
          <cell r="B1033" t="str">
            <v>E. Patra</v>
          </cell>
          <cell r="G1033">
            <v>25180000</v>
          </cell>
        </row>
        <row r="1034">
          <cell r="B1034" t="str">
            <v>Q. Ogwang</v>
          </cell>
          <cell r="G1034">
            <v>15780000</v>
          </cell>
        </row>
        <row r="1035">
          <cell r="B1035" t="str">
            <v>S. Oduro</v>
          </cell>
          <cell r="G1035">
            <v>18120000</v>
          </cell>
        </row>
        <row r="1036">
          <cell r="B1036" t="str">
            <v>M. Schwartz</v>
          </cell>
          <cell r="G1036">
            <v>18340000</v>
          </cell>
        </row>
        <row r="1037">
          <cell r="B1037" t="str">
            <v>A. Grgi?</v>
          </cell>
          <cell r="G1037">
            <v>16260000</v>
          </cell>
        </row>
        <row r="1038">
          <cell r="B1038" t="str">
            <v>R. Dahl</v>
          </cell>
          <cell r="G1038">
            <v>7470000</v>
          </cell>
        </row>
        <row r="1039">
          <cell r="B1039" t="str">
            <v>B. Jalali</v>
          </cell>
          <cell r="G1039">
            <v>37200000</v>
          </cell>
        </row>
        <row r="1040">
          <cell r="B1040" t="str">
            <v>N. Khalil</v>
          </cell>
          <cell r="G1040">
            <v>32550000</v>
          </cell>
        </row>
        <row r="1041">
          <cell r="B1041" t="str">
            <v>G. Leclercq</v>
          </cell>
          <cell r="G1041">
            <v>23990000</v>
          </cell>
        </row>
        <row r="1042">
          <cell r="B1042" t="str">
            <v>E. Bah</v>
          </cell>
          <cell r="G1042">
            <v>29330000</v>
          </cell>
        </row>
        <row r="1043">
          <cell r="B1043" t="str">
            <v>I. Tukundane</v>
          </cell>
          <cell r="G1043">
            <v>34980000</v>
          </cell>
        </row>
        <row r="1044">
          <cell r="B1044" t="str">
            <v>V. Ikeda</v>
          </cell>
          <cell r="G1044">
            <v>20710000</v>
          </cell>
        </row>
        <row r="1045">
          <cell r="B1045" t="str">
            <v>F. Ankrah</v>
          </cell>
          <cell r="G1045">
            <v>35720000</v>
          </cell>
        </row>
        <row r="1046">
          <cell r="B1046" t="str">
            <v>X. Walusimbi</v>
          </cell>
          <cell r="G1046">
            <v>20820000</v>
          </cell>
        </row>
        <row r="1047">
          <cell r="B1047" t="str">
            <v>S. Armah</v>
          </cell>
          <cell r="G1047">
            <v>22620000</v>
          </cell>
        </row>
        <row r="1048">
          <cell r="B1048" t="str">
            <v>Y. Marlina</v>
          </cell>
          <cell r="G1048">
            <v>37040000</v>
          </cell>
        </row>
        <row r="1049">
          <cell r="B1049" t="str">
            <v>Z. Davies</v>
          </cell>
          <cell r="G1049">
            <v>27900000</v>
          </cell>
        </row>
        <row r="1050">
          <cell r="B1050" t="str">
            <v>A. Mor</v>
          </cell>
          <cell r="G1050">
            <v>22000000</v>
          </cell>
        </row>
        <row r="1051">
          <cell r="B1051" t="str">
            <v>H. Nakimera</v>
          </cell>
          <cell r="G1051">
            <v>11000000</v>
          </cell>
        </row>
        <row r="1052">
          <cell r="B1052" t="str">
            <v>Z. Kasibante</v>
          </cell>
          <cell r="G1052">
            <v>28640000</v>
          </cell>
        </row>
        <row r="1053">
          <cell r="B1053" t="str">
            <v>X. Aminah</v>
          </cell>
          <cell r="G1053">
            <v>14620000</v>
          </cell>
        </row>
        <row r="1054">
          <cell r="B1054" t="str">
            <v>D. Hsu</v>
          </cell>
          <cell r="G1054">
            <v>26200000</v>
          </cell>
        </row>
        <row r="1055">
          <cell r="B1055" t="str">
            <v>Q. Roche</v>
          </cell>
          <cell r="G1055">
            <v>22390000</v>
          </cell>
        </row>
        <row r="1056">
          <cell r="B1056" t="str">
            <v>M. Omony</v>
          </cell>
          <cell r="G1056">
            <v>30660000</v>
          </cell>
        </row>
        <row r="1057">
          <cell r="B1057" t="str">
            <v>I. Nalubwama</v>
          </cell>
          <cell r="G1057">
            <v>18990000</v>
          </cell>
        </row>
        <row r="1058">
          <cell r="B1058" t="str">
            <v>M. Watson</v>
          </cell>
          <cell r="G1058">
            <v>19520000</v>
          </cell>
        </row>
        <row r="1059">
          <cell r="B1059" t="str">
            <v>B. Nanyunja</v>
          </cell>
          <cell r="G1059">
            <v>8050000</v>
          </cell>
        </row>
        <row r="1060">
          <cell r="B1060" t="str">
            <v>I. Khalili</v>
          </cell>
          <cell r="G1060">
            <v>14550000</v>
          </cell>
        </row>
        <row r="1061">
          <cell r="B1061" t="str">
            <v>L. Khachatryan</v>
          </cell>
          <cell r="G1061">
            <v>19080000</v>
          </cell>
        </row>
        <row r="1062">
          <cell r="B1062" t="str">
            <v>N. binti Sulaiman</v>
          </cell>
          <cell r="G1062">
            <v>14470000</v>
          </cell>
        </row>
        <row r="1063">
          <cell r="B1063" t="str">
            <v>R. Magaya</v>
          </cell>
          <cell r="G1063">
            <v>30090000</v>
          </cell>
        </row>
        <row r="1064">
          <cell r="B1064" t="str">
            <v>S. Nassazi</v>
          </cell>
          <cell r="G1064">
            <v>15390000</v>
          </cell>
        </row>
        <row r="1065">
          <cell r="B1065" t="str">
            <v>Z. Frank</v>
          </cell>
          <cell r="G1065">
            <v>22870000</v>
          </cell>
        </row>
        <row r="1066">
          <cell r="B1066" t="str">
            <v>X. Mulder</v>
          </cell>
          <cell r="G1066">
            <v>19590000</v>
          </cell>
        </row>
        <row r="1067">
          <cell r="B1067" t="str">
            <v>L. Arai</v>
          </cell>
          <cell r="G1067">
            <v>17740000</v>
          </cell>
        </row>
        <row r="1068">
          <cell r="B1068" t="str">
            <v>Y. Jain</v>
          </cell>
          <cell r="G1068">
            <v>24060000</v>
          </cell>
        </row>
        <row r="1069">
          <cell r="B1069" t="str">
            <v>F. Apili</v>
          </cell>
          <cell r="G1069">
            <v>9500000</v>
          </cell>
        </row>
        <row r="1070">
          <cell r="B1070" t="str">
            <v>D. Morales</v>
          </cell>
          <cell r="G1070">
            <v>21630000</v>
          </cell>
        </row>
        <row r="1071">
          <cell r="B1071" t="str">
            <v>L. Nakirya</v>
          </cell>
          <cell r="G1071">
            <v>27610000</v>
          </cell>
        </row>
        <row r="1072">
          <cell r="B1072" t="str">
            <v>I. Peeters</v>
          </cell>
          <cell r="G1072">
            <v>27340000</v>
          </cell>
        </row>
        <row r="1073">
          <cell r="B1073" t="str">
            <v>X. Hofer</v>
          </cell>
          <cell r="G1073">
            <v>23830000</v>
          </cell>
        </row>
        <row r="1074">
          <cell r="B1074" t="str">
            <v>Q. Tshia</v>
          </cell>
          <cell r="G1074">
            <v>28760000</v>
          </cell>
        </row>
        <row r="1075">
          <cell r="B1075" t="str">
            <v>F. Lemaire</v>
          </cell>
          <cell r="G1075">
            <v>6230000</v>
          </cell>
        </row>
        <row r="1076">
          <cell r="B1076" t="str">
            <v>A. Ngabirano</v>
          </cell>
          <cell r="G1076">
            <v>29650000</v>
          </cell>
        </row>
        <row r="1077">
          <cell r="B1077" t="str">
            <v>L. Nalukenge</v>
          </cell>
          <cell r="G1077">
            <v>11470000</v>
          </cell>
        </row>
        <row r="1078">
          <cell r="B1078" t="str">
            <v>Q. Ghoe</v>
          </cell>
          <cell r="G1078">
            <v>8760000</v>
          </cell>
        </row>
        <row r="1079">
          <cell r="B1079" t="str">
            <v>J. Andersen</v>
          </cell>
          <cell r="G1079">
            <v>30880000</v>
          </cell>
        </row>
        <row r="1080">
          <cell r="B1080" t="str">
            <v>A. Omara</v>
          </cell>
          <cell r="G1080">
            <v>30190000</v>
          </cell>
        </row>
        <row r="1081">
          <cell r="B1081" t="str">
            <v>F. Nakimuli</v>
          </cell>
          <cell r="G1081">
            <v>23250000</v>
          </cell>
        </row>
        <row r="1082">
          <cell r="B1082" t="str">
            <v>K. Sah</v>
          </cell>
          <cell r="G1082">
            <v>17680000</v>
          </cell>
        </row>
        <row r="1083">
          <cell r="B1083" t="str">
            <v>C. Abbo</v>
          </cell>
          <cell r="G1083">
            <v>16850000</v>
          </cell>
        </row>
        <row r="1084">
          <cell r="B1084" t="str">
            <v>V. Athieno</v>
          </cell>
          <cell r="G1084">
            <v>17260000</v>
          </cell>
        </row>
        <row r="1085">
          <cell r="B1085" t="str">
            <v>M. Nakaggwa</v>
          </cell>
          <cell r="G1085">
            <v>20230000</v>
          </cell>
        </row>
        <row r="1086">
          <cell r="B1086" t="str">
            <v>Y. Dupont</v>
          </cell>
          <cell r="G1086">
            <v>19580000</v>
          </cell>
        </row>
        <row r="1087">
          <cell r="B1087" t="str">
            <v>B. Munemo</v>
          </cell>
          <cell r="G1087">
            <v>31350000</v>
          </cell>
        </row>
        <row r="1088">
          <cell r="B1088" t="str">
            <v>L. Kovalenko</v>
          </cell>
          <cell r="G1088">
            <v>15130000</v>
          </cell>
        </row>
        <row r="1089">
          <cell r="B1089" t="str">
            <v>Z. Okon</v>
          </cell>
          <cell r="G1089">
            <v>15080000</v>
          </cell>
        </row>
        <row r="1090">
          <cell r="B1090" t="str">
            <v>C. Rodríguez</v>
          </cell>
          <cell r="G1090">
            <v>28880000</v>
          </cell>
        </row>
        <row r="1091">
          <cell r="B1091" t="str">
            <v>F. Mugide</v>
          </cell>
          <cell r="G1091">
            <v>25590000</v>
          </cell>
        </row>
        <row r="1092">
          <cell r="B1092" t="str">
            <v>K. Nyakudya</v>
          </cell>
          <cell r="G1092">
            <v>16050000</v>
          </cell>
        </row>
        <row r="1093">
          <cell r="B1093" t="str">
            <v>K. Ohayon</v>
          </cell>
          <cell r="G1093">
            <v>9150000</v>
          </cell>
        </row>
        <row r="1094">
          <cell r="B1094" t="str">
            <v>Y. Takeuchi</v>
          </cell>
          <cell r="G1094">
            <v>16650000</v>
          </cell>
        </row>
        <row r="1095">
          <cell r="B1095" t="str">
            <v>E. Pour</v>
          </cell>
          <cell r="G1095">
            <v>13740000</v>
          </cell>
        </row>
        <row r="1096">
          <cell r="B1096" t="str">
            <v>G. Nansamba</v>
          </cell>
          <cell r="G1096">
            <v>13880000</v>
          </cell>
        </row>
        <row r="1097">
          <cell r="B1097" t="str">
            <v>P. Ategeka</v>
          </cell>
          <cell r="G1097">
            <v>25250000</v>
          </cell>
        </row>
        <row r="1098">
          <cell r="B1098" t="str">
            <v>L. Kav?i?</v>
          </cell>
          <cell r="G1098">
            <v>8120000</v>
          </cell>
        </row>
        <row r="1099">
          <cell r="B1099" t="str">
            <v>T. Nakku</v>
          </cell>
          <cell r="G1099">
            <v>13080000</v>
          </cell>
        </row>
        <row r="1100">
          <cell r="B1100" t="str">
            <v>C. Nabaggala</v>
          </cell>
          <cell r="G1100">
            <v>10980000</v>
          </cell>
        </row>
        <row r="1101">
          <cell r="B1101" t="str">
            <v>K. Jakobsson</v>
          </cell>
          <cell r="G1101">
            <v>31650000</v>
          </cell>
        </row>
        <row r="1102">
          <cell r="B1102" t="str">
            <v>I. Nagadya</v>
          </cell>
          <cell r="G1102">
            <v>38320000</v>
          </cell>
        </row>
        <row r="1103">
          <cell r="B1103" t="str">
            <v>M. Nyirongo</v>
          </cell>
          <cell r="G1103">
            <v>33430000</v>
          </cell>
        </row>
        <row r="1104">
          <cell r="B1104" t="str">
            <v>V. Mudondo</v>
          </cell>
          <cell r="G1104">
            <v>24560000</v>
          </cell>
        </row>
        <row r="1105">
          <cell r="B1105" t="str">
            <v>A. Namubiru</v>
          </cell>
          <cell r="G1105">
            <v>30140000</v>
          </cell>
        </row>
        <row r="1106">
          <cell r="B1106" t="str">
            <v>J. Adam</v>
          </cell>
          <cell r="G1106">
            <v>36500000</v>
          </cell>
        </row>
        <row r="1107">
          <cell r="B1107" t="str">
            <v>W. Ainomugisha</v>
          </cell>
          <cell r="G1107">
            <v>31670000</v>
          </cell>
        </row>
        <row r="1108">
          <cell r="B1108" t="str">
            <v>I. Agwang</v>
          </cell>
          <cell r="G1108">
            <v>10490000</v>
          </cell>
        </row>
        <row r="1109">
          <cell r="B1109" t="str">
            <v>R. Aguilar</v>
          </cell>
          <cell r="G1109">
            <v>12440000</v>
          </cell>
        </row>
        <row r="1110">
          <cell r="B1110" t="str">
            <v>M. Krli?evi?</v>
          </cell>
          <cell r="G1110">
            <v>11420000</v>
          </cell>
        </row>
        <row r="1111">
          <cell r="B1111" t="str">
            <v>D. Safitri</v>
          </cell>
          <cell r="G1111">
            <v>32140000</v>
          </cell>
        </row>
        <row r="1112">
          <cell r="B1112" t="str">
            <v>K. Ntale</v>
          </cell>
          <cell r="G1112">
            <v>33550000</v>
          </cell>
        </row>
        <row r="1113">
          <cell r="B1113" t="str">
            <v>L. Ndoro</v>
          </cell>
          <cell r="G1113">
            <v>13990000</v>
          </cell>
        </row>
        <row r="1114">
          <cell r="B1114" t="str">
            <v>L. Abbasi</v>
          </cell>
          <cell r="G1114">
            <v>27920000</v>
          </cell>
        </row>
        <row r="1115">
          <cell r="B1115" t="str">
            <v>O. Ortega</v>
          </cell>
          <cell r="G1115">
            <v>28230000</v>
          </cell>
        </row>
        <row r="1116">
          <cell r="B1116" t="str">
            <v>E. Mtetwa</v>
          </cell>
          <cell r="G1116">
            <v>8660000</v>
          </cell>
        </row>
        <row r="1117">
          <cell r="B1117" t="str">
            <v>Y. Thin</v>
          </cell>
          <cell r="G1117">
            <v>16390000</v>
          </cell>
        </row>
        <row r="1118">
          <cell r="B1118" t="str">
            <v>A. Dickson</v>
          </cell>
          <cell r="G1118">
            <v>23560000</v>
          </cell>
        </row>
        <row r="1119">
          <cell r="B1119" t="str">
            <v>C. Denis</v>
          </cell>
          <cell r="G1119">
            <v>24410000</v>
          </cell>
        </row>
        <row r="1120">
          <cell r="B1120" t="str">
            <v>H. Morgan</v>
          </cell>
          <cell r="G1120">
            <v>19780000</v>
          </cell>
        </row>
        <row r="1121">
          <cell r="B1121" t="str">
            <v>E. Nabaasa</v>
          </cell>
          <cell r="G1121">
            <v>19760000</v>
          </cell>
        </row>
        <row r="1122">
          <cell r="B1122" t="str">
            <v>C. Msukwa</v>
          </cell>
          <cell r="G1122">
            <v>42340000</v>
          </cell>
        </row>
        <row r="1123">
          <cell r="B1123" t="str">
            <v>H. Arthur</v>
          </cell>
          <cell r="G1123">
            <v>10530000</v>
          </cell>
        </row>
        <row r="1124">
          <cell r="B1124" t="str">
            <v>P. Naiga</v>
          </cell>
          <cell r="G1124">
            <v>25000000</v>
          </cell>
        </row>
        <row r="1125">
          <cell r="B1125" t="str">
            <v>Z. Testa</v>
          </cell>
          <cell r="G1125">
            <v>22370000</v>
          </cell>
        </row>
        <row r="1126">
          <cell r="B1126" t="str">
            <v>K. Eyotaru</v>
          </cell>
          <cell r="G1126">
            <v>32180000</v>
          </cell>
        </row>
        <row r="1127">
          <cell r="B1127" t="str">
            <v>U. Nhantumbo</v>
          </cell>
          <cell r="G1127">
            <v>37860000</v>
          </cell>
        </row>
        <row r="1128">
          <cell r="B1128" t="str">
            <v>E. Tumuhimbise</v>
          </cell>
          <cell r="G1128">
            <v>41030000</v>
          </cell>
        </row>
        <row r="1129">
          <cell r="B1129" t="str">
            <v>M. Li</v>
          </cell>
          <cell r="G1129">
            <v>27200000</v>
          </cell>
        </row>
        <row r="1130">
          <cell r="B1130" t="str">
            <v>C. Khalil</v>
          </cell>
          <cell r="G1130">
            <v>30800000</v>
          </cell>
        </row>
        <row r="1131">
          <cell r="B1131" t="str">
            <v>M. Mathieu</v>
          </cell>
          <cell r="G1131">
            <v>40620000</v>
          </cell>
        </row>
        <row r="1132">
          <cell r="B1132" t="str">
            <v>E. Namakoye</v>
          </cell>
          <cell r="G1132">
            <v>26150000</v>
          </cell>
        </row>
        <row r="1133">
          <cell r="B1133" t="str">
            <v>R. Yiga</v>
          </cell>
          <cell r="G1133">
            <v>26120000</v>
          </cell>
        </row>
        <row r="1134">
          <cell r="B1134" t="str">
            <v>A. Mumpande</v>
          </cell>
          <cell r="G1134">
            <v>16800000</v>
          </cell>
        </row>
        <row r="1135">
          <cell r="B1135" t="str">
            <v>M. Chan</v>
          </cell>
          <cell r="G1135">
            <v>32480000</v>
          </cell>
        </row>
        <row r="1136">
          <cell r="B1136" t="str">
            <v>N. Ngabirano</v>
          </cell>
          <cell r="G1136">
            <v>19900000</v>
          </cell>
        </row>
        <row r="1137">
          <cell r="B1137" t="str">
            <v>M. Yanti</v>
          </cell>
          <cell r="G1137">
            <v>22160000</v>
          </cell>
        </row>
        <row r="1138">
          <cell r="B1138" t="str">
            <v>O. Obeng</v>
          </cell>
          <cell r="G1138">
            <v>24040000</v>
          </cell>
        </row>
        <row r="1139">
          <cell r="B1139" t="str">
            <v>N. Nalule</v>
          </cell>
          <cell r="G1139">
            <v>35930000</v>
          </cell>
        </row>
        <row r="1140">
          <cell r="B1140" t="str">
            <v>M. Bonnet</v>
          </cell>
          <cell r="G1140">
            <v>19480000</v>
          </cell>
        </row>
        <row r="1141">
          <cell r="B1141" t="str">
            <v>E. Maluwa</v>
          </cell>
          <cell r="G1141">
            <v>19910000</v>
          </cell>
        </row>
        <row r="1142">
          <cell r="B1142" t="str">
            <v>J. Nakyanzi</v>
          </cell>
          <cell r="G1142">
            <v>16830000</v>
          </cell>
        </row>
        <row r="1143">
          <cell r="B1143" t="str">
            <v>M. Odong</v>
          </cell>
          <cell r="G1143">
            <v>13970000</v>
          </cell>
        </row>
        <row r="1144">
          <cell r="B1144" t="str">
            <v>N. Ofosu</v>
          </cell>
          <cell r="G1144">
            <v>16980000</v>
          </cell>
        </row>
        <row r="1145">
          <cell r="B1145" t="str">
            <v>Z. bin Zakaria</v>
          </cell>
          <cell r="G1145">
            <v>23980000</v>
          </cell>
        </row>
        <row r="1146">
          <cell r="B1146" t="str">
            <v>N. Barukh</v>
          </cell>
          <cell r="G1146">
            <v>21880000</v>
          </cell>
        </row>
        <row r="1147">
          <cell r="B1147" t="str">
            <v>G. Wahab</v>
          </cell>
          <cell r="G1147">
            <v>20390000</v>
          </cell>
        </row>
        <row r="1148">
          <cell r="B1148" t="str">
            <v>J. Faida</v>
          </cell>
          <cell r="G1148">
            <v>20930000</v>
          </cell>
        </row>
        <row r="1149">
          <cell r="B1149" t="str">
            <v>N. Nwachukwu</v>
          </cell>
          <cell r="G1149">
            <v>22860000</v>
          </cell>
        </row>
        <row r="1150">
          <cell r="B1150" t="str">
            <v>C. O'Connor</v>
          </cell>
          <cell r="G1150">
            <v>31310000</v>
          </cell>
        </row>
        <row r="1151">
          <cell r="B1151" t="str">
            <v>P. Ma</v>
          </cell>
          <cell r="G1151">
            <v>33480000</v>
          </cell>
        </row>
        <row r="1152">
          <cell r="B1152" t="str">
            <v>L. Owori</v>
          </cell>
          <cell r="G1152">
            <v>31320000</v>
          </cell>
        </row>
        <row r="1153">
          <cell r="B1153" t="str">
            <v>L. Namuyanja</v>
          </cell>
          <cell r="G1153">
            <v>19250000</v>
          </cell>
        </row>
        <row r="1154">
          <cell r="B1154" t="str">
            <v>E. Kyomukama</v>
          </cell>
          <cell r="G1154">
            <v>20930000</v>
          </cell>
        </row>
        <row r="1155">
          <cell r="B1155" t="str">
            <v>M. Ojo</v>
          </cell>
          <cell r="G1155">
            <v>18170000</v>
          </cell>
        </row>
        <row r="1156">
          <cell r="B1156" t="str">
            <v>G. Moulin</v>
          </cell>
          <cell r="G1156">
            <v>25390000</v>
          </cell>
        </row>
        <row r="1157">
          <cell r="B1157" t="str">
            <v>N. Tugumisirize</v>
          </cell>
          <cell r="G1157">
            <v>13670000</v>
          </cell>
        </row>
        <row r="1158">
          <cell r="B1158" t="str">
            <v>M. Manda</v>
          </cell>
          <cell r="G1158">
            <v>6270000</v>
          </cell>
        </row>
        <row r="1159">
          <cell r="B1159" t="str">
            <v>E. Oh</v>
          </cell>
          <cell r="G1159">
            <v>8270000</v>
          </cell>
        </row>
        <row r="1160">
          <cell r="B1160" t="str">
            <v>G. Poulsen</v>
          </cell>
          <cell r="G1160">
            <v>22990000</v>
          </cell>
        </row>
        <row r="1161">
          <cell r="B1161" t="str">
            <v>Q. Alhassan</v>
          </cell>
          <cell r="G1161">
            <v>13730000</v>
          </cell>
        </row>
        <row r="1162">
          <cell r="B1162" t="str">
            <v>L. Wasswa</v>
          </cell>
          <cell r="G1162">
            <v>25250000</v>
          </cell>
        </row>
        <row r="1163">
          <cell r="B1163" t="str">
            <v>G. Acheampong</v>
          </cell>
          <cell r="G1163">
            <v>26100000</v>
          </cell>
        </row>
        <row r="1164">
          <cell r="B1164" t="str">
            <v>D. Mortenson</v>
          </cell>
          <cell r="G1164">
            <v>27860000</v>
          </cell>
        </row>
        <row r="1165">
          <cell r="B1165" t="str">
            <v>Q. Tushabe</v>
          </cell>
          <cell r="G1165">
            <v>14220000</v>
          </cell>
        </row>
        <row r="1166">
          <cell r="B1166" t="str">
            <v>D. Domingos</v>
          </cell>
          <cell r="G1166">
            <v>14220000</v>
          </cell>
        </row>
        <row r="1167">
          <cell r="B1167" t="str">
            <v>Q. Fathi</v>
          </cell>
          <cell r="G1167">
            <v>25070000</v>
          </cell>
        </row>
        <row r="1168">
          <cell r="B1168" t="str">
            <v>C. Ndiweni</v>
          </cell>
          <cell r="G1168">
            <v>9580000</v>
          </cell>
        </row>
        <row r="1169">
          <cell r="B1169" t="str">
            <v>P. Acan</v>
          </cell>
          <cell r="G1169">
            <v>21310000</v>
          </cell>
        </row>
        <row r="1170">
          <cell r="B1170" t="str">
            <v>I. Sinani</v>
          </cell>
          <cell r="G1170">
            <v>16540000</v>
          </cell>
        </row>
        <row r="1171">
          <cell r="B1171" t="str">
            <v>L. Herrera</v>
          </cell>
          <cell r="G1171">
            <v>10220000</v>
          </cell>
        </row>
        <row r="1172">
          <cell r="B1172" t="str">
            <v>Q. Okurut</v>
          </cell>
          <cell r="G1172">
            <v>9970000</v>
          </cell>
        </row>
        <row r="1173">
          <cell r="B1173" t="str">
            <v>N. Nowak</v>
          </cell>
          <cell r="G1173">
            <v>30940000</v>
          </cell>
        </row>
        <row r="1174">
          <cell r="B1174" t="str">
            <v>B. Alali</v>
          </cell>
          <cell r="G1174">
            <v>32560000</v>
          </cell>
        </row>
        <row r="1175">
          <cell r="B1175" t="str">
            <v>J. Wibowo</v>
          </cell>
          <cell r="G1175">
            <v>28140000</v>
          </cell>
        </row>
        <row r="1176">
          <cell r="B1176" t="str">
            <v>V. Supriadi</v>
          </cell>
          <cell r="G1176">
            <v>28980000</v>
          </cell>
        </row>
        <row r="1177">
          <cell r="B1177" t="str">
            <v>Z. Matsui</v>
          </cell>
          <cell r="G1177">
            <v>17260000</v>
          </cell>
        </row>
        <row r="1178">
          <cell r="B1178" t="str">
            <v>A. Lekuru</v>
          </cell>
          <cell r="G1178">
            <v>9120000</v>
          </cell>
        </row>
        <row r="1179">
          <cell r="B1179" t="str">
            <v>H. Nuraeni</v>
          </cell>
          <cell r="G1179">
            <v>21140000</v>
          </cell>
        </row>
        <row r="1180">
          <cell r="B1180" t="str">
            <v>E. Mapuranga</v>
          </cell>
          <cell r="G1180">
            <v>16180000</v>
          </cell>
        </row>
        <row r="1181">
          <cell r="B1181" t="str">
            <v>A. Malkah</v>
          </cell>
          <cell r="G1181">
            <v>13490000</v>
          </cell>
        </row>
        <row r="1182">
          <cell r="B1182" t="str">
            <v>Q. Maphosa</v>
          </cell>
          <cell r="G1182">
            <v>24670000</v>
          </cell>
        </row>
        <row r="1183">
          <cell r="B1183" t="str">
            <v>U. Gan</v>
          </cell>
          <cell r="G1183">
            <v>2320000</v>
          </cell>
        </row>
        <row r="1184">
          <cell r="B1184" t="str">
            <v>U. He</v>
          </cell>
          <cell r="G1184">
            <v>12020000</v>
          </cell>
        </row>
        <row r="1185">
          <cell r="B1185" t="str">
            <v>B. Zee</v>
          </cell>
          <cell r="G1185">
            <v>21690000</v>
          </cell>
        </row>
        <row r="1186">
          <cell r="B1186" t="str">
            <v>I. Achom</v>
          </cell>
          <cell r="G1186">
            <v>10570000</v>
          </cell>
        </row>
        <row r="1187">
          <cell r="B1187" t="str">
            <v>M. Kakaire</v>
          </cell>
          <cell r="G1187">
            <v>32490000</v>
          </cell>
        </row>
        <row r="1188">
          <cell r="B1188" t="str">
            <v>M. Yanti</v>
          </cell>
          <cell r="G1188">
            <v>14430000</v>
          </cell>
        </row>
        <row r="1189">
          <cell r="B1189" t="str">
            <v>G. Odoch</v>
          </cell>
          <cell r="G1189">
            <v>24930000</v>
          </cell>
        </row>
        <row r="1190">
          <cell r="B1190" t="str">
            <v>K. Molina</v>
          </cell>
          <cell r="G1190">
            <v>21150000</v>
          </cell>
        </row>
        <row r="1191">
          <cell r="B1191" t="str">
            <v>N. Nanziri</v>
          </cell>
          <cell r="G1191">
            <v>23120000</v>
          </cell>
        </row>
        <row r="1192">
          <cell r="B1192" t="str">
            <v>Q. Zimba</v>
          </cell>
          <cell r="G1192">
            <v>17870000</v>
          </cell>
        </row>
        <row r="1193">
          <cell r="B1193" t="str">
            <v>W. Montanari</v>
          </cell>
          <cell r="G1193">
            <v>12230000</v>
          </cell>
        </row>
        <row r="1194">
          <cell r="B1194" t="str">
            <v>X. Mkandawire</v>
          </cell>
          <cell r="G1194">
            <v>16260000</v>
          </cell>
        </row>
        <row r="1195">
          <cell r="B1195" t="str">
            <v>Y. Alzahrani</v>
          </cell>
          <cell r="G1195">
            <v>27310000</v>
          </cell>
        </row>
        <row r="1196">
          <cell r="B1196" t="str">
            <v>X. Kawooya</v>
          </cell>
          <cell r="G1196">
            <v>21180000</v>
          </cell>
        </row>
        <row r="1197">
          <cell r="B1197" t="str">
            <v>C. Van den Berg *</v>
          </cell>
          <cell r="G1197">
            <v>29760000</v>
          </cell>
        </row>
        <row r="1198">
          <cell r="B1198" t="str">
            <v>K. Yousef</v>
          </cell>
          <cell r="G1198">
            <v>9840000</v>
          </cell>
        </row>
        <row r="1199">
          <cell r="B1199" t="str">
            <v>P. Anderson</v>
          </cell>
          <cell r="G1199">
            <v>20130000</v>
          </cell>
        </row>
        <row r="1200">
          <cell r="B1200" t="str">
            <v>E. Mtetwa</v>
          </cell>
          <cell r="G1200">
            <v>29390000</v>
          </cell>
        </row>
        <row r="1201">
          <cell r="B1201" t="str">
            <v>K. Jabarin</v>
          </cell>
          <cell r="G1201">
            <v>27210000</v>
          </cell>
        </row>
        <row r="1202">
          <cell r="B1202" t="str">
            <v>S. Nakabugo</v>
          </cell>
          <cell r="G1202">
            <v>23260000</v>
          </cell>
        </row>
        <row r="1203">
          <cell r="B1203" t="str">
            <v>K. Ssenyondo</v>
          </cell>
          <cell r="G1203">
            <v>13390000</v>
          </cell>
        </row>
        <row r="1204">
          <cell r="B1204" t="str">
            <v>O. Kayongo</v>
          </cell>
          <cell r="G1204">
            <v>36830000</v>
          </cell>
        </row>
        <row r="1205">
          <cell r="B1205" t="str">
            <v>Q. Patil</v>
          </cell>
          <cell r="G1205">
            <v>27030000</v>
          </cell>
        </row>
        <row r="1206">
          <cell r="B1206" t="str">
            <v>Z. Namatovu</v>
          </cell>
          <cell r="G1206">
            <v>29070000</v>
          </cell>
        </row>
        <row r="1207">
          <cell r="B1207" t="str">
            <v>F. Sun</v>
          </cell>
          <cell r="G1207">
            <v>16810000</v>
          </cell>
        </row>
        <row r="1208">
          <cell r="B1208" t="str">
            <v>B. Fernandez</v>
          </cell>
          <cell r="G1208">
            <v>14830000</v>
          </cell>
        </row>
        <row r="1209">
          <cell r="B1209" t="str">
            <v>W. Mandizvidza</v>
          </cell>
          <cell r="G1209">
            <v>13960000</v>
          </cell>
        </row>
        <row r="1210">
          <cell r="B1210" t="str">
            <v>A. Popovi?</v>
          </cell>
          <cell r="G1210">
            <v>16100000</v>
          </cell>
        </row>
        <row r="1211">
          <cell r="B1211" t="str">
            <v>K. Anek</v>
          </cell>
          <cell r="G1211">
            <v>21130000</v>
          </cell>
        </row>
        <row r="1212">
          <cell r="B1212" t="str">
            <v>U. Kumakech</v>
          </cell>
          <cell r="G1212">
            <v>2950000</v>
          </cell>
        </row>
        <row r="1213">
          <cell r="B1213" t="str">
            <v>V. Cherop</v>
          </cell>
          <cell r="G1213">
            <v>22060000</v>
          </cell>
        </row>
        <row r="1214">
          <cell r="B1214" t="str">
            <v>X. Wasswa</v>
          </cell>
          <cell r="G1214">
            <v>22510000</v>
          </cell>
        </row>
        <row r="1215">
          <cell r="B1215" t="str">
            <v>U. Alizadeh</v>
          </cell>
          <cell r="G1215">
            <v>29750000</v>
          </cell>
        </row>
        <row r="1216">
          <cell r="B1216" t="str">
            <v>M. Kiiza</v>
          </cell>
          <cell r="G1216">
            <v>23990000</v>
          </cell>
        </row>
        <row r="1217">
          <cell r="B1217" t="str">
            <v>J. Nahabwe</v>
          </cell>
          <cell r="G1217">
            <v>14270000</v>
          </cell>
        </row>
        <row r="1218">
          <cell r="B1218" t="str">
            <v>K. Kibuuka</v>
          </cell>
          <cell r="G1218">
            <v>21740000</v>
          </cell>
        </row>
        <row r="1219">
          <cell r="B1219" t="str">
            <v>I. Tarigan</v>
          </cell>
          <cell r="G1219">
            <v>21670000</v>
          </cell>
        </row>
        <row r="1220">
          <cell r="B1220" t="str">
            <v>X. Sulaiman</v>
          </cell>
          <cell r="G1220">
            <v>23610000</v>
          </cell>
        </row>
        <row r="1221">
          <cell r="B1221" t="str">
            <v>P. Turyatunga</v>
          </cell>
          <cell r="G1221">
            <v>29710000</v>
          </cell>
        </row>
        <row r="1222">
          <cell r="B1222" t="str">
            <v>L. Namande</v>
          </cell>
          <cell r="G1222">
            <v>19950000</v>
          </cell>
        </row>
        <row r="1223">
          <cell r="B1223" t="str">
            <v>C. Horvat</v>
          </cell>
          <cell r="G1223">
            <v>23840000</v>
          </cell>
        </row>
        <row r="1224">
          <cell r="B1224" t="str">
            <v>Z. Tanaka</v>
          </cell>
          <cell r="G1224">
            <v>8170000</v>
          </cell>
        </row>
        <row r="1225">
          <cell r="B1225" t="str">
            <v>H. Boadu</v>
          </cell>
          <cell r="G1225">
            <v>29920000</v>
          </cell>
        </row>
        <row r="1226">
          <cell r="B1226" t="str">
            <v>J. Mazur</v>
          </cell>
          <cell r="G1226">
            <v>23580000</v>
          </cell>
        </row>
        <row r="1227">
          <cell r="B1227" t="str">
            <v>M. Neo</v>
          </cell>
          <cell r="G1227">
            <v>34910000</v>
          </cell>
        </row>
        <row r="1228">
          <cell r="B1228" t="str">
            <v>R. Nakuya</v>
          </cell>
          <cell r="G1228">
            <v>21420000</v>
          </cell>
        </row>
        <row r="1229">
          <cell r="B1229" t="str">
            <v>A. Ortega</v>
          </cell>
          <cell r="G1229">
            <v>26640000</v>
          </cell>
        </row>
        <row r="1230">
          <cell r="B1230" t="str">
            <v>K. Tsui</v>
          </cell>
          <cell r="G1230">
            <v>30170000</v>
          </cell>
        </row>
        <row r="1231">
          <cell r="B1231" t="str">
            <v>G. Kaya</v>
          </cell>
          <cell r="G1231">
            <v>14450000</v>
          </cell>
        </row>
        <row r="1232">
          <cell r="B1232" t="str">
            <v>K. Walugembe</v>
          </cell>
          <cell r="G1232">
            <v>22580000</v>
          </cell>
        </row>
        <row r="1233">
          <cell r="B1233" t="str">
            <v>T. Ayoo</v>
          </cell>
          <cell r="G1233">
            <v>26870000</v>
          </cell>
        </row>
        <row r="1234">
          <cell r="B1234" t="str">
            <v>N. Sembiring</v>
          </cell>
          <cell r="G1234">
            <v>17890000</v>
          </cell>
        </row>
        <row r="1235">
          <cell r="B1235" t="str">
            <v>U. Kajumba</v>
          </cell>
          <cell r="G1235">
            <v>1770000</v>
          </cell>
        </row>
        <row r="1236">
          <cell r="B1236" t="str">
            <v>U. Sani</v>
          </cell>
          <cell r="G1236">
            <v>28180000</v>
          </cell>
        </row>
        <row r="1237">
          <cell r="B1237" t="str">
            <v>I. Habibi</v>
          </cell>
          <cell r="G1237">
            <v>18300000</v>
          </cell>
        </row>
        <row r="1238">
          <cell r="B1238" t="str">
            <v>U. Azizi</v>
          </cell>
          <cell r="G1238">
            <v>14100000</v>
          </cell>
        </row>
        <row r="1239">
          <cell r="B1239" t="str">
            <v>C. Thomas</v>
          </cell>
          <cell r="G1239">
            <v>27740000</v>
          </cell>
        </row>
        <row r="1240">
          <cell r="B1240" t="str">
            <v>U. Katushabe</v>
          </cell>
          <cell r="G1240">
            <v>27750000</v>
          </cell>
        </row>
        <row r="1241">
          <cell r="B1241" t="str">
            <v>P. Mudimba</v>
          </cell>
          <cell r="G1241">
            <v>24560000</v>
          </cell>
        </row>
        <row r="1242">
          <cell r="B1242" t="str">
            <v>Q. Nantume</v>
          </cell>
          <cell r="G1242">
            <v>13790000</v>
          </cell>
        </row>
        <row r="1243">
          <cell r="B1243" t="str">
            <v>I. Nakityo</v>
          </cell>
          <cell r="G1243">
            <v>14050000</v>
          </cell>
        </row>
        <row r="1244">
          <cell r="B1244" t="str">
            <v>K. Shumba</v>
          </cell>
          <cell r="G1244">
            <v>22010000</v>
          </cell>
        </row>
        <row r="1245">
          <cell r="B1245" t="str">
            <v>T. binti Osman</v>
          </cell>
          <cell r="G1245">
            <v>24390000</v>
          </cell>
        </row>
        <row r="1246">
          <cell r="B1246" t="str">
            <v>U. Selima</v>
          </cell>
          <cell r="G1246">
            <v>14650000</v>
          </cell>
        </row>
        <row r="1247">
          <cell r="B1247" t="str">
            <v>R. Sanz</v>
          </cell>
          <cell r="G1247">
            <v>31140000</v>
          </cell>
        </row>
        <row r="1248">
          <cell r="B1248" t="str">
            <v>X. Pavlovi?</v>
          </cell>
          <cell r="G1248">
            <v>37970000</v>
          </cell>
        </row>
        <row r="1249">
          <cell r="B1249" t="str">
            <v>D. Nabbosa</v>
          </cell>
          <cell r="G1249">
            <v>12340000</v>
          </cell>
        </row>
        <row r="1250">
          <cell r="B1250" t="str">
            <v>Q. Yadav</v>
          </cell>
          <cell r="G1250">
            <v>19360000</v>
          </cell>
        </row>
        <row r="1251">
          <cell r="B1251" t="str">
            <v>J. Kondowe</v>
          </cell>
          <cell r="G1251">
            <v>18990000</v>
          </cell>
        </row>
        <row r="1252">
          <cell r="B1252" t="str">
            <v>Z. Braun</v>
          </cell>
          <cell r="G1252">
            <v>30050000</v>
          </cell>
        </row>
        <row r="1253">
          <cell r="B1253" t="str">
            <v>F. Yan</v>
          </cell>
          <cell r="G1253">
            <v>36650000</v>
          </cell>
        </row>
        <row r="1254">
          <cell r="B1254" t="str">
            <v>B. Umaru</v>
          </cell>
          <cell r="G1254">
            <v>35550000</v>
          </cell>
        </row>
        <row r="1255">
          <cell r="B1255" t="str">
            <v>B. Nakiyemba</v>
          </cell>
          <cell r="G1255">
            <v>29580000</v>
          </cell>
        </row>
        <row r="1256">
          <cell r="B1256" t="str">
            <v>I. Campbell</v>
          </cell>
          <cell r="G1256">
            <v>27960000</v>
          </cell>
        </row>
        <row r="1257">
          <cell r="B1257" t="str">
            <v>V. Wolf</v>
          </cell>
          <cell r="G1257">
            <v>24970000</v>
          </cell>
        </row>
        <row r="1258">
          <cell r="B1258" t="str">
            <v>L. Malinga</v>
          </cell>
          <cell r="G1258">
            <v>38470000</v>
          </cell>
        </row>
        <row r="1259">
          <cell r="B1259" t="str">
            <v>Q. Sithole</v>
          </cell>
          <cell r="G1259">
            <v>20640000</v>
          </cell>
        </row>
        <row r="1260">
          <cell r="B1260" t="str">
            <v>I. Permana</v>
          </cell>
          <cell r="G1260">
            <v>32350000</v>
          </cell>
        </row>
        <row r="1261">
          <cell r="B1261" t="str">
            <v>F. Nabunya</v>
          </cell>
          <cell r="G1261">
            <v>12180000</v>
          </cell>
        </row>
        <row r="1262">
          <cell r="B1262" t="str">
            <v>M. Zhou</v>
          </cell>
          <cell r="G1262">
            <v>24400000</v>
          </cell>
        </row>
        <row r="1263">
          <cell r="B1263" t="str">
            <v>L. Adri</v>
          </cell>
          <cell r="G1263">
            <v>30120000</v>
          </cell>
        </row>
        <row r="1264">
          <cell r="B1264" t="str">
            <v>O. Lakot</v>
          </cell>
          <cell r="G1264">
            <v>19330000</v>
          </cell>
        </row>
        <row r="1265">
          <cell r="B1265" t="str">
            <v>A. Ono</v>
          </cell>
          <cell r="G1265">
            <v>21860000</v>
          </cell>
        </row>
        <row r="1266">
          <cell r="B1266" t="str">
            <v>I. Reilly</v>
          </cell>
          <cell r="G1266">
            <v>26650000</v>
          </cell>
        </row>
        <row r="1267">
          <cell r="B1267" t="str">
            <v>A. Yusuf</v>
          </cell>
          <cell r="G1267">
            <v>34380000</v>
          </cell>
        </row>
        <row r="1268">
          <cell r="B1268" t="str">
            <v>B. Kalyango</v>
          </cell>
          <cell r="G1268">
            <v>39550000</v>
          </cell>
        </row>
        <row r="1269">
          <cell r="B1269" t="str">
            <v>F. Santana</v>
          </cell>
          <cell r="G1269">
            <v>12100000</v>
          </cell>
        </row>
        <row r="1270">
          <cell r="B1270" t="str">
            <v>T. Dietrich</v>
          </cell>
          <cell r="G1270">
            <v>17250000</v>
          </cell>
        </row>
        <row r="1271">
          <cell r="B1271" t="str">
            <v>D. Mészáros</v>
          </cell>
          <cell r="G1271">
            <v>21510000</v>
          </cell>
        </row>
        <row r="1272">
          <cell r="B1272" t="str">
            <v>N. Suryani</v>
          </cell>
          <cell r="G1272">
            <v>13360000</v>
          </cell>
        </row>
        <row r="1273">
          <cell r="B1273" t="str">
            <v>F. Mawa</v>
          </cell>
          <cell r="G1273">
            <v>17860000</v>
          </cell>
        </row>
        <row r="1274">
          <cell r="B1274" t="str">
            <v>W. Okeke</v>
          </cell>
          <cell r="G1274">
            <v>26660000</v>
          </cell>
        </row>
        <row r="1275">
          <cell r="B1275" t="str">
            <v>M. Nakkazi</v>
          </cell>
          <cell r="G1275">
            <v>13620000</v>
          </cell>
        </row>
        <row r="1276">
          <cell r="B1276" t="str">
            <v>D. Wahyudi</v>
          </cell>
          <cell r="G1276">
            <v>38280000</v>
          </cell>
        </row>
        <row r="1277">
          <cell r="B1277" t="str">
            <v>E. Lam</v>
          </cell>
          <cell r="G1277">
            <v>32160000</v>
          </cell>
        </row>
        <row r="1278">
          <cell r="B1278" t="str">
            <v>O. Lombardi</v>
          </cell>
          <cell r="G1278">
            <v>16890000</v>
          </cell>
        </row>
        <row r="1279">
          <cell r="B1279" t="str">
            <v>A. Nantege</v>
          </cell>
          <cell r="G1279">
            <v>31660000</v>
          </cell>
        </row>
        <row r="1280">
          <cell r="B1280" t="str">
            <v>I. Kyakimwa</v>
          </cell>
          <cell r="G1280">
            <v>32620000</v>
          </cell>
        </row>
        <row r="1281">
          <cell r="B1281" t="str">
            <v>F. Blanco</v>
          </cell>
          <cell r="G1281">
            <v>29290000</v>
          </cell>
        </row>
        <row r="1282">
          <cell r="B1282" t="str">
            <v>I. Khalili</v>
          </cell>
          <cell r="G1282">
            <v>25640000</v>
          </cell>
        </row>
        <row r="1283">
          <cell r="B1283" t="str">
            <v>C. Wee</v>
          </cell>
          <cell r="G1283">
            <v>31800000</v>
          </cell>
        </row>
        <row r="1284">
          <cell r="B1284" t="str">
            <v>G. Kwiatkowski</v>
          </cell>
          <cell r="G1284">
            <v>28500000</v>
          </cell>
        </row>
        <row r="1285">
          <cell r="B1285" t="str">
            <v>Q. Addo</v>
          </cell>
          <cell r="G1285">
            <v>30930000</v>
          </cell>
        </row>
        <row r="1286">
          <cell r="B1286" t="str">
            <v>S. Achen</v>
          </cell>
          <cell r="G1286">
            <v>21350000</v>
          </cell>
        </row>
        <row r="1287">
          <cell r="B1287" t="str">
            <v>L. Msowoya</v>
          </cell>
          <cell r="G1287">
            <v>9890000</v>
          </cell>
        </row>
        <row r="1288">
          <cell r="B1288" t="str">
            <v>G. Foong</v>
          </cell>
          <cell r="G1288">
            <v>24040000</v>
          </cell>
        </row>
        <row r="1289">
          <cell r="B1289" t="str">
            <v>V. Nabukeera</v>
          </cell>
          <cell r="G1289">
            <v>31260000</v>
          </cell>
        </row>
        <row r="1290">
          <cell r="B1290" t="str">
            <v>K. Lawino</v>
          </cell>
          <cell r="G1290">
            <v>22440000</v>
          </cell>
        </row>
        <row r="1291">
          <cell r="B1291" t="str">
            <v>J. Munduru</v>
          </cell>
          <cell r="G1291">
            <v>15440000</v>
          </cell>
        </row>
        <row r="1292">
          <cell r="B1292" t="str">
            <v>P. Takahashi</v>
          </cell>
          <cell r="G1292">
            <v>20780000</v>
          </cell>
        </row>
        <row r="1293">
          <cell r="B1293" t="str">
            <v>I. Lew</v>
          </cell>
          <cell r="G1293">
            <v>25210000</v>
          </cell>
        </row>
        <row r="1294">
          <cell r="B1294" t="str">
            <v>Z. Uy</v>
          </cell>
          <cell r="G1294">
            <v>18400000</v>
          </cell>
        </row>
        <row r="1295">
          <cell r="B1295" t="str">
            <v>G. Onencan</v>
          </cell>
          <cell r="G1295">
            <v>33460000</v>
          </cell>
        </row>
        <row r="1296">
          <cell r="B1296" t="str">
            <v>D. Musimenta</v>
          </cell>
          <cell r="G1296">
            <v>20790000</v>
          </cell>
        </row>
        <row r="1297">
          <cell r="B1297" t="str">
            <v>D. Steiner</v>
          </cell>
          <cell r="G1297">
            <v>12920000</v>
          </cell>
        </row>
        <row r="1298">
          <cell r="B1298" t="str">
            <v>M. Dufour</v>
          </cell>
          <cell r="G1298">
            <v>12640000</v>
          </cell>
        </row>
        <row r="1299">
          <cell r="B1299" t="str">
            <v>N. Kiss</v>
          </cell>
          <cell r="G1299">
            <v>21100000</v>
          </cell>
        </row>
        <row r="1300">
          <cell r="B1300" t="str">
            <v>E. Byekwaso</v>
          </cell>
          <cell r="G1300">
            <v>24310000</v>
          </cell>
        </row>
        <row r="1301">
          <cell r="B1301" t="str">
            <v>K. De Angelis</v>
          </cell>
          <cell r="G1301">
            <v>17420000</v>
          </cell>
        </row>
        <row r="1302">
          <cell r="B1302" t="str">
            <v>A. Soltani</v>
          </cell>
          <cell r="G1302">
            <v>21670000</v>
          </cell>
        </row>
        <row r="1303">
          <cell r="B1303" t="str">
            <v>A. Blanchard</v>
          </cell>
          <cell r="G1303">
            <v>30790000</v>
          </cell>
        </row>
        <row r="1304">
          <cell r="B1304" t="str">
            <v>A. Mwesigwa</v>
          </cell>
          <cell r="G1304">
            <v>22540000</v>
          </cell>
        </row>
        <row r="1305">
          <cell r="B1305" t="str">
            <v>U. Tweheyo</v>
          </cell>
          <cell r="G1305">
            <v>4770000</v>
          </cell>
        </row>
        <row r="1306">
          <cell r="B1306" t="str">
            <v>H. Nandawula</v>
          </cell>
          <cell r="G1306">
            <v>19030000</v>
          </cell>
        </row>
        <row r="1307">
          <cell r="B1307" t="str">
            <v>L. Bagheri</v>
          </cell>
          <cell r="G1307">
            <v>29290000</v>
          </cell>
        </row>
        <row r="1308">
          <cell r="B1308" t="str">
            <v>S. Lokol</v>
          </cell>
          <cell r="G1308">
            <v>25760000</v>
          </cell>
        </row>
        <row r="1309">
          <cell r="B1309" t="str">
            <v>G. Bey</v>
          </cell>
          <cell r="G1309">
            <v>27360000</v>
          </cell>
        </row>
        <row r="1310">
          <cell r="B1310" t="str">
            <v>U. Rees</v>
          </cell>
          <cell r="G1310">
            <v>24390000</v>
          </cell>
        </row>
        <row r="1311">
          <cell r="B1311" t="str">
            <v>X. Lunyolo</v>
          </cell>
          <cell r="G1311">
            <v>16250000</v>
          </cell>
        </row>
        <row r="1312">
          <cell r="B1312" t="str">
            <v>C. Mari?</v>
          </cell>
          <cell r="G1312">
            <v>30210000</v>
          </cell>
        </row>
        <row r="1313">
          <cell r="B1313" t="str">
            <v>V. Namayanja</v>
          </cell>
          <cell r="G1313">
            <v>22920000</v>
          </cell>
        </row>
        <row r="1314">
          <cell r="B1314" t="str">
            <v>I. Bitton</v>
          </cell>
          <cell r="G1314">
            <v>11890000</v>
          </cell>
        </row>
        <row r="1315">
          <cell r="B1315" t="str">
            <v>P. Galli</v>
          </cell>
          <cell r="G1315">
            <v>16910000</v>
          </cell>
        </row>
        <row r="1316">
          <cell r="B1316" t="str">
            <v>E. Nambafu</v>
          </cell>
          <cell r="G1316">
            <v>14500000</v>
          </cell>
        </row>
        <row r="1317">
          <cell r="B1317" t="str">
            <v>T. Mguni</v>
          </cell>
          <cell r="G1317">
            <v>24270000</v>
          </cell>
        </row>
        <row r="1318">
          <cell r="B1318" t="str">
            <v>F. Dutta</v>
          </cell>
          <cell r="G1318">
            <v>17510000</v>
          </cell>
        </row>
        <row r="1319">
          <cell r="B1319" t="str">
            <v>G. Moradi</v>
          </cell>
          <cell r="G1319">
            <v>32110000</v>
          </cell>
        </row>
        <row r="1320">
          <cell r="B1320" t="str">
            <v>L. Kofi</v>
          </cell>
          <cell r="G1320">
            <v>19450000</v>
          </cell>
        </row>
        <row r="1321">
          <cell r="B1321" t="str">
            <v>V. Okongo</v>
          </cell>
          <cell r="G1321">
            <v>30990000</v>
          </cell>
        </row>
        <row r="1322">
          <cell r="B1322" t="str">
            <v>X. De Vries</v>
          </cell>
          <cell r="G1322">
            <v>16250000</v>
          </cell>
        </row>
        <row r="1323">
          <cell r="B1323" t="str">
            <v>I. Nakato</v>
          </cell>
          <cell r="G1323">
            <v>25680000</v>
          </cell>
        </row>
        <row r="1324">
          <cell r="B1324" t="str">
            <v>B. Sabano</v>
          </cell>
          <cell r="G1324">
            <v>17870000</v>
          </cell>
        </row>
        <row r="1325">
          <cell r="B1325" t="str">
            <v>C. Kyaligonza</v>
          </cell>
          <cell r="G1325">
            <v>12140000</v>
          </cell>
        </row>
        <row r="1326">
          <cell r="B1326" t="str">
            <v>D. Hsu</v>
          </cell>
          <cell r="G1326">
            <v>6180000</v>
          </cell>
        </row>
        <row r="1327">
          <cell r="B1327" t="str">
            <v>S. Kyobutungi</v>
          </cell>
          <cell r="G1327">
            <v>19380000</v>
          </cell>
        </row>
        <row r="1328">
          <cell r="B1328" t="str">
            <v>U. Kasande</v>
          </cell>
          <cell r="G1328">
            <v>23230000</v>
          </cell>
        </row>
        <row r="1329">
          <cell r="B1329" t="str">
            <v>X. Kurnia</v>
          </cell>
          <cell r="G1329">
            <v>18430000</v>
          </cell>
        </row>
        <row r="1330">
          <cell r="B1330" t="str">
            <v>Y. Iwasaki</v>
          </cell>
          <cell r="G1330">
            <v>23870000</v>
          </cell>
        </row>
        <row r="1331">
          <cell r="B1331" t="str">
            <v>Z. Chipeta</v>
          </cell>
          <cell r="G1331">
            <v>14650000</v>
          </cell>
        </row>
        <row r="1332">
          <cell r="B1332" t="str">
            <v>Z. Nicolas</v>
          </cell>
          <cell r="G1332">
            <v>14850000</v>
          </cell>
        </row>
        <row r="1333">
          <cell r="B1333" t="str">
            <v>I. Öztürk</v>
          </cell>
          <cell r="G1333">
            <v>24590000</v>
          </cell>
        </row>
        <row r="1334">
          <cell r="B1334" t="str">
            <v>I. Ssentongo</v>
          </cell>
          <cell r="G1334">
            <v>14940000</v>
          </cell>
        </row>
        <row r="1335">
          <cell r="B1335" t="str">
            <v>A. Nantege</v>
          </cell>
          <cell r="G1335">
            <v>20990000</v>
          </cell>
        </row>
        <row r="1336">
          <cell r="B1336" t="str">
            <v>A. Akoth</v>
          </cell>
          <cell r="G1336">
            <v>23820000</v>
          </cell>
        </row>
        <row r="1337">
          <cell r="B1337" t="str">
            <v>B. Liang</v>
          </cell>
          <cell r="G1337">
            <v>37570000</v>
          </cell>
        </row>
        <row r="1338">
          <cell r="B1338" t="str">
            <v>A. Guo</v>
          </cell>
          <cell r="G1338">
            <v>5300000</v>
          </cell>
        </row>
        <row r="1339">
          <cell r="B1339" t="str">
            <v>T. Ramos</v>
          </cell>
          <cell r="G1339">
            <v>30620000</v>
          </cell>
        </row>
        <row r="1340">
          <cell r="B1340" t="str">
            <v>U. Den</v>
          </cell>
          <cell r="G1340">
            <v>16820000</v>
          </cell>
        </row>
        <row r="1341">
          <cell r="B1341" t="str">
            <v>D. Vanags</v>
          </cell>
          <cell r="G1341">
            <v>14260000</v>
          </cell>
        </row>
        <row r="1342">
          <cell r="B1342" t="str">
            <v>C. Paramar</v>
          </cell>
          <cell r="G1342">
            <v>5770000</v>
          </cell>
        </row>
        <row r="1343">
          <cell r="B1343" t="str">
            <v>R. Christiansen</v>
          </cell>
          <cell r="G1343">
            <v>29130000</v>
          </cell>
        </row>
        <row r="1344">
          <cell r="B1344" t="str">
            <v>T. Sarkar</v>
          </cell>
          <cell r="G1344">
            <v>20400000</v>
          </cell>
        </row>
        <row r="1345">
          <cell r="B1345" t="str">
            <v>D. Jansson</v>
          </cell>
          <cell r="G1345">
            <v>21790000</v>
          </cell>
        </row>
        <row r="1346">
          <cell r="B1346" t="str">
            <v>U. Tuhaise</v>
          </cell>
          <cell r="G1346">
            <v>24240000</v>
          </cell>
        </row>
        <row r="1347">
          <cell r="B1347" t="str">
            <v>M. Colombo</v>
          </cell>
          <cell r="G1347">
            <v>17250000</v>
          </cell>
        </row>
        <row r="1348">
          <cell r="B1348" t="str">
            <v>M. Ebong</v>
          </cell>
          <cell r="G1348">
            <v>26280000</v>
          </cell>
        </row>
        <row r="1349">
          <cell r="B1349" t="str">
            <v>X. Seidu</v>
          </cell>
          <cell r="G1349">
            <v>24470000</v>
          </cell>
        </row>
        <row r="1350">
          <cell r="B1350" t="str">
            <v>L. Jung</v>
          </cell>
          <cell r="G1350">
            <v>25770000</v>
          </cell>
        </row>
        <row r="1351">
          <cell r="B1351" t="str">
            <v>F. Quansah</v>
          </cell>
          <cell r="G1351">
            <v>32090000</v>
          </cell>
        </row>
        <row r="1352">
          <cell r="B1352" t="str">
            <v>Q. Nakyeyune</v>
          </cell>
          <cell r="G1352">
            <v>12260000</v>
          </cell>
        </row>
        <row r="1353">
          <cell r="B1353" t="str">
            <v>J. Ojok</v>
          </cell>
          <cell r="G1353">
            <v>6670000</v>
          </cell>
        </row>
        <row r="1354">
          <cell r="B1354" t="str">
            <v>U. Ndagire</v>
          </cell>
          <cell r="G1354">
            <v>14710000</v>
          </cell>
        </row>
        <row r="1355">
          <cell r="B1355" t="str">
            <v>D. Taaka</v>
          </cell>
          <cell r="G1355">
            <v>29360000</v>
          </cell>
        </row>
        <row r="1356">
          <cell r="B1356" t="str">
            <v>G. Waswa</v>
          </cell>
          <cell r="G1356">
            <v>34600000</v>
          </cell>
        </row>
        <row r="1357">
          <cell r="B1357" t="str">
            <v>M. Kyomugisha</v>
          </cell>
          <cell r="G1357">
            <v>8060000</v>
          </cell>
        </row>
        <row r="1358">
          <cell r="B1358" t="str">
            <v>Q. Demir</v>
          </cell>
          <cell r="G1358">
            <v>11870000</v>
          </cell>
        </row>
        <row r="1359">
          <cell r="B1359" t="str">
            <v>L. Bitton</v>
          </cell>
          <cell r="G1359">
            <v>24630000</v>
          </cell>
        </row>
        <row r="1360">
          <cell r="B1360" t="str">
            <v>G. António</v>
          </cell>
          <cell r="G1360">
            <v>9430000</v>
          </cell>
        </row>
        <row r="1361">
          <cell r="B1361" t="str">
            <v>K. Mutero</v>
          </cell>
          <cell r="G1361">
            <v>26870000</v>
          </cell>
        </row>
        <row r="1362">
          <cell r="B1362" t="str">
            <v>X. Phiri</v>
          </cell>
          <cell r="G1362">
            <v>12850000</v>
          </cell>
        </row>
        <row r="1363">
          <cell r="B1363" t="str">
            <v>J. Muianga</v>
          </cell>
          <cell r="G1363">
            <v>27020000</v>
          </cell>
        </row>
        <row r="1364">
          <cell r="B1364" t="str">
            <v>L. Kaur</v>
          </cell>
          <cell r="G1364">
            <v>24690000</v>
          </cell>
        </row>
        <row r="1365">
          <cell r="B1365" t="str">
            <v>U. Kyoshabire</v>
          </cell>
          <cell r="G1365">
            <v>21070000</v>
          </cell>
        </row>
        <row r="1366">
          <cell r="B1366" t="str">
            <v>F. Baguma</v>
          </cell>
          <cell r="G1366">
            <v>6750000</v>
          </cell>
        </row>
        <row r="1367">
          <cell r="B1367" t="str">
            <v>B. Klemen?i?</v>
          </cell>
          <cell r="G1367">
            <v>11280000</v>
          </cell>
        </row>
        <row r="1368">
          <cell r="B1368" t="str">
            <v>B. Mangwiro</v>
          </cell>
          <cell r="G1368">
            <v>28930000</v>
          </cell>
        </row>
        <row r="1369">
          <cell r="B1369" t="str">
            <v>L. Mitchell</v>
          </cell>
          <cell r="G1369">
            <v>10880000</v>
          </cell>
        </row>
        <row r="1370">
          <cell r="B1370" t="str">
            <v>T. Kowalski</v>
          </cell>
          <cell r="G1370">
            <v>23900000</v>
          </cell>
        </row>
        <row r="1371">
          <cell r="B1371" t="str">
            <v>Z. Nassolo</v>
          </cell>
          <cell r="G1371">
            <v>15930000</v>
          </cell>
        </row>
        <row r="1372">
          <cell r="B1372" t="str">
            <v>M. Schwartz</v>
          </cell>
          <cell r="G1372">
            <v>9340000</v>
          </cell>
        </row>
        <row r="1373">
          <cell r="B1373" t="str">
            <v>G. Tamm</v>
          </cell>
          <cell r="G1373">
            <v>13500000</v>
          </cell>
        </row>
        <row r="1374">
          <cell r="B1374" t="str">
            <v>V. Inoue</v>
          </cell>
          <cell r="G1374">
            <v>21960000</v>
          </cell>
        </row>
        <row r="1375">
          <cell r="B1375" t="str">
            <v>D. Mirembe</v>
          </cell>
          <cell r="G1375">
            <v>9250000</v>
          </cell>
        </row>
        <row r="1376">
          <cell r="B1376" t="str">
            <v>B. Mpofu</v>
          </cell>
          <cell r="G1376">
            <v>30200000</v>
          </cell>
        </row>
        <row r="1377">
          <cell r="B1377" t="str">
            <v>W. D'amico</v>
          </cell>
          <cell r="G1377">
            <v>17940000</v>
          </cell>
        </row>
        <row r="1378">
          <cell r="B1378" t="str">
            <v>L. Mwase</v>
          </cell>
          <cell r="G1378">
            <v>15840000</v>
          </cell>
        </row>
        <row r="1379">
          <cell r="B1379" t="str">
            <v>S. Y?lmaz</v>
          </cell>
          <cell r="G1379">
            <v>32710000</v>
          </cell>
        </row>
        <row r="1380">
          <cell r="B1380" t="str">
            <v>I. bin Yusof</v>
          </cell>
          <cell r="G1380">
            <v>29910000</v>
          </cell>
        </row>
        <row r="1381">
          <cell r="B1381" t="str">
            <v>M. Sakai</v>
          </cell>
          <cell r="G1381">
            <v>29110000</v>
          </cell>
        </row>
        <row r="1382">
          <cell r="B1382" t="str">
            <v>J. Halvorsen</v>
          </cell>
          <cell r="G1382">
            <v>5560000</v>
          </cell>
        </row>
        <row r="1383">
          <cell r="B1383" t="str">
            <v>L. Tu</v>
          </cell>
          <cell r="G1383">
            <v>32950000</v>
          </cell>
        </row>
        <row r="1384">
          <cell r="B1384" t="str">
            <v>Y. Nartey</v>
          </cell>
          <cell r="G1384">
            <v>34140000</v>
          </cell>
        </row>
        <row r="1385">
          <cell r="B1385" t="str">
            <v>H. Kelmendi</v>
          </cell>
          <cell r="G1385">
            <v>16250000</v>
          </cell>
        </row>
        <row r="1386">
          <cell r="B1386" t="str">
            <v>B. Harahap</v>
          </cell>
          <cell r="G1386">
            <v>24780000</v>
          </cell>
        </row>
        <row r="1387">
          <cell r="B1387" t="str">
            <v>S. Feldman</v>
          </cell>
          <cell r="G1387">
            <v>14240000</v>
          </cell>
        </row>
        <row r="1388">
          <cell r="B1388" t="str">
            <v>U. Oola</v>
          </cell>
          <cell r="G1388">
            <v>31040000</v>
          </cell>
        </row>
        <row r="1389">
          <cell r="B1389" t="str">
            <v>G. Nisha</v>
          </cell>
          <cell r="G1389">
            <v>16000000</v>
          </cell>
        </row>
        <row r="1390">
          <cell r="B1390" t="str">
            <v>O. Nairuba</v>
          </cell>
          <cell r="G1390">
            <v>32950000</v>
          </cell>
        </row>
        <row r="1391">
          <cell r="B1391" t="str">
            <v>T. Astuti</v>
          </cell>
          <cell r="G1391">
            <v>39650000</v>
          </cell>
        </row>
        <row r="1392">
          <cell r="B1392" t="str">
            <v>T. Mukwaya</v>
          </cell>
          <cell r="G1392">
            <v>4310000</v>
          </cell>
        </row>
        <row r="1393">
          <cell r="B1393" t="str">
            <v>I. Nalweyiso</v>
          </cell>
          <cell r="G1393">
            <v>24870000</v>
          </cell>
        </row>
        <row r="1394">
          <cell r="B1394" t="str">
            <v>O. Kyomukama</v>
          </cell>
          <cell r="G1394">
            <v>15870000</v>
          </cell>
        </row>
        <row r="1395">
          <cell r="B1395" t="str">
            <v>F. Mutandwa</v>
          </cell>
          <cell r="G1395">
            <v>24500000</v>
          </cell>
        </row>
        <row r="1396">
          <cell r="B1396" t="str">
            <v>R. Magaya</v>
          </cell>
          <cell r="G1396">
            <v>24380000</v>
          </cell>
        </row>
        <row r="1397">
          <cell r="B1397" t="str">
            <v>W. Longwe</v>
          </cell>
          <cell r="G1397">
            <v>15810000</v>
          </cell>
        </row>
        <row r="1398">
          <cell r="B1398" t="str">
            <v>K. Marufu</v>
          </cell>
          <cell r="G1398">
            <v>27530000</v>
          </cell>
        </row>
        <row r="1399">
          <cell r="B1399" t="str">
            <v>B. Abalo</v>
          </cell>
          <cell r="G1399">
            <v>10390000</v>
          </cell>
        </row>
        <row r="1400">
          <cell r="B1400" t="str">
            <v>F. Asare</v>
          </cell>
          <cell r="G1400">
            <v>25850000</v>
          </cell>
        </row>
        <row r="1401">
          <cell r="B1401" t="str">
            <v>J. Namale</v>
          </cell>
          <cell r="G1401">
            <v>33480000</v>
          </cell>
        </row>
        <row r="1402">
          <cell r="B1402" t="str">
            <v>Y. Romano</v>
          </cell>
          <cell r="G1402">
            <v>15440000</v>
          </cell>
        </row>
        <row r="1403">
          <cell r="B1403" t="str">
            <v>D. Amongi</v>
          </cell>
          <cell r="G1403">
            <v>7980000</v>
          </cell>
        </row>
        <row r="1404">
          <cell r="B1404" t="str">
            <v>J. Anguko</v>
          </cell>
          <cell r="G1404">
            <v>29560000</v>
          </cell>
        </row>
        <row r="1405">
          <cell r="B1405" t="str">
            <v>U. Duval</v>
          </cell>
          <cell r="G1405">
            <v>25150000</v>
          </cell>
        </row>
        <row r="1406">
          <cell r="B1406" t="str">
            <v>K. Nasution</v>
          </cell>
          <cell r="G1406">
            <v>33080000</v>
          </cell>
        </row>
        <row r="1407">
          <cell r="B1407" t="str">
            <v>Q. Khumalo</v>
          </cell>
          <cell r="G1407">
            <v>23650000</v>
          </cell>
        </row>
        <row r="1408">
          <cell r="B1408" t="str">
            <v>F. Claes</v>
          </cell>
          <cell r="G1408">
            <v>29780000</v>
          </cell>
        </row>
        <row r="1409">
          <cell r="B1409" t="str">
            <v>I. Nassiwa</v>
          </cell>
          <cell r="G1409">
            <v>17890000</v>
          </cell>
        </row>
        <row r="1410">
          <cell r="B1410" t="str">
            <v>T. Obong</v>
          </cell>
          <cell r="G1410">
            <v>11230000</v>
          </cell>
        </row>
        <row r="1411">
          <cell r="B1411" t="str">
            <v>I. Kyalisiima</v>
          </cell>
          <cell r="G1411">
            <v>21970000</v>
          </cell>
        </row>
        <row r="1412">
          <cell r="B1412" t="str">
            <v>Q. Ow</v>
          </cell>
          <cell r="G1412">
            <v>25170000</v>
          </cell>
        </row>
        <row r="1413">
          <cell r="B1413" t="str">
            <v>H. Marroquín</v>
          </cell>
          <cell r="G1413">
            <v>28120000</v>
          </cell>
        </row>
        <row r="1414">
          <cell r="B1414" t="str">
            <v>K. Cheung</v>
          </cell>
          <cell r="G1414">
            <v>27990000</v>
          </cell>
        </row>
        <row r="1415">
          <cell r="B1415" t="str">
            <v>O. Arinaitwe</v>
          </cell>
          <cell r="G1415">
            <v>25110000</v>
          </cell>
        </row>
        <row r="1416">
          <cell r="B1416" t="str">
            <v>C. Mugabirwe</v>
          </cell>
          <cell r="G1416">
            <v>33740000</v>
          </cell>
        </row>
        <row r="1417">
          <cell r="B1417" t="str">
            <v>F. Nakimuli</v>
          </cell>
          <cell r="G1417">
            <v>33020000</v>
          </cell>
        </row>
        <row r="1418">
          <cell r="B1418" t="str">
            <v>C. Asadi</v>
          </cell>
          <cell r="G1418">
            <v>27240000</v>
          </cell>
        </row>
        <row r="1419">
          <cell r="B1419" t="str">
            <v>S. Sabano</v>
          </cell>
          <cell r="G1419">
            <v>4430000</v>
          </cell>
        </row>
        <row r="1420">
          <cell r="B1420" t="str">
            <v>A. Aceng</v>
          </cell>
          <cell r="G1420">
            <v>15610000</v>
          </cell>
        </row>
        <row r="1421">
          <cell r="B1421" t="str">
            <v>C. Namugga</v>
          </cell>
          <cell r="G1421">
            <v>20530000</v>
          </cell>
        </row>
        <row r="1422">
          <cell r="B1422" t="str">
            <v>H. Weber</v>
          </cell>
          <cell r="G1422">
            <v>23690000</v>
          </cell>
        </row>
        <row r="1423">
          <cell r="B1423" t="str">
            <v>J. Okullo</v>
          </cell>
          <cell r="G1423">
            <v>28370000</v>
          </cell>
        </row>
        <row r="1424">
          <cell r="B1424" t="str">
            <v>A. Al-Ghamdi</v>
          </cell>
          <cell r="G1424">
            <v>12110000</v>
          </cell>
        </row>
        <row r="1425">
          <cell r="B1425" t="str">
            <v>L. Oroma</v>
          </cell>
          <cell r="G1425">
            <v>16730000</v>
          </cell>
        </row>
        <row r="1426">
          <cell r="B1426" t="str">
            <v>T. Mlalazi</v>
          </cell>
          <cell r="G1426">
            <v>21360000</v>
          </cell>
        </row>
        <row r="1427">
          <cell r="B1427" t="str">
            <v>D. Nabutono</v>
          </cell>
          <cell r="G1427">
            <v>33330000</v>
          </cell>
        </row>
        <row r="1428">
          <cell r="B1428" t="str">
            <v>H. Asaba</v>
          </cell>
          <cell r="G1428">
            <v>15290000</v>
          </cell>
        </row>
        <row r="1429">
          <cell r="B1429" t="str">
            <v>O. Sánchez</v>
          </cell>
          <cell r="G1429">
            <v>25500000</v>
          </cell>
        </row>
        <row r="1430">
          <cell r="B1430" t="str">
            <v>I. Ly</v>
          </cell>
          <cell r="G1430">
            <v>22170000</v>
          </cell>
        </row>
        <row r="1431">
          <cell r="B1431" t="str">
            <v>K. Stern</v>
          </cell>
          <cell r="G1431">
            <v>8700000</v>
          </cell>
        </row>
        <row r="1432">
          <cell r="B1432" t="str">
            <v>Q. Virtanen</v>
          </cell>
          <cell r="G1432">
            <v>26160000</v>
          </cell>
        </row>
        <row r="1433">
          <cell r="B1433" t="str">
            <v>H. Nagy</v>
          </cell>
          <cell r="G1433">
            <v>23570000</v>
          </cell>
        </row>
        <row r="1434">
          <cell r="B1434" t="str">
            <v>Z. Möller</v>
          </cell>
          <cell r="G1434">
            <v>17490000</v>
          </cell>
        </row>
        <row r="1435">
          <cell r="B1435" t="str">
            <v>F. Schäfer</v>
          </cell>
          <cell r="G1435">
            <v>34970000</v>
          </cell>
        </row>
        <row r="1436">
          <cell r="B1436" t="str">
            <v>P. Nyondo</v>
          </cell>
          <cell r="G1436">
            <v>18510000</v>
          </cell>
        </row>
        <row r="1437">
          <cell r="B1437" t="str">
            <v>U. Tkachenko</v>
          </cell>
          <cell r="G1437">
            <v>23050000</v>
          </cell>
        </row>
        <row r="1438">
          <cell r="B1438" t="str">
            <v>Z. Mayr</v>
          </cell>
          <cell r="G1438">
            <v>33660000</v>
          </cell>
        </row>
        <row r="1439">
          <cell r="B1439" t="str">
            <v>H. Driscoll</v>
          </cell>
          <cell r="G1439">
            <v>32520000</v>
          </cell>
        </row>
        <row r="1440">
          <cell r="B1440" t="str">
            <v>E. Kaddu</v>
          </cell>
          <cell r="G1440">
            <v>16980000</v>
          </cell>
        </row>
        <row r="1441">
          <cell r="B1441" t="str">
            <v>P. Wan</v>
          </cell>
          <cell r="G1441">
            <v>19610000</v>
          </cell>
        </row>
        <row r="1442">
          <cell r="B1442" t="str">
            <v>L. Mponda</v>
          </cell>
          <cell r="G1442">
            <v>24010000</v>
          </cell>
        </row>
        <row r="1443">
          <cell r="B1443" t="str">
            <v>S. Tenywa</v>
          </cell>
          <cell r="G1443">
            <v>26800000</v>
          </cell>
        </row>
        <row r="1444">
          <cell r="B1444" t="str">
            <v>G. Kaya</v>
          </cell>
          <cell r="G1444">
            <v>12850000</v>
          </cell>
        </row>
        <row r="1445">
          <cell r="B1445" t="str">
            <v>K. Mugabi</v>
          </cell>
          <cell r="G1445">
            <v>5620000</v>
          </cell>
        </row>
        <row r="1446">
          <cell r="B1446" t="str">
            <v>L. Oláh</v>
          </cell>
          <cell r="G1446">
            <v>14920000</v>
          </cell>
        </row>
        <row r="1447">
          <cell r="B1447" t="str">
            <v>V. Owusu</v>
          </cell>
          <cell r="G1447">
            <v>19700000</v>
          </cell>
        </row>
        <row r="1448">
          <cell r="B1448" t="str">
            <v>L. Rahimi</v>
          </cell>
          <cell r="G1448">
            <v>29080000</v>
          </cell>
        </row>
        <row r="1449">
          <cell r="B1449" t="str">
            <v>G. O'Brien</v>
          </cell>
          <cell r="G1449">
            <v>20060000</v>
          </cell>
        </row>
        <row r="1450">
          <cell r="B1450" t="str">
            <v>U. Colin</v>
          </cell>
          <cell r="G1450">
            <v>26440000</v>
          </cell>
        </row>
        <row r="1451">
          <cell r="B1451" t="str">
            <v>A. Chelimo</v>
          </cell>
          <cell r="G1451">
            <v>21760000</v>
          </cell>
        </row>
        <row r="1452">
          <cell r="B1452" t="str">
            <v>W. Aubert</v>
          </cell>
          <cell r="G1452">
            <v>23320000</v>
          </cell>
        </row>
        <row r="1453">
          <cell r="B1453" t="str">
            <v>T. Hermawan</v>
          </cell>
          <cell r="G1453">
            <v>22820000</v>
          </cell>
        </row>
        <row r="1454">
          <cell r="B1454" t="str">
            <v>U. Adjei</v>
          </cell>
          <cell r="G1454">
            <v>28580000</v>
          </cell>
        </row>
        <row r="1455">
          <cell r="B1455" t="str">
            <v>H. Yong</v>
          </cell>
          <cell r="G1455">
            <v>15520000</v>
          </cell>
        </row>
        <row r="1456">
          <cell r="B1456" t="str">
            <v>Y. Thungu</v>
          </cell>
          <cell r="G1456">
            <v>26070000</v>
          </cell>
        </row>
        <row r="1457">
          <cell r="B1457" t="str">
            <v>K. Amoit</v>
          </cell>
          <cell r="G1457">
            <v>11940000</v>
          </cell>
        </row>
        <row r="1458">
          <cell r="B1458" t="str">
            <v>R. Zamani</v>
          </cell>
          <cell r="G1458">
            <v>31490000</v>
          </cell>
        </row>
        <row r="1459">
          <cell r="B1459" t="str">
            <v>E. Hor</v>
          </cell>
          <cell r="G1459">
            <v>19890000</v>
          </cell>
        </row>
        <row r="1460">
          <cell r="B1460" t="str">
            <v>S. Jalali</v>
          </cell>
          <cell r="G1460">
            <v>15910000</v>
          </cell>
        </row>
        <row r="1461">
          <cell r="B1461" t="str">
            <v>W. Zarei</v>
          </cell>
          <cell r="G1461">
            <v>15320000</v>
          </cell>
        </row>
        <row r="1462">
          <cell r="B1462" t="str">
            <v>H. Sat?</v>
          </cell>
          <cell r="G1462">
            <v>29600000</v>
          </cell>
        </row>
        <row r="1463">
          <cell r="B1463" t="str">
            <v>X. James</v>
          </cell>
          <cell r="G1463">
            <v>35250000</v>
          </cell>
        </row>
        <row r="1464">
          <cell r="B1464" t="str">
            <v>Q. Oren</v>
          </cell>
          <cell r="G1464">
            <v>27730000</v>
          </cell>
        </row>
        <row r="1465">
          <cell r="B1465" t="str">
            <v>Z. Eshun</v>
          </cell>
          <cell r="G1465">
            <v>27410000</v>
          </cell>
        </row>
        <row r="1466">
          <cell r="B1466" t="str">
            <v>J. Sharon</v>
          </cell>
          <cell r="G1466">
            <v>28600000</v>
          </cell>
        </row>
        <row r="1467">
          <cell r="B1467" t="str">
            <v>P. Uddin</v>
          </cell>
          <cell r="G1467">
            <v>27520000</v>
          </cell>
        </row>
        <row r="1468">
          <cell r="B1468" t="str">
            <v>E. Tushemereirwe</v>
          </cell>
          <cell r="G1468">
            <v>14770000</v>
          </cell>
        </row>
        <row r="1469">
          <cell r="B1469" t="str">
            <v>G. Aloyo</v>
          </cell>
          <cell r="G1469">
            <v>18190000</v>
          </cell>
        </row>
        <row r="1470">
          <cell r="B1470" t="str">
            <v>W. Isah</v>
          </cell>
          <cell r="G1470">
            <v>36100000</v>
          </cell>
        </row>
        <row r="1471">
          <cell r="B1471" t="str">
            <v>C. Fuentes</v>
          </cell>
          <cell r="G1471">
            <v>37500000</v>
          </cell>
        </row>
        <row r="1472">
          <cell r="B1472" t="str">
            <v>I. Diallo</v>
          </cell>
          <cell r="G1472">
            <v>23550000</v>
          </cell>
        </row>
        <row r="1473">
          <cell r="B1473" t="str">
            <v>X. Namuyanja</v>
          </cell>
          <cell r="G1473">
            <v>28510000</v>
          </cell>
        </row>
        <row r="1474">
          <cell r="B1474" t="str">
            <v>X. Natamba</v>
          </cell>
          <cell r="G1474">
            <v>3540000</v>
          </cell>
        </row>
        <row r="1475">
          <cell r="B1475" t="str">
            <v>J. Pedro</v>
          </cell>
          <cell r="G1475">
            <v>36520000</v>
          </cell>
        </row>
        <row r="1476">
          <cell r="B1476" t="str">
            <v>E. Musisi</v>
          </cell>
          <cell r="G1476">
            <v>20640000</v>
          </cell>
        </row>
        <row r="1477">
          <cell r="B1477" t="str">
            <v>M. Addai</v>
          </cell>
          <cell r="G1477">
            <v>23720000</v>
          </cell>
        </row>
        <row r="1478">
          <cell r="B1478" t="str">
            <v>X. Nyaketcho</v>
          </cell>
          <cell r="G1478">
            <v>16430000</v>
          </cell>
        </row>
        <row r="1479">
          <cell r="B1479" t="str">
            <v>C. Byrne</v>
          </cell>
          <cell r="G1479">
            <v>15980000</v>
          </cell>
        </row>
        <row r="1480">
          <cell r="B1480" t="str">
            <v>L. Mensah</v>
          </cell>
          <cell r="G1480">
            <v>14330000</v>
          </cell>
        </row>
        <row r="1481">
          <cell r="B1481" t="str">
            <v>W. Chue</v>
          </cell>
          <cell r="G1481">
            <v>4950000</v>
          </cell>
        </row>
        <row r="1482">
          <cell r="B1482" t="str">
            <v>B. Nambuya</v>
          </cell>
          <cell r="G1482">
            <v>22840000</v>
          </cell>
        </row>
        <row r="1483">
          <cell r="B1483" t="str">
            <v>H. Jaber</v>
          </cell>
          <cell r="G1483">
            <v>9340000</v>
          </cell>
        </row>
        <row r="1484">
          <cell r="B1484" t="str">
            <v>G. Oduro</v>
          </cell>
          <cell r="G1484">
            <v>20770000</v>
          </cell>
        </row>
        <row r="1485">
          <cell r="B1485" t="str">
            <v>V. Roger</v>
          </cell>
          <cell r="G1485">
            <v>28990000</v>
          </cell>
        </row>
        <row r="1486">
          <cell r="B1486" t="str">
            <v>I. Romano</v>
          </cell>
          <cell r="G1486">
            <v>15430000</v>
          </cell>
        </row>
        <row r="1487">
          <cell r="B1487" t="str">
            <v>D. Ortíz</v>
          </cell>
          <cell r="G1487">
            <v>36690000</v>
          </cell>
        </row>
        <row r="1488">
          <cell r="B1488" t="str">
            <v>Z. Vilanculos</v>
          </cell>
          <cell r="G1488">
            <v>22970000</v>
          </cell>
        </row>
        <row r="1489">
          <cell r="B1489" t="str">
            <v>A. Al-Qahtani</v>
          </cell>
          <cell r="G1489">
            <v>16610000</v>
          </cell>
        </row>
        <row r="1490">
          <cell r="B1490" t="str">
            <v>A. Azmi</v>
          </cell>
          <cell r="G1490">
            <v>28890000</v>
          </cell>
        </row>
        <row r="1491">
          <cell r="B1491" t="str">
            <v>N. Almeida</v>
          </cell>
          <cell r="G1491">
            <v>24890000</v>
          </cell>
        </row>
        <row r="1492">
          <cell r="B1492" t="str">
            <v>C. Lim</v>
          </cell>
          <cell r="G1492">
            <v>27450000</v>
          </cell>
        </row>
        <row r="1493">
          <cell r="B1493" t="str">
            <v>I. Moses</v>
          </cell>
          <cell r="G1493">
            <v>27600000</v>
          </cell>
        </row>
        <row r="1494">
          <cell r="B1494" t="str">
            <v>P. Namono</v>
          </cell>
          <cell r="G1494">
            <v>32630000</v>
          </cell>
        </row>
        <row r="1495">
          <cell r="B1495" t="str">
            <v>X. Lopez</v>
          </cell>
          <cell r="G1495">
            <v>34500000</v>
          </cell>
        </row>
        <row r="1496">
          <cell r="B1496" t="str">
            <v>B. Koskinen</v>
          </cell>
          <cell r="G1496">
            <v>16470000</v>
          </cell>
        </row>
        <row r="1497">
          <cell r="B1497" t="str">
            <v>F. Yaakv</v>
          </cell>
          <cell r="G1497">
            <v>24620000</v>
          </cell>
        </row>
        <row r="1498">
          <cell r="B1498" t="str">
            <v>X. Alanazi</v>
          </cell>
          <cell r="G1498">
            <v>8940000</v>
          </cell>
        </row>
        <row r="1499">
          <cell r="B1499" t="str">
            <v>A. Goossens</v>
          </cell>
          <cell r="G1499">
            <v>1310000</v>
          </cell>
        </row>
        <row r="1500">
          <cell r="B1500" t="str">
            <v>W. Arifin</v>
          </cell>
          <cell r="G1500">
            <v>7070000</v>
          </cell>
        </row>
        <row r="1501">
          <cell r="B1501" t="str">
            <v>H. Miyazaki</v>
          </cell>
          <cell r="G1501">
            <v>29660000</v>
          </cell>
        </row>
        <row r="1502">
          <cell r="B1502" t="str">
            <v>J. Gou</v>
          </cell>
          <cell r="G1502">
            <v>28820000</v>
          </cell>
        </row>
        <row r="1503">
          <cell r="B1503" t="str">
            <v>J. Hui</v>
          </cell>
          <cell r="G1503">
            <v>31320000</v>
          </cell>
        </row>
        <row r="1504">
          <cell r="B1504" t="str">
            <v>O. K?rkli?š</v>
          </cell>
          <cell r="G1504">
            <v>24480000</v>
          </cell>
        </row>
        <row r="1505">
          <cell r="B1505" t="str">
            <v>S. Musoki</v>
          </cell>
          <cell r="G1505">
            <v>30900000</v>
          </cell>
        </row>
        <row r="1506">
          <cell r="B1506" t="str">
            <v>D. Brunner</v>
          </cell>
          <cell r="G1506">
            <v>30270000</v>
          </cell>
        </row>
        <row r="1507">
          <cell r="B1507" t="str">
            <v>I. Leibowitz</v>
          </cell>
          <cell r="G1507">
            <v>19710000</v>
          </cell>
        </row>
        <row r="1508">
          <cell r="B1508" t="str">
            <v>K. Y?ld?z</v>
          </cell>
          <cell r="G1508">
            <v>36570000</v>
          </cell>
        </row>
        <row r="1509">
          <cell r="B1509" t="str">
            <v>C. Musubika</v>
          </cell>
          <cell r="G1509">
            <v>15420000</v>
          </cell>
        </row>
        <row r="1510">
          <cell r="B1510" t="str">
            <v>A. Nekesa</v>
          </cell>
          <cell r="G1510">
            <v>17480000</v>
          </cell>
        </row>
        <row r="1511">
          <cell r="B1511" t="str">
            <v>H. Arab</v>
          </cell>
          <cell r="G1511">
            <v>22730000</v>
          </cell>
        </row>
        <row r="1512">
          <cell r="B1512" t="str">
            <v>L. Kyambadde</v>
          </cell>
          <cell r="G1512">
            <v>12770000</v>
          </cell>
        </row>
        <row r="1513">
          <cell r="B1513" t="str">
            <v>O. Rácz</v>
          </cell>
          <cell r="G1513">
            <v>16990000</v>
          </cell>
        </row>
        <row r="1514">
          <cell r="B1514" t="str">
            <v>S. Ningsih</v>
          </cell>
          <cell r="G1514">
            <v>15660000</v>
          </cell>
        </row>
        <row r="1515">
          <cell r="B1515" t="str">
            <v>S. Chu</v>
          </cell>
          <cell r="G1515">
            <v>28580000</v>
          </cell>
        </row>
        <row r="1516">
          <cell r="B1516" t="str">
            <v>G. Sserugo</v>
          </cell>
          <cell r="G1516">
            <v>22160000</v>
          </cell>
        </row>
        <row r="1517">
          <cell r="B1517" t="str">
            <v>C. Haruna</v>
          </cell>
          <cell r="G1517">
            <v>16290000</v>
          </cell>
        </row>
        <row r="1518">
          <cell r="B1518" t="str">
            <v>X. Kabugho</v>
          </cell>
          <cell r="G1518">
            <v>13470000</v>
          </cell>
        </row>
        <row r="1519">
          <cell r="B1519" t="str">
            <v>Z. Shaikh</v>
          </cell>
          <cell r="G1519">
            <v>27080000</v>
          </cell>
        </row>
        <row r="1520">
          <cell r="B1520" t="str">
            <v>G. Mar</v>
          </cell>
          <cell r="G1520">
            <v>25890000</v>
          </cell>
        </row>
        <row r="1521">
          <cell r="B1521" t="str">
            <v>B. K?l?ç</v>
          </cell>
          <cell r="G1521">
            <v>18600000</v>
          </cell>
        </row>
        <row r="1522">
          <cell r="B1522" t="str">
            <v>F. Jansen</v>
          </cell>
          <cell r="G1522">
            <v>20480000</v>
          </cell>
        </row>
        <row r="1523">
          <cell r="B1523" t="str">
            <v>K. Kanyesigye</v>
          </cell>
          <cell r="G1523">
            <v>7020000</v>
          </cell>
        </row>
        <row r="1524">
          <cell r="B1524" t="str">
            <v>S. Umaru</v>
          </cell>
          <cell r="G1524">
            <v>32300000</v>
          </cell>
        </row>
        <row r="1525">
          <cell r="B1525" t="str">
            <v>E. Kutosi</v>
          </cell>
          <cell r="G1525">
            <v>20860000</v>
          </cell>
        </row>
        <row r="1526">
          <cell r="B1526" t="str">
            <v>A. Nakagawa</v>
          </cell>
          <cell r="G1526">
            <v>20000000</v>
          </cell>
        </row>
        <row r="1527">
          <cell r="B1527" t="str">
            <v>U. Ocan</v>
          </cell>
          <cell r="G1527">
            <v>25710000</v>
          </cell>
        </row>
        <row r="1528">
          <cell r="B1528" t="str">
            <v>C. Go</v>
          </cell>
          <cell r="G1528">
            <v>33970000</v>
          </cell>
        </row>
        <row r="1529">
          <cell r="B1529" t="str">
            <v>G. Sala</v>
          </cell>
          <cell r="G1529">
            <v>21430000</v>
          </cell>
        </row>
        <row r="1530">
          <cell r="B1530" t="str">
            <v>H. Kisembo</v>
          </cell>
          <cell r="G1530">
            <v>16100000</v>
          </cell>
        </row>
        <row r="1531">
          <cell r="B1531" t="str">
            <v>Y. Ugwu</v>
          </cell>
          <cell r="G1531">
            <v>29300000</v>
          </cell>
        </row>
        <row r="1532">
          <cell r="B1532" t="str">
            <v>A. Zulu</v>
          </cell>
          <cell r="G1532">
            <v>26790000</v>
          </cell>
        </row>
        <row r="1533">
          <cell r="B1533" t="str">
            <v>B. Teh</v>
          </cell>
          <cell r="G1533">
            <v>29140000</v>
          </cell>
        </row>
        <row r="1534">
          <cell r="B1534" t="str">
            <v>D. Andersson</v>
          </cell>
          <cell r="G1534">
            <v>30930000</v>
          </cell>
        </row>
        <row r="1535">
          <cell r="B1535" t="str">
            <v>P. Mahmoudi</v>
          </cell>
          <cell r="G1535">
            <v>12530000</v>
          </cell>
        </row>
        <row r="1536">
          <cell r="B1536" t="str">
            <v>X. Tambala</v>
          </cell>
          <cell r="G1536">
            <v>15610000</v>
          </cell>
        </row>
        <row r="1537">
          <cell r="B1537" t="str">
            <v>F. Rácz</v>
          </cell>
          <cell r="G1537">
            <v>10920000</v>
          </cell>
        </row>
        <row r="1538">
          <cell r="B1538" t="str">
            <v>P. Narvaez</v>
          </cell>
          <cell r="G1538">
            <v>16980000</v>
          </cell>
        </row>
        <row r="1539">
          <cell r="B1539" t="str">
            <v>G. Miyasaki</v>
          </cell>
          <cell r="G1539">
            <v>8960000</v>
          </cell>
        </row>
        <row r="1540">
          <cell r="B1540" t="str">
            <v>E. Manhica</v>
          </cell>
          <cell r="G1540">
            <v>22320000</v>
          </cell>
        </row>
        <row r="1541">
          <cell r="B1541" t="str">
            <v>X. Ssenyonjo</v>
          </cell>
          <cell r="G1541">
            <v>17240000</v>
          </cell>
        </row>
        <row r="1542">
          <cell r="B1542" t="str">
            <v>H. Young</v>
          </cell>
          <cell r="G1542">
            <v>16540000</v>
          </cell>
        </row>
        <row r="1543">
          <cell r="B1543" t="str">
            <v>I. Janssens</v>
          </cell>
          <cell r="G1543">
            <v>22030000</v>
          </cell>
        </row>
        <row r="1544">
          <cell r="B1544" t="str">
            <v>J. Otoo</v>
          </cell>
          <cell r="G1544">
            <v>6960000</v>
          </cell>
        </row>
        <row r="1545">
          <cell r="B1545" t="str">
            <v>O. Ahamad</v>
          </cell>
          <cell r="G1545">
            <v>15720000</v>
          </cell>
        </row>
        <row r="1546">
          <cell r="B1546" t="str">
            <v>T. Okoro</v>
          </cell>
          <cell r="G1546">
            <v>26580000</v>
          </cell>
        </row>
        <row r="1547">
          <cell r="B1547" t="str">
            <v>W. Ongom</v>
          </cell>
          <cell r="G1547">
            <v>10320000</v>
          </cell>
        </row>
        <row r="1548">
          <cell r="B1548" t="str">
            <v>E. Wabwire</v>
          </cell>
          <cell r="G1548">
            <v>16360000</v>
          </cell>
        </row>
        <row r="1549">
          <cell r="B1549" t="str">
            <v>Q. Chunga</v>
          </cell>
          <cell r="G1549">
            <v>11500000</v>
          </cell>
        </row>
        <row r="1550">
          <cell r="B1550" t="str">
            <v>S. Owor</v>
          </cell>
          <cell r="G1550">
            <v>27580000</v>
          </cell>
        </row>
        <row r="1551">
          <cell r="B1551" t="str">
            <v>S. Barry</v>
          </cell>
          <cell r="G1551">
            <v>19640000</v>
          </cell>
        </row>
        <row r="1552">
          <cell r="B1552" t="str">
            <v>U. Molla</v>
          </cell>
          <cell r="G1552">
            <v>21250000</v>
          </cell>
        </row>
        <row r="1553">
          <cell r="B1553" t="str">
            <v>N. Katusabe</v>
          </cell>
          <cell r="G1553">
            <v>30850000</v>
          </cell>
        </row>
        <row r="1554">
          <cell r="B1554" t="str">
            <v>I. Zia</v>
          </cell>
          <cell r="G1554">
            <v>26110000</v>
          </cell>
        </row>
        <row r="1555">
          <cell r="B1555" t="str">
            <v>L. Muñoz</v>
          </cell>
          <cell r="G1555">
            <v>6700000</v>
          </cell>
        </row>
        <row r="1556">
          <cell r="B1556" t="str">
            <v>N. Magombo</v>
          </cell>
          <cell r="G1556">
            <v>24880000</v>
          </cell>
        </row>
        <row r="1557">
          <cell r="B1557" t="str">
            <v>N. Twesigye</v>
          </cell>
          <cell r="G1557">
            <v>30880000</v>
          </cell>
        </row>
        <row r="1558">
          <cell r="B1558" t="str">
            <v>B. Mpofu</v>
          </cell>
          <cell r="G1558">
            <v>17890000</v>
          </cell>
        </row>
        <row r="1559">
          <cell r="B1559" t="str">
            <v>R. Lau</v>
          </cell>
          <cell r="G1559">
            <v>25530000</v>
          </cell>
        </row>
        <row r="1560">
          <cell r="B1560" t="str">
            <v>X. Tembe</v>
          </cell>
          <cell r="G1560">
            <v>29470000</v>
          </cell>
        </row>
        <row r="1561">
          <cell r="B1561" t="str">
            <v>R. Saad</v>
          </cell>
          <cell r="G1561">
            <v>25740000</v>
          </cell>
        </row>
        <row r="1562">
          <cell r="B1562" t="str">
            <v>G. Lubis</v>
          </cell>
          <cell r="G1562">
            <v>17470000</v>
          </cell>
        </row>
        <row r="1563">
          <cell r="B1563" t="str">
            <v>D. Jafari</v>
          </cell>
          <cell r="G1563">
            <v>36250000</v>
          </cell>
        </row>
        <row r="1564">
          <cell r="B1564" t="str">
            <v>C. Go</v>
          </cell>
          <cell r="G1564">
            <v>29560000</v>
          </cell>
        </row>
        <row r="1565">
          <cell r="B1565" t="str">
            <v>T. Fontaine</v>
          </cell>
          <cell r="G1565">
            <v>14940000</v>
          </cell>
        </row>
        <row r="1566">
          <cell r="B1566" t="str">
            <v>L. Foo</v>
          </cell>
          <cell r="G1566">
            <v>16230000</v>
          </cell>
        </row>
        <row r="1567">
          <cell r="B1567" t="str">
            <v>X. Dahan</v>
          </cell>
          <cell r="G1567">
            <v>20490000</v>
          </cell>
        </row>
        <row r="1568">
          <cell r="B1568" t="str">
            <v>I. Masson</v>
          </cell>
          <cell r="G1568">
            <v>18470000</v>
          </cell>
        </row>
        <row r="1569">
          <cell r="B1569" t="str">
            <v>Q. Loeng</v>
          </cell>
          <cell r="G1569">
            <v>12930000</v>
          </cell>
        </row>
        <row r="1570">
          <cell r="B1570" t="str">
            <v>Y. Apolot</v>
          </cell>
          <cell r="G1570">
            <v>12560000</v>
          </cell>
        </row>
        <row r="1571">
          <cell r="B1571" t="str">
            <v>M. Graham</v>
          </cell>
          <cell r="G1571">
            <v>14040000</v>
          </cell>
        </row>
        <row r="1572">
          <cell r="B1572" t="str">
            <v>H. Dahan</v>
          </cell>
          <cell r="G1572">
            <v>39390000</v>
          </cell>
        </row>
        <row r="1573">
          <cell r="B1573" t="str">
            <v>P. Alharbi</v>
          </cell>
          <cell r="G1573">
            <v>21970000</v>
          </cell>
        </row>
        <row r="1574">
          <cell r="B1574" t="str">
            <v>Z. Buyinza</v>
          </cell>
          <cell r="G1574">
            <v>28630000</v>
          </cell>
        </row>
        <row r="1575">
          <cell r="B1575" t="str">
            <v>S. Moradi</v>
          </cell>
          <cell r="G1575">
            <v>25690000</v>
          </cell>
        </row>
        <row r="1576">
          <cell r="B1576" t="str">
            <v>K. bin Abu Bakar</v>
          </cell>
          <cell r="G1576">
            <v>31230000</v>
          </cell>
        </row>
        <row r="1577">
          <cell r="B1577" t="str">
            <v>B. Namazzi</v>
          </cell>
          <cell r="G1577">
            <v>35970000</v>
          </cell>
        </row>
        <row r="1578">
          <cell r="B1578" t="str">
            <v>X. Boyko</v>
          </cell>
          <cell r="G1578">
            <v>25550000</v>
          </cell>
        </row>
        <row r="1579">
          <cell r="B1579" t="str">
            <v>Z. Chavula</v>
          </cell>
          <cell r="G1579">
            <v>20690000</v>
          </cell>
        </row>
        <row r="1580">
          <cell r="B1580" t="str">
            <v>B. Colin</v>
          </cell>
          <cell r="G1580">
            <v>4890000</v>
          </cell>
        </row>
        <row r="1581">
          <cell r="B1581" t="str">
            <v>X. Williams</v>
          </cell>
          <cell r="G1581">
            <v>23070000</v>
          </cell>
        </row>
        <row r="1582">
          <cell r="B1582" t="str">
            <v>H. Zare</v>
          </cell>
          <cell r="G1582">
            <v>15430000</v>
          </cell>
        </row>
        <row r="1583">
          <cell r="B1583" t="str">
            <v>I. Gashi</v>
          </cell>
          <cell r="G1583">
            <v>25690000</v>
          </cell>
        </row>
        <row r="1584">
          <cell r="B1584" t="str">
            <v>M. Ayebazibwe</v>
          </cell>
          <cell r="G1584">
            <v>11590000</v>
          </cell>
        </row>
        <row r="1585">
          <cell r="B1585" t="str">
            <v>L. Schubert</v>
          </cell>
          <cell r="G1585">
            <v>24140000</v>
          </cell>
        </row>
        <row r="1586">
          <cell r="B1586" t="str">
            <v>H. Kirabira</v>
          </cell>
          <cell r="G1586">
            <v>28410000</v>
          </cell>
        </row>
        <row r="1587">
          <cell r="B1587" t="str">
            <v>K. Sekh</v>
          </cell>
          <cell r="G1587">
            <v>32700000</v>
          </cell>
        </row>
        <row r="1588">
          <cell r="B1588" t="str">
            <v>A. Schumacher</v>
          </cell>
          <cell r="G1588">
            <v>18200000</v>
          </cell>
        </row>
        <row r="1589">
          <cell r="B1589" t="str">
            <v>F. Akwero</v>
          </cell>
          <cell r="G1589">
            <v>25910000</v>
          </cell>
        </row>
        <row r="1590">
          <cell r="B1590" t="str">
            <v>R. Nkosi</v>
          </cell>
          <cell r="G1590">
            <v>39160000</v>
          </cell>
        </row>
        <row r="1591">
          <cell r="B1591" t="str">
            <v>Z. Nakayama</v>
          </cell>
          <cell r="G1591">
            <v>31300000</v>
          </cell>
        </row>
        <row r="1592">
          <cell r="B1592" t="str">
            <v>J. Saidu</v>
          </cell>
          <cell r="G1592">
            <v>28870000</v>
          </cell>
        </row>
        <row r="1593">
          <cell r="B1593" t="str">
            <v>K. Clark</v>
          </cell>
          <cell r="G1593">
            <v>28530000</v>
          </cell>
        </row>
        <row r="1594">
          <cell r="B1594" t="str">
            <v>N. Busingye</v>
          </cell>
          <cell r="G1594">
            <v>17410000</v>
          </cell>
        </row>
        <row r="1595">
          <cell r="B1595" t="str">
            <v>R. Owere</v>
          </cell>
          <cell r="G1595">
            <v>14160000</v>
          </cell>
        </row>
        <row r="1596">
          <cell r="B1596" t="str">
            <v>I. Brown</v>
          </cell>
          <cell r="G1596">
            <v>26650000</v>
          </cell>
        </row>
        <row r="1597">
          <cell r="B1597" t="str">
            <v>A. Mucunguzi</v>
          </cell>
          <cell r="G1597">
            <v>10000000</v>
          </cell>
        </row>
        <row r="1598">
          <cell r="B1598" t="str">
            <v>M. Delgado</v>
          </cell>
          <cell r="G1598">
            <v>19700000</v>
          </cell>
        </row>
        <row r="1599">
          <cell r="B1599" t="str">
            <v>C. Muhammadu</v>
          </cell>
          <cell r="G1599">
            <v>30850000</v>
          </cell>
        </row>
        <row r="1600">
          <cell r="B1600" t="str">
            <v>Q. Liang</v>
          </cell>
          <cell r="G1600">
            <v>24760000</v>
          </cell>
        </row>
        <row r="1601">
          <cell r="B1601" t="str">
            <v>E. Poto?nik</v>
          </cell>
          <cell r="G1601">
            <v>19090000</v>
          </cell>
        </row>
        <row r="1602">
          <cell r="B1602" t="str">
            <v>Z. Banda</v>
          </cell>
          <cell r="G1602">
            <v>31770000</v>
          </cell>
        </row>
        <row r="1603">
          <cell r="B1603" t="str">
            <v>W. Joao</v>
          </cell>
          <cell r="G1603">
            <v>24660000</v>
          </cell>
        </row>
        <row r="1604">
          <cell r="B1604" t="str">
            <v>N. Cudjoe</v>
          </cell>
          <cell r="G1604">
            <v>6110000</v>
          </cell>
        </row>
        <row r="1605">
          <cell r="B1605" t="str">
            <v>L. Achen</v>
          </cell>
          <cell r="G1605">
            <v>18600000</v>
          </cell>
        </row>
        <row r="1606">
          <cell r="B1606" t="str">
            <v>Z. Krajnc</v>
          </cell>
          <cell r="G1606">
            <v>15340000</v>
          </cell>
        </row>
        <row r="1607">
          <cell r="B1607" t="str">
            <v>L. Yulianti</v>
          </cell>
          <cell r="G1607">
            <v>12860000</v>
          </cell>
        </row>
        <row r="1608">
          <cell r="B1608" t="str">
            <v>O. Gamal</v>
          </cell>
          <cell r="G1608">
            <v>19030000</v>
          </cell>
        </row>
        <row r="1609">
          <cell r="B1609" t="str">
            <v>R. Bogere</v>
          </cell>
          <cell r="G1609">
            <v>17730000</v>
          </cell>
        </row>
        <row r="1610">
          <cell r="B1610" t="str">
            <v>S. Nayiga</v>
          </cell>
          <cell r="G1610">
            <v>17190000</v>
          </cell>
        </row>
        <row r="1611">
          <cell r="B1611" t="str">
            <v>A. Ansah</v>
          </cell>
          <cell r="G1611">
            <v>25520000</v>
          </cell>
        </row>
        <row r="1612">
          <cell r="B1612" t="str">
            <v>Y. Smit</v>
          </cell>
          <cell r="G1612">
            <v>30780000</v>
          </cell>
        </row>
        <row r="1613">
          <cell r="B1613" t="str">
            <v>V. Rocha</v>
          </cell>
          <cell r="G1613">
            <v>16460000</v>
          </cell>
        </row>
        <row r="1614">
          <cell r="B1614" t="str">
            <v>L. De Wit</v>
          </cell>
          <cell r="G1614">
            <v>30540000</v>
          </cell>
        </row>
        <row r="1615">
          <cell r="B1615" t="str">
            <v>G. González</v>
          </cell>
          <cell r="G1615">
            <v>39770000</v>
          </cell>
        </row>
        <row r="1616">
          <cell r="B1616" t="str">
            <v>G. Owusu</v>
          </cell>
          <cell r="G1616">
            <v>28680000</v>
          </cell>
        </row>
        <row r="1617">
          <cell r="B1617" t="str">
            <v>E. Kiyingi</v>
          </cell>
          <cell r="G1617">
            <v>34180000</v>
          </cell>
        </row>
        <row r="1618">
          <cell r="B1618" t="str">
            <v>J. Vásquez</v>
          </cell>
          <cell r="G1618">
            <v>17430000</v>
          </cell>
        </row>
        <row r="1619">
          <cell r="B1619" t="str">
            <v>A. Amongin</v>
          </cell>
          <cell r="G1619">
            <v>8340000</v>
          </cell>
        </row>
        <row r="1620">
          <cell r="B1620" t="str">
            <v>N. Tkachuk</v>
          </cell>
          <cell r="G1620">
            <v>15100000</v>
          </cell>
        </row>
        <row r="1621">
          <cell r="B1621" t="str">
            <v>K. Mohammadzadeh</v>
          </cell>
          <cell r="G1621">
            <v>26680000</v>
          </cell>
        </row>
        <row r="1622">
          <cell r="B1622" t="str">
            <v>O. Maulana</v>
          </cell>
          <cell r="G1622">
            <v>16510000</v>
          </cell>
        </row>
        <row r="1623">
          <cell r="B1623" t="str">
            <v>N. Garza</v>
          </cell>
          <cell r="G1623">
            <v>8240000</v>
          </cell>
        </row>
        <row r="1624">
          <cell r="B1624" t="str">
            <v>A. Kalule</v>
          </cell>
          <cell r="G1624">
            <v>22920000</v>
          </cell>
        </row>
        <row r="1625">
          <cell r="B1625" t="str">
            <v>M. Opoku</v>
          </cell>
          <cell r="G1625">
            <v>33150000</v>
          </cell>
        </row>
        <row r="1626">
          <cell r="B1626" t="str">
            <v>F. O'Reilly</v>
          </cell>
          <cell r="G1626">
            <v>12420000</v>
          </cell>
        </row>
        <row r="1627">
          <cell r="B1627" t="str">
            <v>K. Ntege</v>
          </cell>
          <cell r="G1627">
            <v>29270000</v>
          </cell>
        </row>
        <row r="1628">
          <cell r="B1628" t="str">
            <v>P. Bonnet</v>
          </cell>
          <cell r="G1628">
            <v>3620000</v>
          </cell>
        </row>
        <row r="1629">
          <cell r="B1629" t="str">
            <v>P. Mlotshwa</v>
          </cell>
          <cell r="G1629">
            <v>30950000</v>
          </cell>
        </row>
        <row r="1630">
          <cell r="B1630" t="str">
            <v>W. Katamba</v>
          </cell>
          <cell r="G1630">
            <v>9920000</v>
          </cell>
        </row>
        <row r="1631">
          <cell r="B1631" t="str">
            <v>H. Kelmendi</v>
          </cell>
          <cell r="G1631">
            <v>18760000</v>
          </cell>
        </row>
        <row r="1632">
          <cell r="B1632" t="str">
            <v>U. Taaka</v>
          </cell>
          <cell r="G1632">
            <v>28800000</v>
          </cell>
        </row>
        <row r="1633">
          <cell r="B1633" t="str">
            <v>E. Mugoya</v>
          </cell>
          <cell r="G1633">
            <v>21430000</v>
          </cell>
        </row>
        <row r="1634">
          <cell r="B1634" t="str">
            <v>H. Bhebhe</v>
          </cell>
          <cell r="G1634">
            <v>16430000</v>
          </cell>
        </row>
        <row r="1635">
          <cell r="B1635" t="str">
            <v>W. Namukose</v>
          </cell>
          <cell r="G1635">
            <v>9250000</v>
          </cell>
        </row>
        <row r="1636">
          <cell r="B1636" t="str">
            <v>G. Matsika</v>
          </cell>
          <cell r="G1636">
            <v>9870000</v>
          </cell>
        </row>
        <row r="1637">
          <cell r="B1637" t="str">
            <v>W. Aciro</v>
          </cell>
          <cell r="G1637">
            <v>19820000</v>
          </cell>
        </row>
        <row r="1638">
          <cell r="B1638" t="str">
            <v>G. Ribeiro</v>
          </cell>
          <cell r="G1638">
            <v>34770000</v>
          </cell>
        </row>
        <row r="1639">
          <cell r="B1639" t="str">
            <v>N. Mushabe</v>
          </cell>
          <cell r="G1639">
            <v>22510000</v>
          </cell>
        </row>
        <row r="1640">
          <cell r="B1640" t="str">
            <v>B. Angella</v>
          </cell>
          <cell r="G1640">
            <v>20470000</v>
          </cell>
        </row>
        <row r="1641">
          <cell r="B1641" t="str">
            <v>M. Wu</v>
          </cell>
          <cell r="G1641">
            <v>16100000</v>
          </cell>
        </row>
        <row r="1642">
          <cell r="B1642" t="str">
            <v>E. Bošnjak</v>
          </cell>
          <cell r="G1642">
            <v>28100000</v>
          </cell>
        </row>
        <row r="1643">
          <cell r="B1643" t="str">
            <v>G. Neumbe</v>
          </cell>
          <cell r="G1643">
            <v>31830000</v>
          </cell>
        </row>
        <row r="1644">
          <cell r="B1644" t="str">
            <v>K. Nanyondo</v>
          </cell>
          <cell r="G1644">
            <v>27780000</v>
          </cell>
        </row>
        <row r="1645">
          <cell r="B1645" t="str">
            <v>K. Othman</v>
          </cell>
          <cell r="G1645">
            <v>13400000</v>
          </cell>
        </row>
        <row r="1646">
          <cell r="B1646" t="str">
            <v>M. Namusisi</v>
          </cell>
          <cell r="G1646">
            <v>8560000</v>
          </cell>
        </row>
        <row r="1647">
          <cell r="B1647" t="str">
            <v>R. Arineitwe</v>
          </cell>
          <cell r="G1647">
            <v>5220000</v>
          </cell>
        </row>
        <row r="1648">
          <cell r="B1648" t="str">
            <v>U. Lomongin</v>
          </cell>
          <cell r="G1648">
            <v>20560000</v>
          </cell>
        </row>
        <row r="1649">
          <cell r="B1649" t="str">
            <v>G. Abdi</v>
          </cell>
          <cell r="G1649">
            <v>37470000</v>
          </cell>
        </row>
        <row r="1650">
          <cell r="B1650" t="str">
            <v>E. Munetsi</v>
          </cell>
          <cell r="G1650">
            <v>33540000</v>
          </cell>
        </row>
        <row r="1651">
          <cell r="B1651" t="str">
            <v>B. Bernardi</v>
          </cell>
          <cell r="G1651">
            <v>7410000</v>
          </cell>
        </row>
        <row r="1652">
          <cell r="B1652" t="str">
            <v>O. Acayo</v>
          </cell>
          <cell r="G1652">
            <v>13500000</v>
          </cell>
        </row>
        <row r="1653">
          <cell r="B1653" t="str">
            <v>O. Mor</v>
          </cell>
          <cell r="G1653">
            <v>10680000</v>
          </cell>
        </row>
        <row r="1654">
          <cell r="B1654" t="str">
            <v>M. Ogbonna</v>
          </cell>
          <cell r="G1654">
            <v>24350000</v>
          </cell>
        </row>
        <row r="1655">
          <cell r="B1655" t="str">
            <v>K. Amoding</v>
          </cell>
          <cell r="G1655">
            <v>36770000</v>
          </cell>
        </row>
        <row r="1656">
          <cell r="B1656" t="str">
            <v>C. Majoni</v>
          </cell>
          <cell r="G1656">
            <v>35250000</v>
          </cell>
        </row>
        <row r="1657">
          <cell r="B1657" t="str">
            <v>N. Cheng</v>
          </cell>
          <cell r="G1657">
            <v>37760000</v>
          </cell>
        </row>
        <row r="1658">
          <cell r="B1658" t="str">
            <v>O. Night</v>
          </cell>
          <cell r="G1658">
            <v>29440000</v>
          </cell>
        </row>
        <row r="1659">
          <cell r="B1659" t="str">
            <v>V. Razak</v>
          </cell>
          <cell r="G1659">
            <v>9030000</v>
          </cell>
        </row>
        <row r="1660">
          <cell r="B1660" t="str">
            <v>U. Mvula</v>
          </cell>
          <cell r="G1660">
            <v>11410000</v>
          </cell>
        </row>
        <row r="1661">
          <cell r="B1661" t="str">
            <v>D. Chiba</v>
          </cell>
          <cell r="G1661">
            <v>17950000</v>
          </cell>
        </row>
        <row r="1662">
          <cell r="B1662" t="str">
            <v>S. Kor</v>
          </cell>
          <cell r="G1662">
            <v>21330000</v>
          </cell>
        </row>
        <row r="1663">
          <cell r="B1663" t="str">
            <v>Z. Angom</v>
          </cell>
          <cell r="G1663">
            <v>12890000</v>
          </cell>
        </row>
        <row r="1664">
          <cell r="B1664" t="str">
            <v>O. Bin Abdul Rahman</v>
          </cell>
          <cell r="G1664">
            <v>30630000</v>
          </cell>
        </row>
        <row r="1665">
          <cell r="B1665" t="str">
            <v>Y. Lawan</v>
          </cell>
          <cell r="G1665">
            <v>11090000</v>
          </cell>
        </row>
        <row r="1666">
          <cell r="B1666" t="str">
            <v>H. Pichler</v>
          </cell>
          <cell r="G1666">
            <v>22570000</v>
          </cell>
        </row>
        <row r="1667">
          <cell r="B1667" t="str">
            <v>I. Mushonga</v>
          </cell>
          <cell r="G1667">
            <v>32690000</v>
          </cell>
        </row>
        <row r="1668">
          <cell r="B1668" t="str">
            <v>X. Zalwango</v>
          </cell>
          <cell r="G1668">
            <v>24980000</v>
          </cell>
        </row>
        <row r="1669">
          <cell r="B1669" t="str">
            <v>X. Aliru</v>
          </cell>
          <cell r="G1669">
            <v>15660000</v>
          </cell>
        </row>
        <row r="1670">
          <cell r="B1670" t="str">
            <v>A. Marchenko</v>
          </cell>
          <cell r="G1670">
            <v>20140000</v>
          </cell>
        </row>
        <row r="1671">
          <cell r="B1671" t="str">
            <v>A. Radu</v>
          </cell>
          <cell r="G1671">
            <v>23940000</v>
          </cell>
        </row>
        <row r="1672">
          <cell r="B1672" t="str">
            <v>W. Hamad</v>
          </cell>
          <cell r="G1672">
            <v>6840000</v>
          </cell>
        </row>
        <row r="1673">
          <cell r="B1673" t="str">
            <v>D. Kos</v>
          </cell>
          <cell r="G1673">
            <v>27220000</v>
          </cell>
        </row>
        <row r="1674">
          <cell r="B1674" t="str">
            <v>E. Ghosh</v>
          </cell>
          <cell r="G1674">
            <v>14980000</v>
          </cell>
        </row>
        <row r="1675">
          <cell r="B1675" t="str">
            <v>E. Németh</v>
          </cell>
          <cell r="G1675">
            <v>10410000</v>
          </cell>
        </row>
        <row r="1676">
          <cell r="B1676" t="str">
            <v>H. Kabugho</v>
          </cell>
          <cell r="G1676">
            <v>23520000</v>
          </cell>
        </row>
        <row r="1677">
          <cell r="B1677" t="str">
            <v>Q. Krasniqi</v>
          </cell>
          <cell r="G1677">
            <v>16910000</v>
          </cell>
        </row>
        <row r="1678">
          <cell r="B1678" t="str">
            <v>R. Arineitwe</v>
          </cell>
          <cell r="G1678">
            <v>1820000</v>
          </cell>
        </row>
        <row r="1679">
          <cell r="B1679" t="str">
            <v>T. Moretti</v>
          </cell>
          <cell r="G1679">
            <v>18510000</v>
          </cell>
        </row>
        <row r="1680">
          <cell r="B1680" t="str">
            <v>Y. Oppong</v>
          </cell>
          <cell r="G1680">
            <v>28190000</v>
          </cell>
        </row>
        <row r="1681">
          <cell r="B1681" t="str">
            <v>M. Atuhaire</v>
          </cell>
          <cell r="G1681">
            <v>9520000</v>
          </cell>
        </row>
        <row r="1682">
          <cell r="B1682" t="str">
            <v>K. Nanyondo</v>
          </cell>
          <cell r="G1682">
            <v>35460000</v>
          </cell>
        </row>
        <row r="1683">
          <cell r="B1683" t="str">
            <v>H. Akot</v>
          </cell>
          <cell r="G1683">
            <v>16660000</v>
          </cell>
        </row>
        <row r="1684">
          <cell r="B1684" t="str">
            <v>Z. Njoku</v>
          </cell>
          <cell r="G1684">
            <v>22570000</v>
          </cell>
        </row>
        <row r="1685">
          <cell r="B1685" t="str">
            <v>L. Nanono</v>
          </cell>
          <cell r="G1685">
            <v>18610000</v>
          </cell>
        </row>
        <row r="1686">
          <cell r="B1686" t="str">
            <v>R. Aisu</v>
          </cell>
          <cell r="G1686">
            <v>21660000</v>
          </cell>
        </row>
        <row r="1687">
          <cell r="B1687" t="str">
            <v>K. Taremwa</v>
          </cell>
          <cell r="G1687">
            <v>24170000</v>
          </cell>
        </row>
        <row r="1688">
          <cell r="B1688" t="str">
            <v>W. Kisitu</v>
          </cell>
          <cell r="G1688">
            <v>20960000</v>
          </cell>
        </row>
        <row r="1689">
          <cell r="B1689" t="str">
            <v>Q. Martínez</v>
          </cell>
          <cell r="G1689">
            <v>15780000</v>
          </cell>
        </row>
        <row r="1690">
          <cell r="B1690" t="str">
            <v>Y. Nanyondo</v>
          </cell>
          <cell r="G1690">
            <v>19030000</v>
          </cell>
        </row>
        <row r="1691">
          <cell r="B1691" t="str">
            <v>I. Chiu</v>
          </cell>
          <cell r="G1691">
            <v>30090000</v>
          </cell>
        </row>
        <row r="1692">
          <cell r="B1692" t="str">
            <v>T. Ray</v>
          </cell>
          <cell r="G1692">
            <v>19000000</v>
          </cell>
        </row>
        <row r="1693">
          <cell r="B1693" t="str">
            <v>K. Thompson</v>
          </cell>
          <cell r="G1693">
            <v>24950000</v>
          </cell>
        </row>
        <row r="1694">
          <cell r="B1694" t="str">
            <v>A. Dekker</v>
          </cell>
          <cell r="G1694">
            <v>28600000</v>
          </cell>
        </row>
        <row r="1695">
          <cell r="B1695" t="str">
            <v>H. Valentini</v>
          </cell>
          <cell r="G1695">
            <v>9460000</v>
          </cell>
        </row>
        <row r="1696">
          <cell r="B1696" t="str">
            <v>U. Anyango</v>
          </cell>
          <cell r="G1696">
            <v>25940000</v>
          </cell>
        </row>
        <row r="1697">
          <cell r="B1697" t="str">
            <v>H. Tumukunde</v>
          </cell>
          <cell r="G1697">
            <v>31960000</v>
          </cell>
        </row>
        <row r="1698">
          <cell r="B1698" t="str">
            <v>Q. Juhász</v>
          </cell>
          <cell r="G1698">
            <v>19740000</v>
          </cell>
        </row>
        <row r="1699">
          <cell r="B1699" t="str">
            <v>A. Nasiru</v>
          </cell>
          <cell r="G1699">
            <v>19700000</v>
          </cell>
        </row>
        <row r="1700">
          <cell r="B1700" t="str">
            <v>G. Mar</v>
          </cell>
          <cell r="G1700">
            <v>32710000</v>
          </cell>
        </row>
        <row r="1701">
          <cell r="B1701" t="str">
            <v>I. Goh</v>
          </cell>
          <cell r="G1701">
            <v>25830000</v>
          </cell>
        </row>
        <row r="1702">
          <cell r="B1702" t="str">
            <v>L. Yusof</v>
          </cell>
          <cell r="G1702">
            <v>13890000</v>
          </cell>
        </row>
        <row r="1703">
          <cell r="B1703" t="str">
            <v>D. Adu</v>
          </cell>
          <cell r="G1703">
            <v>24230000</v>
          </cell>
        </row>
        <row r="1704">
          <cell r="B1704" t="str">
            <v>B. binti Othman</v>
          </cell>
          <cell r="G1704">
            <v>27630000</v>
          </cell>
        </row>
        <row r="1705">
          <cell r="B1705" t="str">
            <v>N. Alum</v>
          </cell>
          <cell r="G1705">
            <v>27530000</v>
          </cell>
        </row>
        <row r="1706">
          <cell r="B1706" t="str">
            <v>A. Cheang</v>
          </cell>
          <cell r="G1706">
            <v>12790000</v>
          </cell>
        </row>
        <row r="1707">
          <cell r="B1707" t="str">
            <v>X. Kho</v>
          </cell>
          <cell r="G1707">
            <v>24660000</v>
          </cell>
        </row>
        <row r="1708">
          <cell r="B1708" t="str">
            <v>J. Atala</v>
          </cell>
          <cell r="G1708">
            <v>21760000</v>
          </cell>
        </row>
        <row r="1709">
          <cell r="B1709" t="str">
            <v>C. Kirungi</v>
          </cell>
          <cell r="G1709">
            <v>18250000</v>
          </cell>
        </row>
        <row r="1710">
          <cell r="B1710" t="str">
            <v>C. Manjhi</v>
          </cell>
          <cell r="G1710">
            <v>22670000</v>
          </cell>
        </row>
        <row r="1711">
          <cell r="B1711" t="str">
            <v>K. Mwanje</v>
          </cell>
          <cell r="G1711">
            <v>6880000</v>
          </cell>
        </row>
        <row r="1712">
          <cell r="B1712" t="str">
            <v>R. Ueta</v>
          </cell>
          <cell r="G1712">
            <v>14410000</v>
          </cell>
        </row>
        <row r="1713">
          <cell r="B1713" t="str">
            <v>U. Morales</v>
          </cell>
          <cell r="G1713">
            <v>16430000</v>
          </cell>
        </row>
        <row r="1714">
          <cell r="B1714" t="str">
            <v>Y. Opio</v>
          </cell>
          <cell r="G1714">
            <v>22040000</v>
          </cell>
        </row>
        <row r="1715">
          <cell r="B1715" t="str">
            <v>R. Rossi</v>
          </cell>
          <cell r="G1715">
            <v>20190000</v>
          </cell>
        </row>
        <row r="1716">
          <cell r="B1716" t="str">
            <v>C. Mukiibi</v>
          </cell>
          <cell r="G1716">
            <v>10790000</v>
          </cell>
        </row>
        <row r="1717">
          <cell r="B1717" t="str">
            <v>C. Abramov</v>
          </cell>
          <cell r="G1717">
            <v>30570000</v>
          </cell>
        </row>
        <row r="1718">
          <cell r="B1718" t="str">
            <v>Y. Nambi</v>
          </cell>
          <cell r="G1718">
            <v>37780000</v>
          </cell>
        </row>
        <row r="1719">
          <cell r="B1719" t="str">
            <v>K. Mayanja</v>
          </cell>
          <cell r="G1719">
            <v>27030000</v>
          </cell>
        </row>
        <row r="1720">
          <cell r="B1720" t="str">
            <v>G. Sugawara</v>
          </cell>
          <cell r="G1720">
            <v>31140000</v>
          </cell>
        </row>
        <row r="1721">
          <cell r="B1721" t="str">
            <v>D. Rahmawati</v>
          </cell>
          <cell r="G1721">
            <v>40850000</v>
          </cell>
        </row>
        <row r="1722">
          <cell r="B1722" t="str">
            <v>D. Pfeiffer</v>
          </cell>
          <cell r="G1722">
            <v>38940000</v>
          </cell>
        </row>
        <row r="1723">
          <cell r="B1723" t="str">
            <v>Z. Ng'ambi</v>
          </cell>
          <cell r="G1723">
            <v>36340000</v>
          </cell>
        </row>
        <row r="1724">
          <cell r="B1724" t="str">
            <v>A. Kova?evi?</v>
          </cell>
          <cell r="G1724">
            <v>13590000</v>
          </cell>
        </row>
        <row r="1725">
          <cell r="B1725" t="str">
            <v>H. Okafor</v>
          </cell>
          <cell r="G1725">
            <v>14150000</v>
          </cell>
        </row>
        <row r="1726">
          <cell r="B1726" t="str">
            <v>W. Nabuuma</v>
          </cell>
          <cell r="G1726">
            <v>18280000</v>
          </cell>
        </row>
        <row r="1727">
          <cell r="B1727" t="str">
            <v>C. Gheorghe</v>
          </cell>
          <cell r="G1727">
            <v>39690000</v>
          </cell>
        </row>
        <row r="1728">
          <cell r="B1728" t="str">
            <v>H. Adjei</v>
          </cell>
          <cell r="G1728">
            <v>24500000</v>
          </cell>
        </row>
        <row r="1729">
          <cell r="B1729" t="str">
            <v>X. O'Neill</v>
          </cell>
          <cell r="G1729">
            <v>3200000</v>
          </cell>
        </row>
        <row r="1730">
          <cell r="B1730" t="str">
            <v>X. Wouters</v>
          </cell>
          <cell r="G1730">
            <v>26490000</v>
          </cell>
        </row>
        <row r="1731">
          <cell r="B1731" t="str">
            <v>J. Jørgensen</v>
          </cell>
          <cell r="G1731">
            <v>32930000</v>
          </cell>
        </row>
        <row r="1732">
          <cell r="B1732" t="str">
            <v>J. Laurent</v>
          </cell>
          <cell r="G1732">
            <v>25540000</v>
          </cell>
        </row>
        <row r="1733">
          <cell r="B1733" t="str">
            <v>D. Amoako</v>
          </cell>
          <cell r="G1733">
            <v>8920000</v>
          </cell>
        </row>
        <row r="1734">
          <cell r="B1734" t="str">
            <v>F. Farkas</v>
          </cell>
          <cell r="G1734">
            <v>12570000</v>
          </cell>
        </row>
        <row r="1735">
          <cell r="B1735" t="str">
            <v>D. Muwonge</v>
          </cell>
          <cell r="G1735">
            <v>7630000</v>
          </cell>
        </row>
        <row r="1736">
          <cell r="B1736" t="str">
            <v>X. Denis</v>
          </cell>
          <cell r="G1736">
            <v>30520000</v>
          </cell>
        </row>
        <row r="1737">
          <cell r="B1737" t="str">
            <v>Z. Longole</v>
          </cell>
          <cell r="G1737">
            <v>20630000</v>
          </cell>
        </row>
        <row r="1738">
          <cell r="B1738" t="str">
            <v>C. Obi</v>
          </cell>
          <cell r="G1738">
            <v>7030000</v>
          </cell>
        </row>
        <row r="1739">
          <cell r="B1739" t="str">
            <v>P. Natukunda</v>
          </cell>
          <cell r="G1739">
            <v>10230000</v>
          </cell>
        </row>
        <row r="1740">
          <cell r="B1740" t="str">
            <v>C. Malkah</v>
          </cell>
          <cell r="G1740">
            <v>25450000</v>
          </cell>
        </row>
        <row r="1741">
          <cell r="B1741" t="str">
            <v>N. Singh</v>
          </cell>
          <cell r="G1741">
            <v>14670000</v>
          </cell>
        </row>
        <row r="1742">
          <cell r="B1742" t="str">
            <v>V. Tugume</v>
          </cell>
          <cell r="G1742">
            <v>36970000</v>
          </cell>
        </row>
        <row r="1743">
          <cell r="B1743" t="str">
            <v>X. Simi?</v>
          </cell>
          <cell r="G1743">
            <v>8120000</v>
          </cell>
        </row>
        <row r="1744">
          <cell r="B1744" t="str">
            <v>L. Jean</v>
          </cell>
          <cell r="G1744">
            <v>26890000</v>
          </cell>
        </row>
        <row r="1745">
          <cell r="B1745" t="str">
            <v>N. Colón</v>
          </cell>
          <cell r="G1745">
            <v>38030000</v>
          </cell>
        </row>
        <row r="1746">
          <cell r="B1746" t="str">
            <v>S. Obonyo</v>
          </cell>
          <cell r="G1746">
            <v>18630000</v>
          </cell>
        </row>
        <row r="1747">
          <cell r="B1747" t="str">
            <v>P. Mukalazi</v>
          </cell>
          <cell r="G1747">
            <v>35980000</v>
          </cell>
        </row>
        <row r="1748">
          <cell r="B1748" t="str">
            <v>D. Arinaitwe</v>
          </cell>
          <cell r="G1748">
            <v>38890000</v>
          </cell>
        </row>
        <row r="1749">
          <cell r="B1749" t="str">
            <v>G. Chimwaza</v>
          </cell>
          <cell r="G1749">
            <v>26160000</v>
          </cell>
        </row>
        <row r="1750">
          <cell r="B1750" t="str">
            <v>V. Golob</v>
          </cell>
          <cell r="G1750">
            <v>38790000</v>
          </cell>
        </row>
        <row r="1751">
          <cell r="B1751" t="str">
            <v>Y. Acola</v>
          </cell>
          <cell r="G1751">
            <v>13360000</v>
          </cell>
        </row>
        <row r="1752">
          <cell r="B1752" t="str">
            <v>K. Huang</v>
          </cell>
          <cell r="G1752">
            <v>19990000</v>
          </cell>
        </row>
        <row r="1753">
          <cell r="B1753" t="str">
            <v>J. Leroux</v>
          </cell>
          <cell r="G1753">
            <v>10570000</v>
          </cell>
        </row>
        <row r="1754">
          <cell r="B1754" t="str">
            <v>Z. Heinonen</v>
          </cell>
          <cell r="G1754">
            <v>32980000</v>
          </cell>
        </row>
        <row r="1755">
          <cell r="B1755" t="str">
            <v>M. Turyamureba</v>
          </cell>
          <cell r="G1755">
            <v>15270000</v>
          </cell>
        </row>
        <row r="1756">
          <cell r="B1756" t="str">
            <v>F. Lee</v>
          </cell>
          <cell r="G1756">
            <v>27310000</v>
          </cell>
        </row>
        <row r="1757">
          <cell r="B1757" t="str">
            <v>M. Chirambo</v>
          </cell>
          <cell r="G1757">
            <v>15140000</v>
          </cell>
        </row>
        <row r="1758">
          <cell r="B1758" t="str">
            <v>W. Tushabomwe</v>
          </cell>
          <cell r="G1758">
            <v>22800000</v>
          </cell>
        </row>
        <row r="1759">
          <cell r="B1759" t="str">
            <v>C. Alum</v>
          </cell>
          <cell r="G1759">
            <v>36380000</v>
          </cell>
        </row>
        <row r="1760">
          <cell r="B1760" t="str">
            <v>C. Adong</v>
          </cell>
          <cell r="G1760">
            <v>8970000</v>
          </cell>
        </row>
        <row r="1761">
          <cell r="B1761" t="str">
            <v>C. Moser</v>
          </cell>
          <cell r="G1761">
            <v>26160000</v>
          </cell>
        </row>
        <row r="1762">
          <cell r="B1762" t="str">
            <v>D. Henriksen</v>
          </cell>
          <cell r="G1762">
            <v>11010000</v>
          </cell>
        </row>
        <row r="1763">
          <cell r="B1763" t="str">
            <v>I. Amviko</v>
          </cell>
          <cell r="G1763">
            <v>26850000</v>
          </cell>
        </row>
        <row r="1764">
          <cell r="B1764" t="str">
            <v>U. Krause</v>
          </cell>
          <cell r="G1764">
            <v>9570000</v>
          </cell>
        </row>
        <row r="1765">
          <cell r="B1765" t="str">
            <v>H. Korošec</v>
          </cell>
          <cell r="G1765">
            <v>35320000</v>
          </cell>
        </row>
        <row r="1766">
          <cell r="B1766" t="str">
            <v>D. Biribawa</v>
          </cell>
          <cell r="G1766">
            <v>10680000</v>
          </cell>
        </row>
        <row r="1767">
          <cell r="B1767" t="str">
            <v>O. Nanyanzi</v>
          </cell>
          <cell r="G1767">
            <v>9900000</v>
          </cell>
        </row>
        <row r="1768">
          <cell r="B1768" t="str">
            <v>Y. Gashi</v>
          </cell>
          <cell r="G1768">
            <v>7950000</v>
          </cell>
        </row>
        <row r="1769">
          <cell r="B1769" t="str">
            <v>I. Mutabazi</v>
          </cell>
          <cell r="G1769">
            <v>32790000</v>
          </cell>
        </row>
        <row r="1770">
          <cell r="B1770" t="str">
            <v>I. Mugerwa</v>
          </cell>
          <cell r="G1770">
            <v>21000000</v>
          </cell>
        </row>
        <row r="1771">
          <cell r="B1771" t="str">
            <v>V. Morel</v>
          </cell>
          <cell r="G1771">
            <v>27530000</v>
          </cell>
        </row>
        <row r="1772">
          <cell r="B1772" t="str">
            <v>J. Saidu</v>
          </cell>
          <cell r="G1772">
            <v>21520000</v>
          </cell>
        </row>
        <row r="1773">
          <cell r="B1773" t="str">
            <v>G. Mwima</v>
          </cell>
          <cell r="G1773">
            <v>28990000</v>
          </cell>
        </row>
        <row r="1774">
          <cell r="B1774" t="str">
            <v>O. Roth</v>
          </cell>
          <cell r="G1774">
            <v>25910000</v>
          </cell>
        </row>
        <row r="1775">
          <cell r="B1775" t="str">
            <v>K. Philippe</v>
          </cell>
          <cell r="G1775">
            <v>22310000</v>
          </cell>
        </row>
        <row r="1776">
          <cell r="B1776" t="str">
            <v>F. Zeng</v>
          </cell>
          <cell r="G1776">
            <v>28500000</v>
          </cell>
        </row>
        <row r="1777">
          <cell r="B1777" t="str">
            <v>O. Zieli?ski</v>
          </cell>
          <cell r="G1777">
            <v>35130000</v>
          </cell>
        </row>
        <row r="1778">
          <cell r="B1778" t="str">
            <v>Y. Larsen</v>
          </cell>
          <cell r="G1778">
            <v>19520000</v>
          </cell>
        </row>
        <row r="1779">
          <cell r="B1779" t="str">
            <v>G. Oluka</v>
          </cell>
          <cell r="G1779">
            <v>4510000</v>
          </cell>
        </row>
        <row r="1780">
          <cell r="B1780" t="str">
            <v>B. Awio</v>
          </cell>
          <cell r="G1780">
            <v>550000</v>
          </cell>
        </row>
        <row r="1781">
          <cell r="B1781" t="str">
            <v>K. Järvinen</v>
          </cell>
          <cell r="G1781">
            <v>18040000</v>
          </cell>
        </row>
        <row r="1782">
          <cell r="B1782" t="str">
            <v>O. Ngoma</v>
          </cell>
          <cell r="G1782">
            <v>26870000</v>
          </cell>
        </row>
        <row r="1783">
          <cell r="B1783" t="str">
            <v>Y. Kabiru</v>
          </cell>
          <cell r="G1783">
            <v>10240000</v>
          </cell>
        </row>
        <row r="1784">
          <cell r="B1784" t="str">
            <v>E. Muhereza</v>
          </cell>
          <cell r="G1784">
            <v>33530000</v>
          </cell>
        </row>
        <row r="1785">
          <cell r="B1785" t="str">
            <v>K. Chisi</v>
          </cell>
          <cell r="G1785">
            <v>31360000</v>
          </cell>
        </row>
        <row r="1786">
          <cell r="B1786" t="str">
            <v>S. Ghaffari</v>
          </cell>
          <cell r="G1786">
            <v>23140000</v>
          </cell>
        </row>
        <row r="1787">
          <cell r="B1787" t="str">
            <v>Y. Turyatemba</v>
          </cell>
          <cell r="G1787">
            <v>2110000</v>
          </cell>
        </row>
        <row r="1788">
          <cell r="B1788" t="str">
            <v>X. Makina</v>
          </cell>
          <cell r="G1788">
            <v>8380000</v>
          </cell>
        </row>
        <row r="1789">
          <cell r="B1789" t="str">
            <v>Y. Nyirongo</v>
          </cell>
          <cell r="G1789">
            <v>10580000</v>
          </cell>
        </row>
        <row r="1790">
          <cell r="B1790" t="str">
            <v>L. Sigauke</v>
          </cell>
          <cell r="G1790">
            <v>34740000</v>
          </cell>
        </row>
        <row r="1791">
          <cell r="B1791" t="str">
            <v>B. Alhassan</v>
          </cell>
          <cell r="G1791">
            <v>8140000</v>
          </cell>
        </row>
        <row r="1792">
          <cell r="B1792" t="str">
            <v>Q. Zyu</v>
          </cell>
          <cell r="G1792">
            <v>31620000</v>
          </cell>
        </row>
        <row r="1793">
          <cell r="B1793" t="str">
            <v>L. Chiu</v>
          </cell>
          <cell r="G1793">
            <v>12370000</v>
          </cell>
        </row>
        <row r="1794">
          <cell r="B1794" t="str">
            <v>D. Shuaibu</v>
          </cell>
          <cell r="G1794">
            <v>10270000</v>
          </cell>
        </row>
        <row r="1795">
          <cell r="B1795" t="str">
            <v>W. Ly</v>
          </cell>
          <cell r="G1795">
            <v>24230000</v>
          </cell>
        </row>
        <row r="1796">
          <cell r="B1796" t="str">
            <v>E. De Luca</v>
          </cell>
          <cell r="G1796">
            <v>14190000</v>
          </cell>
        </row>
        <row r="1797">
          <cell r="B1797" t="str">
            <v>J. Neo</v>
          </cell>
          <cell r="G1797">
            <v>7920000</v>
          </cell>
        </row>
        <row r="1798">
          <cell r="B1798" t="str">
            <v>M. Angom</v>
          </cell>
          <cell r="G1798">
            <v>18920000</v>
          </cell>
        </row>
        <row r="1799">
          <cell r="B1799" t="str">
            <v>Q. Atiku</v>
          </cell>
          <cell r="G1799">
            <v>8680000</v>
          </cell>
        </row>
        <row r="1800">
          <cell r="B1800" t="str">
            <v>S. Lutaaya</v>
          </cell>
          <cell r="G1800">
            <v>24420000</v>
          </cell>
        </row>
        <row r="1801">
          <cell r="B1801" t="str">
            <v>V. Smits</v>
          </cell>
          <cell r="G1801">
            <v>32270000</v>
          </cell>
        </row>
        <row r="1802">
          <cell r="B1802" t="str">
            <v>A. Caron</v>
          </cell>
          <cell r="G1802">
            <v>26890000</v>
          </cell>
        </row>
        <row r="1803">
          <cell r="B1803" t="str">
            <v>F. Mugabe</v>
          </cell>
          <cell r="G1803">
            <v>28030000</v>
          </cell>
        </row>
        <row r="1804">
          <cell r="B1804" t="str">
            <v>J. Nath</v>
          </cell>
          <cell r="G1804">
            <v>28830000</v>
          </cell>
        </row>
        <row r="1805">
          <cell r="B1805" t="str">
            <v>V. Heikkinen</v>
          </cell>
          <cell r="G1805">
            <v>29520000</v>
          </cell>
        </row>
        <row r="1806">
          <cell r="B1806" t="str">
            <v>Y. Nalubwama</v>
          </cell>
          <cell r="G1806">
            <v>32510000</v>
          </cell>
        </row>
        <row r="1807">
          <cell r="B1807" t="str">
            <v>H. Saeed</v>
          </cell>
          <cell r="G1807">
            <v>25690000</v>
          </cell>
        </row>
        <row r="1808">
          <cell r="B1808" t="str">
            <v>C. Hamed</v>
          </cell>
          <cell r="G1808">
            <v>11870000</v>
          </cell>
        </row>
        <row r="1809">
          <cell r="B1809" t="str">
            <v>Y. Atoo</v>
          </cell>
          <cell r="G1809">
            <v>29900000</v>
          </cell>
        </row>
        <row r="1810">
          <cell r="B1810" t="str">
            <v>D. Kemigisa</v>
          </cell>
          <cell r="G1810">
            <v>18250000</v>
          </cell>
        </row>
        <row r="1811">
          <cell r="B1811" t="str">
            <v>E. Fiore</v>
          </cell>
          <cell r="G1811">
            <v>17600000</v>
          </cell>
        </row>
        <row r="1812">
          <cell r="B1812" t="str">
            <v>I. Kolar</v>
          </cell>
          <cell r="G1812">
            <v>14870000</v>
          </cell>
        </row>
        <row r="1813">
          <cell r="B1813" t="str">
            <v>D. Deli?</v>
          </cell>
          <cell r="G1813">
            <v>26620000</v>
          </cell>
        </row>
        <row r="1814">
          <cell r="B1814" t="str">
            <v>K. Mwanje</v>
          </cell>
          <cell r="G1814">
            <v>27880000</v>
          </cell>
        </row>
        <row r="1815">
          <cell r="B1815" t="str">
            <v>M. Kabiru</v>
          </cell>
          <cell r="G1815">
            <v>14680000</v>
          </cell>
        </row>
        <row r="1816">
          <cell r="B1816" t="str">
            <v>T. Akankwasa</v>
          </cell>
          <cell r="G1816">
            <v>31700000</v>
          </cell>
        </row>
        <row r="1817">
          <cell r="B1817" t="str">
            <v>O. Avako</v>
          </cell>
          <cell r="G1817">
            <v>32600000</v>
          </cell>
        </row>
        <row r="1818">
          <cell r="B1818" t="str">
            <v>X. Kazibwe</v>
          </cell>
          <cell r="G1818">
            <v>34760000</v>
          </cell>
        </row>
        <row r="1819">
          <cell r="B1819" t="str">
            <v>B. Owor</v>
          </cell>
          <cell r="G1819">
            <v>22390000</v>
          </cell>
        </row>
        <row r="1820">
          <cell r="B1820" t="str">
            <v>B. Van der Meer</v>
          </cell>
          <cell r="G1820">
            <v>13330000</v>
          </cell>
        </row>
        <row r="1821">
          <cell r="B1821" t="str">
            <v>J. Fukuda</v>
          </cell>
          <cell r="G1821">
            <v>15170000</v>
          </cell>
        </row>
        <row r="1822">
          <cell r="B1822" t="str">
            <v>D. Balázs</v>
          </cell>
          <cell r="G1822">
            <v>16200000</v>
          </cell>
        </row>
        <row r="1823">
          <cell r="B1823" t="str">
            <v>A. Davies</v>
          </cell>
          <cell r="G1823">
            <v>19670000</v>
          </cell>
        </row>
        <row r="1824">
          <cell r="B1824" t="str">
            <v>D. Saleh</v>
          </cell>
          <cell r="G1824">
            <v>16070000</v>
          </cell>
        </row>
        <row r="1825">
          <cell r="B1825" t="str">
            <v>I. Franke</v>
          </cell>
          <cell r="G1825">
            <v>27750000</v>
          </cell>
        </row>
        <row r="1826">
          <cell r="B1826" t="str">
            <v>L. Fuchs</v>
          </cell>
          <cell r="G1826">
            <v>24700000</v>
          </cell>
        </row>
        <row r="1827">
          <cell r="B1827" t="str">
            <v>M. Rashid</v>
          </cell>
          <cell r="G1827">
            <v>25020000</v>
          </cell>
        </row>
        <row r="1828">
          <cell r="B1828" t="str">
            <v>O. Mudzingwa</v>
          </cell>
          <cell r="G1828">
            <v>10300000</v>
          </cell>
        </row>
        <row r="1829">
          <cell r="B1829" t="str">
            <v>D. Caruso</v>
          </cell>
          <cell r="G1829">
            <v>10830000</v>
          </cell>
        </row>
        <row r="1830">
          <cell r="B1830" t="str">
            <v>W. Alghamdi</v>
          </cell>
          <cell r="G1830">
            <v>11410000</v>
          </cell>
        </row>
        <row r="1831">
          <cell r="B1831" t="str">
            <v>D. Soliman</v>
          </cell>
          <cell r="G1831">
            <v>32800000</v>
          </cell>
        </row>
        <row r="1832">
          <cell r="B1832" t="str">
            <v>W. Mertens</v>
          </cell>
          <cell r="G1832">
            <v>32140000</v>
          </cell>
        </row>
        <row r="1833">
          <cell r="B1833" t="str">
            <v>G. Sserugo</v>
          </cell>
          <cell r="G1833">
            <v>22740000</v>
          </cell>
        </row>
        <row r="1834">
          <cell r="B1834" t="str">
            <v>O. Roth</v>
          </cell>
          <cell r="G1834">
            <v>36270000</v>
          </cell>
        </row>
        <row r="1835">
          <cell r="B1835" t="str">
            <v>S. Soon</v>
          </cell>
          <cell r="G1835">
            <v>31590000</v>
          </cell>
        </row>
        <row r="1836">
          <cell r="B1836" t="str">
            <v>M. D?browski</v>
          </cell>
          <cell r="G1836">
            <v>35850000</v>
          </cell>
        </row>
        <row r="1837">
          <cell r="B1837" t="str">
            <v>I. Lehmann</v>
          </cell>
          <cell r="G1837">
            <v>34170000</v>
          </cell>
        </row>
        <row r="1838">
          <cell r="B1838" t="str">
            <v>D. Kateregga</v>
          </cell>
          <cell r="G1838">
            <v>14260000</v>
          </cell>
        </row>
        <row r="1839">
          <cell r="B1839" t="str">
            <v>G. Daud</v>
          </cell>
          <cell r="G1839">
            <v>22050000</v>
          </cell>
        </row>
        <row r="1840">
          <cell r="B1840" t="str">
            <v>V. Ssali</v>
          </cell>
          <cell r="G1840">
            <v>21210000</v>
          </cell>
        </row>
        <row r="1841">
          <cell r="B1841" t="str">
            <v>G. Kaweesa</v>
          </cell>
          <cell r="G1841">
            <v>30210000</v>
          </cell>
        </row>
        <row r="1842">
          <cell r="B1842" t="str">
            <v>I. Vong</v>
          </cell>
          <cell r="G1842">
            <v>20940000</v>
          </cell>
        </row>
        <row r="1843">
          <cell r="B1843" t="str">
            <v>U. Kazembe</v>
          </cell>
          <cell r="G1843">
            <v>23760000</v>
          </cell>
        </row>
        <row r="1844">
          <cell r="B1844" t="str">
            <v>C. Akullo</v>
          </cell>
          <cell r="G1844">
            <v>7590000</v>
          </cell>
        </row>
        <row r="1845">
          <cell r="B1845" t="str">
            <v>K. Behera</v>
          </cell>
          <cell r="G1845">
            <v>18160000</v>
          </cell>
        </row>
        <row r="1846">
          <cell r="B1846" t="str">
            <v>N. Dutta</v>
          </cell>
          <cell r="G1846">
            <v>9720000</v>
          </cell>
        </row>
        <row r="1847">
          <cell r="B1847" t="str">
            <v>J. Riyadi</v>
          </cell>
          <cell r="G1847">
            <v>2100000</v>
          </cell>
        </row>
        <row r="1848">
          <cell r="B1848" t="str">
            <v>T. Ferrari</v>
          </cell>
          <cell r="G1848">
            <v>6910000</v>
          </cell>
        </row>
        <row r="1849">
          <cell r="B1849" t="str">
            <v>U. Nambuya</v>
          </cell>
          <cell r="G1849">
            <v>34570000</v>
          </cell>
        </row>
        <row r="1850">
          <cell r="B1850" t="str">
            <v>J. Chew</v>
          </cell>
          <cell r="G1850">
            <v>22400000</v>
          </cell>
        </row>
        <row r="1851">
          <cell r="B1851" t="str">
            <v>Q. Thakur</v>
          </cell>
          <cell r="G1851">
            <v>29750000</v>
          </cell>
        </row>
        <row r="1852">
          <cell r="B1852" t="str">
            <v>W. Rusu</v>
          </cell>
          <cell r="G1852">
            <v>24070000</v>
          </cell>
        </row>
        <row r="1853">
          <cell r="B1853" t="str">
            <v>F. Okon</v>
          </cell>
          <cell r="G1853">
            <v>12980000</v>
          </cell>
        </row>
        <row r="1854">
          <cell r="B1854" t="str">
            <v>G. De Groot</v>
          </cell>
          <cell r="G1854">
            <v>27120000</v>
          </cell>
        </row>
        <row r="1855">
          <cell r="B1855" t="str">
            <v>P. Sanyu</v>
          </cell>
          <cell r="G1855">
            <v>14280000</v>
          </cell>
        </row>
        <row r="1856">
          <cell r="B1856" t="str">
            <v>Q. Cheong</v>
          </cell>
          <cell r="G1856">
            <v>15300000</v>
          </cell>
        </row>
        <row r="1857">
          <cell r="B1857" t="str">
            <v>A. Ainomugisha</v>
          </cell>
          <cell r="G1857">
            <v>32570000</v>
          </cell>
        </row>
        <row r="1858">
          <cell r="B1858" t="str">
            <v>C. Mirkovi?</v>
          </cell>
          <cell r="G1858">
            <v>26220000</v>
          </cell>
        </row>
        <row r="1859">
          <cell r="B1859" t="str">
            <v>I. Wenene</v>
          </cell>
          <cell r="G1859">
            <v>15660000</v>
          </cell>
        </row>
        <row r="1860">
          <cell r="B1860" t="str">
            <v>G. Efendi</v>
          </cell>
          <cell r="G1860">
            <v>13420000</v>
          </cell>
        </row>
        <row r="1861">
          <cell r="B1861" t="str">
            <v>J. Bahri</v>
          </cell>
          <cell r="G1861">
            <v>15500000</v>
          </cell>
        </row>
        <row r="1862">
          <cell r="B1862" t="str">
            <v>Q. Sumarni</v>
          </cell>
          <cell r="G1862">
            <v>17320000</v>
          </cell>
        </row>
        <row r="1863">
          <cell r="B1863" t="str">
            <v>Y. Vitali</v>
          </cell>
          <cell r="G1863">
            <v>22970000</v>
          </cell>
        </row>
        <row r="1864">
          <cell r="B1864" t="str">
            <v>Z. Delemovi?</v>
          </cell>
          <cell r="G1864">
            <v>27280000</v>
          </cell>
        </row>
        <row r="1865">
          <cell r="B1865" t="str">
            <v>D. Adebayo</v>
          </cell>
          <cell r="G1865">
            <v>28170000</v>
          </cell>
        </row>
        <row r="1866">
          <cell r="B1866" t="str">
            <v>R. Begum</v>
          </cell>
          <cell r="G1866">
            <v>25580000</v>
          </cell>
        </row>
        <row r="1867">
          <cell r="B1867" t="str">
            <v>H. Sat?</v>
          </cell>
          <cell r="G1867">
            <v>28510000</v>
          </cell>
        </row>
        <row r="1868">
          <cell r="B1868" t="str">
            <v>B. Asiedu</v>
          </cell>
          <cell r="G1868">
            <v>35950000</v>
          </cell>
        </row>
        <row r="1869">
          <cell r="B1869" t="str">
            <v>F. Pellegrini</v>
          </cell>
          <cell r="G1869">
            <v>28230000</v>
          </cell>
        </row>
        <row r="1870">
          <cell r="B1870" t="str">
            <v>M. Mansouri</v>
          </cell>
          <cell r="G1870">
            <v>27100000</v>
          </cell>
        </row>
        <row r="1871">
          <cell r="B1871" t="str">
            <v>M. Bwire</v>
          </cell>
          <cell r="G1871">
            <v>33770000</v>
          </cell>
        </row>
        <row r="1872">
          <cell r="B1872" t="str">
            <v>B. Ková?ik</v>
          </cell>
          <cell r="G1872">
            <v>27410000</v>
          </cell>
        </row>
        <row r="1873">
          <cell r="B1873" t="str">
            <v>H. Tuhaise</v>
          </cell>
          <cell r="G1873">
            <v>4290000</v>
          </cell>
        </row>
        <row r="1874">
          <cell r="B1874" t="str">
            <v>P. Solanki</v>
          </cell>
          <cell r="G1874">
            <v>17940000</v>
          </cell>
        </row>
        <row r="1875">
          <cell r="B1875" t="str">
            <v>G. Boadi</v>
          </cell>
          <cell r="G1875">
            <v>22780000</v>
          </cell>
        </row>
        <row r="1876">
          <cell r="B1876" t="str">
            <v>K. Ndiweni</v>
          </cell>
          <cell r="G1876">
            <v>32790000</v>
          </cell>
        </row>
        <row r="1877">
          <cell r="B1877" t="str">
            <v>N. Von</v>
          </cell>
          <cell r="G1877">
            <v>11170000</v>
          </cell>
        </row>
        <row r="1878">
          <cell r="B1878" t="str">
            <v>D. Schmid</v>
          </cell>
          <cell r="G1878">
            <v>27620000</v>
          </cell>
        </row>
        <row r="1879">
          <cell r="B1879" t="str">
            <v>F. Msiska</v>
          </cell>
          <cell r="G1879">
            <v>4040000</v>
          </cell>
        </row>
        <row r="1880">
          <cell r="B1880" t="str">
            <v>H. Nakate</v>
          </cell>
          <cell r="G1880">
            <v>20480000</v>
          </cell>
        </row>
        <row r="1881">
          <cell r="B1881" t="str">
            <v>Y. Namutosi</v>
          </cell>
          <cell r="G1881">
            <v>4110000</v>
          </cell>
        </row>
        <row r="1882">
          <cell r="B1882" t="str">
            <v>G. Hungwe</v>
          </cell>
          <cell r="G1882">
            <v>29210000</v>
          </cell>
        </row>
        <row r="1883">
          <cell r="B1883" t="str">
            <v>J. Nanziri</v>
          </cell>
          <cell r="G1883">
            <v>20920000</v>
          </cell>
        </row>
        <row r="1884">
          <cell r="B1884" t="str">
            <v>N. Muhammadu</v>
          </cell>
          <cell r="G1884">
            <v>20440000</v>
          </cell>
        </row>
        <row r="1885">
          <cell r="B1885" t="str">
            <v>I. Greenberg</v>
          </cell>
          <cell r="G1885">
            <v>16370000</v>
          </cell>
        </row>
        <row r="1886">
          <cell r="B1886" t="str">
            <v>D. Onzia</v>
          </cell>
          <cell r="G1886">
            <v>20300000</v>
          </cell>
        </row>
        <row r="1887">
          <cell r="B1887" t="str">
            <v>K. Shibata</v>
          </cell>
          <cell r="G1887">
            <v>11290000</v>
          </cell>
        </row>
        <row r="1888">
          <cell r="B1888" t="str">
            <v>L. Sayed</v>
          </cell>
          <cell r="G1888">
            <v>21990000</v>
          </cell>
        </row>
        <row r="1889">
          <cell r="B1889" t="str">
            <v>F. Nanfuka</v>
          </cell>
          <cell r="G1889">
            <v>8500000</v>
          </cell>
        </row>
        <row r="1890">
          <cell r="B1890" t="str">
            <v>W. Fernando</v>
          </cell>
          <cell r="G1890">
            <v>14650000</v>
          </cell>
        </row>
        <row r="1891">
          <cell r="B1891" t="str">
            <v>K. Supriadi</v>
          </cell>
          <cell r="G1891">
            <v>32540000</v>
          </cell>
        </row>
        <row r="1892">
          <cell r="B1892" t="str">
            <v>J. Manu</v>
          </cell>
          <cell r="G1892">
            <v>14860000</v>
          </cell>
        </row>
        <row r="1893">
          <cell r="B1893" t="str">
            <v>C. Alanazi</v>
          </cell>
          <cell r="G1893">
            <v>20520000</v>
          </cell>
        </row>
        <row r="1894">
          <cell r="B1894" t="str">
            <v>L. Bekher</v>
          </cell>
          <cell r="G1894">
            <v>10810000</v>
          </cell>
        </row>
        <row r="1895">
          <cell r="B1895" t="str">
            <v>Q. Henriksen</v>
          </cell>
          <cell r="G1895">
            <v>20940000</v>
          </cell>
        </row>
        <row r="1896">
          <cell r="B1896" t="str">
            <v>T. Bhebhe</v>
          </cell>
          <cell r="G1896">
            <v>16770000</v>
          </cell>
        </row>
        <row r="1897">
          <cell r="B1897" t="str">
            <v>H. Hansen</v>
          </cell>
          <cell r="G1897">
            <v>22780000</v>
          </cell>
        </row>
        <row r="1898">
          <cell r="B1898" t="str">
            <v>I. Mwase</v>
          </cell>
          <cell r="G1898">
            <v>40260000</v>
          </cell>
        </row>
        <row r="1899">
          <cell r="B1899" t="str">
            <v>G. Chemutai</v>
          </cell>
          <cell r="G1899">
            <v>33830000</v>
          </cell>
        </row>
        <row r="1900">
          <cell r="B1900" t="str">
            <v>L. Razaie</v>
          </cell>
          <cell r="G1900">
            <v>29850000</v>
          </cell>
        </row>
        <row r="1901">
          <cell r="B1901" t="str">
            <v>B. Sah</v>
          </cell>
          <cell r="G1901">
            <v>28760000</v>
          </cell>
        </row>
        <row r="1902">
          <cell r="B1902" t="str">
            <v>W. Lotfi</v>
          </cell>
          <cell r="G1902">
            <v>21450000</v>
          </cell>
        </row>
        <row r="1903">
          <cell r="B1903" t="str">
            <v>J. Turyasingura</v>
          </cell>
          <cell r="G1903">
            <v>11660000</v>
          </cell>
        </row>
        <row r="1904">
          <cell r="B1904" t="str">
            <v>S. Akiteng</v>
          </cell>
          <cell r="G1904">
            <v>28920000</v>
          </cell>
        </row>
        <row r="1905">
          <cell r="B1905" t="str">
            <v>M. Wandera</v>
          </cell>
          <cell r="G1905">
            <v>8830000</v>
          </cell>
        </row>
        <row r="1906">
          <cell r="B1906" t="str">
            <v>B. Gondo</v>
          </cell>
          <cell r="G1906">
            <v>17950000</v>
          </cell>
        </row>
        <row r="1907">
          <cell r="B1907" t="str">
            <v>C. Arineitwe</v>
          </cell>
          <cell r="G1907">
            <v>26890000</v>
          </cell>
        </row>
        <row r="1908">
          <cell r="B1908" t="str">
            <v>V. Siregar</v>
          </cell>
          <cell r="G1908">
            <v>12690000</v>
          </cell>
        </row>
        <row r="1909">
          <cell r="B1909" t="str">
            <v>B. Putra</v>
          </cell>
          <cell r="G1909">
            <v>26520000</v>
          </cell>
        </row>
        <row r="1910">
          <cell r="B1910" t="str">
            <v>G. Frimpong</v>
          </cell>
          <cell r="G1910">
            <v>25790000</v>
          </cell>
        </row>
        <row r="1911">
          <cell r="B1911" t="str">
            <v>R. Danquah</v>
          </cell>
          <cell r="G1911">
            <v>28390000</v>
          </cell>
        </row>
        <row r="1912">
          <cell r="B1912" t="str">
            <v>Y. Torres</v>
          </cell>
          <cell r="G1912">
            <v>26300000</v>
          </cell>
        </row>
        <row r="1913">
          <cell r="B1913" t="str">
            <v>B. Y?lmaz</v>
          </cell>
          <cell r="G1913">
            <v>16210000</v>
          </cell>
        </row>
        <row r="1914">
          <cell r="B1914" t="str">
            <v>O. Andoh</v>
          </cell>
          <cell r="G1914">
            <v>11350000</v>
          </cell>
        </row>
        <row r="1915">
          <cell r="B1915" t="str">
            <v>E. Atim</v>
          </cell>
          <cell r="G1915">
            <v>21950000</v>
          </cell>
        </row>
        <row r="1916">
          <cell r="B1916" t="str">
            <v>F. Yusuf</v>
          </cell>
          <cell r="G1916">
            <v>15080000</v>
          </cell>
        </row>
        <row r="1917">
          <cell r="B1917" t="str">
            <v>G. Muzamba</v>
          </cell>
          <cell r="G1917">
            <v>32400000</v>
          </cell>
        </row>
        <row r="1918">
          <cell r="B1918" t="str">
            <v>L. Vanags</v>
          </cell>
          <cell r="G1918">
            <v>31920000</v>
          </cell>
        </row>
        <row r="1919">
          <cell r="B1919" t="str">
            <v>M. Namiiro</v>
          </cell>
          <cell r="G1919">
            <v>14970000</v>
          </cell>
        </row>
        <row r="1920">
          <cell r="B1920" t="str">
            <v>O. Ahamad</v>
          </cell>
          <cell r="G1920">
            <v>14300000</v>
          </cell>
        </row>
        <row r="1921">
          <cell r="B1921" t="str">
            <v>V. Macuacua</v>
          </cell>
          <cell r="G1921">
            <v>19990000</v>
          </cell>
        </row>
        <row r="1922">
          <cell r="B1922" t="str">
            <v>B. Mayer</v>
          </cell>
          <cell r="G1922">
            <v>27460000</v>
          </cell>
        </row>
        <row r="1923">
          <cell r="B1923" t="str">
            <v>E. Kiyingi</v>
          </cell>
          <cell r="G1923">
            <v>14560000</v>
          </cell>
        </row>
        <row r="1924">
          <cell r="B1924" t="str">
            <v>F. Odaga</v>
          </cell>
          <cell r="G1924">
            <v>22710000</v>
          </cell>
        </row>
        <row r="1925">
          <cell r="B1925" t="str">
            <v>V. Lahtinen</v>
          </cell>
          <cell r="G1925">
            <v>20140000</v>
          </cell>
        </row>
        <row r="1926">
          <cell r="B1926" t="str">
            <v>W. Nakato</v>
          </cell>
          <cell r="G1926">
            <v>13170000</v>
          </cell>
        </row>
        <row r="1927">
          <cell r="B1927" t="str">
            <v>X. Sakamoto</v>
          </cell>
          <cell r="G1927">
            <v>32770000</v>
          </cell>
        </row>
        <row r="1928">
          <cell r="B1928" t="str">
            <v>A. Patal</v>
          </cell>
          <cell r="G1928">
            <v>24510000</v>
          </cell>
        </row>
        <row r="1929">
          <cell r="B1929" t="str">
            <v>Q. Oryema</v>
          </cell>
          <cell r="G1929">
            <v>27310000</v>
          </cell>
        </row>
        <row r="1930">
          <cell r="B1930" t="str">
            <v>C. Grassi</v>
          </cell>
          <cell r="G1930">
            <v>13200000</v>
          </cell>
        </row>
        <row r="1931">
          <cell r="B1931" t="str">
            <v>J. Soares</v>
          </cell>
          <cell r="G1931">
            <v>28930000</v>
          </cell>
        </row>
        <row r="1932">
          <cell r="B1932" t="str">
            <v>J. Mahmoudi</v>
          </cell>
          <cell r="G1932">
            <v>31500000</v>
          </cell>
        </row>
        <row r="1933">
          <cell r="B1933" t="str">
            <v>E. Nabwami</v>
          </cell>
          <cell r="G1933">
            <v>17110000</v>
          </cell>
        </row>
        <row r="1934">
          <cell r="B1934" t="str">
            <v>A. White</v>
          </cell>
          <cell r="G1934">
            <v>17970000</v>
          </cell>
        </row>
        <row r="1935">
          <cell r="B1935" t="str">
            <v>L. Namaganda</v>
          </cell>
          <cell r="G1935">
            <v>7860000</v>
          </cell>
        </row>
        <row r="1936">
          <cell r="B1936" t="str">
            <v>R. Martín</v>
          </cell>
          <cell r="G1936">
            <v>3960000</v>
          </cell>
        </row>
        <row r="1937">
          <cell r="B1937" t="str">
            <v>A. Odaga</v>
          </cell>
          <cell r="G1937">
            <v>20410000</v>
          </cell>
        </row>
        <row r="1938">
          <cell r="B1938" t="str">
            <v>P. Anirwoth</v>
          </cell>
          <cell r="G1938">
            <v>17170000</v>
          </cell>
        </row>
        <row r="1939">
          <cell r="B1939" t="str">
            <v>X. Kanyunyuzi</v>
          </cell>
          <cell r="G1939">
            <v>33250000</v>
          </cell>
        </row>
        <row r="1940">
          <cell r="B1940" t="str">
            <v>I. Conte</v>
          </cell>
          <cell r="G1940">
            <v>32380000</v>
          </cell>
        </row>
        <row r="1941">
          <cell r="B1941" t="str">
            <v>G. Ibraimo</v>
          </cell>
          <cell r="G1941">
            <v>11350000</v>
          </cell>
        </row>
        <row r="1942">
          <cell r="B1942" t="str">
            <v>E. Gou</v>
          </cell>
          <cell r="G1942">
            <v>34520000</v>
          </cell>
        </row>
        <row r="1943">
          <cell r="B1943" t="str">
            <v>F. Meier</v>
          </cell>
          <cell r="G1943">
            <v>21990000</v>
          </cell>
        </row>
        <row r="1944">
          <cell r="B1944" t="str">
            <v>M. Alharbi</v>
          </cell>
          <cell r="G1944">
            <v>12070000</v>
          </cell>
        </row>
        <row r="1945">
          <cell r="B1945" t="str">
            <v>N. Dutta</v>
          </cell>
          <cell r="G1945">
            <v>16830000</v>
          </cell>
        </row>
        <row r="1946">
          <cell r="B1946" t="str">
            <v>I. Chawinga</v>
          </cell>
          <cell r="G1946">
            <v>26750000</v>
          </cell>
        </row>
        <row r="1947">
          <cell r="B1947" t="str">
            <v>E. Poto?nik</v>
          </cell>
          <cell r="G1947">
            <v>11360000</v>
          </cell>
        </row>
        <row r="1948">
          <cell r="B1948" t="str">
            <v>G. Omirambe</v>
          </cell>
          <cell r="G1948">
            <v>31390000</v>
          </cell>
        </row>
        <row r="1949">
          <cell r="B1949" t="str">
            <v>Q. Abo</v>
          </cell>
          <cell r="G1949">
            <v>17550000</v>
          </cell>
        </row>
        <row r="1950">
          <cell r="B1950" t="str">
            <v>C. Haas</v>
          </cell>
          <cell r="G1950">
            <v>12830000</v>
          </cell>
        </row>
        <row r="1951">
          <cell r="B1951" t="str">
            <v>Y. Rodriguez</v>
          </cell>
          <cell r="G1951">
            <v>10530000</v>
          </cell>
        </row>
        <row r="1952">
          <cell r="B1952" t="str">
            <v>Z. Kiirya</v>
          </cell>
          <cell r="G1952">
            <v>15060000</v>
          </cell>
        </row>
        <row r="1953">
          <cell r="B1953" t="str">
            <v>F. Hang</v>
          </cell>
          <cell r="G1953">
            <v>19880000</v>
          </cell>
        </row>
        <row r="1954">
          <cell r="B1954" t="str">
            <v>U. Mayer</v>
          </cell>
          <cell r="G1954">
            <v>10790000</v>
          </cell>
        </row>
        <row r="1955">
          <cell r="B1955" t="str">
            <v>B. Maruyama</v>
          </cell>
          <cell r="G1955">
            <v>23910000</v>
          </cell>
        </row>
        <row r="1956">
          <cell r="B1956" t="str">
            <v>I. Franke</v>
          </cell>
          <cell r="G1956">
            <v>11010000</v>
          </cell>
        </row>
        <row r="1957">
          <cell r="B1957" t="str">
            <v>I. Paswan</v>
          </cell>
          <cell r="G1957">
            <v>15150000</v>
          </cell>
        </row>
        <row r="1958">
          <cell r="B1958" t="str">
            <v>P. Mlotshwa</v>
          </cell>
          <cell r="G1958">
            <v>35700000</v>
          </cell>
        </row>
        <row r="1959">
          <cell r="B1959" t="str">
            <v>H. Olowo</v>
          </cell>
          <cell r="G1959">
            <v>10980000</v>
          </cell>
        </row>
        <row r="1960">
          <cell r="B1960" t="str">
            <v>S. Candiru</v>
          </cell>
          <cell r="G1960">
            <v>18170000</v>
          </cell>
        </row>
        <row r="1961">
          <cell r="B1961" t="str">
            <v>Z. Kebirungi</v>
          </cell>
          <cell r="G1961">
            <v>36810000</v>
          </cell>
        </row>
        <row r="1962">
          <cell r="B1962" t="str">
            <v>E. Amanya</v>
          </cell>
          <cell r="G1962">
            <v>33080000</v>
          </cell>
        </row>
        <row r="1963">
          <cell r="B1963" t="str">
            <v>Y. Akiror</v>
          </cell>
          <cell r="G1963">
            <v>29230000</v>
          </cell>
        </row>
        <row r="1964">
          <cell r="B1964" t="str">
            <v>P. Nkomo</v>
          </cell>
          <cell r="G1964">
            <v>16380000</v>
          </cell>
        </row>
        <row r="1965">
          <cell r="B1965" t="str">
            <v>R. Namande</v>
          </cell>
          <cell r="G1965">
            <v>24100000</v>
          </cell>
        </row>
        <row r="1966">
          <cell r="B1966" t="str">
            <v>B. Nakandi</v>
          </cell>
          <cell r="G1966">
            <v>9560000</v>
          </cell>
        </row>
        <row r="1967">
          <cell r="B1967" t="str">
            <v>B. Quaye</v>
          </cell>
          <cell r="G1967">
            <v>21690000</v>
          </cell>
        </row>
        <row r="1968">
          <cell r="B1968" t="str">
            <v>G. Caputo</v>
          </cell>
          <cell r="G1968">
            <v>21610000</v>
          </cell>
        </row>
        <row r="1969">
          <cell r="B1969" t="str">
            <v>D. Sorrentino</v>
          </cell>
          <cell r="G1969">
            <v>14950000</v>
          </cell>
        </row>
        <row r="1970">
          <cell r="B1970" t="str">
            <v>W. bin Mohamad</v>
          </cell>
          <cell r="G1970">
            <v>12830000</v>
          </cell>
        </row>
        <row r="1971">
          <cell r="B1971" t="str">
            <v>A. Dekker</v>
          </cell>
          <cell r="G1971">
            <v>14600000</v>
          </cell>
        </row>
        <row r="1972">
          <cell r="B1972" t="str">
            <v>W. Soltani</v>
          </cell>
          <cell r="G1972">
            <v>43540000</v>
          </cell>
        </row>
        <row r="1973">
          <cell r="B1973" t="str">
            <v>H. Che</v>
          </cell>
          <cell r="G1973">
            <v>27960000</v>
          </cell>
        </row>
        <row r="1974">
          <cell r="B1974" t="str">
            <v>J. Hasahya</v>
          </cell>
          <cell r="G1974">
            <v>24210000</v>
          </cell>
        </row>
        <row r="1975">
          <cell r="B1975" t="str">
            <v>A. Anwar</v>
          </cell>
          <cell r="G1975">
            <v>19460000</v>
          </cell>
        </row>
        <row r="1976">
          <cell r="B1976" t="str">
            <v>W. Cheang</v>
          </cell>
          <cell r="G1976">
            <v>23230000</v>
          </cell>
        </row>
        <row r="1977">
          <cell r="B1977" t="str">
            <v>O. Mapfumo</v>
          </cell>
          <cell r="G1977">
            <v>37080000</v>
          </cell>
        </row>
        <row r="1978">
          <cell r="B1978" t="str">
            <v>I. Gumede</v>
          </cell>
          <cell r="G1978">
            <v>8110000</v>
          </cell>
        </row>
        <row r="1979">
          <cell r="B1979" t="str">
            <v>Z. Wu</v>
          </cell>
          <cell r="G1979">
            <v>21950000</v>
          </cell>
        </row>
        <row r="1980">
          <cell r="B1980" t="str">
            <v>R. Ishii</v>
          </cell>
          <cell r="G1980">
            <v>16690000</v>
          </cell>
        </row>
        <row r="1981">
          <cell r="B1981" t="str">
            <v>H. Francisco</v>
          </cell>
          <cell r="G1981">
            <v>11910000</v>
          </cell>
        </row>
        <row r="1982">
          <cell r="B1982" t="str">
            <v>D. Amanyire</v>
          </cell>
          <cell r="G1982">
            <v>17620000</v>
          </cell>
        </row>
        <row r="1983">
          <cell r="B1983" t="str">
            <v>P. Tzur</v>
          </cell>
          <cell r="G1983">
            <v>16650000</v>
          </cell>
        </row>
        <row r="1984">
          <cell r="B1984" t="str">
            <v>S. Kamoga</v>
          </cell>
          <cell r="G1984">
            <v>18730000</v>
          </cell>
        </row>
        <row r="1985">
          <cell r="B1985" t="str">
            <v>W. Ongom</v>
          </cell>
          <cell r="G1985">
            <v>21450000</v>
          </cell>
        </row>
        <row r="1986">
          <cell r="B1986" t="str">
            <v>R. Kato</v>
          </cell>
          <cell r="G1986">
            <v>27710000</v>
          </cell>
        </row>
        <row r="1987">
          <cell r="B1987" t="str">
            <v>E. Gayakwad</v>
          </cell>
          <cell r="G1987">
            <v>28250000</v>
          </cell>
        </row>
        <row r="1988">
          <cell r="B1988" t="str">
            <v>F. Oyama</v>
          </cell>
          <cell r="G1988">
            <v>38330000</v>
          </cell>
        </row>
        <row r="1989">
          <cell r="B1989" t="str">
            <v>B. bin Abd Rahman</v>
          </cell>
          <cell r="G1989">
            <v>29220000</v>
          </cell>
        </row>
        <row r="1990">
          <cell r="B1990" t="str">
            <v>B. Phillips</v>
          </cell>
          <cell r="G1990">
            <v>25820000</v>
          </cell>
        </row>
        <row r="1991">
          <cell r="B1991" t="str">
            <v>E. bin Mohamed</v>
          </cell>
          <cell r="G1991">
            <v>27110000</v>
          </cell>
        </row>
        <row r="1992">
          <cell r="B1992" t="str">
            <v>J. Koval</v>
          </cell>
          <cell r="G1992">
            <v>17600000</v>
          </cell>
        </row>
        <row r="1993">
          <cell r="B1993" t="str">
            <v>A. Berkowitz</v>
          </cell>
          <cell r="G1993">
            <v>13820000</v>
          </cell>
        </row>
        <row r="1994">
          <cell r="B1994" t="str">
            <v>C. Chand</v>
          </cell>
          <cell r="G1994">
            <v>27820000</v>
          </cell>
        </row>
        <row r="1995">
          <cell r="B1995" t="str">
            <v>Z. Griffiths</v>
          </cell>
          <cell r="G1995">
            <v>25420000</v>
          </cell>
        </row>
        <row r="1996">
          <cell r="B1996" t="str">
            <v>J. Dubois</v>
          </cell>
          <cell r="G1996">
            <v>36660000</v>
          </cell>
        </row>
        <row r="1997">
          <cell r="B1997" t="str">
            <v>W. Doyle</v>
          </cell>
          <cell r="G1997">
            <v>39760000</v>
          </cell>
        </row>
        <row r="1998">
          <cell r="B1998" t="str">
            <v>D. Sigauke</v>
          </cell>
          <cell r="G1998">
            <v>11130000</v>
          </cell>
        </row>
        <row r="1999">
          <cell r="B1999" t="str">
            <v>E. Hasahya</v>
          </cell>
          <cell r="G1999">
            <v>37120000</v>
          </cell>
        </row>
        <row r="2000">
          <cell r="B2000" t="str">
            <v>U. Guillot</v>
          </cell>
          <cell r="G2000">
            <v>34160000</v>
          </cell>
        </row>
        <row r="2001">
          <cell r="B2001" t="str">
            <v>H. Tumukunde</v>
          </cell>
          <cell r="G2001">
            <v>35630000</v>
          </cell>
        </row>
        <row r="2002">
          <cell r="B2002" t="str">
            <v>J. Mubangizi</v>
          </cell>
          <cell r="G2002">
            <v>16620000</v>
          </cell>
        </row>
        <row r="2003">
          <cell r="B2003" t="str">
            <v>V. Kaneko</v>
          </cell>
          <cell r="G2003">
            <v>16170000</v>
          </cell>
        </row>
        <row r="2004">
          <cell r="B2004" t="str">
            <v>S. Sanchez</v>
          </cell>
          <cell r="G2004">
            <v>25890000</v>
          </cell>
        </row>
        <row r="2005">
          <cell r="B2005" t="str">
            <v>D. Namayanja</v>
          </cell>
          <cell r="G2005">
            <v>14660000</v>
          </cell>
        </row>
        <row r="2006">
          <cell r="B2006" t="str">
            <v>U. Mansour</v>
          </cell>
          <cell r="G2006">
            <v>5830000</v>
          </cell>
        </row>
        <row r="2007">
          <cell r="B2007" t="str">
            <v>M. Sinh</v>
          </cell>
          <cell r="G2007">
            <v>25600000</v>
          </cell>
        </row>
        <row r="2008">
          <cell r="B2008" t="str">
            <v>T. Candia</v>
          </cell>
          <cell r="G2008">
            <v>24520000</v>
          </cell>
        </row>
        <row r="2009">
          <cell r="B2009" t="str">
            <v>L. Schmid</v>
          </cell>
          <cell r="G2009">
            <v>22230000</v>
          </cell>
        </row>
        <row r="2010">
          <cell r="B2010" t="str">
            <v>S. Katooko</v>
          </cell>
          <cell r="G2010">
            <v>14640000</v>
          </cell>
        </row>
        <row r="2011">
          <cell r="B2011" t="str">
            <v>X. Nakong</v>
          </cell>
          <cell r="G2011">
            <v>14510000</v>
          </cell>
        </row>
        <row r="2012">
          <cell r="B2012" t="str">
            <v>R. Uchida</v>
          </cell>
          <cell r="G2012">
            <v>37960000</v>
          </cell>
        </row>
        <row r="2013">
          <cell r="B2013" t="str">
            <v>Q. Acen</v>
          </cell>
          <cell r="G2013">
            <v>25190000</v>
          </cell>
        </row>
        <row r="2014">
          <cell r="B2014" t="str">
            <v>E. Zacarias</v>
          </cell>
          <cell r="G2014">
            <v>33810000</v>
          </cell>
        </row>
        <row r="2015">
          <cell r="B2015" t="str">
            <v>F. Mugabe</v>
          </cell>
          <cell r="G2015">
            <v>27140000</v>
          </cell>
        </row>
        <row r="2016">
          <cell r="B2016" t="str">
            <v>L. Novák</v>
          </cell>
          <cell r="G2016">
            <v>22060000</v>
          </cell>
        </row>
        <row r="2017">
          <cell r="B2017" t="str">
            <v>O. Suzuki</v>
          </cell>
          <cell r="G2017">
            <v>14560000</v>
          </cell>
        </row>
        <row r="2018">
          <cell r="B2018" t="str">
            <v>M. Nyamahunge</v>
          </cell>
          <cell r="G2018">
            <v>11220000</v>
          </cell>
        </row>
        <row r="2019">
          <cell r="B2019" t="str">
            <v>A. Whang</v>
          </cell>
          <cell r="G2019">
            <v>21140000</v>
          </cell>
        </row>
        <row r="2020">
          <cell r="B2020" t="str">
            <v>V. Guillaume</v>
          </cell>
          <cell r="G2020">
            <v>15480000</v>
          </cell>
        </row>
        <row r="2021">
          <cell r="B2021" t="str">
            <v>D. Mattila</v>
          </cell>
          <cell r="G2021">
            <v>18500000</v>
          </cell>
        </row>
        <row r="2022">
          <cell r="B2022" t="str">
            <v>B. Kansiime</v>
          </cell>
          <cell r="G2022">
            <v>24120000</v>
          </cell>
        </row>
        <row r="2023">
          <cell r="B2023" t="str">
            <v>Y. Almutairi</v>
          </cell>
          <cell r="G2023">
            <v>27120000</v>
          </cell>
        </row>
        <row r="2024">
          <cell r="B2024" t="str">
            <v>D. Roussel</v>
          </cell>
          <cell r="G2024">
            <v>27960000</v>
          </cell>
        </row>
        <row r="2025">
          <cell r="B2025" t="str">
            <v>L. Sigauke</v>
          </cell>
          <cell r="G2025">
            <v>24640000</v>
          </cell>
        </row>
        <row r="2026">
          <cell r="B2026" t="str">
            <v>M. Takács</v>
          </cell>
          <cell r="G2026">
            <v>26210000</v>
          </cell>
        </row>
        <row r="2027">
          <cell r="B2027" t="str">
            <v>U. Chávez</v>
          </cell>
          <cell r="G2027">
            <v>24090000</v>
          </cell>
        </row>
        <row r="2028">
          <cell r="B2028" t="str">
            <v>F. Ndou</v>
          </cell>
          <cell r="G2028">
            <v>12550000</v>
          </cell>
        </row>
        <row r="2029">
          <cell r="B2029" t="str">
            <v>J. Maeda</v>
          </cell>
          <cell r="G2029">
            <v>21100000</v>
          </cell>
        </row>
        <row r="2030">
          <cell r="B2030" t="str">
            <v>H. Baumgartner</v>
          </cell>
          <cell r="G2030">
            <v>19200000</v>
          </cell>
        </row>
        <row r="2031">
          <cell r="B2031" t="str">
            <v>Y. Machava</v>
          </cell>
          <cell r="G2031">
            <v>19560000</v>
          </cell>
        </row>
        <row r="2032">
          <cell r="B2032" t="str">
            <v>Y. Twinomugisha</v>
          </cell>
          <cell r="G2032">
            <v>15000000</v>
          </cell>
        </row>
        <row r="2033">
          <cell r="B2033" t="str">
            <v>F. Tamura</v>
          </cell>
          <cell r="G2033">
            <v>33530000</v>
          </cell>
        </row>
        <row r="2034">
          <cell r="B2034" t="str">
            <v>H. Choo</v>
          </cell>
          <cell r="G2034">
            <v>16520000</v>
          </cell>
        </row>
        <row r="2035">
          <cell r="B2035" t="str">
            <v>H. Pour</v>
          </cell>
          <cell r="G2035">
            <v>16710000</v>
          </cell>
        </row>
        <row r="2036">
          <cell r="B2036" t="str">
            <v>K. Krisensen</v>
          </cell>
          <cell r="G2036">
            <v>14290000</v>
          </cell>
        </row>
        <row r="2037">
          <cell r="B2037" t="str">
            <v>S. Sørensen</v>
          </cell>
          <cell r="G2037">
            <v>24890000</v>
          </cell>
        </row>
        <row r="2038">
          <cell r="B2038" t="str">
            <v>L. Olupot</v>
          </cell>
          <cell r="G2038">
            <v>22160000</v>
          </cell>
        </row>
        <row r="2039">
          <cell r="B2039" t="str">
            <v>J. Asiimwe</v>
          </cell>
          <cell r="G2039">
            <v>14000000</v>
          </cell>
        </row>
        <row r="2040">
          <cell r="B2040" t="str">
            <v>C. Rai</v>
          </cell>
          <cell r="G2040">
            <v>10870000</v>
          </cell>
        </row>
        <row r="2041">
          <cell r="B2041" t="str">
            <v>T. Hashim</v>
          </cell>
          <cell r="G2041">
            <v>30440000</v>
          </cell>
        </row>
        <row r="2042">
          <cell r="B2042" t="str">
            <v>B. Lindberg</v>
          </cell>
          <cell r="G2042">
            <v>20770000</v>
          </cell>
        </row>
        <row r="2043">
          <cell r="B2043" t="str">
            <v>B. Nura</v>
          </cell>
          <cell r="G2043">
            <v>27320000</v>
          </cell>
        </row>
        <row r="2044">
          <cell r="B2044" t="str">
            <v>S. Mussa</v>
          </cell>
          <cell r="G2044">
            <v>25490000</v>
          </cell>
        </row>
        <row r="2045">
          <cell r="B2045" t="str">
            <v>C. Sanna</v>
          </cell>
          <cell r="G2045">
            <v>34480000</v>
          </cell>
        </row>
        <row r="2046">
          <cell r="B2046" t="str">
            <v>J. Elsayed</v>
          </cell>
          <cell r="G2046">
            <v>24390000</v>
          </cell>
        </row>
        <row r="2047">
          <cell r="B2047" t="str">
            <v>M. Gómez</v>
          </cell>
          <cell r="G2047">
            <v>28750000</v>
          </cell>
        </row>
        <row r="2048">
          <cell r="B2048" t="str">
            <v>V. Da silva</v>
          </cell>
          <cell r="G2048">
            <v>23210000</v>
          </cell>
        </row>
        <row r="2049">
          <cell r="B2049" t="str">
            <v>Q. D'angelo</v>
          </cell>
          <cell r="G2049">
            <v>19160000</v>
          </cell>
        </row>
        <row r="2050">
          <cell r="B2050" t="str">
            <v>X. Arnaud</v>
          </cell>
          <cell r="G2050">
            <v>13150000</v>
          </cell>
        </row>
        <row r="2051">
          <cell r="B2051" t="str">
            <v>G. Chandiga</v>
          </cell>
          <cell r="G2051">
            <v>17910000</v>
          </cell>
        </row>
        <row r="2052">
          <cell r="B2052" t="str">
            <v>I. Friedrich</v>
          </cell>
          <cell r="G2052">
            <v>6200000</v>
          </cell>
        </row>
        <row r="2053">
          <cell r="B2053" t="str">
            <v>C. Mati?</v>
          </cell>
          <cell r="G2053">
            <v>16390000</v>
          </cell>
        </row>
        <row r="2054">
          <cell r="B2054" t="str">
            <v>P. Nakayenga</v>
          </cell>
          <cell r="G2054">
            <v>20690000</v>
          </cell>
        </row>
        <row r="2055">
          <cell r="B2055" t="str">
            <v>J. Willems</v>
          </cell>
          <cell r="G2055">
            <v>15870000</v>
          </cell>
        </row>
        <row r="2056">
          <cell r="B2056" t="str">
            <v>E. Achan</v>
          </cell>
          <cell r="G2056">
            <v>21840000</v>
          </cell>
        </row>
        <row r="2057">
          <cell r="B2057" t="str">
            <v>E. Nasirumbi</v>
          </cell>
          <cell r="G2057">
            <v>31140000</v>
          </cell>
        </row>
        <row r="2058">
          <cell r="B2058" t="str">
            <v>G. Cattaneo</v>
          </cell>
          <cell r="G2058">
            <v>3670000</v>
          </cell>
        </row>
        <row r="2059">
          <cell r="B2059" t="str">
            <v>O. Ciobanu</v>
          </cell>
          <cell r="G2059">
            <v>19240000</v>
          </cell>
        </row>
        <row r="2060">
          <cell r="B2060" t="str">
            <v>O. Kueh</v>
          </cell>
          <cell r="G2060">
            <v>23440000</v>
          </cell>
        </row>
        <row r="2061">
          <cell r="B2061" t="str">
            <v>G. Sackey</v>
          </cell>
          <cell r="G2061">
            <v>19680000</v>
          </cell>
        </row>
        <row r="2062">
          <cell r="B2062" t="str">
            <v>K. Harada</v>
          </cell>
          <cell r="G2062">
            <v>9150000</v>
          </cell>
        </row>
        <row r="2063">
          <cell r="B2063" t="str">
            <v>D. Sahu</v>
          </cell>
          <cell r="G2063">
            <v>27250000</v>
          </cell>
        </row>
        <row r="2064">
          <cell r="B2064" t="str">
            <v>Z. Tomi?</v>
          </cell>
          <cell r="G2064">
            <v>17680000</v>
          </cell>
        </row>
        <row r="2065">
          <cell r="B2065" t="str">
            <v>C. Sulaiman</v>
          </cell>
          <cell r="G2065">
            <v>19780000</v>
          </cell>
        </row>
        <row r="2066">
          <cell r="B2066" t="str">
            <v>H. Jansson</v>
          </cell>
          <cell r="G2066">
            <v>10210000</v>
          </cell>
        </row>
        <row r="2067">
          <cell r="B2067" t="str">
            <v>B. Taheri</v>
          </cell>
          <cell r="G2067">
            <v>22590000</v>
          </cell>
        </row>
        <row r="2068">
          <cell r="B2068" t="str">
            <v>K. Eder</v>
          </cell>
          <cell r="G2068">
            <v>4200000</v>
          </cell>
        </row>
        <row r="2069">
          <cell r="B2069" t="str">
            <v>A. Barbieri</v>
          </cell>
          <cell r="G2069">
            <v>12540000</v>
          </cell>
        </row>
        <row r="2070">
          <cell r="B2070" t="str">
            <v>D. Siregar</v>
          </cell>
          <cell r="G2070">
            <v>12820000</v>
          </cell>
        </row>
        <row r="2071">
          <cell r="B2071" t="str">
            <v>K. Candia</v>
          </cell>
          <cell r="G2071">
            <v>16310000</v>
          </cell>
        </row>
        <row r="2072">
          <cell r="B2072" t="str">
            <v>L. Ricci</v>
          </cell>
          <cell r="G2072">
            <v>19380000</v>
          </cell>
        </row>
        <row r="2073">
          <cell r="B2073" t="str">
            <v>M. Paterson</v>
          </cell>
          <cell r="G2073">
            <v>15070000</v>
          </cell>
        </row>
        <row r="2074">
          <cell r="B2074" t="str">
            <v>O. Oketcho</v>
          </cell>
          <cell r="G2074">
            <v>4710000</v>
          </cell>
        </row>
        <row r="2075">
          <cell r="B2075" t="str">
            <v>V. Mugala</v>
          </cell>
          <cell r="G2075">
            <v>23770000</v>
          </cell>
        </row>
        <row r="2076">
          <cell r="B2076" t="str">
            <v>O. Gatti</v>
          </cell>
          <cell r="G2076">
            <v>10070000</v>
          </cell>
        </row>
        <row r="2077">
          <cell r="B2077" t="str">
            <v>D. Fischer</v>
          </cell>
          <cell r="G2077">
            <v>30250000</v>
          </cell>
        </row>
        <row r="2078">
          <cell r="B2078" t="str">
            <v>E. Okello</v>
          </cell>
          <cell r="G2078">
            <v>9110000</v>
          </cell>
        </row>
        <row r="2079">
          <cell r="B2079" t="str">
            <v>B. Neméth</v>
          </cell>
          <cell r="G2079">
            <v>30660000</v>
          </cell>
        </row>
        <row r="2080">
          <cell r="B2080" t="str">
            <v>B. Lehtonen</v>
          </cell>
          <cell r="G2080">
            <v>29530000</v>
          </cell>
        </row>
        <row r="2081">
          <cell r="B2081" t="str">
            <v>B. Mtonga</v>
          </cell>
          <cell r="G2081">
            <v>34100000</v>
          </cell>
        </row>
        <row r="2082">
          <cell r="B2082" t="str">
            <v>R. Giordano</v>
          </cell>
          <cell r="G2082">
            <v>24140000</v>
          </cell>
        </row>
        <row r="2083">
          <cell r="B2083" t="str">
            <v>A. Harutyunyan</v>
          </cell>
          <cell r="G2083">
            <v>28090000</v>
          </cell>
        </row>
        <row r="2084">
          <cell r="B2084" t="str">
            <v>G. Eng</v>
          </cell>
          <cell r="G2084">
            <v>25220000</v>
          </cell>
        </row>
        <row r="2085">
          <cell r="B2085" t="str">
            <v>K. Kravchenko</v>
          </cell>
          <cell r="G2085">
            <v>11670000</v>
          </cell>
        </row>
        <row r="2086">
          <cell r="B2086" t="str">
            <v>E. Kantono</v>
          </cell>
          <cell r="G2086">
            <v>20780000</v>
          </cell>
        </row>
        <row r="2087">
          <cell r="B2087" t="str">
            <v>Q. König</v>
          </cell>
          <cell r="G2087">
            <v>14980000</v>
          </cell>
        </row>
        <row r="2088">
          <cell r="B2088" t="str">
            <v>B. Kaonga</v>
          </cell>
          <cell r="G2088">
            <v>12030000</v>
          </cell>
        </row>
        <row r="2089">
          <cell r="B2089" t="str">
            <v>Z. Johansen</v>
          </cell>
          <cell r="G2089">
            <v>24290000</v>
          </cell>
        </row>
        <row r="2090">
          <cell r="B2090" t="str">
            <v>A. Agyapong</v>
          </cell>
          <cell r="G2090">
            <v>5800000</v>
          </cell>
        </row>
        <row r="2091">
          <cell r="B2091" t="str">
            <v>G. Akoli</v>
          </cell>
          <cell r="G2091">
            <v>27140000</v>
          </cell>
        </row>
        <row r="2092">
          <cell r="B2092" t="str">
            <v>M. Kebirungi</v>
          </cell>
          <cell r="G2092">
            <v>15880000</v>
          </cell>
        </row>
        <row r="2093">
          <cell r="B2093" t="str">
            <v>W. Mahato</v>
          </cell>
          <cell r="G2093">
            <v>31040000</v>
          </cell>
        </row>
        <row r="2094">
          <cell r="B2094" t="str">
            <v>X. Kidega</v>
          </cell>
          <cell r="G2094">
            <v>18960000</v>
          </cell>
        </row>
        <row r="2095">
          <cell r="B2095" t="str">
            <v>B. Ayuba</v>
          </cell>
          <cell r="G2095">
            <v>21950000</v>
          </cell>
        </row>
        <row r="2096">
          <cell r="B2096" t="str">
            <v>I. Benedetti</v>
          </cell>
          <cell r="G2096">
            <v>28760000</v>
          </cell>
        </row>
        <row r="2097">
          <cell r="B2097" t="str">
            <v>D. Magala</v>
          </cell>
          <cell r="G2097">
            <v>17680000</v>
          </cell>
        </row>
        <row r="2098">
          <cell r="B2098" t="str">
            <v>F. bin Zakaria</v>
          </cell>
          <cell r="G2098">
            <v>25560000</v>
          </cell>
        </row>
        <row r="2099">
          <cell r="B2099" t="str">
            <v>C. Negri</v>
          </cell>
          <cell r="G2099">
            <v>29610000</v>
          </cell>
        </row>
        <row r="2100">
          <cell r="B2100" t="str">
            <v>G. Syu</v>
          </cell>
          <cell r="G2100">
            <v>15320000</v>
          </cell>
        </row>
        <row r="2101">
          <cell r="B2101" t="str">
            <v>C. Emmanuel</v>
          </cell>
          <cell r="G2101">
            <v>5490000</v>
          </cell>
        </row>
        <row r="2102">
          <cell r="B2102" t="str">
            <v>C. Roux</v>
          </cell>
          <cell r="G2102">
            <v>11700000</v>
          </cell>
        </row>
        <row r="2103">
          <cell r="B2103" t="str">
            <v>D. Ngo</v>
          </cell>
          <cell r="G2103">
            <v>15370000</v>
          </cell>
        </row>
        <row r="2104">
          <cell r="B2104" t="str">
            <v>H. Shuaibu</v>
          </cell>
          <cell r="G2104">
            <v>18700000</v>
          </cell>
        </row>
        <row r="2105">
          <cell r="B2105" t="str">
            <v>I. Niwamanya</v>
          </cell>
          <cell r="G2105">
            <v>13970000</v>
          </cell>
        </row>
        <row r="2106">
          <cell r="B2106" t="str">
            <v>K. Awuah</v>
          </cell>
          <cell r="G2106">
            <v>16050000</v>
          </cell>
        </row>
        <row r="2107">
          <cell r="B2107" t="str">
            <v>O. Mohammad</v>
          </cell>
          <cell r="G2107">
            <v>14460000</v>
          </cell>
        </row>
        <row r="2108">
          <cell r="B2108" t="str">
            <v>P. Hassan</v>
          </cell>
          <cell r="G2108">
            <v>13510000</v>
          </cell>
        </row>
        <row r="2109">
          <cell r="B2109" t="str">
            <v>K. Kastelic</v>
          </cell>
          <cell r="G2109">
            <v>12240000</v>
          </cell>
        </row>
        <row r="2110">
          <cell r="B2110" t="str">
            <v>N. Turyasingura</v>
          </cell>
          <cell r="G2110">
            <v>9090000</v>
          </cell>
        </row>
        <row r="2111">
          <cell r="B2111" t="str">
            <v>V. Abu</v>
          </cell>
          <cell r="G2111">
            <v>17960000</v>
          </cell>
        </row>
        <row r="2112">
          <cell r="B2112" t="str">
            <v>Q. Maturu</v>
          </cell>
          <cell r="G2112">
            <v>26480000</v>
          </cell>
        </row>
        <row r="2113">
          <cell r="B2113" t="str">
            <v>D. Purwanto</v>
          </cell>
          <cell r="G2113">
            <v>18520000</v>
          </cell>
        </row>
        <row r="2114">
          <cell r="B2114" t="str">
            <v>C. Schmidt</v>
          </cell>
          <cell r="G2114">
            <v>20750000</v>
          </cell>
        </row>
        <row r="2115">
          <cell r="B2115" t="str">
            <v>L. Bogere</v>
          </cell>
          <cell r="G2115">
            <v>22260000</v>
          </cell>
        </row>
        <row r="2116">
          <cell r="B2116" t="str">
            <v>T. Sinaga</v>
          </cell>
          <cell r="G2116">
            <v>23150000</v>
          </cell>
        </row>
        <row r="2117">
          <cell r="B2117" t="str">
            <v>W. Ofori</v>
          </cell>
          <cell r="G2117">
            <v>26690000</v>
          </cell>
        </row>
        <row r="2118">
          <cell r="B2118" t="str">
            <v>C. Shevchenko</v>
          </cell>
          <cell r="G2118">
            <v>14210000</v>
          </cell>
        </row>
        <row r="2119">
          <cell r="B2119" t="str">
            <v>F. Dauda</v>
          </cell>
          <cell r="G2119">
            <v>5730000</v>
          </cell>
        </row>
        <row r="2120">
          <cell r="B2120" t="str">
            <v>F. Ainembabazi</v>
          </cell>
          <cell r="G2120">
            <v>11250000</v>
          </cell>
        </row>
        <row r="2121">
          <cell r="B2121" t="str">
            <v>I. Savage</v>
          </cell>
          <cell r="G2121">
            <v>20650000</v>
          </cell>
        </row>
        <row r="2122">
          <cell r="B2122" t="str">
            <v>J. Choi</v>
          </cell>
          <cell r="G2122">
            <v>5390000</v>
          </cell>
        </row>
        <row r="2123">
          <cell r="B2123" t="str">
            <v>M. Korugyendo</v>
          </cell>
          <cell r="G2123">
            <v>20520000</v>
          </cell>
        </row>
        <row r="2124">
          <cell r="B2124" t="str">
            <v>M. Naluwooza</v>
          </cell>
          <cell r="G2124">
            <v>27670000</v>
          </cell>
        </row>
        <row r="2125">
          <cell r="B2125" t="str">
            <v>R. Kabuye</v>
          </cell>
          <cell r="G2125">
            <v>19740000</v>
          </cell>
        </row>
        <row r="2126">
          <cell r="B2126" t="str">
            <v>V. Bellini</v>
          </cell>
          <cell r="G2126">
            <v>9910000</v>
          </cell>
        </row>
        <row r="2127">
          <cell r="B2127" t="str">
            <v>I. Soko</v>
          </cell>
          <cell r="G2127">
            <v>25490000</v>
          </cell>
        </row>
        <row r="2128">
          <cell r="B2128" t="str">
            <v>D. Law</v>
          </cell>
          <cell r="G2128">
            <v>25600000</v>
          </cell>
        </row>
        <row r="2129">
          <cell r="B2129" t="str">
            <v>J. Mugenyi</v>
          </cell>
          <cell r="G2129">
            <v>15730000</v>
          </cell>
        </row>
        <row r="2130">
          <cell r="B2130" t="str">
            <v>V. Nakiyemba</v>
          </cell>
          <cell r="G2130">
            <v>35910000</v>
          </cell>
        </row>
        <row r="2131">
          <cell r="B2131" t="str">
            <v>J. Ayebare</v>
          </cell>
          <cell r="G2131">
            <v>17290000</v>
          </cell>
        </row>
        <row r="2132">
          <cell r="B2132" t="str">
            <v>L. Wilson</v>
          </cell>
          <cell r="G2132">
            <v>12000000</v>
          </cell>
        </row>
        <row r="2133">
          <cell r="B2133" t="str">
            <v>M. Takata</v>
          </cell>
          <cell r="G2133">
            <v>16010000</v>
          </cell>
        </row>
        <row r="2134">
          <cell r="B2134" t="str">
            <v>A. Nilsen</v>
          </cell>
          <cell r="G2134">
            <v>14680000</v>
          </cell>
        </row>
        <row r="2135">
          <cell r="B2135" t="str">
            <v>V. Nazziwa</v>
          </cell>
          <cell r="G2135">
            <v>21970000</v>
          </cell>
        </row>
        <row r="2136">
          <cell r="B2136" t="str">
            <v>Y. Ssentongo</v>
          </cell>
          <cell r="G2136">
            <v>15800000</v>
          </cell>
        </row>
        <row r="2137">
          <cell r="B2137" t="str">
            <v>Z. Acidri</v>
          </cell>
          <cell r="G2137">
            <v>14970000</v>
          </cell>
        </row>
        <row r="2138">
          <cell r="B2138" t="str">
            <v>U. Roussel</v>
          </cell>
          <cell r="G2138">
            <v>18990000</v>
          </cell>
        </row>
        <row r="2139">
          <cell r="B2139" t="str">
            <v>I. Hsieh</v>
          </cell>
          <cell r="G2139">
            <v>10970000</v>
          </cell>
        </row>
        <row r="2140">
          <cell r="B2140" t="str">
            <v>U. Nafula</v>
          </cell>
          <cell r="G2140">
            <v>29050000</v>
          </cell>
        </row>
        <row r="2141">
          <cell r="B2141" t="str">
            <v>K. bin Ali</v>
          </cell>
          <cell r="G2141">
            <v>37550000</v>
          </cell>
        </row>
        <row r="2142">
          <cell r="B2142" t="str">
            <v>P. Peh</v>
          </cell>
          <cell r="G2142">
            <v>19590000</v>
          </cell>
        </row>
        <row r="2143">
          <cell r="B2143" t="str">
            <v>O. Aboagye</v>
          </cell>
          <cell r="G2143">
            <v>28190000</v>
          </cell>
        </row>
        <row r="2144">
          <cell r="B2144" t="str">
            <v>A. Yosef</v>
          </cell>
          <cell r="G2144">
            <v>29900000</v>
          </cell>
        </row>
        <row r="2145">
          <cell r="B2145" t="str">
            <v>L. Ndyanabo</v>
          </cell>
          <cell r="G2145">
            <v>36590000</v>
          </cell>
        </row>
        <row r="2146">
          <cell r="B2146" t="str">
            <v>W. Abeja</v>
          </cell>
          <cell r="G2146">
            <v>10460000</v>
          </cell>
        </row>
        <row r="2147">
          <cell r="B2147" t="str">
            <v>G. Kyobutungi</v>
          </cell>
          <cell r="G2147">
            <v>11650000</v>
          </cell>
        </row>
        <row r="2148">
          <cell r="B2148" t="str">
            <v>C. Medina</v>
          </cell>
          <cell r="G2148">
            <v>37310000</v>
          </cell>
        </row>
        <row r="2149">
          <cell r="B2149" t="str">
            <v>I. Babirye</v>
          </cell>
          <cell r="G2149">
            <v>6420000</v>
          </cell>
        </row>
        <row r="2150">
          <cell r="B2150" t="str">
            <v>P. Tibesigwa</v>
          </cell>
          <cell r="G2150">
            <v>26820000</v>
          </cell>
        </row>
        <row r="2151">
          <cell r="B2151" t="str">
            <v>X. Nankya</v>
          </cell>
          <cell r="G2151">
            <v>27360000</v>
          </cell>
        </row>
        <row r="2152">
          <cell r="B2152" t="str">
            <v>Z. Gholami</v>
          </cell>
          <cell r="G2152">
            <v>20060000</v>
          </cell>
        </row>
        <row r="2153">
          <cell r="B2153" t="str">
            <v>O. Mészáros</v>
          </cell>
          <cell r="G2153">
            <v>20870000</v>
          </cell>
        </row>
        <row r="2154">
          <cell r="B2154" t="str">
            <v>H. Gaillard</v>
          </cell>
          <cell r="G2154">
            <v>21420000</v>
          </cell>
        </row>
        <row r="2155">
          <cell r="B2155" t="str">
            <v>G. Ochwo</v>
          </cell>
          <cell r="G2155">
            <v>32710000</v>
          </cell>
        </row>
        <row r="2156">
          <cell r="B2156" t="str">
            <v>G. Katumba</v>
          </cell>
          <cell r="G2156">
            <v>7820000</v>
          </cell>
        </row>
        <row r="2157">
          <cell r="B2157" t="str">
            <v>D. Egger</v>
          </cell>
          <cell r="G2157">
            <v>20930000</v>
          </cell>
        </row>
        <row r="2158">
          <cell r="B2158" t="str">
            <v>J. Zacarias</v>
          </cell>
          <cell r="G2158">
            <v>11630000</v>
          </cell>
        </row>
        <row r="2159">
          <cell r="B2159" t="str">
            <v>N. Nassiri</v>
          </cell>
          <cell r="G2159">
            <v>13580000</v>
          </cell>
        </row>
        <row r="2160">
          <cell r="B2160" t="str">
            <v>K. Moshe</v>
          </cell>
          <cell r="G2160">
            <v>13080000</v>
          </cell>
        </row>
        <row r="2161">
          <cell r="B2161" t="str">
            <v>V. Caputo</v>
          </cell>
          <cell r="G2161">
            <v>14800000</v>
          </cell>
        </row>
        <row r="2162">
          <cell r="B2162" t="str">
            <v>J. Ko</v>
          </cell>
          <cell r="G2162">
            <v>26560000</v>
          </cell>
        </row>
        <row r="2163">
          <cell r="B2163" t="str">
            <v>W. Iddrisu</v>
          </cell>
          <cell r="G2163">
            <v>22430000</v>
          </cell>
        </row>
        <row r="2164">
          <cell r="B2164" t="str">
            <v>O. Balog</v>
          </cell>
          <cell r="G2164">
            <v>9730000</v>
          </cell>
        </row>
        <row r="2165">
          <cell r="B2165" t="str">
            <v>E. Thembo</v>
          </cell>
          <cell r="G2165">
            <v>25430000</v>
          </cell>
        </row>
        <row r="2166">
          <cell r="B2166" t="str">
            <v>R. Baidoo</v>
          </cell>
          <cell r="G2166">
            <v>10830000</v>
          </cell>
        </row>
        <row r="2167">
          <cell r="B2167" t="str">
            <v>M. Nakyejwe</v>
          </cell>
          <cell r="G2167">
            <v>28880000</v>
          </cell>
        </row>
        <row r="2168">
          <cell r="B2168" t="str">
            <v>V. Pathan</v>
          </cell>
          <cell r="G2168">
            <v>40090000</v>
          </cell>
        </row>
        <row r="2169">
          <cell r="B2169" t="str">
            <v>T. Tushemereirwe</v>
          </cell>
          <cell r="G2169">
            <v>34540000</v>
          </cell>
        </row>
        <row r="2170">
          <cell r="B2170" t="str">
            <v>G. Nakasi</v>
          </cell>
          <cell r="G2170">
            <v>20890000</v>
          </cell>
        </row>
        <row r="2171">
          <cell r="B2171" t="str">
            <v>B. Brandt</v>
          </cell>
          <cell r="G2171">
            <v>23680000</v>
          </cell>
        </row>
        <row r="2172">
          <cell r="B2172" t="str">
            <v>V. Awio</v>
          </cell>
          <cell r="G2172">
            <v>17960000</v>
          </cell>
        </row>
        <row r="2173">
          <cell r="B2173" t="str">
            <v>H. Gomo</v>
          </cell>
          <cell r="G2173">
            <v>30020000</v>
          </cell>
        </row>
        <row r="2174">
          <cell r="B2174" t="str">
            <v>F. Eid</v>
          </cell>
          <cell r="G2174">
            <v>22720000</v>
          </cell>
        </row>
        <row r="2175">
          <cell r="B2175" t="str">
            <v>X. Marroquín</v>
          </cell>
          <cell r="G2175">
            <v>17520000</v>
          </cell>
        </row>
        <row r="2176">
          <cell r="B2176" t="str">
            <v>I. Basemera</v>
          </cell>
          <cell r="G2176">
            <v>22200000</v>
          </cell>
        </row>
        <row r="2177">
          <cell r="B2177" t="str">
            <v>Q. Sousa</v>
          </cell>
          <cell r="G2177">
            <v>35050000</v>
          </cell>
        </row>
        <row r="2178">
          <cell r="B2178" t="str">
            <v>Q. Naturinda</v>
          </cell>
          <cell r="G2178">
            <v>18420000</v>
          </cell>
        </row>
        <row r="2179">
          <cell r="B2179" t="str">
            <v>H. Chevalier</v>
          </cell>
          <cell r="G2179">
            <v>12510000</v>
          </cell>
        </row>
        <row r="2180">
          <cell r="B2180" t="str">
            <v>G. Nalwoga</v>
          </cell>
          <cell r="G2180">
            <v>19800000</v>
          </cell>
        </row>
        <row r="2181">
          <cell r="B2181" t="str">
            <v>R. Khonje</v>
          </cell>
          <cell r="G2181">
            <v>22070000</v>
          </cell>
        </row>
        <row r="2182">
          <cell r="B2182" t="str">
            <v>D. Kau</v>
          </cell>
          <cell r="G2182">
            <v>25590000</v>
          </cell>
        </row>
        <row r="2183">
          <cell r="B2183" t="str">
            <v>M. Braun</v>
          </cell>
          <cell r="G2183">
            <v>37800000</v>
          </cell>
        </row>
        <row r="2184">
          <cell r="B2184" t="str">
            <v>T. Mendes</v>
          </cell>
          <cell r="G2184">
            <v>20600000</v>
          </cell>
        </row>
        <row r="2185">
          <cell r="B2185" t="str">
            <v>A. Murata</v>
          </cell>
          <cell r="G2185">
            <v>19930000</v>
          </cell>
        </row>
        <row r="2186">
          <cell r="B2186" t="str">
            <v>I. Babirye</v>
          </cell>
          <cell r="G2186">
            <v>23710000</v>
          </cell>
        </row>
        <row r="2187">
          <cell r="B2187" t="str">
            <v>R. Kukk</v>
          </cell>
          <cell r="G2187">
            <v>10850000</v>
          </cell>
        </row>
        <row r="2188">
          <cell r="B2188" t="str">
            <v>G. Kiggundu</v>
          </cell>
          <cell r="G2188">
            <v>22790000</v>
          </cell>
        </row>
        <row r="2189">
          <cell r="B2189" t="str">
            <v>Y. Zgambo</v>
          </cell>
          <cell r="G2189">
            <v>12500000</v>
          </cell>
        </row>
        <row r="2190">
          <cell r="B2190" t="str">
            <v>L. Sayed</v>
          </cell>
          <cell r="G2190">
            <v>22540000</v>
          </cell>
        </row>
        <row r="2191">
          <cell r="B2191" t="str">
            <v>E. Kovács</v>
          </cell>
          <cell r="G2191">
            <v>19470000</v>
          </cell>
        </row>
        <row r="2192">
          <cell r="B2192" t="str">
            <v>G. Kalyango</v>
          </cell>
          <cell r="G2192">
            <v>18020000</v>
          </cell>
        </row>
        <row r="2193">
          <cell r="B2193" t="str">
            <v>K. Mahmood</v>
          </cell>
          <cell r="G2193">
            <v>20190000</v>
          </cell>
        </row>
        <row r="2194">
          <cell r="B2194" t="str">
            <v>L. Blanc</v>
          </cell>
          <cell r="G2194">
            <v>15000000</v>
          </cell>
        </row>
        <row r="2195">
          <cell r="B2195" t="str">
            <v>N. Jørgensen</v>
          </cell>
          <cell r="G2195">
            <v>19140000</v>
          </cell>
        </row>
        <row r="2196">
          <cell r="B2196" t="str">
            <v>K. Quarshie</v>
          </cell>
          <cell r="G2196">
            <v>28330000</v>
          </cell>
        </row>
        <row r="2197">
          <cell r="B2197" t="str">
            <v>W. Dufour</v>
          </cell>
          <cell r="G2197">
            <v>7450000</v>
          </cell>
        </row>
        <row r="2198">
          <cell r="B2198" t="str">
            <v>I. Mukisa</v>
          </cell>
          <cell r="G2198">
            <v>22960000</v>
          </cell>
        </row>
        <row r="2199">
          <cell r="B2199" t="str">
            <v>A. Negri</v>
          </cell>
          <cell r="G2199">
            <v>25210000</v>
          </cell>
        </row>
        <row r="2200">
          <cell r="B2200" t="str">
            <v>D. Ghasemi</v>
          </cell>
          <cell r="G2200">
            <v>14430000</v>
          </cell>
        </row>
        <row r="2201">
          <cell r="B2201" t="str">
            <v>G. Musoke</v>
          </cell>
          <cell r="G2201">
            <v>31280000</v>
          </cell>
        </row>
        <row r="2202">
          <cell r="B2202" t="str">
            <v>V. Sserugo</v>
          </cell>
          <cell r="G2202">
            <v>24350000</v>
          </cell>
        </row>
        <row r="2203">
          <cell r="B2203" t="str">
            <v>F. De Groot</v>
          </cell>
          <cell r="G2203">
            <v>21790000</v>
          </cell>
        </row>
        <row r="2204">
          <cell r="B2204" t="str">
            <v>J. Martin</v>
          </cell>
          <cell r="G2204">
            <v>9080000</v>
          </cell>
        </row>
        <row r="2205">
          <cell r="B2205" t="str">
            <v>I. Akulu</v>
          </cell>
          <cell r="G2205">
            <v>25390000</v>
          </cell>
        </row>
        <row r="2206">
          <cell r="B2206" t="str">
            <v>J. Sulji?</v>
          </cell>
          <cell r="G2206">
            <v>6670000</v>
          </cell>
        </row>
        <row r="2207">
          <cell r="B2207" t="str">
            <v>L. Rusere</v>
          </cell>
          <cell r="G2207">
            <v>22770000</v>
          </cell>
        </row>
        <row r="2208">
          <cell r="B2208" t="str">
            <v>M. Mudimba</v>
          </cell>
          <cell r="G2208">
            <v>12440000</v>
          </cell>
        </row>
        <row r="2209">
          <cell r="B2209" t="str">
            <v>D. Ayesiga</v>
          </cell>
          <cell r="G2209">
            <v>22470000</v>
          </cell>
        </row>
        <row r="2210">
          <cell r="B2210" t="str">
            <v>E. Salem</v>
          </cell>
          <cell r="G2210">
            <v>16850000</v>
          </cell>
        </row>
        <row r="2211">
          <cell r="B2211" t="str">
            <v>L. Sanz</v>
          </cell>
          <cell r="G2211">
            <v>18820000</v>
          </cell>
        </row>
        <row r="2212">
          <cell r="B2212" t="str">
            <v>Q. Nagadya</v>
          </cell>
          <cell r="G2212">
            <v>24180000</v>
          </cell>
        </row>
        <row r="2213">
          <cell r="B2213" t="str">
            <v>J. Bernard</v>
          </cell>
          <cell r="G2213">
            <v>13420000</v>
          </cell>
        </row>
        <row r="2214">
          <cell r="B2214" t="str">
            <v>O. Okamoto</v>
          </cell>
          <cell r="G2214">
            <v>14300000</v>
          </cell>
        </row>
        <row r="2215">
          <cell r="B2215" t="str">
            <v>C. Nakitto</v>
          </cell>
          <cell r="G2215">
            <v>19040000</v>
          </cell>
        </row>
        <row r="2216">
          <cell r="B2216" t="str">
            <v>D. Hara</v>
          </cell>
          <cell r="G2216">
            <v>28070000</v>
          </cell>
        </row>
        <row r="2217">
          <cell r="B2217" t="str">
            <v>G. Leone</v>
          </cell>
          <cell r="G2217">
            <v>19210000</v>
          </cell>
        </row>
        <row r="2218">
          <cell r="B2218" t="str">
            <v>H. Lo</v>
          </cell>
          <cell r="G2218">
            <v>10310000</v>
          </cell>
        </row>
        <row r="2219">
          <cell r="B2219" t="str">
            <v>I. Tng</v>
          </cell>
          <cell r="G2219">
            <v>14500000</v>
          </cell>
        </row>
        <row r="2220">
          <cell r="B2220" t="str">
            <v>L. Adikini</v>
          </cell>
          <cell r="G2220">
            <v>18400000</v>
          </cell>
        </row>
        <row r="2221">
          <cell r="B2221" t="str">
            <v>P. Halvorsen</v>
          </cell>
          <cell r="G2221">
            <v>17470000</v>
          </cell>
        </row>
        <row r="2222">
          <cell r="B2222" t="str">
            <v>R. Orlando</v>
          </cell>
          <cell r="G2222">
            <v>4480000</v>
          </cell>
        </row>
        <row r="2223">
          <cell r="B2223" t="str">
            <v>X. Smith</v>
          </cell>
          <cell r="G2223">
            <v>17990000</v>
          </cell>
        </row>
        <row r="2224">
          <cell r="B2224" t="str">
            <v>W. Kobusingye</v>
          </cell>
          <cell r="G2224">
            <v>12470000</v>
          </cell>
        </row>
        <row r="2225">
          <cell r="B2225" t="str">
            <v>Z. Kneževi?</v>
          </cell>
          <cell r="G2225">
            <v>26700000</v>
          </cell>
        </row>
        <row r="2226">
          <cell r="B2226" t="str">
            <v>O. Zen</v>
          </cell>
          <cell r="G2226">
            <v>23110000</v>
          </cell>
        </row>
        <row r="2227">
          <cell r="B2227" t="str">
            <v>B. Male</v>
          </cell>
          <cell r="G2227">
            <v>27960000</v>
          </cell>
        </row>
        <row r="2228">
          <cell r="B2228" t="str">
            <v>G. Twebaze</v>
          </cell>
          <cell r="G2228">
            <v>30470000</v>
          </cell>
        </row>
        <row r="2229">
          <cell r="B2229" t="str">
            <v>O. Rodrigues</v>
          </cell>
          <cell r="G2229">
            <v>32480000</v>
          </cell>
        </row>
        <row r="2230">
          <cell r="B2230" t="str">
            <v>T. Ong</v>
          </cell>
          <cell r="G2230">
            <v>28350000</v>
          </cell>
        </row>
        <row r="2231">
          <cell r="B2231" t="str">
            <v>Z. Nakiwala</v>
          </cell>
          <cell r="G2231">
            <v>24480000</v>
          </cell>
        </row>
        <row r="2232">
          <cell r="B2232" t="str">
            <v>G. Nalukwago</v>
          </cell>
          <cell r="G2232">
            <v>26750000</v>
          </cell>
        </row>
        <row r="2233">
          <cell r="B2233" t="str">
            <v>I. Ajiko</v>
          </cell>
          <cell r="G2233">
            <v>29100000</v>
          </cell>
        </row>
        <row r="2234">
          <cell r="B2234" t="str">
            <v>A. Johannessen</v>
          </cell>
          <cell r="G2234">
            <v>14920000</v>
          </cell>
        </row>
        <row r="2235">
          <cell r="B2235" t="str">
            <v>D. Mulumba</v>
          </cell>
          <cell r="G2235">
            <v>7660000</v>
          </cell>
        </row>
        <row r="2236">
          <cell r="B2236" t="str">
            <v>E. Zen</v>
          </cell>
          <cell r="G2236">
            <v>22100000</v>
          </cell>
        </row>
        <row r="2237">
          <cell r="B2237" t="str">
            <v>E. Zoabi</v>
          </cell>
          <cell r="G2237">
            <v>35290000</v>
          </cell>
        </row>
        <row r="2238">
          <cell r="B2238" t="str">
            <v>J. binti Hashim</v>
          </cell>
          <cell r="G2238">
            <v>11860000</v>
          </cell>
        </row>
        <row r="2239">
          <cell r="B2239" t="str">
            <v>K. Kabonesa</v>
          </cell>
          <cell r="G2239">
            <v>11740000</v>
          </cell>
        </row>
        <row r="2240">
          <cell r="B2240" t="str">
            <v>K. Mugala</v>
          </cell>
          <cell r="G2240">
            <v>15330000</v>
          </cell>
        </row>
        <row r="2241">
          <cell r="B2241" t="str">
            <v>O. Szilágyi</v>
          </cell>
          <cell r="G2241">
            <v>23410000</v>
          </cell>
        </row>
        <row r="2242">
          <cell r="B2242" t="str">
            <v>S. Gutiérrez</v>
          </cell>
          <cell r="G2242">
            <v>19990000</v>
          </cell>
        </row>
        <row r="2243">
          <cell r="B2243" t="str">
            <v>U. Nyakaisiki</v>
          </cell>
          <cell r="G2243">
            <v>30920000</v>
          </cell>
        </row>
        <row r="2244">
          <cell r="B2244" t="str">
            <v>A. Lalam</v>
          </cell>
          <cell r="G2244">
            <v>10510000</v>
          </cell>
        </row>
        <row r="2245">
          <cell r="B2245" t="str">
            <v>D. Kalni?š</v>
          </cell>
          <cell r="G2245">
            <v>14700000</v>
          </cell>
        </row>
        <row r="2246">
          <cell r="B2246" t="str">
            <v>O. Akia</v>
          </cell>
          <cell r="G2246">
            <v>18850000</v>
          </cell>
        </row>
        <row r="2247">
          <cell r="B2247" t="str">
            <v>R. Koch</v>
          </cell>
          <cell r="G2247">
            <v>13680000</v>
          </cell>
        </row>
        <row r="2248">
          <cell r="B2248" t="str">
            <v>V. Chimwaza</v>
          </cell>
          <cell r="G2248">
            <v>8940000</v>
          </cell>
        </row>
        <row r="2249">
          <cell r="B2249" t="str">
            <v>Y. Okori</v>
          </cell>
          <cell r="G2249">
            <v>28970000</v>
          </cell>
        </row>
        <row r="2250">
          <cell r="B2250" t="str">
            <v>H. Chakraborty</v>
          </cell>
          <cell r="G2250">
            <v>15200000</v>
          </cell>
        </row>
        <row r="2251">
          <cell r="B2251" t="str">
            <v>C. Benhamou</v>
          </cell>
          <cell r="G2251">
            <v>24210000</v>
          </cell>
        </row>
        <row r="2252">
          <cell r="B2252" t="str">
            <v>X. Nambooze</v>
          </cell>
          <cell r="G2252">
            <v>18690000</v>
          </cell>
        </row>
        <row r="2253">
          <cell r="B2253" t="str">
            <v>O. Manhica</v>
          </cell>
          <cell r="G2253">
            <v>35920000</v>
          </cell>
        </row>
        <row r="2254">
          <cell r="B2254" t="str">
            <v>Q. Salehi</v>
          </cell>
          <cell r="G2254">
            <v>28090000</v>
          </cell>
        </row>
        <row r="2255">
          <cell r="B2255" t="str">
            <v>T. Chandiru</v>
          </cell>
          <cell r="G2255">
            <v>27450000</v>
          </cell>
        </row>
        <row r="2256">
          <cell r="B2256" t="str">
            <v>Y. Fallah</v>
          </cell>
          <cell r="G2256">
            <v>19000000</v>
          </cell>
        </row>
        <row r="2257">
          <cell r="B2257" t="str">
            <v>J. Taylor</v>
          </cell>
          <cell r="G2257">
            <v>37320000</v>
          </cell>
        </row>
        <row r="2258">
          <cell r="B2258" t="str">
            <v>E. Lungu</v>
          </cell>
          <cell r="G2258">
            <v>10090000</v>
          </cell>
        </row>
        <row r="2259">
          <cell r="B2259" t="str">
            <v>K. Nkhoma</v>
          </cell>
          <cell r="G2259">
            <v>17380000</v>
          </cell>
        </row>
        <row r="2260">
          <cell r="B2260" t="str">
            <v>R. Martino</v>
          </cell>
          <cell r="G2260">
            <v>25950000</v>
          </cell>
        </row>
        <row r="2261">
          <cell r="B2261" t="str">
            <v>V. Marino</v>
          </cell>
          <cell r="G2261">
            <v>32830000</v>
          </cell>
        </row>
        <row r="2262">
          <cell r="B2262" t="str">
            <v>E. Andoh</v>
          </cell>
          <cell r="G2262">
            <v>13160000</v>
          </cell>
        </row>
        <row r="2263">
          <cell r="B2263" t="str">
            <v>J. Akbari</v>
          </cell>
          <cell r="G2263">
            <v>3500000</v>
          </cell>
        </row>
        <row r="2264">
          <cell r="B2264" t="str">
            <v>C. Attias</v>
          </cell>
          <cell r="G2264">
            <v>21850000</v>
          </cell>
        </row>
        <row r="2265">
          <cell r="B2265" t="str">
            <v>W. Ross</v>
          </cell>
          <cell r="G2265">
            <v>6490000</v>
          </cell>
        </row>
        <row r="2266">
          <cell r="B2266" t="str">
            <v>Y. Nakimbugwe</v>
          </cell>
          <cell r="G2266">
            <v>22000000</v>
          </cell>
        </row>
        <row r="2267">
          <cell r="B2267" t="str">
            <v>V. Fernandez</v>
          </cell>
          <cell r="G2267">
            <v>16100000</v>
          </cell>
        </row>
        <row r="2268">
          <cell r="B2268" t="str">
            <v>O. Visser</v>
          </cell>
          <cell r="G2268">
            <v>8670000</v>
          </cell>
        </row>
        <row r="2269">
          <cell r="B2269" t="str">
            <v>U. Wahyudi</v>
          </cell>
          <cell r="G2269">
            <v>15740000</v>
          </cell>
        </row>
        <row r="2270">
          <cell r="B2270" t="str">
            <v>L. Nangiro</v>
          </cell>
          <cell r="G2270">
            <v>32320000</v>
          </cell>
        </row>
        <row r="2271">
          <cell r="B2271" t="str">
            <v>E. Hayati</v>
          </cell>
          <cell r="G2271">
            <v>27070000</v>
          </cell>
        </row>
        <row r="2272">
          <cell r="B2272" t="str">
            <v>J. bin Hashim</v>
          </cell>
          <cell r="G2272">
            <v>30550000</v>
          </cell>
        </row>
        <row r="2273">
          <cell r="B2273" t="str">
            <v>O. Seah</v>
          </cell>
          <cell r="G2273">
            <v>20330000</v>
          </cell>
        </row>
        <row r="2274">
          <cell r="B2274" t="str">
            <v>V. Andersson</v>
          </cell>
          <cell r="G2274">
            <v>13910000</v>
          </cell>
        </row>
        <row r="2275">
          <cell r="B2275" t="str">
            <v>C. Pavlovi?</v>
          </cell>
          <cell r="G2275">
            <v>10890000</v>
          </cell>
        </row>
        <row r="2276">
          <cell r="B2276" t="str">
            <v>M. Kayesu</v>
          </cell>
          <cell r="G2276">
            <v>20340000</v>
          </cell>
        </row>
        <row r="2277">
          <cell r="B2277" t="str">
            <v>A. Richard</v>
          </cell>
          <cell r="G2277">
            <v>26280000</v>
          </cell>
        </row>
        <row r="2278">
          <cell r="B2278" t="str">
            <v>B. Bwambale</v>
          </cell>
          <cell r="G2278">
            <v>19390000</v>
          </cell>
        </row>
        <row r="2279">
          <cell r="B2279" t="str">
            <v>D. Huda</v>
          </cell>
          <cell r="G2279">
            <v>29820000</v>
          </cell>
        </row>
        <row r="2280">
          <cell r="B2280" t="str">
            <v>G. Nakalema</v>
          </cell>
          <cell r="G2280">
            <v>24150000</v>
          </cell>
        </row>
        <row r="2281">
          <cell r="B2281" t="str">
            <v>N. Quinn</v>
          </cell>
          <cell r="G2281">
            <v>14770000</v>
          </cell>
        </row>
        <row r="2282">
          <cell r="B2282" t="str">
            <v>R. Morin</v>
          </cell>
          <cell r="G2282">
            <v>21180000</v>
          </cell>
        </row>
        <row r="2283">
          <cell r="B2283" t="str">
            <v>G. Yunusa</v>
          </cell>
          <cell r="G2283">
            <v>29190000</v>
          </cell>
        </row>
        <row r="2284">
          <cell r="B2284" t="str">
            <v>K. Umar</v>
          </cell>
          <cell r="G2284">
            <v>29290000</v>
          </cell>
        </row>
        <row r="2285">
          <cell r="B2285" t="str">
            <v>Y. Sen</v>
          </cell>
          <cell r="G2285">
            <v>29360000</v>
          </cell>
        </row>
        <row r="2286">
          <cell r="B2286" t="str">
            <v>M. Kneževi?</v>
          </cell>
          <cell r="G2286">
            <v>31640000</v>
          </cell>
        </row>
        <row r="2287">
          <cell r="B2287" t="str">
            <v>S. Costa</v>
          </cell>
          <cell r="G2287">
            <v>25400000</v>
          </cell>
        </row>
        <row r="2288">
          <cell r="B2288" t="str">
            <v>J. Atuhairwe</v>
          </cell>
          <cell r="G2288">
            <v>28960000</v>
          </cell>
        </row>
        <row r="2289">
          <cell r="B2289" t="str">
            <v>D. Adebayo</v>
          </cell>
          <cell r="G2289">
            <v>11010000</v>
          </cell>
        </row>
        <row r="2290">
          <cell r="B2290" t="str">
            <v>X. Rana</v>
          </cell>
          <cell r="G2290">
            <v>23410000</v>
          </cell>
        </row>
        <row r="2291">
          <cell r="B2291" t="str">
            <v>Q. Lou</v>
          </cell>
          <cell r="G2291">
            <v>7000000</v>
          </cell>
        </row>
        <row r="2292">
          <cell r="B2292" t="str">
            <v>C. Neri</v>
          </cell>
          <cell r="G2292">
            <v>36900000</v>
          </cell>
        </row>
        <row r="2293">
          <cell r="B2293" t="str">
            <v>F. Claes</v>
          </cell>
          <cell r="G2293">
            <v>35470000</v>
          </cell>
        </row>
        <row r="2294">
          <cell r="B2294" t="str">
            <v>N. Utami</v>
          </cell>
          <cell r="G2294">
            <v>30970000</v>
          </cell>
        </row>
        <row r="2295">
          <cell r="B2295" t="str">
            <v>Y. Ruggiero</v>
          </cell>
          <cell r="G2295">
            <v>15930000</v>
          </cell>
        </row>
        <row r="2296">
          <cell r="B2296" t="str">
            <v>Y. Nagudi</v>
          </cell>
          <cell r="G2296">
            <v>22940000</v>
          </cell>
        </row>
        <row r="2297">
          <cell r="B2297" t="str">
            <v>T. Cortez</v>
          </cell>
          <cell r="G2297">
            <v>20090000</v>
          </cell>
        </row>
        <row r="2298">
          <cell r="B2298" t="str">
            <v>E. Okurut</v>
          </cell>
          <cell r="G2298">
            <v>14840000</v>
          </cell>
        </row>
        <row r="2299">
          <cell r="B2299" t="str">
            <v>C. Nangobi</v>
          </cell>
          <cell r="G2299">
            <v>18300000</v>
          </cell>
        </row>
        <row r="2300">
          <cell r="B2300" t="str">
            <v>A. Mugisha</v>
          </cell>
          <cell r="G2300">
            <v>16380000</v>
          </cell>
        </row>
        <row r="2301">
          <cell r="B2301" t="str">
            <v>D. Ocokoru</v>
          </cell>
          <cell r="G2301">
            <v>19010000</v>
          </cell>
        </row>
        <row r="2302">
          <cell r="B2302" t="str">
            <v>H. David</v>
          </cell>
          <cell r="G2302">
            <v>11890000</v>
          </cell>
        </row>
        <row r="2303">
          <cell r="B2303" t="str">
            <v>F. Taruvinga</v>
          </cell>
          <cell r="G2303">
            <v>16720000</v>
          </cell>
        </row>
        <row r="2304">
          <cell r="B2304" t="str">
            <v>I. Beh</v>
          </cell>
          <cell r="G2304">
            <v>10570000</v>
          </cell>
        </row>
        <row r="2305">
          <cell r="B2305" t="str">
            <v>S. Nansamba</v>
          </cell>
          <cell r="G2305">
            <v>19860000</v>
          </cell>
        </row>
        <row r="2306">
          <cell r="B2306" t="str">
            <v>A. Hudák</v>
          </cell>
          <cell r="G2306">
            <v>17740000</v>
          </cell>
        </row>
        <row r="2307">
          <cell r="B2307" t="str">
            <v>A. Tio</v>
          </cell>
          <cell r="G2307">
            <v>11490000</v>
          </cell>
        </row>
        <row r="2308">
          <cell r="B2308" t="str">
            <v>C. Lunyolo</v>
          </cell>
          <cell r="G2308">
            <v>13020000</v>
          </cell>
        </row>
        <row r="2309">
          <cell r="B2309" t="str">
            <v>C. Yousef</v>
          </cell>
          <cell r="G2309">
            <v>18700000</v>
          </cell>
        </row>
        <row r="2310">
          <cell r="B2310" t="str">
            <v>H. Gumisiriza</v>
          </cell>
          <cell r="G2310">
            <v>13020000</v>
          </cell>
        </row>
        <row r="2311">
          <cell r="B2311" t="str">
            <v>U. Businge</v>
          </cell>
          <cell r="G2311">
            <v>5890000</v>
          </cell>
        </row>
        <row r="2312">
          <cell r="B2312" t="str">
            <v>I. Murakami</v>
          </cell>
          <cell r="G2312">
            <v>10430000</v>
          </cell>
        </row>
        <row r="2313">
          <cell r="B2313" t="str">
            <v>R. Nuwagaba</v>
          </cell>
          <cell r="G2313">
            <v>24460000</v>
          </cell>
        </row>
        <row r="2314">
          <cell r="B2314" t="str">
            <v>S. Layet</v>
          </cell>
          <cell r="G2314">
            <v>13320000</v>
          </cell>
        </row>
        <row r="2315">
          <cell r="B2315" t="str">
            <v>T. Sommer</v>
          </cell>
          <cell r="G2315">
            <v>17770000</v>
          </cell>
        </row>
        <row r="2316">
          <cell r="B2316" t="str">
            <v>X. Bekher</v>
          </cell>
          <cell r="G2316">
            <v>26960000</v>
          </cell>
        </row>
        <row r="2317">
          <cell r="B2317" t="str">
            <v>F. Jee</v>
          </cell>
          <cell r="G2317">
            <v>25500000</v>
          </cell>
        </row>
        <row r="2318">
          <cell r="B2318" t="str">
            <v>G. Orlando</v>
          </cell>
          <cell r="G2318">
            <v>3460000</v>
          </cell>
        </row>
        <row r="2319">
          <cell r="B2319" t="str">
            <v>W. Wandera</v>
          </cell>
          <cell r="G2319">
            <v>14930000</v>
          </cell>
        </row>
        <row r="2320">
          <cell r="B2320" t="str">
            <v>L. Sakurai</v>
          </cell>
          <cell r="G2320">
            <v>9820000</v>
          </cell>
        </row>
        <row r="2321">
          <cell r="B2321" t="str">
            <v>M. Murmu</v>
          </cell>
          <cell r="G2321">
            <v>9140000</v>
          </cell>
        </row>
        <row r="2322">
          <cell r="B2322" t="str">
            <v>A. Kuloba</v>
          </cell>
          <cell r="G2322">
            <v>24610000</v>
          </cell>
        </row>
        <row r="2323">
          <cell r="B2323" t="str">
            <v>A. Luna</v>
          </cell>
          <cell r="G2323">
            <v>15810000</v>
          </cell>
        </row>
        <row r="2324">
          <cell r="B2324" t="str">
            <v>F. Nakacwa</v>
          </cell>
          <cell r="G2324">
            <v>15780000</v>
          </cell>
        </row>
        <row r="2325">
          <cell r="B2325" t="str">
            <v>M. Khatun</v>
          </cell>
          <cell r="G2325">
            <v>16870000</v>
          </cell>
        </row>
        <row r="2326">
          <cell r="B2326" t="str">
            <v>U. bin Abdullah</v>
          </cell>
          <cell r="G2326">
            <v>18980000</v>
          </cell>
        </row>
        <row r="2327">
          <cell r="B2327" t="str">
            <v>X. Sharma</v>
          </cell>
          <cell r="G2327">
            <v>27540000</v>
          </cell>
        </row>
        <row r="2328">
          <cell r="B2328" t="str">
            <v>Y. Kasozi</v>
          </cell>
          <cell r="G2328">
            <v>10080000</v>
          </cell>
        </row>
        <row r="2329">
          <cell r="B2329" t="str">
            <v>P. Farina</v>
          </cell>
          <cell r="G2329">
            <v>27010000</v>
          </cell>
        </row>
        <row r="2330">
          <cell r="B2330" t="str">
            <v>X. Sung</v>
          </cell>
          <cell r="G2330">
            <v>25790000</v>
          </cell>
        </row>
        <row r="2331">
          <cell r="B2331" t="str">
            <v>E. Mwesigye</v>
          </cell>
          <cell r="G2331">
            <v>27730000</v>
          </cell>
        </row>
        <row r="2332">
          <cell r="B2332" t="str">
            <v>N. Niwagaba</v>
          </cell>
          <cell r="G2332">
            <v>31550000</v>
          </cell>
        </row>
        <row r="2333">
          <cell r="B2333" t="str">
            <v>G. Katumba</v>
          </cell>
          <cell r="G2333">
            <v>11770000</v>
          </cell>
        </row>
        <row r="2334">
          <cell r="B2334" t="str">
            <v>C. Ibrahim</v>
          </cell>
          <cell r="G2334">
            <v>13610000</v>
          </cell>
        </row>
        <row r="2335">
          <cell r="B2335" t="str">
            <v>L. Kimuli</v>
          </cell>
          <cell r="G2335">
            <v>18090000</v>
          </cell>
        </row>
        <row r="2336">
          <cell r="B2336" t="str">
            <v>D. Akia</v>
          </cell>
          <cell r="G2336">
            <v>22300000</v>
          </cell>
        </row>
        <row r="2337">
          <cell r="B2337" t="str">
            <v>D. Pal</v>
          </cell>
          <cell r="G2337">
            <v>15490000</v>
          </cell>
        </row>
        <row r="2338">
          <cell r="B2338" t="str">
            <v>N. Andama</v>
          </cell>
          <cell r="G2338">
            <v>5470000</v>
          </cell>
        </row>
        <row r="2339">
          <cell r="B2339" t="str">
            <v>U. Ahebwa</v>
          </cell>
          <cell r="G2339">
            <v>17870000</v>
          </cell>
        </row>
        <row r="2340">
          <cell r="B2340" t="str">
            <v>Z. Hribar</v>
          </cell>
          <cell r="G2340">
            <v>10780000</v>
          </cell>
        </row>
        <row r="2341">
          <cell r="B2341" t="str">
            <v>H. bin Ibrahim</v>
          </cell>
          <cell r="G2341">
            <v>23600000</v>
          </cell>
        </row>
        <row r="2342">
          <cell r="B2342" t="str">
            <v>A. Muller</v>
          </cell>
          <cell r="G2342">
            <v>10730000</v>
          </cell>
        </row>
        <row r="2343">
          <cell r="B2343" t="str">
            <v>H. Nakafeero</v>
          </cell>
          <cell r="G2343">
            <v>16510000</v>
          </cell>
        </row>
        <row r="2344">
          <cell r="B2344" t="str">
            <v>D. Ebrahimi</v>
          </cell>
          <cell r="G2344">
            <v>8730000</v>
          </cell>
        </row>
        <row r="2345">
          <cell r="B2345" t="str">
            <v>S. Wahab</v>
          </cell>
          <cell r="G2345">
            <v>31090000</v>
          </cell>
        </row>
        <row r="2346">
          <cell r="B2346" t="str">
            <v>Q. Hämäläinen</v>
          </cell>
          <cell r="G2346">
            <v>24610000</v>
          </cell>
        </row>
        <row r="2347">
          <cell r="B2347" t="str">
            <v>S. Kofi</v>
          </cell>
          <cell r="G2347">
            <v>24470000</v>
          </cell>
        </row>
        <row r="2348">
          <cell r="B2348" t="str">
            <v>J. Chou</v>
          </cell>
          <cell r="G2348">
            <v>36420000</v>
          </cell>
        </row>
        <row r="2349">
          <cell r="B2349" t="str">
            <v>L. Suárez</v>
          </cell>
          <cell r="G2349">
            <v>30550000</v>
          </cell>
        </row>
        <row r="2350">
          <cell r="B2350" t="str">
            <v>F. K?rkli?š</v>
          </cell>
          <cell r="G2350">
            <v>16060000</v>
          </cell>
        </row>
        <row r="2351">
          <cell r="B2351" t="str">
            <v>G. Leung</v>
          </cell>
          <cell r="G2351">
            <v>23490000</v>
          </cell>
        </row>
        <row r="2352">
          <cell r="B2352" t="str">
            <v>J. Graham</v>
          </cell>
          <cell r="G2352">
            <v>19910000</v>
          </cell>
        </row>
        <row r="2353">
          <cell r="B2353" t="str">
            <v>Y. Nakkazi</v>
          </cell>
          <cell r="G2353">
            <v>14290000</v>
          </cell>
        </row>
        <row r="2354">
          <cell r="B2354" t="str">
            <v>K. Larsson</v>
          </cell>
          <cell r="G2354">
            <v>21780000</v>
          </cell>
        </row>
        <row r="2355">
          <cell r="B2355" t="str">
            <v>L. Abdullah</v>
          </cell>
          <cell r="G2355">
            <v>24700000</v>
          </cell>
        </row>
        <row r="2356">
          <cell r="B2356" t="str">
            <v>Q. Barbier</v>
          </cell>
          <cell r="G2356">
            <v>29960000</v>
          </cell>
        </row>
        <row r="2357">
          <cell r="B2357" t="str">
            <v>R. Lokiru</v>
          </cell>
          <cell r="G2357">
            <v>25110000</v>
          </cell>
        </row>
        <row r="2358">
          <cell r="B2358" t="str">
            <v>G. Namuganza</v>
          </cell>
          <cell r="G2358">
            <v>29660000</v>
          </cell>
        </row>
        <row r="2359">
          <cell r="B2359" t="str">
            <v>T. Mendes</v>
          </cell>
          <cell r="G2359">
            <v>26150000</v>
          </cell>
        </row>
        <row r="2360">
          <cell r="B2360" t="str">
            <v>J. Munguambe</v>
          </cell>
          <cell r="G2360">
            <v>29120000</v>
          </cell>
        </row>
        <row r="2361">
          <cell r="B2361" t="str">
            <v>G. Mlakar</v>
          </cell>
          <cell r="G2361">
            <v>25370000</v>
          </cell>
        </row>
        <row r="2362">
          <cell r="B2362" t="str">
            <v>V. Salim</v>
          </cell>
          <cell r="G2362">
            <v>11040000</v>
          </cell>
        </row>
        <row r="2363">
          <cell r="B2363" t="str">
            <v>V. Akoli</v>
          </cell>
          <cell r="G2363">
            <v>17130000</v>
          </cell>
        </row>
        <row r="2364">
          <cell r="B2364" t="str">
            <v>V. Quay</v>
          </cell>
          <cell r="G2364">
            <v>17050000</v>
          </cell>
        </row>
        <row r="2365">
          <cell r="B2365" t="str">
            <v>G. Kintu</v>
          </cell>
          <cell r="G2365">
            <v>21310000</v>
          </cell>
        </row>
        <row r="2366">
          <cell r="B2366" t="str">
            <v>L. Wambi</v>
          </cell>
          <cell r="G2366">
            <v>17720000</v>
          </cell>
        </row>
        <row r="2367">
          <cell r="B2367" t="str">
            <v>N. Muzenda</v>
          </cell>
          <cell r="G2367">
            <v>11260000</v>
          </cell>
        </row>
        <row r="2368">
          <cell r="B2368" t="str">
            <v>Q. Roy</v>
          </cell>
          <cell r="G2368">
            <v>13070000</v>
          </cell>
        </row>
        <row r="2369">
          <cell r="B2369" t="str">
            <v>H. Nakagolo</v>
          </cell>
          <cell r="G2369">
            <v>14860000</v>
          </cell>
        </row>
        <row r="2370">
          <cell r="B2370" t="str">
            <v>A. Kamusiime</v>
          </cell>
          <cell r="G2370">
            <v>23600000</v>
          </cell>
        </row>
        <row r="2371">
          <cell r="B2371" t="str">
            <v>O. Nalubega</v>
          </cell>
          <cell r="G2371">
            <v>31350000</v>
          </cell>
        </row>
        <row r="2372">
          <cell r="B2372" t="str">
            <v>I. Stoica</v>
          </cell>
          <cell r="G2372">
            <v>30780000</v>
          </cell>
        </row>
        <row r="2373">
          <cell r="B2373" t="str">
            <v>X. Mubiru</v>
          </cell>
          <cell r="G2373">
            <v>26730000</v>
          </cell>
        </row>
        <row r="2374">
          <cell r="B2374" t="str">
            <v>U. Iskandar</v>
          </cell>
          <cell r="G2374">
            <v>21420000</v>
          </cell>
        </row>
        <row r="2375">
          <cell r="B2375" t="str">
            <v>D. Groß</v>
          </cell>
          <cell r="G2375">
            <v>31200000</v>
          </cell>
        </row>
        <row r="2376">
          <cell r="B2376" t="str">
            <v>B. Abubakar</v>
          </cell>
          <cell r="G2376">
            <v>33840000</v>
          </cell>
        </row>
        <row r="2377">
          <cell r="B2377" t="str">
            <v>S. Nuwagira</v>
          </cell>
          <cell r="G2377">
            <v>13220000</v>
          </cell>
        </row>
        <row r="2378">
          <cell r="B2378" t="str">
            <v>M. Kusiima</v>
          </cell>
          <cell r="G2378">
            <v>21000000</v>
          </cell>
        </row>
        <row r="2379">
          <cell r="B2379" t="str">
            <v>O. Ueno</v>
          </cell>
          <cell r="G2379">
            <v>24350000</v>
          </cell>
        </row>
        <row r="2380">
          <cell r="B2380" t="str">
            <v>I. Mponda</v>
          </cell>
          <cell r="G2380">
            <v>29850000</v>
          </cell>
        </row>
        <row r="2381">
          <cell r="B2381" t="str">
            <v>G. Namakula</v>
          </cell>
          <cell r="G2381">
            <v>18630000</v>
          </cell>
        </row>
        <row r="2382">
          <cell r="B2382" t="str">
            <v>J. Khoh</v>
          </cell>
          <cell r="G2382">
            <v>27280000</v>
          </cell>
        </row>
        <row r="2383">
          <cell r="B2383" t="str">
            <v>K. Nambozo</v>
          </cell>
          <cell r="G2383">
            <v>12660000</v>
          </cell>
        </row>
        <row r="2384">
          <cell r="B2384" t="str">
            <v>B. Reyes</v>
          </cell>
          <cell r="G2384">
            <v>20240000</v>
          </cell>
        </row>
        <row r="2385">
          <cell r="B2385" t="str">
            <v>T. Robert</v>
          </cell>
          <cell r="G2385">
            <v>14790000</v>
          </cell>
        </row>
        <row r="2386">
          <cell r="B2386" t="str">
            <v>R. Kiberu</v>
          </cell>
          <cell r="G2386">
            <v>27850000</v>
          </cell>
        </row>
        <row r="2387">
          <cell r="B2387" t="str">
            <v>G. Syu</v>
          </cell>
          <cell r="G2387">
            <v>18160000</v>
          </cell>
        </row>
        <row r="2388">
          <cell r="B2388" t="str">
            <v>T. Lam</v>
          </cell>
          <cell r="G2388">
            <v>8420000</v>
          </cell>
        </row>
        <row r="2389">
          <cell r="B2389" t="str">
            <v>P. Nabbanja</v>
          </cell>
          <cell r="G2389">
            <v>10070000</v>
          </cell>
        </row>
        <row r="2390">
          <cell r="B2390" t="str">
            <v>C. Kavuma</v>
          </cell>
          <cell r="G2390">
            <v>17900000</v>
          </cell>
        </row>
        <row r="2391">
          <cell r="B2391" t="str">
            <v>E. Wang</v>
          </cell>
          <cell r="G2391">
            <v>17210000</v>
          </cell>
        </row>
        <row r="2392">
          <cell r="B2392" t="str">
            <v>I. Eriksen</v>
          </cell>
          <cell r="G2392">
            <v>11430000</v>
          </cell>
        </row>
        <row r="2393">
          <cell r="B2393" t="str">
            <v>L. Arai</v>
          </cell>
          <cell r="G2393">
            <v>19010000</v>
          </cell>
        </row>
        <row r="2394">
          <cell r="B2394" t="str">
            <v>P. Alobo</v>
          </cell>
          <cell r="G2394">
            <v>17430000</v>
          </cell>
        </row>
        <row r="2395">
          <cell r="B2395" t="str">
            <v>T. Lawino</v>
          </cell>
          <cell r="G2395">
            <v>19270000</v>
          </cell>
        </row>
        <row r="2396">
          <cell r="B2396" t="str">
            <v>E. Kalungi</v>
          </cell>
          <cell r="G2396">
            <v>7480000</v>
          </cell>
        </row>
        <row r="2397">
          <cell r="B2397" t="str">
            <v>L. Maleki</v>
          </cell>
          <cell r="G2397">
            <v>20110000</v>
          </cell>
        </row>
        <row r="2398">
          <cell r="B2398" t="str">
            <v>P. Ayd?n</v>
          </cell>
          <cell r="G2398">
            <v>28190000</v>
          </cell>
        </row>
        <row r="2399">
          <cell r="B2399" t="str">
            <v>S. Ibraimo</v>
          </cell>
          <cell r="G2399">
            <v>21500000</v>
          </cell>
        </row>
        <row r="2400">
          <cell r="B2400" t="str">
            <v>L. Nahwera</v>
          </cell>
          <cell r="G2400">
            <v>26230000</v>
          </cell>
        </row>
        <row r="2401">
          <cell r="B2401" t="str">
            <v>I. Alghamdi</v>
          </cell>
          <cell r="G2401">
            <v>21360000</v>
          </cell>
        </row>
        <row r="2402">
          <cell r="B2402" t="str">
            <v>L. Antwi</v>
          </cell>
          <cell r="G2402">
            <v>6370000</v>
          </cell>
        </row>
        <row r="2403">
          <cell r="B2403" t="str">
            <v>Z. Fabre</v>
          </cell>
          <cell r="G2403">
            <v>24720000</v>
          </cell>
        </row>
        <row r="2404">
          <cell r="B2404" t="str">
            <v>I. Ademovi?</v>
          </cell>
          <cell r="G2404">
            <v>22590000</v>
          </cell>
        </row>
        <row r="2405">
          <cell r="B2405" t="str">
            <v>W. Amankwah</v>
          </cell>
          <cell r="G2405">
            <v>37140000</v>
          </cell>
        </row>
        <row r="2406">
          <cell r="B2406" t="str">
            <v>D. Abiria</v>
          </cell>
          <cell r="G2406">
            <v>14630000</v>
          </cell>
        </row>
        <row r="2407">
          <cell r="B2407" t="str">
            <v>I. Muhammed</v>
          </cell>
          <cell r="G2407">
            <v>18630000</v>
          </cell>
        </row>
        <row r="2408">
          <cell r="B2408" t="str">
            <v>K. Roger</v>
          </cell>
          <cell r="G2408">
            <v>33690000</v>
          </cell>
        </row>
        <row r="2409">
          <cell r="B2409" t="str">
            <v>R. Adeke</v>
          </cell>
          <cell r="G2409">
            <v>5650000</v>
          </cell>
        </row>
        <row r="2410">
          <cell r="B2410" t="str">
            <v>R. Rahim</v>
          </cell>
          <cell r="G2410">
            <v>12090000</v>
          </cell>
        </row>
        <row r="2411">
          <cell r="B2411" t="str">
            <v>C. Kalua</v>
          </cell>
          <cell r="G2411">
            <v>11850000</v>
          </cell>
        </row>
        <row r="2412">
          <cell r="B2412" t="str">
            <v>Q. Namusobya</v>
          </cell>
          <cell r="G2412">
            <v>15850000</v>
          </cell>
        </row>
        <row r="2413">
          <cell r="B2413" t="str">
            <v>L. Tusiime</v>
          </cell>
          <cell r="G2413">
            <v>6560000</v>
          </cell>
        </row>
        <row r="2414">
          <cell r="B2414" t="str">
            <v>A. Kawala</v>
          </cell>
          <cell r="G2414">
            <v>25770000</v>
          </cell>
        </row>
        <row r="2415">
          <cell r="B2415" t="str">
            <v>H. Ziegler</v>
          </cell>
          <cell r="G2415">
            <v>12160000</v>
          </cell>
        </row>
        <row r="2416">
          <cell r="B2416" t="str">
            <v>U. Woo</v>
          </cell>
          <cell r="G2416">
            <v>27840000</v>
          </cell>
        </row>
        <row r="2417">
          <cell r="B2417" t="str">
            <v>G. Tugume</v>
          </cell>
          <cell r="G2417">
            <v>19500000</v>
          </cell>
        </row>
        <row r="2418">
          <cell r="B2418" t="str">
            <v>L. Olsson</v>
          </cell>
          <cell r="G2418">
            <v>11110000</v>
          </cell>
        </row>
        <row r="2419">
          <cell r="B2419" t="str">
            <v>M. Nurhayati</v>
          </cell>
          <cell r="G2419">
            <v>17190000</v>
          </cell>
        </row>
        <row r="2420">
          <cell r="B2420" t="str">
            <v>M. Stein</v>
          </cell>
          <cell r="G2420">
            <v>17720000</v>
          </cell>
        </row>
        <row r="2421">
          <cell r="B2421" t="str">
            <v>R. Cossa</v>
          </cell>
          <cell r="G2421">
            <v>17880000</v>
          </cell>
        </row>
        <row r="2422">
          <cell r="B2422" t="str">
            <v>S. Sala</v>
          </cell>
          <cell r="G2422">
            <v>12050000</v>
          </cell>
        </row>
        <row r="2423">
          <cell r="B2423" t="str">
            <v>F. Van Leeuwen</v>
          </cell>
          <cell r="G2423">
            <v>16000000</v>
          </cell>
        </row>
        <row r="2424">
          <cell r="B2424" t="str">
            <v>R. Rossi</v>
          </cell>
          <cell r="G2424">
            <v>10680000</v>
          </cell>
        </row>
        <row r="2425">
          <cell r="B2425" t="str">
            <v>A. Fatimah</v>
          </cell>
          <cell r="G2425">
            <v>16510000</v>
          </cell>
        </row>
        <row r="2426">
          <cell r="B2426" t="str">
            <v>Q. Vuji?</v>
          </cell>
          <cell r="G2426">
            <v>10870000</v>
          </cell>
        </row>
        <row r="2427">
          <cell r="B2427" t="str">
            <v>N. Sadeghi</v>
          </cell>
          <cell r="G2427">
            <v>10440000</v>
          </cell>
        </row>
        <row r="2428">
          <cell r="B2428" t="str">
            <v>E. Blaževi?</v>
          </cell>
          <cell r="G2428">
            <v>22910000</v>
          </cell>
        </row>
        <row r="2429">
          <cell r="B2429" t="str">
            <v>Q. Nyangoma</v>
          </cell>
          <cell r="G2429">
            <v>23590000</v>
          </cell>
        </row>
        <row r="2430">
          <cell r="B2430" t="str">
            <v>P. Kayesu</v>
          </cell>
          <cell r="G2430">
            <v>28020000</v>
          </cell>
        </row>
        <row r="2431">
          <cell r="B2431" t="str">
            <v>R. Flores</v>
          </cell>
          <cell r="G2431">
            <v>12900000</v>
          </cell>
        </row>
        <row r="2432">
          <cell r="B2432" t="str">
            <v>W. Kong</v>
          </cell>
          <cell r="G2432">
            <v>17270000</v>
          </cell>
        </row>
        <row r="2433">
          <cell r="B2433" t="str">
            <v>X. Hosseinzadeh</v>
          </cell>
          <cell r="G2433">
            <v>17880000</v>
          </cell>
        </row>
        <row r="2434">
          <cell r="B2434" t="str">
            <v>D. Naluyima</v>
          </cell>
          <cell r="G2434">
            <v>14590000</v>
          </cell>
        </row>
        <row r="2435">
          <cell r="B2435" t="str">
            <v>C. Nakalyango</v>
          </cell>
          <cell r="G2435">
            <v>24160000</v>
          </cell>
        </row>
        <row r="2436">
          <cell r="B2436" t="str">
            <v>F. Buyinza</v>
          </cell>
          <cell r="G2436">
            <v>9570000</v>
          </cell>
        </row>
        <row r="2437">
          <cell r="B2437" t="str">
            <v>K. Haim</v>
          </cell>
          <cell r="G2437">
            <v>22510000</v>
          </cell>
        </row>
        <row r="2438">
          <cell r="B2438" t="str">
            <v>O. Guzmán</v>
          </cell>
          <cell r="G2438">
            <v>6100000</v>
          </cell>
        </row>
        <row r="2439">
          <cell r="B2439" t="str">
            <v>Y. Takács</v>
          </cell>
          <cell r="G2439">
            <v>15430000</v>
          </cell>
        </row>
        <row r="2440">
          <cell r="B2440" t="str">
            <v>C. De Vries</v>
          </cell>
          <cell r="G2440">
            <v>22710000</v>
          </cell>
        </row>
        <row r="2441">
          <cell r="B2441" t="str">
            <v>D. Mwebesa</v>
          </cell>
          <cell r="G2441">
            <v>23960000</v>
          </cell>
        </row>
        <row r="2442">
          <cell r="B2442" t="str">
            <v>I. Namata</v>
          </cell>
          <cell r="G2442">
            <v>15620000</v>
          </cell>
        </row>
        <row r="2443">
          <cell r="B2443" t="str">
            <v>D. Akugizibwe</v>
          </cell>
          <cell r="G2443">
            <v>22010000</v>
          </cell>
        </row>
        <row r="2444">
          <cell r="B2444" t="str">
            <v>G. Fauzi</v>
          </cell>
          <cell r="G2444">
            <v>31290000</v>
          </cell>
        </row>
        <row r="2445">
          <cell r="B2445" t="str">
            <v>L. Lubega</v>
          </cell>
          <cell r="G2445">
            <v>24740000</v>
          </cell>
        </row>
        <row r="2446">
          <cell r="B2446" t="str">
            <v>U. Oliveira</v>
          </cell>
          <cell r="G2446">
            <v>21000000</v>
          </cell>
        </row>
        <row r="2447">
          <cell r="B2447" t="str">
            <v>Y. Turyahabwe</v>
          </cell>
          <cell r="G2447">
            <v>17940000</v>
          </cell>
        </row>
        <row r="2448">
          <cell r="B2448" t="str">
            <v>B. Luki?</v>
          </cell>
          <cell r="G2448">
            <v>13420000</v>
          </cell>
        </row>
        <row r="2449">
          <cell r="B2449" t="str">
            <v>I. Niemi</v>
          </cell>
          <cell r="G2449">
            <v>21970000</v>
          </cell>
        </row>
        <row r="2450">
          <cell r="B2450" t="str">
            <v>J. Abdel</v>
          </cell>
          <cell r="G2450">
            <v>8370000</v>
          </cell>
        </row>
        <row r="2451">
          <cell r="B2451" t="str">
            <v>C. Kasangaki</v>
          </cell>
          <cell r="G2451">
            <v>21370000</v>
          </cell>
        </row>
        <row r="2452">
          <cell r="B2452" t="str">
            <v>C. Navarro</v>
          </cell>
          <cell r="G2452">
            <v>14910000</v>
          </cell>
        </row>
        <row r="2453">
          <cell r="B2453" t="str">
            <v>Q. Pellegrino</v>
          </cell>
          <cell r="G2453">
            <v>26230000</v>
          </cell>
        </row>
        <row r="2454">
          <cell r="B2454" t="str">
            <v>X. Nabukalu</v>
          </cell>
          <cell r="G2454">
            <v>12010000</v>
          </cell>
        </row>
        <row r="2455">
          <cell r="B2455" t="str">
            <v>A. Bondarenko</v>
          </cell>
          <cell r="G2455">
            <v>27220000</v>
          </cell>
        </row>
        <row r="2456">
          <cell r="B2456" t="str">
            <v>O. Wong</v>
          </cell>
          <cell r="G2456">
            <v>30070000</v>
          </cell>
        </row>
        <row r="2457">
          <cell r="B2457" t="str">
            <v>U. Yong</v>
          </cell>
          <cell r="G2457">
            <v>25140000</v>
          </cell>
        </row>
        <row r="2458">
          <cell r="B2458" t="str">
            <v>G. Nadunga</v>
          </cell>
          <cell r="G2458">
            <v>27500000</v>
          </cell>
        </row>
        <row r="2459">
          <cell r="B2459" t="str">
            <v>E. Mwesigye</v>
          </cell>
          <cell r="G2459">
            <v>11140000</v>
          </cell>
        </row>
        <row r="2460">
          <cell r="B2460" t="str">
            <v>P. bin Ibrahim</v>
          </cell>
          <cell r="G2460">
            <v>26110000</v>
          </cell>
        </row>
        <row r="2461">
          <cell r="B2461" t="str">
            <v>Z. Nakiwala</v>
          </cell>
          <cell r="G2461">
            <v>23920000</v>
          </cell>
        </row>
        <row r="2462">
          <cell r="B2462" t="str">
            <v>F. Among</v>
          </cell>
          <cell r="G2462">
            <v>32670000</v>
          </cell>
        </row>
        <row r="2463">
          <cell r="B2463" t="str">
            <v>G. Agustina</v>
          </cell>
          <cell r="G2463">
            <v>21900000</v>
          </cell>
        </row>
        <row r="2464">
          <cell r="B2464" t="str">
            <v>N. Mucunguzi</v>
          </cell>
          <cell r="G2464">
            <v>17430000</v>
          </cell>
        </row>
        <row r="2465">
          <cell r="B2465" t="str">
            <v>U. Nishimura</v>
          </cell>
          <cell r="G2465">
            <v>11590000</v>
          </cell>
        </row>
        <row r="2466">
          <cell r="B2466" t="str">
            <v>G. Gentile</v>
          </cell>
          <cell r="G2466">
            <v>18700000</v>
          </cell>
        </row>
        <row r="2467">
          <cell r="B2467" t="str">
            <v>Y. Mukisa</v>
          </cell>
          <cell r="G2467">
            <v>25650000</v>
          </cell>
        </row>
        <row r="2468">
          <cell r="B2468" t="str">
            <v>V. Handayani</v>
          </cell>
          <cell r="G2468">
            <v>22830000</v>
          </cell>
        </row>
        <row r="2469">
          <cell r="B2469" t="str">
            <v>I. Carpentier</v>
          </cell>
          <cell r="G2469">
            <v>22460000</v>
          </cell>
        </row>
        <row r="2470">
          <cell r="B2470" t="str">
            <v>D. Pfeiffer</v>
          </cell>
          <cell r="G2470">
            <v>29480000</v>
          </cell>
        </row>
        <row r="2471">
          <cell r="B2471" t="str">
            <v>F. Ngulube</v>
          </cell>
          <cell r="G2471">
            <v>21560000</v>
          </cell>
        </row>
        <row r="2472">
          <cell r="B2472" t="str">
            <v>T. Kabonesa</v>
          </cell>
          <cell r="G2472">
            <v>25230000</v>
          </cell>
        </row>
        <row r="2473">
          <cell r="B2473" t="str">
            <v>X. Muzaki</v>
          </cell>
          <cell r="G2473">
            <v>10590000</v>
          </cell>
        </row>
        <row r="2474">
          <cell r="B2474" t="str">
            <v>G. Varma</v>
          </cell>
          <cell r="G2474">
            <v>19340000</v>
          </cell>
        </row>
        <row r="2475">
          <cell r="B2475" t="str">
            <v>H. Kowalski</v>
          </cell>
          <cell r="G2475">
            <v>9880000</v>
          </cell>
        </row>
        <row r="2476">
          <cell r="B2476" t="str">
            <v>J. Chan</v>
          </cell>
          <cell r="G2476">
            <v>17040000</v>
          </cell>
        </row>
        <row r="2477">
          <cell r="B2477" t="str">
            <v>K. Byakatonda</v>
          </cell>
          <cell r="G2477">
            <v>15140000</v>
          </cell>
        </row>
        <row r="2478">
          <cell r="B2478" t="str">
            <v>L. Wambi</v>
          </cell>
          <cell r="G2478">
            <v>14770000</v>
          </cell>
        </row>
        <row r="2479">
          <cell r="B2479" t="str">
            <v>Q. Alonso</v>
          </cell>
          <cell r="G2479">
            <v>23340000</v>
          </cell>
        </row>
        <row r="2480">
          <cell r="B2480" t="str">
            <v>T. Faure</v>
          </cell>
          <cell r="G2480">
            <v>12910000</v>
          </cell>
        </row>
        <row r="2481">
          <cell r="B2481" t="str">
            <v>A. binti Zakaria</v>
          </cell>
          <cell r="G2481">
            <v>17100000</v>
          </cell>
        </row>
        <row r="2482">
          <cell r="B2482" t="str">
            <v>E. Chebet</v>
          </cell>
          <cell r="G2482">
            <v>23400000</v>
          </cell>
        </row>
        <row r="2483">
          <cell r="B2483" t="str">
            <v>B. Yang</v>
          </cell>
          <cell r="G2483">
            <v>25090000</v>
          </cell>
        </row>
        <row r="2484">
          <cell r="B2484" t="str">
            <v>T. Jiu</v>
          </cell>
          <cell r="G2484">
            <v>22920000</v>
          </cell>
        </row>
        <row r="2485">
          <cell r="B2485" t="str">
            <v>L. Ibrahimovi?</v>
          </cell>
          <cell r="G2485">
            <v>25060000</v>
          </cell>
        </row>
        <row r="2486">
          <cell r="B2486" t="str">
            <v>L. Nakalembe</v>
          </cell>
          <cell r="G2486">
            <v>32320000</v>
          </cell>
        </row>
        <row r="2487">
          <cell r="B2487" t="str">
            <v>G. Alali</v>
          </cell>
          <cell r="G2487">
            <v>16080000</v>
          </cell>
        </row>
        <row r="2488">
          <cell r="B2488" t="str">
            <v>I. Kisitu</v>
          </cell>
          <cell r="G2488">
            <v>22880000</v>
          </cell>
        </row>
        <row r="2489">
          <cell r="B2489" t="str">
            <v>M. Sseguya</v>
          </cell>
          <cell r="G2489">
            <v>11510000</v>
          </cell>
        </row>
        <row r="2490">
          <cell r="B2490" t="str">
            <v>J. Kayendeke</v>
          </cell>
          <cell r="G2490">
            <v>32310000</v>
          </cell>
        </row>
        <row r="2491">
          <cell r="B2491" t="str">
            <v>K. Deng</v>
          </cell>
          <cell r="G2491">
            <v>14930000</v>
          </cell>
        </row>
        <row r="2492">
          <cell r="B2492" t="str">
            <v>M. Muhindo</v>
          </cell>
          <cell r="G2492">
            <v>28640000</v>
          </cell>
        </row>
        <row r="2493">
          <cell r="B2493" t="str">
            <v>J. Poto?nik</v>
          </cell>
          <cell r="G2493">
            <v>9790000</v>
          </cell>
        </row>
        <row r="2494">
          <cell r="B2494" t="str">
            <v>F. Lukyamuzi</v>
          </cell>
          <cell r="G2494">
            <v>23300000</v>
          </cell>
        </row>
        <row r="2495">
          <cell r="B2495" t="str">
            <v>F. Rozman</v>
          </cell>
          <cell r="G2495">
            <v>31430000</v>
          </cell>
        </row>
        <row r="2496">
          <cell r="B2496" t="str">
            <v>A. Maposa</v>
          </cell>
          <cell r="G2496">
            <v>23200000</v>
          </cell>
        </row>
        <row r="2497">
          <cell r="B2497" t="str">
            <v>J. Pradhan</v>
          </cell>
          <cell r="G2497">
            <v>25570000</v>
          </cell>
        </row>
        <row r="2498">
          <cell r="B2498" t="str">
            <v>R. Tumusiime</v>
          </cell>
          <cell r="G2498">
            <v>24560000</v>
          </cell>
        </row>
        <row r="2499">
          <cell r="B2499" t="str">
            <v>V. Phung</v>
          </cell>
          <cell r="G2499">
            <v>29580000</v>
          </cell>
        </row>
        <row r="2500">
          <cell r="B2500" t="str">
            <v>Y. Arinitwe</v>
          </cell>
          <cell r="G2500">
            <v>10690000</v>
          </cell>
        </row>
        <row r="2501">
          <cell r="B2501" t="str">
            <v>F. Taha</v>
          </cell>
          <cell r="G2501">
            <v>17960000</v>
          </cell>
        </row>
        <row r="2502">
          <cell r="B2502" t="str">
            <v>N. bin Hashim</v>
          </cell>
          <cell r="G2502">
            <v>19860000</v>
          </cell>
        </row>
        <row r="2503">
          <cell r="B2503" t="str">
            <v>K. Asadi</v>
          </cell>
          <cell r="G2503">
            <v>8910000</v>
          </cell>
        </row>
        <row r="2504">
          <cell r="B2504" t="str">
            <v>B. Binder</v>
          </cell>
          <cell r="G2504">
            <v>21030000</v>
          </cell>
        </row>
        <row r="2505">
          <cell r="B2505" t="str">
            <v>E. Miyamoto</v>
          </cell>
          <cell r="G2505">
            <v>14330000</v>
          </cell>
        </row>
        <row r="2506">
          <cell r="B2506" t="str">
            <v>S. Kule</v>
          </cell>
          <cell r="G2506">
            <v>19480000</v>
          </cell>
        </row>
        <row r="2507">
          <cell r="B2507" t="str">
            <v>T. Haim</v>
          </cell>
          <cell r="G2507">
            <v>17930000</v>
          </cell>
        </row>
        <row r="2508">
          <cell r="B2508" t="str">
            <v>A. O'Connor</v>
          </cell>
          <cell r="G2508">
            <v>19710000</v>
          </cell>
        </row>
        <row r="2509">
          <cell r="B2509" t="str">
            <v>G. Magaya</v>
          </cell>
          <cell r="G2509">
            <v>9970000</v>
          </cell>
        </row>
        <row r="2510">
          <cell r="B2510" t="str">
            <v>O. Gatti</v>
          </cell>
          <cell r="G2510">
            <v>17610000</v>
          </cell>
        </row>
        <row r="2511">
          <cell r="B2511" t="str">
            <v>M. Banda</v>
          </cell>
          <cell r="G2511">
            <v>30110000</v>
          </cell>
        </row>
        <row r="2512">
          <cell r="B2512" t="str">
            <v>H. Namwase</v>
          </cell>
          <cell r="G2512">
            <v>30930000</v>
          </cell>
        </row>
        <row r="2513">
          <cell r="B2513" t="str">
            <v>S. Nyathi</v>
          </cell>
          <cell r="G2513">
            <v>26840000</v>
          </cell>
        </row>
        <row r="2514">
          <cell r="B2514" t="str">
            <v>D. Mugisa</v>
          </cell>
          <cell r="G2514">
            <v>30040000</v>
          </cell>
        </row>
        <row r="2515">
          <cell r="B2515" t="str">
            <v>C. Ismail</v>
          </cell>
          <cell r="G2515">
            <v>8080000</v>
          </cell>
        </row>
        <row r="2516">
          <cell r="B2516" t="str">
            <v>M. Ategeka</v>
          </cell>
          <cell r="G2516">
            <v>11710000</v>
          </cell>
        </row>
        <row r="2517">
          <cell r="B2517" t="str">
            <v>I. Suleman</v>
          </cell>
          <cell r="G2517">
            <v>10560000</v>
          </cell>
        </row>
        <row r="2518">
          <cell r="B2518" t="str">
            <v>B. Jonsson</v>
          </cell>
          <cell r="G2518">
            <v>13500000</v>
          </cell>
        </row>
        <row r="2519">
          <cell r="B2519" t="str">
            <v>E. Amponsah</v>
          </cell>
          <cell r="G2519">
            <v>15720000</v>
          </cell>
        </row>
        <row r="2520">
          <cell r="B2520" t="str">
            <v>F. Mbale</v>
          </cell>
          <cell r="G2520">
            <v>19190000</v>
          </cell>
        </row>
        <row r="2521">
          <cell r="B2521" t="str">
            <v>F. Nakalema</v>
          </cell>
          <cell r="G2521">
            <v>14350000</v>
          </cell>
        </row>
        <row r="2522">
          <cell r="B2522" t="str">
            <v>F. Ohana</v>
          </cell>
          <cell r="G2522">
            <v>1920000</v>
          </cell>
        </row>
        <row r="2523">
          <cell r="B2523" t="str">
            <v>I. Okiror</v>
          </cell>
          <cell r="G2523">
            <v>18050000</v>
          </cell>
        </row>
        <row r="2524">
          <cell r="B2524" t="str">
            <v>P. Banze</v>
          </cell>
          <cell r="G2524">
            <v>11780000</v>
          </cell>
        </row>
        <row r="2525">
          <cell r="B2525" t="str">
            <v>Q. Muwanguzi</v>
          </cell>
          <cell r="G2525">
            <v>14950000</v>
          </cell>
        </row>
        <row r="2526">
          <cell r="B2526" t="str">
            <v>Z. Andersen</v>
          </cell>
          <cell r="G2526">
            <v>12160000</v>
          </cell>
        </row>
        <row r="2527">
          <cell r="B2527" t="str">
            <v>S. Wimmer</v>
          </cell>
          <cell r="G2527">
            <v>28250000</v>
          </cell>
        </row>
        <row r="2528">
          <cell r="B2528" t="str">
            <v>N. Namataka</v>
          </cell>
          <cell r="G2528">
            <v>22970000</v>
          </cell>
        </row>
        <row r="2529">
          <cell r="B2529" t="str">
            <v>N. Kumar</v>
          </cell>
          <cell r="G2529">
            <v>33270000</v>
          </cell>
        </row>
        <row r="2530">
          <cell r="B2530" t="str">
            <v>U. Kizito</v>
          </cell>
          <cell r="G2530">
            <v>12320000</v>
          </cell>
        </row>
        <row r="2531">
          <cell r="B2531" t="str">
            <v>C. Machingura</v>
          </cell>
          <cell r="G2531">
            <v>29270000</v>
          </cell>
        </row>
        <row r="2532">
          <cell r="B2532" t="str">
            <v>D. Jena</v>
          </cell>
          <cell r="G2532">
            <v>13840000</v>
          </cell>
        </row>
        <row r="2533">
          <cell r="B2533" t="str">
            <v>G. Riva</v>
          </cell>
          <cell r="G2533">
            <v>10170000</v>
          </cell>
        </row>
        <row r="2534">
          <cell r="B2534" t="str">
            <v>L. Khonje</v>
          </cell>
          <cell r="G2534">
            <v>11470000</v>
          </cell>
        </row>
        <row r="2535">
          <cell r="B2535" t="str">
            <v>P. Okoth</v>
          </cell>
          <cell r="G2535">
            <v>25540000</v>
          </cell>
        </row>
        <row r="2536">
          <cell r="B2536" t="str">
            <v>V. Ang</v>
          </cell>
          <cell r="G2536">
            <v>15460000</v>
          </cell>
        </row>
        <row r="2537">
          <cell r="B2537" t="str">
            <v>X. Ayugi</v>
          </cell>
          <cell r="G2537">
            <v>9120000</v>
          </cell>
        </row>
        <row r="2538">
          <cell r="B2538" t="str">
            <v>P. Paterson</v>
          </cell>
          <cell r="G2538">
            <v>18050000</v>
          </cell>
        </row>
        <row r="2539">
          <cell r="B2539" t="str">
            <v>Z. Amito</v>
          </cell>
          <cell r="G2539">
            <v>24820000</v>
          </cell>
        </row>
        <row r="2540">
          <cell r="B2540" t="str">
            <v>E. Mudzingwa</v>
          </cell>
          <cell r="G2540">
            <v>16240000</v>
          </cell>
        </row>
        <row r="2541">
          <cell r="B2541" t="str">
            <v>D. De Jong</v>
          </cell>
          <cell r="G2541">
            <v>18260000</v>
          </cell>
        </row>
        <row r="2542">
          <cell r="B2542" t="str">
            <v>F. Nakalema</v>
          </cell>
          <cell r="G2542">
            <v>24110000</v>
          </cell>
        </row>
        <row r="2543">
          <cell r="B2543" t="str">
            <v>F. Salifu</v>
          </cell>
          <cell r="G2543">
            <v>25230000</v>
          </cell>
        </row>
        <row r="2544">
          <cell r="B2544" t="str">
            <v>V. Shinde</v>
          </cell>
          <cell r="G2544">
            <v>17140000</v>
          </cell>
        </row>
        <row r="2545">
          <cell r="B2545" t="str">
            <v>W. Ofori</v>
          </cell>
          <cell r="G2545">
            <v>16850000</v>
          </cell>
        </row>
        <row r="2546">
          <cell r="B2546" t="str">
            <v>C. Musana</v>
          </cell>
          <cell r="G2546">
            <v>14350000</v>
          </cell>
        </row>
        <row r="2547">
          <cell r="B2547" t="str">
            <v>O. Herrmann</v>
          </cell>
          <cell r="G2547">
            <v>8110000</v>
          </cell>
        </row>
        <row r="2548">
          <cell r="B2548" t="str">
            <v>C. Luká?</v>
          </cell>
          <cell r="G2548">
            <v>33820000</v>
          </cell>
        </row>
        <row r="2549">
          <cell r="B2549" t="str">
            <v>F. Sow</v>
          </cell>
          <cell r="G2549">
            <v>17950000</v>
          </cell>
        </row>
        <row r="2550">
          <cell r="B2550" t="str">
            <v>H. Mancini</v>
          </cell>
          <cell r="G2550">
            <v>26280000</v>
          </cell>
        </row>
        <row r="2551">
          <cell r="B2551" t="str">
            <v>R. Chandia</v>
          </cell>
          <cell r="G2551">
            <v>13820000</v>
          </cell>
        </row>
        <row r="2552">
          <cell r="B2552" t="str">
            <v>T. Vidmar</v>
          </cell>
          <cell r="G2552">
            <v>20050000</v>
          </cell>
        </row>
        <row r="2553">
          <cell r="B2553" t="str">
            <v>V. Ojara</v>
          </cell>
          <cell r="G2553">
            <v>15390000</v>
          </cell>
        </row>
        <row r="2554">
          <cell r="B2554" t="str">
            <v>Y. Vong</v>
          </cell>
          <cell r="G2554">
            <v>10970000</v>
          </cell>
        </row>
        <row r="2555">
          <cell r="B2555" t="str">
            <v>B. Kansiime</v>
          </cell>
          <cell r="G2555">
            <v>32360000</v>
          </cell>
        </row>
        <row r="2556">
          <cell r="B2556" t="str">
            <v>J. Maneno</v>
          </cell>
          <cell r="G2556">
            <v>24060000</v>
          </cell>
        </row>
        <row r="2557">
          <cell r="B2557" t="str">
            <v>S. Juri?</v>
          </cell>
          <cell r="G2557">
            <v>22500000</v>
          </cell>
        </row>
        <row r="2558">
          <cell r="B2558" t="str">
            <v>D. Horn</v>
          </cell>
          <cell r="G2558">
            <v>9080000</v>
          </cell>
        </row>
        <row r="2559">
          <cell r="B2559" t="str">
            <v>H. Jovanovi?</v>
          </cell>
          <cell r="G2559">
            <v>12820000</v>
          </cell>
        </row>
        <row r="2560">
          <cell r="B2560" t="str">
            <v>C. Najafi</v>
          </cell>
          <cell r="G2560">
            <v>23580000</v>
          </cell>
        </row>
        <row r="2561">
          <cell r="B2561" t="str">
            <v>C. Nalwadda</v>
          </cell>
          <cell r="G2561">
            <v>4130000</v>
          </cell>
        </row>
        <row r="2562">
          <cell r="B2562" t="str">
            <v>E. Bukar</v>
          </cell>
          <cell r="G2562">
            <v>16800000</v>
          </cell>
        </row>
        <row r="2563">
          <cell r="B2563" t="str">
            <v>D. Lian</v>
          </cell>
          <cell r="G2563">
            <v>12650000</v>
          </cell>
        </row>
        <row r="2564">
          <cell r="B2564" t="str">
            <v>E. Balog</v>
          </cell>
          <cell r="G2564">
            <v>17940000</v>
          </cell>
        </row>
        <row r="2565">
          <cell r="B2565" t="str">
            <v>Q. Namazzi</v>
          </cell>
          <cell r="G2565">
            <v>18620000</v>
          </cell>
        </row>
        <row r="2566">
          <cell r="B2566" t="str">
            <v>S. Baig</v>
          </cell>
          <cell r="G2566">
            <v>24270000</v>
          </cell>
        </row>
        <row r="2567">
          <cell r="B2567" t="str">
            <v>R. Ueta</v>
          </cell>
          <cell r="G2567">
            <v>23640000</v>
          </cell>
        </row>
        <row r="2568">
          <cell r="B2568" t="str">
            <v>N. bin Sulaiman</v>
          </cell>
          <cell r="G2568">
            <v>23090000</v>
          </cell>
        </row>
        <row r="2569">
          <cell r="B2569" t="str">
            <v>I. Kiiza</v>
          </cell>
          <cell r="G2569">
            <v>22170000</v>
          </cell>
        </row>
        <row r="2570">
          <cell r="B2570" t="str">
            <v>B. Quaye</v>
          </cell>
          <cell r="G2570">
            <v>28510000</v>
          </cell>
        </row>
        <row r="2571">
          <cell r="B2571" t="str">
            <v>E. Obbo</v>
          </cell>
          <cell r="G2571">
            <v>21230000</v>
          </cell>
        </row>
        <row r="2572">
          <cell r="B2572" t="str">
            <v>S. Nakasi</v>
          </cell>
          <cell r="G2572">
            <v>35720000</v>
          </cell>
        </row>
        <row r="2573">
          <cell r="B2573" t="str">
            <v>O. Nabunya</v>
          </cell>
          <cell r="G2573">
            <v>14670000</v>
          </cell>
        </row>
        <row r="2574">
          <cell r="B2574" t="str">
            <v>G. Taruvinga</v>
          </cell>
          <cell r="G2574">
            <v>18270000</v>
          </cell>
        </row>
        <row r="2575">
          <cell r="B2575" t="str">
            <v>U. Rohman</v>
          </cell>
          <cell r="G2575">
            <v>18720000</v>
          </cell>
        </row>
        <row r="2576">
          <cell r="B2576" t="str">
            <v>W. Ghosh</v>
          </cell>
          <cell r="G2576">
            <v>34660000</v>
          </cell>
        </row>
        <row r="2577">
          <cell r="B2577" t="str">
            <v>B. Reyes</v>
          </cell>
          <cell r="G2577">
            <v>13650000</v>
          </cell>
        </row>
        <row r="2578">
          <cell r="B2578" t="str">
            <v>T. Ray</v>
          </cell>
          <cell r="G2578">
            <v>14590000</v>
          </cell>
        </row>
        <row r="2579">
          <cell r="B2579" t="str">
            <v>B. Tong</v>
          </cell>
          <cell r="G2579">
            <v>16190000</v>
          </cell>
        </row>
        <row r="2580">
          <cell r="B2580" t="str">
            <v>L. Kagoya</v>
          </cell>
          <cell r="G2580">
            <v>3530000</v>
          </cell>
        </row>
        <row r="2581">
          <cell r="B2581" t="str">
            <v>U. Peri?</v>
          </cell>
          <cell r="G2581">
            <v>17680000</v>
          </cell>
        </row>
        <row r="2582">
          <cell r="B2582" t="str">
            <v>I. Longok</v>
          </cell>
          <cell r="G2582">
            <v>14720000</v>
          </cell>
        </row>
        <row r="2583">
          <cell r="B2583" t="str">
            <v>X. binti Ramli</v>
          </cell>
          <cell r="G2583">
            <v>20200000</v>
          </cell>
        </row>
        <row r="2584">
          <cell r="B2584" t="str">
            <v>C. Popescu</v>
          </cell>
          <cell r="G2584">
            <v>16550000</v>
          </cell>
        </row>
        <row r="2585">
          <cell r="B2585" t="str">
            <v>P. Nakimera</v>
          </cell>
          <cell r="G2585">
            <v>14980000</v>
          </cell>
        </row>
        <row r="2586">
          <cell r="B2586" t="str">
            <v>B. Kwek</v>
          </cell>
          <cell r="G2586">
            <v>19350000</v>
          </cell>
        </row>
        <row r="2587">
          <cell r="B2587" t="str">
            <v>J. Elsayed</v>
          </cell>
          <cell r="G2587">
            <v>26880000</v>
          </cell>
        </row>
        <row r="2588">
          <cell r="B2588" t="str">
            <v>B. Turinawe</v>
          </cell>
          <cell r="G2588">
            <v>15230000</v>
          </cell>
        </row>
        <row r="2589">
          <cell r="B2589" t="str">
            <v>H. Nieminen</v>
          </cell>
          <cell r="G2589">
            <v>29020000</v>
          </cell>
        </row>
        <row r="2590">
          <cell r="B2590" t="str">
            <v>G. Mishra</v>
          </cell>
          <cell r="G2590">
            <v>17920000</v>
          </cell>
        </row>
        <row r="2591">
          <cell r="B2591" t="str">
            <v>L. Alqahtani</v>
          </cell>
          <cell r="G2591">
            <v>17770000</v>
          </cell>
        </row>
        <row r="2592">
          <cell r="B2592" t="str">
            <v>R. Aloyo</v>
          </cell>
          <cell r="G2592">
            <v>11430000</v>
          </cell>
        </row>
        <row r="2593">
          <cell r="B2593" t="str">
            <v>S. Phillips</v>
          </cell>
          <cell r="G2593">
            <v>22190000</v>
          </cell>
        </row>
        <row r="2594">
          <cell r="B2594" t="str">
            <v>Z. Salisu</v>
          </cell>
          <cell r="G2594">
            <v>11840000</v>
          </cell>
        </row>
        <row r="2595">
          <cell r="B2595" t="str">
            <v>O. Farkas</v>
          </cell>
          <cell r="G2595">
            <v>23940000</v>
          </cell>
        </row>
        <row r="2596">
          <cell r="B2596" t="str">
            <v>Q. Acen</v>
          </cell>
          <cell r="G2596">
            <v>25040000</v>
          </cell>
        </row>
        <row r="2597">
          <cell r="B2597" t="str">
            <v>Z. Hansson</v>
          </cell>
          <cell r="G2597">
            <v>14190000</v>
          </cell>
        </row>
        <row r="2598">
          <cell r="B2598" t="str">
            <v>P. Kralj</v>
          </cell>
          <cell r="G2598">
            <v>13510000</v>
          </cell>
        </row>
        <row r="2599">
          <cell r="B2599" t="str">
            <v>G. Matei</v>
          </cell>
          <cell r="G2599">
            <v>16880000</v>
          </cell>
        </row>
        <row r="2600">
          <cell r="B2600" t="str">
            <v>M. Nanzala</v>
          </cell>
          <cell r="G2600">
            <v>23460000</v>
          </cell>
        </row>
        <row r="2601">
          <cell r="B2601" t="str">
            <v>P. Mutonyi</v>
          </cell>
          <cell r="G2601">
            <v>19440000</v>
          </cell>
        </row>
        <row r="2602">
          <cell r="B2602" t="str">
            <v>S. Fontana</v>
          </cell>
          <cell r="G2602">
            <v>24620000</v>
          </cell>
        </row>
        <row r="2603">
          <cell r="B2603" t="str">
            <v>T. Amer</v>
          </cell>
          <cell r="G2603">
            <v>27350000</v>
          </cell>
        </row>
        <row r="2604">
          <cell r="B2604" t="str">
            <v>U. Jansons</v>
          </cell>
          <cell r="G2604">
            <v>24900000</v>
          </cell>
        </row>
        <row r="2605">
          <cell r="B2605" t="str">
            <v>K. Jao,</v>
          </cell>
          <cell r="G2605">
            <v>8500000</v>
          </cell>
        </row>
        <row r="2606">
          <cell r="B2606" t="str">
            <v>Y. Draru</v>
          </cell>
          <cell r="G2606">
            <v>11390000</v>
          </cell>
        </row>
        <row r="2607">
          <cell r="B2607" t="str">
            <v>E. Ashknaziy</v>
          </cell>
          <cell r="G2607">
            <v>26600000</v>
          </cell>
        </row>
        <row r="2608">
          <cell r="B2608" t="str">
            <v>I. Mwale</v>
          </cell>
          <cell r="G2608">
            <v>21080000</v>
          </cell>
        </row>
        <row r="2609">
          <cell r="B2609" t="str">
            <v>C. Sung</v>
          </cell>
          <cell r="G2609">
            <v>23850000</v>
          </cell>
        </row>
        <row r="2610">
          <cell r="B2610" t="str">
            <v>L. Kimbugwe</v>
          </cell>
          <cell r="G2610">
            <v>11640000</v>
          </cell>
        </row>
        <row r="2611">
          <cell r="B2611" t="str">
            <v>I. Tukahirwa</v>
          </cell>
          <cell r="G2611">
            <v>24600000</v>
          </cell>
        </row>
        <row r="2612">
          <cell r="B2612" t="str">
            <v>R. Adamu</v>
          </cell>
          <cell r="G2612">
            <v>27530000</v>
          </cell>
        </row>
        <row r="2613">
          <cell r="B2613" t="str">
            <v>C. Kakayi</v>
          </cell>
          <cell r="G2613">
            <v>1510000</v>
          </cell>
        </row>
        <row r="2614">
          <cell r="B2614" t="str">
            <v>V. It?</v>
          </cell>
          <cell r="G2614">
            <v>1310000</v>
          </cell>
        </row>
        <row r="2615">
          <cell r="B2615" t="str">
            <v>C. Baluka</v>
          </cell>
          <cell r="G2615">
            <v>7760000</v>
          </cell>
        </row>
        <row r="2616">
          <cell r="B2616" t="str">
            <v>C. Tukamushaba</v>
          </cell>
          <cell r="G2616">
            <v>970000</v>
          </cell>
        </row>
        <row r="2617">
          <cell r="B2617" t="str">
            <v>K. Nalwanga</v>
          </cell>
          <cell r="G2617">
            <v>5110000</v>
          </cell>
        </row>
        <row r="2618">
          <cell r="B2618" t="str">
            <v>K. Shibata</v>
          </cell>
          <cell r="G2618">
            <v>1060000</v>
          </cell>
        </row>
        <row r="2619">
          <cell r="B2619" t="str">
            <v>Q. bin Ismail</v>
          </cell>
          <cell r="G2619">
            <v>920000</v>
          </cell>
        </row>
        <row r="2620">
          <cell r="B2620" t="str">
            <v>T. Larsson</v>
          </cell>
          <cell r="G2620">
            <v>1140000</v>
          </cell>
        </row>
        <row r="2621">
          <cell r="B2621" t="str">
            <v>T. Nouri</v>
          </cell>
          <cell r="G2621">
            <v>1960000</v>
          </cell>
        </row>
        <row r="2622">
          <cell r="B2622" t="str">
            <v>T. Okoro</v>
          </cell>
          <cell r="G2622">
            <v>730000</v>
          </cell>
        </row>
        <row r="2623">
          <cell r="B2623" t="str">
            <v>S. Rizzo</v>
          </cell>
          <cell r="G2623">
            <v>1340000</v>
          </cell>
        </row>
        <row r="2624">
          <cell r="B2624" t="str">
            <v>G. Muleya</v>
          </cell>
          <cell r="G2624">
            <v>2400000</v>
          </cell>
        </row>
        <row r="2625">
          <cell r="B2625" t="str">
            <v>B. Madondo</v>
          </cell>
          <cell r="G2625">
            <v>1940000</v>
          </cell>
        </row>
        <row r="2626">
          <cell r="B2626" t="str">
            <v>I. Tabu</v>
          </cell>
          <cell r="G2626">
            <v>1170000</v>
          </cell>
        </row>
        <row r="2627">
          <cell r="B2627" t="str">
            <v>K. Kazlo?</v>
          </cell>
          <cell r="G2627">
            <v>2370000</v>
          </cell>
        </row>
        <row r="2628">
          <cell r="B2628" t="str">
            <v>T. Tal</v>
          </cell>
          <cell r="G2628">
            <v>6220000</v>
          </cell>
        </row>
        <row r="2629">
          <cell r="B2629" t="str">
            <v>W. Martinez</v>
          </cell>
          <cell r="G2629">
            <v>2060000</v>
          </cell>
        </row>
        <row r="2630">
          <cell r="B2630" t="str">
            <v>V. Meijer, Meyer</v>
          </cell>
          <cell r="G2630">
            <v>1680000</v>
          </cell>
        </row>
        <row r="2631">
          <cell r="B2631" t="str">
            <v>D. Makumbi</v>
          </cell>
          <cell r="G2631">
            <v>470000</v>
          </cell>
        </row>
        <row r="2632">
          <cell r="B2632" t="str">
            <v>J. Suryani</v>
          </cell>
          <cell r="G2632">
            <v>5740000</v>
          </cell>
        </row>
        <row r="2633">
          <cell r="B2633" t="str">
            <v>O. Noor</v>
          </cell>
          <cell r="G2633">
            <v>3730000</v>
          </cell>
        </row>
        <row r="2634">
          <cell r="B2634" t="str">
            <v>A. Khainza</v>
          </cell>
          <cell r="G2634">
            <v>1490000</v>
          </cell>
        </row>
        <row r="2635">
          <cell r="B2635" t="str">
            <v>D. Mattila</v>
          </cell>
          <cell r="G2635">
            <v>6670000</v>
          </cell>
        </row>
        <row r="2636">
          <cell r="B2636" t="str">
            <v>F. Chin</v>
          </cell>
          <cell r="G2636">
            <v>1340000</v>
          </cell>
        </row>
        <row r="2637">
          <cell r="B2637" t="str">
            <v>O. Wanjala</v>
          </cell>
          <cell r="G2637">
            <v>1750000</v>
          </cell>
        </row>
        <row r="2638">
          <cell r="B2638" t="str">
            <v>R. Jiménez</v>
          </cell>
          <cell r="G2638">
            <v>4580000</v>
          </cell>
        </row>
        <row r="2639">
          <cell r="B2639" t="str">
            <v>P. Villa</v>
          </cell>
          <cell r="G2639">
            <v>7820000</v>
          </cell>
        </row>
        <row r="2640">
          <cell r="B2640" t="str">
            <v>M. Arifin</v>
          </cell>
          <cell r="G2640">
            <v>1600000</v>
          </cell>
        </row>
        <row r="2641">
          <cell r="B2641" t="str">
            <v>K. Mawanda</v>
          </cell>
          <cell r="G2641">
            <v>1690000</v>
          </cell>
        </row>
        <row r="2642">
          <cell r="B2642" t="str">
            <v>A. Hasibuan</v>
          </cell>
          <cell r="G2642">
            <v>680000</v>
          </cell>
        </row>
        <row r="2643">
          <cell r="B2643" t="str">
            <v>L. Tambala</v>
          </cell>
          <cell r="G2643">
            <v>750000</v>
          </cell>
        </row>
        <row r="2644">
          <cell r="B2644" t="str">
            <v>R. Namutebi</v>
          </cell>
          <cell r="G2644">
            <v>6380000</v>
          </cell>
        </row>
        <row r="2645">
          <cell r="B2645" t="str">
            <v>S. Hashemi</v>
          </cell>
          <cell r="G2645">
            <v>1230000</v>
          </cell>
        </row>
        <row r="2646">
          <cell r="B2646" t="str">
            <v>T. Audu</v>
          </cell>
          <cell r="G2646">
            <v>1360000</v>
          </cell>
        </row>
        <row r="2647">
          <cell r="B2647" t="str">
            <v>V. Mansoor</v>
          </cell>
          <cell r="G2647">
            <v>730000</v>
          </cell>
        </row>
        <row r="2648">
          <cell r="B2648" t="str">
            <v>U. Quaye</v>
          </cell>
          <cell r="G2648">
            <v>210000</v>
          </cell>
        </row>
        <row r="2649">
          <cell r="B2649" t="str">
            <v>G. Kou</v>
          </cell>
          <cell r="G2649">
            <v>1560000</v>
          </cell>
        </row>
        <row r="2650">
          <cell r="B2650" t="str">
            <v>I. Y?ld?r?m</v>
          </cell>
          <cell r="G2650">
            <v>1790000</v>
          </cell>
        </row>
        <row r="2651">
          <cell r="B2651" t="str">
            <v>E. Afolabi</v>
          </cell>
          <cell r="G2651">
            <v>3190000</v>
          </cell>
        </row>
        <row r="2652">
          <cell r="B2652" t="str">
            <v>W. Barbieri</v>
          </cell>
          <cell r="G2652">
            <v>1620000</v>
          </cell>
        </row>
        <row r="2653">
          <cell r="B2653" t="str">
            <v>X. Thomas</v>
          </cell>
          <cell r="G2653">
            <v>1680000</v>
          </cell>
        </row>
        <row r="2654">
          <cell r="B2654" t="str">
            <v>B. Adongo</v>
          </cell>
          <cell r="G2654">
            <v>2310000</v>
          </cell>
        </row>
        <row r="2655">
          <cell r="B2655" t="str">
            <v>N. Chaw</v>
          </cell>
          <cell r="G2655">
            <v>1960000</v>
          </cell>
        </row>
        <row r="2656">
          <cell r="B2656" t="str">
            <v>Y. Tsua</v>
          </cell>
          <cell r="G2656">
            <v>3130000</v>
          </cell>
        </row>
        <row r="2657">
          <cell r="B2657" t="str">
            <v>F. Ithungu</v>
          </cell>
          <cell r="G2657">
            <v>1530000</v>
          </cell>
        </row>
        <row r="2658">
          <cell r="B2658" t="str">
            <v>S. Marchetti</v>
          </cell>
          <cell r="G2658">
            <v>1720000</v>
          </cell>
        </row>
        <row r="2659">
          <cell r="B2659" t="str">
            <v>B. Katooko</v>
          </cell>
          <cell r="G2659">
            <v>5660000</v>
          </cell>
        </row>
        <row r="2660">
          <cell r="B2660" t="str">
            <v>C. Kabagambe</v>
          </cell>
          <cell r="G2660">
            <v>1430000</v>
          </cell>
        </row>
        <row r="2661">
          <cell r="B2661" t="str">
            <v>J. López</v>
          </cell>
          <cell r="G2661">
            <v>750000</v>
          </cell>
        </row>
        <row r="2662">
          <cell r="B2662" t="str">
            <v>K. Ramos</v>
          </cell>
          <cell r="G2662">
            <v>980000</v>
          </cell>
        </row>
        <row r="2663">
          <cell r="B2663" t="str">
            <v>S. Razaee</v>
          </cell>
          <cell r="G2663">
            <v>1480000</v>
          </cell>
        </row>
        <row r="2664">
          <cell r="B2664" t="str">
            <v>T. Ansari</v>
          </cell>
          <cell r="G2664">
            <v>5350000</v>
          </cell>
        </row>
        <row r="2665">
          <cell r="B2665" t="str">
            <v>X. Masaba</v>
          </cell>
          <cell r="G2665">
            <v>1150000</v>
          </cell>
        </row>
        <row r="2666">
          <cell r="B2666" t="str">
            <v>Y. Nkhata</v>
          </cell>
          <cell r="G2666">
            <v>1830000</v>
          </cell>
        </row>
        <row r="2667">
          <cell r="B2667" t="str">
            <v>L. Petrenko</v>
          </cell>
          <cell r="G2667">
            <v>3000000</v>
          </cell>
        </row>
        <row r="2668">
          <cell r="B2668" t="str">
            <v>G. Rousseau</v>
          </cell>
          <cell r="G2668">
            <v>3790000</v>
          </cell>
        </row>
        <row r="2669">
          <cell r="B2669" t="str">
            <v>H. Nkiwane</v>
          </cell>
          <cell r="G2669">
            <v>5530000</v>
          </cell>
        </row>
        <row r="2670">
          <cell r="B2670" t="str">
            <v>K. Polák</v>
          </cell>
          <cell r="G2670">
            <v>4750000</v>
          </cell>
        </row>
        <row r="2671">
          <cell r="B2671" t="str">
            <v>L. Chhang</v>
          </cell>
          <cell r="G2671">
            <v>4890000</v>
          </cell>
        </row>
        <row r="2672">
          <cell r="B2672" t="str">
            <v>X. Namuli</v>
          </cell>
          <cell r="G2672">
            <v>3990000</v>
          </cell>
        </row>
        <row r="2673">
          <cell r="B2673" t="str">
            <v>O. Rosario</v>
          </cell>
          <cell r="G2673">
            <v>2560000</v>
          </cell>
        </row>
        <row r="2674">
          <cell r="B2674" t="str">
            <v>N. Nafuna</v>
          </cell>
          <cell r="G2674">
            <v>3790000</v>
          </cell>
        </row>
        <row r="2675">
          <cell r="B2675" t="str">
            <v>O. Demirovi?</v>
          </cell>
          <cell r="G2675">
            <v>4180000</v>
          </cell>
        </row>
        <row r="2676">
          <cell r="B2676" t="str">
            <v>O. Ankrah</v>
          </cell>
          <cell r="G2676">
            <v>8210000</v>
          </cell>
        </row>
        <row r="2677">
          <cell r="B2677" t="str">
            <v>M. Hasani</v>
          </cell>
          <cell r="G2677">
            <v>7110000</v>
          </cell>
        </row>
        <row r="2678">
          <cell r="B2678" t="str">
            <v>N. Hang</v>
          </cell>
          <cell r="G2678">
            <v>6550000</v>
          </cell>
        </row>
        <row r="2679">
          <cell r="B2679" t="str">
            <v>H. Nuwahereza</v>
          </cell>
          <cell r="G2679">
            <v>1900000</v>
          </cell>
        </row>
        <row r="2680">
          <cell r="B2680" t="str">
            <v>R. Bbosa</v>
          </cell>
          <cell r="G2680">
            <v>5300000</v>
          </cell>
        </row>
        <row r="2681">
          <cell r="B2681" t="str">
            <v>Q. Ayerango</v>
          </cell>
          <cell r="G2681">
            <v>5310000</v>
          </cell>
        </row>
        <row r="2682">
          <cell r="B2682" t="str">
            <v>L. Werner</v>
          </cell>
          <cell r="G2682">
            <v>6750000</v>
          </cell>
        </row>
        <row r="2683">
          <cell r="B2683" t="str">
            <v>X. Tumushabe</v>
          </cell>
          <cell r="G2683">
            <v>3390000</v>
          </cell>
        </row>
        <row r="2684">
          <cell r="B2684" t="str">
            <v>G. Muhairwe</v>
          </cell>
          <cell r="G2684">
            <v>1930000</v>
          </cell>
        </row>
        <row r="2685">
          <cell r="B2685" t="str">
            <v>Y. Clark</v>
          </cell>
          <cell r="G2685">
            <v>5110000</v>
          </cell>
        </row>
        <row r="2686">
          <cell r="B2686" t="str">
            <v>J. Chao</v>
          </cell>
          <cell r="G2686">
            <v>3500000</v>
          </cell>
        </row>
        <row r="2687">
          <cell r="B2687" t="str">
            <v>P. Hoi</v>
          </cell>
          <cell r="G2687">
            <v>2660000</v>
          </cell>
        </row>
        <row r="2688">
          <cell r="B2688" t="str">
            <v>U. Angella</v>
          </cell>
          <cell r="G2688">
            <v>6170000</v>
          </cell>
        </row>
        <row r="2689">
          <cell r="B2689" t="str">
            <v>U. Gomani</v>
          </cell>
          <cell r="G2689">
            <v>2990000</v>
          </cell>
        </row>
        <row r="2690">
          <cell r="B2690" t="str">
            <v>Z. Nakagawa</v>
          </cell>
          <cell r="G2690">
            <v>6520000</v>
          </cell>
        </row>
        <row r="2691">
          <cell r="B2691" t="str">
            <v>C. Kalua</v>
          </cell>
          <cell r="G2691">
            <v>5770000</v>
          </cell>
        </row>
        <row r="2692">
          <cell r="B2692" t="str">
            <v>A. Katusiime</v>
          </cell>
          <cell r="G2692">
            <v>8690000</v>
          </cell>
        </row>
        <row r="2693">
          <cell r="B2693" t="str">
            <v>M. Namukwaya</v>
          </cell>
          <cell r="G2693">
            <v>7430000</v>
          </cell>
        </row>
        <row r="2694">
          <cell r="B2694" t="str">
            <v>Y. Mohammadzadeh</v>
          </cell>
          <cell r="G2694">
            <v>6880000</v>
          </cell>
        </row>
        <row r="2695">
          <cell r="B2695" t="str">
            <v>B. Rohman</v>
          </cell>
          <cell r="G2695">
            <v>7510000</v>
          </cell>
        </row>
        <row r="2696">
          <cell r="B2696" t="str">
            <v>T. Wanyenze</v>
          </cell>
          <cell r="G2696">
            <v>5790000</v>
          </cell>
        </row>
        <row r="2697">
          <cell r="B2697" t="str">
            <v>H. Sinaga</v>
          </cell>
          <cell r="G2697">
            <v>720000</v>
          </cell>
        </row>
        <row r="2698">
          <cell r="B2698" t="str">
            <v>C. Carvalho</v>
          </cell>
          <cell r="G2698">
            <v>2480000</v>
          </cell>
        </row>
        <row r="2699">
          <cell r="B2699" t="str">
            <v>J. De Luca</v>
          </cell>
          <cell r="G2699">
            <v>670000</v>
          </cell>
        </row>
        <row r="2700">
          <cell r="B2700" t="str">
            <v>A. Gautier</v>
          </cell>
          <cell r="G2700">
            <v>5950000</v>
          </cell>
        </row>
        <row r="2701">
          <cell r="B2701" t="str">
            <v>X. Haji</v>
          </cell>
          <cell r="G2701">
            <v>1160000</v>
          </cell>
        </row>
        <row r="2702">
          <cell r="B2702" t="str">
            <v>E. Naik</v>
          </cell>
          <cell r="G2702">
            <v>1080000</v>
          </cell>
        </row>
        <row r="2703">
          <cell r="B2703" t="str">
            <v>J. Wulandari</v>
          </cell>
          <cell r="G2703">
            <v>1410000</v>
          </cell>
        </row>
        <row r="2704">
          <cell r="B2704" t="str">
            <v>M. As</v>
          </cell>
          <cell r="G2704">
            <v>1310000</v>
          </cell>
        </row>
        <row r="2705">
          <cell r="B2705" t="str">
            <v>O. Atim</v>
          </cell>
          <cell r="G2705">
            <v>950000</v>
          </cell>
        </row>
        <row r="2706">
          <cell r="B2706" t="str">
            <v>F. Kazembe</v>
          </cell>
          <cell r="G2706">
            <v>2710000</v>
          </cell>
        </row>
        <row r="2707">
          <cell r="B2707" t="str">
            <v>C. Kyarikunda</v>
          </cell>
          <cell r="G2707">
            <v>2650000</v>
          </cell>
        </row>
        <row r="2708">
          <cell r="B2708" t="str">
            <v>T. Aguti</v>
          </cell>
          <cell r="G2708">
            <v>1920000</v>
          </cell>
        </row>
        <row r="2709">
          <cell r="B2709" t="str">
            <v>J. Nakano</v>
          </cell>
          <cell r="G2709">
            <v>2280000</v>
          </cell>
        </row>
        <row r="2710">
          <cell r="B2710" t="str">
            <v>G. Vidal</v>
          </cell>
          <cell r="G2710">
            <v>2010000</v>
          </cell>
        </row>
        <row r="2711">
          <cell r="B2711" t="str">
            <v>K. Mukwaya</v>
          </cell>
          <cell r="G2711">
            <v>7130000</v>
          </cell>
        </row>
        <row r="2712">
          <cell r="B2712" t="str">
            <v>J. Singini</v>
          </cell>
          <cell r="G2712">
            <v>2410000</v>
          </cell>
        </row>
        <row r="2713">
          <cell r="B2713" t="str">
            <v>T. Kamugisha</v>
          </cell>
          <cell r="G2713">
            <v>1580000</v>
          </cell>
        </row>
        <row r="2714">
          <cell r="B2714" t="str">
            <v>C. Baba</v>
          </cell>
          <cell r="G2714">
            <v>4390000</v>
          </cell>
        </row>
        <row r="2715">
          <cell r="B2715" t="str">
            <v>M. Bahri</v>
          </cell>
          <cell r="G2715">
            <v>1620000</v>
          </cell>
        </row>
        <row r="2716">
          <cell r="B2716" t="str">
            <v>A. Kuhn</v>
          </cell>
          <cell r="G2716">
            <v>2010000</v>
          </cell>
        </row>
        <row r="2717">
          <cell r="B2717" t="str">
            <v>S. Rostami</v>
          </cell>
          <cell r="G2717">
            <v>730000</v>
          </cell>
        </row>
        <row r="2718">
          <cell r="B2718" t="str">
            <v>T. Nakirijja</v>
          </cell>
          <cell r="G2718">
            <v>1800000</v>
          </cell>
        </row>
        <row r="2719">
          <cell r="B2719" t="str">
            <v>A. Lefevre</v>
          </cell>
          <cell r="G2719">
            <v>1890000</v>
          </cell>
        </row>
        <row r="2720">
          <cell r="B2720" t="str">
            <v>B. Sugawara</v>
          </cell>
          <cell r="G2720">
            <v>1910000</v>
          </cell>
        </row>
        <row r="2721">
          <cell r="B2721" t="str">
            <v>K. Pawar</v>
          </cell>
          <cell r="G2721">
            <v>4730000</v>
          </cell>
        </row>
        <row r="2722">
          <cell r="B2722" t="str">
            <v>B. Opoka</v>
          </cell>
          <cell r="G2722">
            <v>3480000</v>
          </cell>
        </row>
        <row r="2723">
          <cell r="B2723" t="str">
            <v>A. Mtambo</v>
          </cell>
          <cell r="G2723">
            <v>6520000</v>
          </cell>
        </row>
        <row r="2724">
          <cell r="B2724" t="str">
            <v>H. Lo</v>
          </cell>
          <cell r="G2724">
            <v>3260000</v>
          </cell>
        </row>
        <row r="2725">
          <cell r="B2725" t="str">
            <v>I. Takeuchi</v>
          </cell>
          <cell r="G2725">
            <v>840000</v>
          </cell>
        </row>
        <row r="2726">
          <cell r="B2726" t="str">
            <v>T. Monteiro</v>
          </cell>
          <cell r="G2726">
            <v>4120000</v>
          </cell>
        </row>
        <row r="2727">
          <cell r="B2727" t="str">
            <v>X. Tourgeman</v>
          </cell>
          <cell r="G2727">
            <v>2590000</v>
          </cell>
        </row>
        <row r="2728">
          <cell r="B2728" t="str">
            <v>Z. Quek Kwik</v>
          </cell>
          <cell r="G2728">
            <v>5390000</v>
          </cell>
        </row>
        <row r="2729">
          <cell r="B2729" t="str">
            <v>L. Kidega</v>
          </cell>
          <cell r="G2729">
            <v>5440000</v>
          </cell>
        </row>
        <row r="2730">
          <cell r="B2730" t="str">
            <v>V. Sultan</v>
          </cell>
          <cell r="G2730">
            <v>5080000</v>
          </cell>
        </row>
        <row r="2731">
          <cell r="B2731" t="str">
            <v>H. Makumbi</v>
          </cell>
          <cell r="G2731">
            <v>7430000</v>
          </cell>
        </row>
        <row r="2732">
          <cell r="B2732" t="str">
            <v>A. Omar</v>
          </cell>
          <cell r="G2732">
            <v>7320000</v>
          </cell>
        </row>
        <row r="2733">
          <cell r="B2733" t="str">
            <v>F. Akumu</v>
          </cell>
          <cell r="G2733">
            <v>5600000</v>
          </cell>
        </row>
        <row r="2734">
          <cell r="B2734" t="str">
            <v>O. Kraus</v>
          </cell>
          <cell r="G2734">
            <v>4780000</v>
          </cell>
        </row>
        <row r="2735">
          <cell r="B2735" t="str">
            <v>C. Saad</v>
          </cell>
          <cell r="G2735">
            <v>4400000</v>
          </cell>
        </row>
        <row r="2736">
          <cell r="B2736" t="str">
            <v>B. Mhamid</v>
          </cell>
          <cell r="G2736">
            <v>7350000</v>
          </cell>
        </row>
        <row r="2737">
          <cell r="B2737" t="str">
            <v>Q. Ajiko</v>
          </cell>
          <cell r="G2737">
            <v>7820000</v>
          </cell>
        </row>
        <row r="2738">
          <cell r="B2738" t="str">
            <v>I. Raut</v>
          </cell>
          <cell r="G2738">
            <v>5070000</v>
          </cell>
        </row>
        <row r="2739">
          <cell r="B2739" t="str">
            <v>J. Maier</v>
          </cell>
          <cell r="G2739">
            <v>4120000</v>
          </cell>
        </row>
        <row r="2740">
          <cell r="B2740" t="str">
            <v>L. Ningsih</v>
          </cell>
          <cell r="G2740">
            <v>6050000</v>
          </cell>
        </row>
        <row r="2741">
          <cell r="B2741" t="str">
            <v>Q. Fernandes</v>
          </cell>
          <cell r="G2741">
            <v>8270000</v>
          </cell>
        </row>
        <row r="2742">
          <cell r="B2742" t="str">
            <v>H. Vos</v>
          </cell>
          <cell r="G2742">
            <v>4940000</v>
          </cell>
        </row>
        <row r="2743">
          <cell r="B2743" t="str">
            <v>Z. Cumbe</v>
          </cell>
          <cell r="G2743">
            <v>7250000</v>
          </cell>
        </row>
        <row r="2744">
          <cell r="B2744" t="str">
            <v>H. Mirembe</v>
          </cell>
          <cell r="G2744">
            <v>7030000</v>
          </cell>
        </row>
        <row r="2745">
          <cell r="B2745" t="str">
            <v>C. Wahyuni</v>
          </cell>
          <cell r="G2745">
            <v>1960000</v>
          </cell>
        </row>
        <row r="2746">
          <cell r="B2746" t="str">
            <v>F. Pagano</v>
          </cell>
          <cell r="G2746">
            <v>4080000</v>
          </cell>
        </row>
        <row r="2747">
          <cell r="B2747" t="str">
            <v>J. Tumuhimbise</v>
          </cell>
          <cell r="G2747">
            <v>3830000</v>
          </cell>
        </row>
        <row r="2748">
          <cell r="B2748" t="str">
            <v>K. Musah</v>
          </cell>
          <cell r="G2748">
            <v>5180000</v>
          </cell>
        </row>
        <row r="2749">
          <cell r="B2749" t="str">
            <v>K. Mwanje</v>
          </cell>
          <cell r="G2749">
            <v>6870000</v>
          </cell>
        </row>
        <row r="2750">
          <cell r="B2750" t="str">
            <v>R. Tsao</v>
          </cell>
          <cell r="G2750">
            <v>6530000</v>
          </cell>
        </row>
        <row r="2751">
          <cell r="B2751" t="str">
            <v>S. Szabó</v>
          </cell>
          <cell r="G2751">
            <v>4910000</v>
          </cell>
        </row>
        <row r="2752">
          <cell r="B2752" t="str">
            <v>Z. Rajabi</v>
          </cell>
          <cell r="G2752">
            <v>5860000</v>
          </cell>
        </row>
        <row r="2753">
          <cell r="B2753" t="str">
            <v>B. Mutasa</v>
          </cell>
          <cell r="G2753">
            <v>2060000</v>
          </cell>
        </row>
        <row r="2754">
          <cell r="B2754" t="str">
            <v>G. Cou</v>
          </cell>
          <cell r="G2754">
            <v>7950000</v>
          </cell>
        </row>
        <row r="2755">
          <cell r="B2755" t="str">
            <v>I. Shoshan</v>
          </cell>
          <cell r="G2755">
            <v>7850000</v>
          </cell>
        </row>
        <row r="2756">
          <cell r="B2756" t="str">
            <v>Z. Moreira</v>
          </cell>
          <cell r="G2756">
            <v>6030000</v>
          </cell>
        </row>
        <row r="2757">
          <cell r="B2757" t="str">
            <v>L. Dlamini</v>
          </cell>
          <cell r="G2757">
            <v>3710000</v>
          </cell>
        </row>
        <row r="2758">
          <cell r="B2758" t="str">
            <v>B. Ampofo</v>
          </cell>
          <cell r="G2758">
            <v>3840000</v>
          </cell>
        </row>
        <row r="2759">
          <cell r="B2759" t="str">
            <v>N. Irawan</v>
          </cell>
          <cell r="G2759">
            <v>2430000</v>
          </cell>
        </row>
        <row r="2760">
          <cell r="B2760" t="str">
            <v>V. Persson</v>
          </cell>
          <cell r="G2760">
            <v>8660000</v>
          </cell>
        </row>
        <row r="2761">
          <cell r="B2761" t="str">
            <v>B. Khatib</v>
          </cell>
          <cell r="G2761">
            <v>4570000</v>
          </cell>
        </row>
        <row r="2762">
          <cell r="B2762" t="str">
            <v>D. Kimuli</v>
          </cell>
          <cell r="G2762">
            <v>7580000</v>
          </cell>
        </row>
        <row r="2763">
          <cell r="B2763" t="str">
            <v>J. Namirembe</v>
          </cell>
          <cell r="G2763">
            <v>8330000</v>
          </cell>
        </row>
        <row r="2764">
          <cell r="B2764" t="str">
            <v>J. Nurhayati</v>
          </cell>
          <cell r="G2764">
            <v>6510000</v>
          </cell>
        </row>
        <row r="2765">
          <cell r="B2765" t="str">
            <v>Q. Morrison</v>
          </cell>
          <cell r="G2765">
            <v>8770000</v>
          </cell>
        </row>
        <row r="2766">
          <cell r="B2766" t="str">
            <v>W. Dehghani</v>
          </cell>
          <cell r="G2766">
            <v>360000</v>
          </cell>
        </row>
        <row r="2767">
          <cell r="B2767" t="str">
            <v>M. Pedersen</v>
          </cell>
          <cell r="G2767">
            <v>4680000</v>
          </cell>
        </row>
        <row r="2768">
          <cell r="B2768" t="str">
            <v>Z. Kakai</v>
          </cell>
          <cell r="G2768">
            <v>6910000</v>
          </cell>
        </row>
        <row r="2769">
          <cell r="B2769" t="str">
            <v>D. Lehner</v>
          </cell>
          <cell r="G2769">
            <v>6730000</v>
          </cell>
        </row>
        <row r="2770">
          <cell r="B2770" t="str">
            <v>G. binti Salleh</v>
          </cell>
          <cell r="G2770">
            <v>7570000</v>
          </cell>
        </row>
        <row r="2771">
          <cell r="B2771" t="str">
            <v>L. Mandala</v>
          </cell>
          <cell r="G2771">
            <v>7220000</v>
          </cell>
        </row>
        <row r="2772">
          <cell r="B2772" t="str">
            <v>P. Rabiu</v>
          </cell>
          <cell r="G2772">
            <v>7280000</v>
          </cell>
        </row>
        <row r="2773">
          <cell r="B2773" t="str">
            <v>E. Vasav</v>
          </cell>
          <cell r="G2773">
            <v>5890000</v>
          </cell>
        </row>
        <row r="2774">
          <cell r="B2774" t="str">
            <v>D. Naula</v>
          </cell>
          <cell r="G2774">
            <v>6560000</v>
          </cell>
        </row>
        <row r="2775">
          <cell r="B2775" t="str">
            <v>E. Ow</v>
          </cell>
          <cell r="G2775">
            <v>4780000</v>
          </cell>
        </row>
        <row r="2776">
          <cell r="B2776" t="str">
            <v>F. Acayo</v>
          </cell>
          <cell r="G2776">
            <v>7060000</v>
          </cell>
        </row>
        <row r="2777">
          <cell r="B2777" t="str">
            <v>H. Azizi</v>
          </cell>
          <cell r="G2777">
            <v>5870000</v>
          </cell>
        </row>
        <row r="2778">
          <cell r="B2778" t="str">
            <v>L. binti Hassan</v>
          </cell>
          <cell r="G2778">
            <v>5290000</v>
          </cell>
        </row>
        <row r="2779">
          <cell r="B2779" t="str">
            <v>N. Tamura</v>
          </cell>
          <cell r="G2779">
            <v>8240000</v>
          </cell>
        </row>
        <row r="2780">
          <cell r="B2780" t="str">
            <v>N. Terzi?</v>
          </cell>
          <cell r="G2780">
            <v>5000000</v>
          </cell>
        </row>
        <row r="2781">
          <cell r="B2781" t="str">
            <v>P. Murmu</v>
          </cell>
          <cell r="G2781">
            <v>5570000</v>
          </cell>
        </row>
        <row r="2782">
          <cell r="B2782" t="str">
            <v>R. Mensah</v>
          </cell>
          <cell r="G2782">
            <v>5300000</v>
          </cell>
        </row>
        <row r="2783">
          <cell r="B2783" t="str">
            <v>W. Mbaziira</v>
          </cell>
          <cell r="G2783">
            <v>4000000</v>
          </cell>
        </row>
        <row r="2784">
          <cell r="B2784" t="str">
            <v>X. Takagi</v>
          </cell>
          <cell r="G2784">
            <v>4810000</v>
          </cell>
        </row>
        <row r="2785">
          <cell r="B2785" t="str">
            <v>Y. Mugerwa</v>
          </cell>
          <cell r="G2785">
            <v>2090000</v>
          </cell>
        </row>
        <row r="2786">
          <cell r="B2786" t="str">
            <v>A. Kyarikunda</v>
          </cell>
          <cell r="G2786">
            <v>8870000</v>
          </cell>
        </row>
        <row r="2787">
          <cell r="B2787" t="str">
            <v>A. Nanjala</v>
          </cell>
          <cell r="G2787">
            <v>8320000</v>
          </cell>
        </row>
        <row r="2788">
          <cell r="B2788" t="str">
            <v>I. Saha</v>
          </cell>
          <cell r="G2788">
            <v>8380000</v>
          </cell>
        </row>
        <row r="2789">
          <cell r="B2789" t="str">
            <v>L. Tarigan</v>
          </cell>
          <cell r="G2789">
            <v>6400000</v>
          </cell>
        </row>
        <row r="2790">
          <cell r="B2790" t="str">
            <v>N. Yamashita</v>
          </cell>
          <cell r="G2790">
            <v>8270000</v>
          </cell>
        </row>
        <row r="2791">
          <cell r="B2791" t="str">
            <v>U. Shoko</v>
          </cell>
          <cell r="G2791">
            <v>7560000</v>
          </cell>
        </row>
        <row r="2792">
          <cell r="B2792" t="str">
            <v>Z. Zziwa</v>
          </cell>
          <cell r="G2792">
            <v>9120000</v>
          </cell>
        </row>
        <row r="2793">
          <cell r="B2793" t="str">
            <v>B. Nakandi</v>
          </cell>
          <cell r="G2793">
            <v>6520000</v>
          </cell>
        </row>
        <row r="2794">
          <cell r="B2794" t="str">
            <v>F. Andreassen</v>
          </cell>
          <cell r="G2794">
            <v>5610000</v>
          </cell>
        </row>
        <row r="2795">
          <cell r="B2795" t="str">
            <v>G. Leitner</v>
          </cell>
          <cell r="G2795">
            <v>1660000</v>
          </cell>
        </row>
        <row r="2796">
          <cell r="B2796" t="str">
            <v>U. Nyeko</v>
          </cell>
          <cell r="G2796">
            <v>2370000</v>
          </cell>
        </row>
        <row r="2797">
          <cell r="B2797" t="str">
            <v>Z. Nyamahunge</v>
          </cell>
          <cell r="G2797">
            <v>7740000</v>
          </cell>
        </row>
        <row r="2798">
          <cell r="B2798" t="str">
            <v>D. Baah</v>
          </cell>
          <cell r="G2798">
            <v>3610000</v>
          </cell>
        </row>
        <row r="2799">
          <cell r="B2799" t="str">
            <v>F. Muhangi</v>
          </cell>
          <cell r="G2799">
            <v>5830000</v>
          </cell>
        </row>
        <row r="2800">
          <cell r="B2800" t="str">
            <v>G. Jankowski</v>
          </cell>
          <cell r="G2800">
            <v>9020000</v>
          </cell>
        </row>
        <row r="2801">
          <cell r="B2801" t="str">
            <v>H. Valentini</v>
          </cell>
          <cell r="G2801">
            <v>7050000</v>
          </cell>
        </row>
        <row r="2802">
          <cell r="B2802" t="str">
            <v>L. Leibowitz</v>
          </cell>
          <cell r="G2802">
            <v>8600000</v>
          </cell>
        </row>
        <row r="2803">
          <cell r="B2803" t="str">
            <v>S. Barman</v>
          </cell>
          <cell r="G2803">
            <v>8680000</v>
          </cell>
        </row>
        <row r="2804">
          <cell r="B2804" t="str">
            <v>X. Leroy</v>
          </cell>
          <cell r="G2804">
            <v>5630000</v>
          </cell>
        </row>
        <row r="2805">
          <cell r="B2805" t="str">
            <v>Y. Cheu</v>
          </cell>
          <cell r="G2805">
            <v>6190000</v>
          </cell>
        </row>
        <row r="2806">
          <cell r="B2806" t="str">
            <v>E. Rahayu</v>
          </cell>
          <cell r="G2806">
            <v>4530000</v>
          </cell>
        </row>
        <row r="2807">
          <cell r="B2807" t="str">
            <v>R. Monti</v>
          </cell>
          <cell r="G2807">
            <v>6550000</v>
          </cell>
        </row>
        <row r="2808">
          <cell r="B2808" t="str">
            <v>C. Busingye</v>
          </cell>
          <cell r="G2808">
            <v>5590000</v>
          </cell>
        </row>
        <row r="2809">
          <cell r="B2809" t="str">
            <v>D. Bergmann</v>
          </cell>
          <cell r="G2809">
            <v>580000</v>
          </cell>
        </row>
        <row r="2810">
          <cell r="B2810" t="str">
            <v>E. Bahrami</v>
          </cell>
          <cell r="G2810">
            <v>1250000</v>
          </cell>
        </row>
        <row r="2811">
          <cell r="B2811" t="str">
            <v>E. Meiyr</v>
          </cell>
          <cell r="G2811">
            <v>620000</v>
          </cell>
        </row>
        <row r="2812">
          <cell r="B2812" t="str">
            <v>F. Mahachi</v>
          </cell>
          <cell r="G2812">
            <v>1640000</v>
          </cell>
        </row>
        <row r="2813">
          <cell r="B2813" t="str">
            <v>H. Oliveira</v>
          </cell>
          <cell r="G2813">
            <v>2720000</v>
          </cell>
        </row>
        <row r="2814">
          <cell r="B2814" t="str">
            <v>M. Okori</v>
          </cell>
          <cell r="G2814">
            <v>5820000</v>
          </cell>
        </row>
        <row r="2815">
          <cell r="B2815" t="str">
            <v>R. Taketa</v>
          </cell>
          <cell r="G2815">
            <v>980000</v>
          </cell>
        </row>
        <row r="2816">
          <cell r="B2816" t="str">
            <v>U. Arthur</v>
          </cell>
          <cell r="G2816">
            <v>7080000</v>
          </cell>
        </row>
        <row r="2817">
          <cell r="B2817" t="str">
            <v>W. Guo</v>
          </cell>
          <cell r="G2817">
            <v>1040000</v>
          </cell>
        </row>
        <row r="2818">
          <cell r="B2818" t="str">
            <v>W. Yeoh</v>
          </cell>
          <cell r="G2818">
            <v>560000</v>
          </cell>
        </row>
        <row r="2819">
          <cell r="B2819" t="str">
            <v>D. Nasser</v>
          </cell>
          <cell r="G2819">
            <v>2210000</v>
          </cell>
        </row>
        <row r="2820">
          <cell r="B2820" t="str">
            <v>A. Baguma</v>
          </cell>
          <cell r="G2820">
            <v>5310000</v>
          </cell>
        </row>
        <row r="2821">
          <cell r="B2821" t="str">
            <v>B. Quaye</v>
          </cell>
          <cell r="G2821">
            <v>1790000</v>
          </cell>
        </row>
        <row r="2822">
          <cell r="B2822" t="str">
            <v>F. Ajio</v>
          </cell>
          <cell r="G2822">
            <v>1990000</v>
          </cell>
        </row>
        <row r="2823">
          <cell r="B2823" t="str">
            <v>K. Al-Zahrani</v>
          </cell>
          <cell r="G2823">
            <v>6240000</v>
          </cell>
        </row>
        <row r="2824">
          <cell r="B2824" t="str">
            <v>Z. Kneževi?</v>
          </cell>
          <cell r="G2824">
            <v>4040000</v>
          </cell>
        </row>
        <row r="2825">
          <cell r="B2825" t="str">
            <v>A. Tindimwebwa</v>
          </cell>
          <cell r="G2825">
            <v>2170000</v>
          </cell>
        </row>
        <row r="2826">
          <cell r="B2826" t="str">
            <v>E. Miyazaki</v>
          </cell>
          <cell r="G2826">
            <v>1240000</v>
          </cell>
        </row>
        <row r="2827">
          <cell r="B2827" t="str">
            <v>M. Asiimwe</v>
          </cell>
          <cell r="G2827">
            <v>4490000</v>
          </cell>
        </row>
        <row r="2828">
          <cell r="B2828" t="str">
            <v>O. Contreras</v>
          </cell>
          <cell r="G2828">
            <v>1690000</v>
          </cell>
        </row>
        <row r="2829">
          <cell r="B2829" t="str">
            <v>S. Nyarko</v>
          </cell>
          <cell r="G2829">
            <v>1470000</v>
          </cell>
        </row>
        <row r="2830">
          <cell r="B2830" t="str">
            <v>F. Gan</v>
          </cell>
          <cell r="G2830">
            <v>4380000</v>
          </cell>
        </row>
        <row r="2831">
          <cell r="B2831" t="str">
            <v>C. Mitrovi?</v>
          </cell>
          <cell r="G2831">
            <v>1660000</v>
          </cell>
        </row>
        <row r="2832">
          <cell r="B2832" t="str">
            <v>G. Mandaza</v>
          </cell>
          <cell r="G2832">
            <v>1650000</v>
          </cell>
        </row>
        <row r="2833">
          <cell r="B2833" t="str">
            <v>H. Amade</v>
          </cell>
          <cell r="G2833">
            <v>1710000</v>
          </cell>
        </row>
        <row r="2834">
          <cell r="B2834" t="str">
            <v>H. Mirembe</v>
          </cell>
          <cell r="G2834">
            <v>6280000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L414" totalsRowShown="0">
  <autoFilter ref="A1:L414" xr:uid="{00000000-0009-0000-0100-000002000000}">
    <filterColumn colId="2">
      <filters>
        <filter val="Rarita"/>
      </filters>
    </filterColumn>
  </autoFilter>
  <tableColumns count="12">
    <tableColumn id="1" xr3:uid="{00000000-0010-0000-0000-000001000000}" name="ID"/>
    <tableColumn id="2" xr3:uid="{00000000-0010-0000-0000-000002000000}" name="Player"/>
    <tableColumn id="3" xr3:uid="{00000000-0010-0000-0000-000003000000}" name="Nation"/>
    <tableColumn id="4" xr3:uid="{00000000-0010-0000-0000-000004000000}" name="Pos"/>
    <tableColumn id="5" xr3:uid="{00000000-0010-0000-0000-000005000000}" name="Squad"/>
    <tableColumn id="6" xr3:uid="{00000000-0010-0000-0000-000006000000}" name="Age"/>
    <tableColumn id="7" xr3:uid="{00000000-0010-0000-0000-000007000000}" name="League"/>
    <tableColumn id="8" xr3:uid="{00000000-0010-0000-0000-000008000000}" name="Year"/>
    <tableColumn id="9" xr3:uid="{00000000-0010-0000-0000-000009000000}" name="GKPred"/>
    <tableColumn id="10" xr3:uid="{00000000-0010-0000-0000-00000A000000}" name="Salary" dataDxfId="13" dataCellStyle="Currency">
      <calculatedColumnFormula>_xlfn.XLOOKUP(B2, '[1]2021 Salaries'!$B$13:$B$2834, '[1]2021 Salaries'!$G$13:$G$2834,0)</calculatedColumnFormula>
    </tableColumn>
    <tableColumn id="11" xr3:uid="{00000000-0010-0000-0000-00000B000000}" name="Adjusted Salary" dataDxfId="12" dataCellStyle="Currency">
      <calculatedColumnFormula>IF(C2="Rarita", J2, J2*1.1)</calculatedColumnFormula>
    </tableColumn>
    <tableColumn id="12" xr3:uid="{00000000-0010-0000-0000-00000C000000}" name="Rank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L2180" totalsRowShown="0">
  <autoFilter ref="A1:L2180" xr:uid="{00000000-0009-0000-0100-000003000000}"/>
  <tableColumns count="12">
    <tableColumn id="1" xr3:uid="{00000000-0010-0000-0100-000001000000}" name="ID"/>
    <tableColumn id="2" xr3:uid="{00000000-0010-0000-0100-000002000000}" name="Player"/>
    <tableColumn id="3" xr3:uid="{00000000-0010-0000-0100-000003000000}" name="Nation"/>
    <tableColumn id="4" xr3:uid="{00000000-0010-0000-0100-000004000000}" name="Pos"/>
    <tableColumn id="5" xr3:uid="{00000000-0010-0000-0100-000005000000}" name="Squad"/>
    <tableColumn id="6" xr3:uid="{00000000-0010-0000-0100-000006000000}" name="Age"/>
    <tableColumn id="7" xr3:uid="{00000000-0010-0000-0100-000007000000}" name="League"/>
    <tableColumn id="8" xr3:uid="{00000000-0010-0000-0100-000008000000}" name="Year"/>
    <tableColumn id="9" xr3:uid="{00000000-0010-0000-0100-000009000000}" name="DefPred"/>
    <tableColumn id="10" xr3:uid="{00000000-0010-0000-0100-00000A000000}" name="Salary" dataDxfId="10" dataCellStyle="Currency">
      <calculatedColumnFormula>_xlfn.XLOOKUP(B2, '[1]2021 Salaries'!$B$13:$B$2834, '[1]2021 Salaries'!$G$13:$G$2834,0)</calculatedColumnFormula>
    </tableColumn>
    <tableColumn id="11" xr3:uid="{00000000-0010-0000-0100-00000B000000}" name="Adjusted Salary" dataDxfId="9" dataCellStyle="Currency">
      <calculatedColumnFormula>IF(C2="Rarita", J2, J2*1.1)</calculatedColumnFormula>
    </tableColumn>
    <tableColumn id="12" xr3:uid="{00000000-0010-0000-0100-00000C000000}" name="Rank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L2534" totalsRowShown="0">
  <autoFilter ref="A1:L2534" xr:uid="{00000000-0009-0000-0100-000004000000}">
    <filterColumn colId="1">
      <colorFilter dxfId="6"/>
    </filterColumn>
  </autoFilter>
  <tableColumns count="12">
    <tableColumn id="1" xr3:uid="{00000000-0010-0000-0200-000001000000}" name="ID"/>
    <tableColumn id="2" xr3:uid="{00000000-0010-0000-0200-000002000000}" name="Player"/>
    <tableColumn id="3" xr3:uid="{00000000-0010-0000-0200-000003000000}" name="Nation"/>
    <tableColumn id="4" xr3:uid="{00000000-0010-0000-0200-000004000000}" name="Pos"/>
    <tableColumn id="5" xr3:uid="{00000000-0010-0000-0200-000005000000}" name="Squad"/>
    <tableColumn id="6" xr3:uid="{00000000-0010-0000-0200-000006000000}" name="Age"/>
    <tableColumn id="7" xr3:uid="{00000000-0010-0000-0200-000007000000}" name="League"/>
    <tableColumn id="8" xr3:uid="{00000000-0010-0000-0200-000008000000}" name="Year"/>
    <tableColumn id="9" xr3:uid="{00000000-0010-0000-0200-000009000000}" name="MidsPred"/>
    <tableColumn id="10" xr3:uid="{00000000-0010-0000-0200-00000A000000}" name="Salary" dataDxfId="5" dataCellStyle="Currency">
      <calculatedColumnFormula>_xlfn.XLOOKUP(B2, '[1]2021 Salaries'!$B$13:$B$2834, '[1]2021 Salaries'!$G$13:$G$2834,0)</calculatedColumnFormula>
    </tableColumn>
    <tableColumn id="11" xr3:uid="{00000000-0010-0000-0200-00000B000000}" name="Adjusted Salary" dataDxfId="4" dataCellStyle="Currency">
      <calculatedColumnFormula>IF(C2="Rarita", J2, J2*1.1)</calculatedColumnFormula>
    </tableColumn>
    <tableColumn id="12" xr3:uid="{00000000-0010-0000-0200-00000C000000}" name="Rank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A1:L1912" totalsRowShown="0">
  <autoFilter ref="A1:L1912" xr:uid="{00000000-0009-0000-0100-000001000000}">
    <filterColumn colId="2">
      <filters>
        <filter val="Rarita"/>
      </filters>
    </filterColumn>
    <filterColumn colId="5">
      <filters>
        <filter val="17"/>
        <filter val="18"/>
        <filter val="19"/>
        <filter val="20"/>
        <filter val="21"/>
        <filter val="22"/>
        <filter val="23"/>
        <filter val="24"/>
        <filter val="25"/>
      </filters>
    </filterColumn>
  </autoFilter>
  <tableColumns count="12">
    <tableColumn id="1" xr3:uid="{00000000-0010-0000-0300-000001000000}" name="ID"/>
    <tableColumn id="2" xr3:uid="{00000000-0010-0000-0300-000002000000}" name="Player"/>
    <tableColumn id="3" xr3:uid="{00000000-0010-0000-0300-000003000000}" name="Nation"/>
    <tableColumn id="4" xr3:uid="{00000000-0010-0000-0300-000004000000}" name="Pos"/>
    <tableColumn id="5" xr3:uid="{00000000-0010-0000-0300-000005000000}" name="Squad"/>
    <tableColumn id="6" xr3:uid="{00000000-0010-0000-0300-000006000000}" name="Age"/>
    <tableColumn id="7" xr3:uid="{00000000-0010-0000-0300-000007000000}" name="League"/>
    <tableColumn id="8" xr3:uid="{00000000-0010-0000-0300-000008000000}" name="Year"/>
    <tableColumn id="9" xr3:uid="{00000000-0010-0000-0300-000009000000}" name="FWPred"/>
    <tableColumn id="10" xr3:uid="{00000000-0010-0000-0300-00000A000000}" name="Salary" dataDxfId="2" dataCellStyle="Currency">
      <calculatedColumnFormula>_xlfn.XLOOKUP(B2, '[1]2021 Salaries'!$B$13:$B$2834, '[1]2021 Salaries'!$G$13:$G$2834,0)</calculatedColumnFormula>
    </tableColumn>
    <tableColumn id="11" xr3:uid="{00000000-0010-0000-0300-00000B000000}" name="Adjusted Salary" dataDxfId="1" dataCellStyle="Currency">
      <calculatedColumnFormula>IF(C2="Rarita", J2, J2*1.1)</calculatedColumnFormula>
    </tableColumn>
    <tableColumn id="12" xr3:uid="{00000000-0010-0000-0300-00000C000000}" name="Ra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4"/>
  <sheetViews>
    <sheetView workbookViewId="0">
      <selection activeCell="A165" sqref="A165"/>
    </sheetView>
  </sheetViews>
  <sheetFormatPr defaultRowHeight="14.25" x14ac:dyDescent="0.45"/>
  <cols>
    <col min="2" max="2" width="16.06640625" bestFit="1" customWidth="1"/>
    <col min="3" max="3" width="28.06640625" bestFit="1" customWidth="1"/>
    <col min="5" max="5" width="22.19921875" bestFit="1" customWidth="1"/>
    <col min="10" max="10" width="14.3984375" bestFit="1" customWidth="1"/>
    <col min="11" max="11" width="15.59765625" customWidth="1"/>
  </cols>
  <sheetData>
    <row r="1" spans="1:12" x14ac:dyDescent="0.45">
      <c r="A1" t="s">
        <v>3684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3680</v>
      </c>
      <c r="J1" t="s">
        <v>3682</v>
      </c>
      <c r="K1" t="s">
        <v>3683</v>
      </c>
      <c r="L1" t="s">
        <v>3681</v>
      </c>
    </row>
    <row r="2" spans="1:12" hidden="1" x14ac:dyDescent="0.45">
      <c r="A2">
        <v>402</v>
      </c>
      <c r="B2" t="s">
        <v>3674</v>
      </c>
      <c r="C2" t="s">
        <v>55</v>
      </c>
      <c r="D2" t="s">
        <v>3410</v>
      </c>
      <c r="E2" t="s">
        <v>40</v>
      </c>
      <c r="F2">
        <v>26</v>
      </c>
      <c r="G2" t="s">
        <v>41</v>
      </c>
      <c r="H2">
        <v>2021</v>
      </c>
      <c r="I2">
        <v>4.1582666666666697</v>
      </c>
      <c r="J2" s="1">
        <f>_xlfn.XLOOKUP(B2, '[1]2021 Salaries'!$B$13:$B$2834, '[1]2021 Salaries'!$G$13:$G$2834,0)</f>
        <v>1580000</v>
      </c>
      <c r="K2" s="1">
        <f>IF(C2="Rarita", J2, J2*1.1)</f>
        <v>1738000.0000000002</v>
      </c>
      <c r="L2" s="2">
        <v>1</v>
      </c>
    </row>
    <row r="3" spans="1:12" hidden="1" x14ac:dyDescent="0.45">
      <c r="A3">
        <v>35</v>
      </c>
      <c r="B3" t="s">
        <v>3515</v>
      </c>
      <c r="C3" t="s">
        <v>216</v>
      </c>
      <c r="D3" t="s">
        <v>3410</v>
      </c>
      <c r="E3" t="s">
        <v>44</v>
      </c>
      <c r="F3">
        <v>19</v>
      </c>
      <c r="G3" t="s">
        <v>31</v>
      </c>
      <c r="H3">
        <v>2020</v>
      </c>
      <c r="I3">
        <v>4.3785333333333298</v>
      </c>
      <c r="J3" s="1">
        <f>_xlfn.XLOOKUP(B3, '[1]2021 Salaries'!$B$13:$B$2834, '[1]2021 Salaries'!$G$13:$G$2834,0)</f>
        <v>22110000</v>
      </c>
      <c r="K3" s="1">
        <f t="shared" ref="K3:K66" si="0">IF(C3="Rarita", J3, J3*1.1)</f>
        <v>24321000.000000004</v>
      </c>
      <c r="L3" s="2">
        <v>2</v>
      </c>
    </row>
    <row r="4" spans="1:12" hidden="1" x14ac:dyDescent="0.45">
      <c r="A4">
        <v>188</v>
      </c>
      <c r="B4" t="s">
        <v>3679</v>
      </c>
      <c r="C4" t="s">
        <v>14</v>
      </c>
      <c r="D4" t="s">
        <v>3410</v>
      </c>
      <c r="E4" t="s">
        <v>272</v>
      </c>
      <c r="F4">
        <v>29</v>
      </c>
      <c r="G4" t="s">
        <v>16</v>
      </c>
      <c r="H4">
        <v>2020</v>
      </c>
      <c r="I4">
        <v>4.4558</v>
      </c>
      <c r="J4" s="1">
        <f>_xlfn.XLOOKUP(B4, '[1]2021 Salaries'!$B$13:$B$2834, '[1]2021 Salaries'!$G$13:$G$2834,0)</f>
        <v>0</v>
      </c>
      <c r="K4" s="1">
        <f t="shared" si="0"/>
        <v>0</v>
      </c>
      <c r="L4" s="2">
        <v>3</v>
      </c>
    </row>
    <row r="5" spans="1:12" hidden="1" x14ac:dyDescent="0.45">
      <c r="A5">
        <v>112</v>
      </c>
      <c r="B5" t="s">
        <v>3562</v>
      </c>
      <c r="C5" t="s">
        <v>23</v>
      </c>
      <c r="D5" t="s">
        <v>3410</v>
      </c>
      <c r="E5" t="s">
        <v>24</v>
      </c>
      <c r="F5">
        <v>29</v>
      </c>
      <c r="G5" t="s">
        <v>25</v>
      </c>
      <c r="H5">
        <v>2020</v>
      </c>
      <c r="I5">
        <v>4.6557333333333304</v>
      </c>
      <c r="J5" s="1">
        <f>_xlfn.XLOOKUP(B5, '[1]2021 Salaries'!$B$13:$B$2834, '[1]2021 Salaries'!$G$13:$G$2834,0)</f>
        <v>8340000</v>
      </c>
      <c r="K5" s="1">
        <f t="shared" si="0"/>
        <v>9174000</v>
      </c>
      <c r="L5" s="2">
        <v>4</v>
      </c>
    </row>
    <row r="6" spans="1:12" hidden="1" x14ac:dyDescent="0.45">
      <c r="A6">
        <v>331</v>
      </c>
      <c r="B6" t="s">
        <v>3678</v>
      </c>
      <c r="C6" t="s">
        <v>23</v>
      </c>
      <c r="D6" t="s">
        <v>3410</v>
      </c>
      <c r="E6" t="s">
        <v>237</v>
      </c>
      <c r="F6">
        <v>18</v>
      </c>
      <c r="G6" t="s">
        <v>25</v>
      </c>
      <c r="H6">
        <v>2021</v>
      </c>
      <c r="I6">
        <v>4.7258666666666604</v>
      </c>
      <c r="J6" s="1">
        <f>_xlfn.XLOOKUP(B6, '[1]2021 Salaries'!$B$13:$B$2834, '[1]2021 Salaries'!$G$13:$G$2834,0)</f>
        <v>550000</v>
      </c>
      <c r="K6" s="1">
        <f t="shared" si="0"/>
        <v>605000</v>
      </c>
      <c r="L6" s="2">
        <v>5</v>
      </c>
    </row>
    <row r="7" spans="1:12" hidden="1" x14ac:dyDescent="0.45">
      <c r="A7">
        <v>173</v>
      </c>
      <c r="B7" t="s">
        <v>3677</v>
      </c>
      <c r="C7" t="s">
        <v>14</v>
      </c>
      <c r="D7" t="s">
        <v>3410</v>
      </c>
      <c r="E7" t="s">
        <v>485</v>
      </c>
      <c r="F7">
        <v>32</v>
      </c>
      <c r="G7" t="s">
        <v>16</v>
      </c>
      <c r="H7">
        <v>2020</v>
      </c>
      <c r="I7">
        <v>4.74006666666667</v>
      </c>
      <c r="J7" s="1">
        <f>_xlfn.XLOOKUP(B7, '[1]2021 Salaries'!$B$13:$B$2834, '[1]2021 Salaries'!$G$13:$G$2834,0)</f>
        <v>0</v>
      </c>
      <c r="K7" s="1">
        <f t="shared" si="0"/>
        <v>0</v>
      </c>
      <c r="L7" s="2">
        <v>6</v>
      </c>
    </row>
    <row r="8" spans="1:12" hidden="1" x14ac:dyDescent="0.45">
      <c r="A8">
        <v>333</v>
      </c>
      <c r="B8" t="s">
        <v>3418</v>
      </c>
      <c r="C8" t="s">
        <v>341</v>
      </c>
      <c r="D8" t="s">
        <v>3410</v>
      </c>
      <c r="E8" t="s">
        <v>223</v>
      </c>
      <c r="F8">
        <v>23</v>
      </c>
      <c r="G8" t="s">
        <v>25</v>
      </c>
      <c r="H8">
        <v>2021</v>
      </c>
      <c r="I8">
        <v>4.8751666666666704</v>
      </c>
      <c r="J8" s="1">
        <f>_xlfn.XLOOKUP(B8, '[1]2021 Salaries'!$B$13:$B$2834, '[1]2021 Salaries'!$G$13:$G$2834,0)</f>
        <v>25690000</v>
      </c>
      <c r="K8" s="1">
        <f t="shared" si="0"/>
        <v>28259000.000000004</v>
      </c>
      <c r="L8" s="2">
        <v>7</v>
      </c>
    </row>
    <row r="9" spans="1:12" hidden="1" x14ac:dyDescent="0.45">
      <c r="A9">
        <v>238</v>
      </c>
      <c r="B9" t="s">
        <v>3675</v>
      </c>
      <c r="C9" t="s">
        <v>535</v>
      </c>
      <c r="D9" t="s">
        <v>3410</v>
      </c>
      <c r="E9" t="s">
        <v>44</v>
      </c>
      <c r="F9">
        <v>33</v>
      </c>
      <c r="G9" t="s">
        <v>31</v>
      </c>
      <c r="H9">
        <v>2021</v>
      </c>
      <c r="I9">
        <v>4.9962666666666697</v>
      </c>
      <c r="J9" s="1">
        <f>_xlfn.XLOOKUP(B9, '[1]2021 Salaries'!$B$13:$B$2834, '[1]2021 Salaries'!$G$13:$G$2834,0)</f>
        <v>13170000</v>
      </c>
      <c r="K9" s="1">
        <f t="shared" si="0"/>
        <v>14487000.000000002</v>
      </c>
      <c r="L9" s="2">
        <v>8</v>
      </c>
    </row>
    <row r="10" spans="1:12" hidden="1" x14ac:dyDescent="0.45">
      <c r="A10">
        <v>264</v>
      </c>
      <c r="B10" t="s">
        <v>3659</v>
      </c>
      <c r="C10" t="s">
        <v>9</v>
      </c>
      <c r="D10" t="s">
        <v>3410</v>
      </c>
      <c r="E10" t="s">
        <v>278</v>
      </c>
      <c r="F10">
        <v>25</v>
      </c>
      <c r="G10" t="s">
        <v>31</v>
      </c>
      <c r="H10">
        <v>2021</v>
      </c>
      <c r="I10">
        <v>5.0087333333333302</v>
      </c>
      <c r="J10" s="1">
        <f>_xlfn.XLOOKUP(B10, '[1]2021 Salaries'!$B$13:$B$2834, '[1]2021 Salaries'!$G$13:$G$2834,0)</f>
        <v>14620000</v>
      </c>
      <c r="K10" s="1">
        <f t="shared" si="0"/>
        <v>16082000.000000002</v>
      </c>
      <c r="L10" s="2">
        <v>9</v>
      </c>
    </row>
    <row r="11" spans="1:12" hidden="1" x14ac:dyDescent="0.45">
      <c r="A11">
        <v>328</v>
      </c>
      <c r="B11" t="s">
        <v>3661</v>
      </c>
      <c r="C11" t="s">
        <v>23</v>
      </c>
      <c r="D11" t="s">
        <v>3410</v>
      </c>
      <c r="E11" t="s">
        <v>78</v>
      </c>
      <c r="F11">
        <v>39</v>
      </c>
      <c r="G11" t="s">
        <v>25</v>
      </c>
      <c r="H11">
        <v>2021</v>
      </c>
      <c r="I11">
        <v>5.09683333333333</v>
      </c>
      <c r="J11" s="1">
        <f>_xlfn.XLOOKUP(B11, '[1]2021 Salaries'!$B$13:$B$2834, '[1]2021 Salaries'!$G$13:$G$2834,0)</f>
        <v>19990000</v>
      </c>
      <c r="K11" s="1">
        <f t="shared" si="0"/>
        <v>21989000</v>
      </c>
      <c r="L11" s="2">
        <v>10</v>
      </c>
    </row>
    <row r="12" spans="1:12" hidden="1" x14ac:dyDescent="0.45">
      <c r="A12">
        <v>145</v>
      </c>
      <c r="B12" t="s">
        <v>3651</v>
      </c>
      <c r="C12" t="s">
        <v>650</v>
      </c>
      <c r="D12" t="s">
        <v>3410</v>
      </c>
      <c r="E12" t="s">
        <v>84</v>
      </c>
      <c r="F12">
        <v>35</v>
      </c>
      <c r="G12" t="s">
        <v>25</v>
      </c>
      <c r="H12">
        <v>2020</v>
      </c>
      <c r="I12">
        <v>5.1901333333333302</v>
      </c>
      <c r="J12" s="1">
        <f>_xlfn.XLOOKUP(B12, '[1]2021 Salaries'!$B$13:$B$2834, '[1]2021 Salaries'!$G$13:$G$2834,0)</f>
        <v>17600000</v>
      </c>
      <c r="K12" s="1">
        <f t="shared" si="0"/>
        <v>19360000</v>
      </c>
      <c r="L12" s="2">
        <v>11</v>
      </c>
    </row>
    <row r="13" spans="1:12" hidden="1" x14ac:dyDescent="0.45">
      <c r="A13">
        <v>172</v>
      </c>
      <c r="B13" t="s">
        <v>3673</v>
      </c>
      <c r="C13" t="s">
        <v>650</v>
      </c>
      <c r="D13" t="s">
        <v>3410</v>
      </c>
      <c r="E13" t="s">
        <v>225</v>
      </c>
      <c r="F13">
        <v>26</v>
      </c>
      <c r="G13" t="s">
        <v>16</v>
      </c>
      <c r="H13">
        <v>2020</v>
      </c>
      <c r="I13">
        <v>5.3665333333333303</v>
      </c>
      <c r="J13" s="1">
        <f>_xlfn.XLOOKUP(B13, '[1]2021 Salaries'!$B$13:$B$2834, '[1]2021 Salaries'!$G$13:$G$2834,0)</f>
        <v>13220000</v>
      </c>
      <c r="K13" s="1">
        <f t="shared" si="0"/>
        <v>14542000.000000002</v>
      </c>
      <c r="L13" s="2">
        <v>12</v>
      </c>
    </row>
    <row r="14" spans="1:12" hidden="1" x14ac:dyDescent="0.45">
      <c r="A14">
        <v>289</v>
      </c>
      <c r="B14" t="s">
        <v>3676</v>
      </c>
      <c r="C14" t="s">
        <v>74</v>
      </c>
      <c r="D14" t="s">
        <v>3410</v>
      </c>
      <c r="E14" t="s">
        <v>602</v>
      </c>
      <c r="F14">
        <v>27</v>
      </c>
      <c r="G14" t="s">
        <v>12</v>
      </c>
      <c r="H14">
        <v>2021</v>
      </c>
      <c r="I14">
        <v>5.3758999999999997</v>
      </c>
      <c r="J14" s="1">
        <f>_xlfn.XLOOKUP(B14, '[1]2021 Salaries'!$B$13:$B$2834, '[1]2021 Salaries'!$G$13:$G$2834,0)</f>
        <v>13960000</v>
      </c>
      <c r="K14" s="1">
        <f t="shared" si="0"/>
        <v>15356000.000000002</v>
      </c>
      <c r="L14" s="2">
        <v>13</v>
      </c>
    </row>
    <row r="15" spans="1:12" hidden="1" x14ac:dyDescent="0.45">
      <c r="A15">
        <v>143</v>
      </c>
      <c r="B15" t="s">
        <v>3557</v>
      </c>
      <c r="C15" t="s">
        <v>23</v>
      </c>
      <c r="D15" t="s">
        <v>3410</v>
      </c>
      <c r="E15" t="s">
        <v>240</v>
      </c>
      <c r="F15">
        <v>29</v>
      </c>
      <c r="G15" t="s">
        <v>25</v>
      </c>
      <c r="H15">
        <v>2020</v>
      </c>
      <c r="I15">
        <v>5.3831666666666704</v>
      </c>
      <c r="J15" s="1">
        <f>_xlfn.XLOOKUP(B15, '[1]2021 Salaries'!$B$13:$B$2834, '[1]2021 Salaries'!$G$13:$G$2834,0)</f>
        <v>14950000</v>
      </c>
      <c r="K15" s="1">
        <f t="shared" si="0"/>
        <v>16445000.000000002</v>
      </c>
      <c r="L15" s="2">
        <v>14</v>
      </c>
    </row>
    <row r="16" spans="1:12" hidden="1" x14ac:dyDescent="0.45">
      <c r="A16">
        <v>36</v>
      </c>
      <c r="B16" t="s">
        <v>3675</v>
      </c>
      <c r="C16" t="s">
        <v>535</v>
      </c>
      <c r="D16" t="s">
        <v>3410</v>
      </c>
      <c r="E16" t="s">
        <v>44</v>
      </c>
      <c r="F16">
        <v>32</v>
      </c>
      <c r="G16" t="s">
        <v>31</v>
      </c>
      <c r="H16">
        <v>2020</v>
      </c>
      <c r="I16">
        <v>5.4905333333333397</v>
      </c>
      <c r="J16" s="1">
        <f>_xlfn.XLOOKUP(B16, '[1]2021 Salaries'!$B$13:$B$2834, '[1]2021 Salaries'!$G$13:$G$2834,0)</f>
        <v>13170000</v>
      </c>
      <c r="K16" s="1">
        <f t="shared" si="0"/>
        <v>14487000.000000002</v>
      </c>
      <c r="L16" s="2">
        <v>15</v>
      </c>
    </row>
    <row r="17" spans="1:12" hidden="1" x14ac:dyDescent="0.45">
      <c r="A17">
        <v>372</v>
      </c>
      <c r="B17" t="s">
        <v>3668</v>
      </c>
      <c r="C17" t="s">
        <v>130</v>
      </c>
      <c r="D17" t="s">
        <v>3410</v>
      </c>
      <c r="E17" t="s">
        <v>89</v>
      </c>
      <c r="F17">
        <v>28</v>
      </c>
      <c r="G17" t="s">
        <v>16</v>
      </c>
      <c r="H17">
        <v>2021</v>
      </c>
      <c r="I17">
        <v>5.5306333333333404</v>
      </c>
      <c r="J17" s="1">
        <f>_xlfn.XLOOKUP(B17, '[1]2021 Salaries'!$B$13:$B$2834, '[1]2021 Salaries'!$G$13:$G$2834,0)</f>
        <v>15930000</v>
      </c>
      <c r="K17" s="1">
        <f t="shared" si="0"/>
        <v>17523000</v>
      </c>
      <c r="L17" s="2">
        <v>16</v>
      </c>
    </row>
    <row r="18" spans="1:12" hidden="1" x14ac:dyDescent="0.45">
      <c r="A18">
        <v>8</v>
      </c>
      <c r="B18" t="s">
        <v>3665</v>
      </c>
      <c r="C18" t="s">
        <v>14</v>
      </c>
      <c r="D18" t="s">
        <v>3410</v>
      </c>
      <c r="E18" t="s">
        <v>69</v>
      </c>
      <c r="F18">
        <v>28</v>
      </c>
      <c r="G18" t="s">
        <v>21</v>
      </c>
      <c r="H18">
        <v>2020</v>
      </c>
      <c r="I18">
        <v>5.5460000000000003</v>
      </c>
      <c r="J18" s="1">
        <f>_xlfn.XLOOKUP(B18, '[1]2021 Salaries'!$B$13:$B$2834, '[1]2021 Salaries'!$G$13:$G$2834,0)</f>
        <v>18080000</v>
      </c>
      <c r="K18" s="1">
        <f t="shared" si="0"/>
        <v>19888000</v>
      </c>
      <c r="L18" s="2">
        <v>17</v>
      </c>
    </row>
    <row r="19" spans="1:12" hidden="1" x14ac:dyDescent="0.45">
      <c r="A19">
        <v>202</v>
      </c>
      <c r="B19" t="s">
        <v>3674</v>
      </c>
      <c r="C19" t="s">
        <v>55</v>
      </c>
      <c r="D19" t="s">
        <v>3410</v>
      </c>
      <c r="E19" t="s">
        <v>40</v>
      </c>
      <c r="F19">
        <v>25</v>
      </c>
      <c r="G19" t="s">
        <v>41</v>
      </c>
      <c r="H19">
        <v>2020</v>
      </c>
      <c r="I19">
        <v>5.5914999999999999</v>
      </c>
      <c r="J19" s="1">
        <f>_xlfn.XLOOKUP(B19, '[1]2021 Salaries'!$B$13:$B$2834, '[1]2021 Salaries'!$G$13:$G$2834,0)</f>
        <v>1580000</v>
      </c>
      <c r="K19" s="1">
        <f t="shared" si="0"/>
        <v>1738000.0000000002</v>
      </c>
      <c r="L19" s="2">
        <v>18</v>
      </c>
    </row>
    <row r="20" spans="1:12" hidden="1" x14ac:dyDescent="0.45">
      <c r="A20">
        <v>377</v>
      </c>
      <c r="B20" t="s">
        <v>3673</v>
      </c>
      <c r="C20" t="s">
        <v>650</v>
      </c>
      <c r="D20" t="s">
        <v>3410</v>
      </c>
      <c r="E20" t="s">
        <v>225</v>
      </c>
      <c r="F20">
        <v>27</v>
      </c>
      <c r="G20" t="s">
        <v>16</v>
      </c>
      <c r="H20">
        <v>2021</v>
      </c>
      <c r="I20">
        <v>5.5930666666666697</v>
      </c>
      <c r="J20" s="1">
        <f>_xlfn.XLOOKUP(B20, '[1]2021 Salaries'!$B$13:$B$2834, '[1]2021 Salaries'!$G$13:$G$2834,0)</f>
        <v>13220000</v>
      </c>
      <c r="K20" s="1">
        <f t="shared" si="0"/>
        <v>14542000.000000002</v>
      </c>
      <c r="L20" s="2">
        <v>19</v>
      </c>
    </row>
    <row r="21" spans="1:12" hidden="1" x14ac:dyDescent="0.45">
      <c r="A21">
        <v>144</v>
      </c>
      <c r="B21" t="s">
        <v>3672</v>
      </c>
      <c r="C21" t="s">
        <v>23</v>
      </c>
      <c r="D21" t="s">
        <v>3410</v>
      </c>
      <c r="E21" t="s">
        <v>240</v>
      </c>
      <c r="F21">
        <v>18</v>
      </c>
      <c r="G21" t="s">
        <v>25</v>
      </c>
      <c r="H21">
        <v>2020</v>
      </c>
      <c r="I21">
        <v>5.6631999999999998</v>
      </c>
      <c r="J21" s="1">
        <f>_xlfn.XLOOKUP(B21, '[1]2021 Salaries'!$B$13:$B$2834, '[1]2021 Salaries'!$G$13:$G$2834,0)</f>
        <v>0</v>
      </c>
      <c r="K21" s="1">
        <f t="shared" si="0"/>
        <v>0</v>
      </c>
      <c r="L21" s="2">
        <v>20</v>
      </c>
    </row>
    <row r="22" spans="1:12" hidden="1" x14ac:dyDescent="0.45">
      <c r="A22">
        <v>363</v>
      </c>
      <c r="B22" t="s">
        <v>3671</v>
      </c>
      <c r="C22" t="s">
        <v>55</v>
      </c>
      <c r="D22" t="s">
        <v>3410</v>
      </c>
      <c r="E22" t="s">
        <v>15</v>
      </c>
      <c r="F22">
        <v>31</v>
      </c>
      <c r="G22" t="s">
        <v>16</v>
      </c>
      <c r="H22">
        <v>2021</v>
      </c>
      <c r="I22">
        <v>5.6852666666666698</v>
      </c>
      <c r="J22" s="1">
        <f>_xlfn.XLOOKUP(B22, '[1]2021 Salaries'!$B$13:$B$2834, '[1]2021 Salaries'!$G$13:$G$2834,0)</f>
        <v>11650000</v>
      </c>
      <c r="K22" s="1">
        <f t="shared" si="0"/>
        <v>12815000.000000002</v>
      </c>
      <c r="L22" s="2">
        <v>21</v>
      </c>
    </row>
    <row r="23" spans="1:12" hidden="1" x14ac:dyDescent="0.45">
      <c r="A23">
        <v>89</v>
      </c>
      <c r="B23" t="s">
        <v>3660</v>
      </c>
      <c r="C23" t="s">
        <v>176</v>
      </c>
      <c r="D23" t="s">
        <v>3410</v>
      </c>
      <c r="E23" t="s">
        <v>37</v>
      </c>
      <c r="F23">
        <v>31</v>
      </c>
      <c r="G23" t="s">
        <v>12</v>
      </c>
      <c r="H23">
        <v>2020</v>
      </c>
      <c r="I23">
        <v>5.6872666666666696</v>
      </c>
      <c r="J23" s="1">
        <f>_xlfn.XLOOKUP(B23, '[1]2021 Salaries'!$B$13:$B$2834, '[1]2021 Salaries'!$G$13:$G$2834,0)</f>
        <v>24400000</v>
      </c>
      <c r="K23" s="1">
        <f t="shared" si="0"/>
        <v>26840000.000000004</v>
      </c>
      <c r="L23" s="2">
        <v>22</v>
      </c>
    </row>
    <row r="24" spans="1:12" hidden="1" x14ac:dyDescent="0.45">
      <c r="A24">
        <v>156</v>
      </c>
      <c r="B24" t="s">
        <v>3671</v>
      </c>
      <c r="C24" t="s">
        <v>55</v>
      </c>
      <c r="D24" t="s">
        <v>3410</v>
      </c>
      <c r="E24" t="s">
        <v>15</v>
      </c>
      <c r="F24">
        <v>30</v>
      </c>
      <c r="G24" t="s">
        <v>16</v>
      </c>
      <c r="H24">
        <v>2020</v>
      </c>
      <c r="I24">
        <v>5.7675666666666698</v>
      </c>
      <c r="J24" s="1">
        <f>_xlfn.XLOOKUP(B24, '[1]2021 Salaries'!$B$13:$B$2834, '[1]2021 Salaries'!$G$13:$G$2834,0)</f>
        <v>11650000</v>
      </c>
      <c r="K24" s="1">
        <f t="shared" si="0"/>
        <v>12815000.000000002</v>
      </c>
      <c r="L24" s="2">
        <v>23</v>
      </c>
    </row>
    <row r="25" spans="1:12" hidden="1" x14ac:dyDescent="0.45">
      <c r="A25">
        <v>177</v>
      </c>
      <c r="B25" t="s">
        <v>3653</v>
      </c>
      <c r="C25" t="s">
        <v>701</v>
      </c>
      <c r="D25" t="s">
        <v>3410</v>
      </c>
      <c r="E25" t="s">
        <v>91</v>
      </c>
      <c r="F25">
        <v>30</v>
      </c>
      <c r="G25" t="s">
        <v>16</v>
      </c>
      <c r="H25">
        <v>2020</v>
      </c>
      <c r="I25">
        <v>5.7749666666666704</v>
      </c>
      <c r="J25" s="1">
        <f>_xlfn.XLOOKUP(B25, '[1]2021 Salaries'!$B$13:$B$2834, '[1]2021 Salaries'!$G$13:$G$2834,0)</f>
        <v>11590000</v>
      </c>
      <c r="K25" s="1">
        <f t="shared" si="0"/>
        <v>12749000.000000002</v>
      </c>
      <c r="L25" s="2">
        <v>24</v>
      </c>
    </row>
    <row r="26" spans="1:12" hidden="1" x14ac:dyDescent="0.45">
      <c r="A26">
        <v>110</v>
      </c>
      <c r="B26" t="s">
        <v>3633</v>
      </c>
      <c r="C26" t="s">
        <v>204</v>
      </c>
      <c r="D26" t="s">
        <v>3410</v>
      </c>
      <c r="E26" t="s">
        <v>107</v>
      </c>
      <c r="F26">
        <v>30</v>
      </c>
      <c r="G26" t="s">
        <v>25</v>
      </c>
      <c r="H26">
        <v>2020</v>
      </c>
      <c r="I26">
        <v>5.7918333333333401</v>
      </c>
      <c r="J26" s="1">
        <f>_xlfn.XLOOKUP(B26, '[1]2021 Salaries'!$B$13:$B$2834, '[1]2021 Salaries'!$G$13:$G$2834,0)</f>
        <v>14160000</v>
      </c>
      <c r="K26" s="1">
        <f t="shared" si="0"/>
        <v>15576000.000000002</v>
      </c>
      <c r="L26" s="2">
        <v>25</v>
      </c>
    </row>
    <row r="27" spans="1:12" hidden="1" x14ac:dyDescent="0.45">
      <c r="A27">
        <v>205</v>
      </c>
      <c r="B27" t="s">
        <v>3611</v>
      </c>
      <c r="C27" t="s">
        <v>36</v>
      </c>
      <c r="D27" t="s">
        <v>3410</v>
      </c>
      <c r="E27" t="s">
        <v>182</v>
      </c>
      <c r="F27">
        <v>31</v>
      </c>
      <c r="G27" t="s">
        <v>41</v>
      </c>
      <c r="H27">
        <v>2020</v>
      </c>
      <c r="I27">
        <v>5.8220999999999998</v>
      </c>
      <c r="J27" s="1">
        <f>_xlfn.XLOOKUP(B27, '[1]2021 Salaries'!$B$13:$B$2834, '[1]2021 Salaries'!$G$13:$G$2834,0)</f>
        <v>1240000</v>
      </c>
      <c r="K27" s="1">
        <f t="shared" si="0"/>
        <v>1364000</v>
      </c>
      <c r="L27" s="2">
        <v>26</v>
      </c>
    </row>
    <row r="28" spans="1:12" hidden="1" x14ac:dyDescent="0.45">
      <c r="A28">
        <v>119</v>
      </c>
      <c r="B28" t="s">
        <v>3620</v>
      </c>
      <c r="C28" t="s">
        <v>23</v>
      </c>
      <c r="D28" t="s">
        <v>3410</v>
      </c>
      <c r="E28" t="s">
        <v>211</v>
      </c>
      <c r="F28">
        <v>27</v>
      </c>
      <c r="G28" t="s">
        <v>25</v>
      </c>
      <c r="H28">
        <v>2020</v>
      </c>
      <c r="I28">
        <v>5.9377666666666702</v>
      </c>
      <c r="J28" s="1">
        <f>_xlfn.XLOOKUP(B28, '[1]2021 Salaries'!$B$13:$B$2834, '[1]2021 Salaries'!$G$13:$G$2834,0)</f>
        <v>13590000</v>
      </c>
      <c r="K28" s="1">
        <f t="shared" si="0"/>
        <v>14949000.000000002</v>
      </c>
      <c r="L28" s="2">
        <v>27</v>
      </c>
    </row>
    <row r="29" spans="1:12" hidden="1" x14ac:dyDescent="0.45">
      <c r="A29">
        <v>19</v>
      </c>
      <c r="B29" t="s">
        <v>3664</v>
      </c>
      <c r="C29" t="s">
        <v>55</v>
      </c>
      <c r="D29" t="s">
        <v>3410</v>
      </c>
      <c r="E29" t="s">
        <v>28</v>
      </c>
      <c r="F29">
        <v>26</v>
      </c>
      <c r="G29" t="s">
        <v>21</v>
      </c>
      <c r="H29">
        <v>2020</v>
      </c>
      <c r="I29">
        <v>5.9603999999999999</v>
      </c>
      <c r="J29" s="1">
        <f>_xlfn.XLOOKUP(B29, '[1]2021 Salaries'!$B$13:$B$2834, '[1]2021 Salaries'!$G$13:$G$2834,0)</f>
        <v>29470000</v>
      </c>
      <c r="K29" s="1">
        <f t="shared" si="0"/>
        <v>32417000.000000004</v>
      </c>
      <c r="L29" s="2">
        <v>28</v>
      </c>
    </row>
    <row r="30" spans="1:12" hidden="1" x14ac:dyDescent="0.45">
      <c r="A30">
        <v>404</v>
      </c>
      <c r="B30" t="s">
        <v>3464</v>
      </c>
      <c r="C30" t="s">
        <v>190</v>
      </c>
      <c r="D30" t="s">
        <v>3410</v>
      </c>
      <c r="E30" t="s">
        <v>40</v>
      </c>
      <c r="F30">
        <v>25</v>
      </c>
      <c r="G30" t="s">
        <v>41</v>
      </c>
      <c r="H30">
        <v>2021</v>
      </c>
      <c r="I30">
        <v>6.0154666666666703</v>
      </c>
      <c r="J30" s="1">
        <f>_xlfn.XLOOKUP(B30, '[1]2021 Salaries'!$B$13:$B$2834, '[1]2021 Salaries'!$G$13:$G$2834,0)</f>
        <v>1620000</v>
      </c>
      <c r="K30" s="1">
        <f t="shared" si="0"/>
        <v>1782000.0000000002</v>
      </c>
      <c r="L30" s="2">
        <v>29</v>
      </c>
    </row>
    <row r="31" spans="1:12" hidden="1" x14ac:dyDescent="0.45">
      <c r="A31">
        <v>267</v>
      </c>
      <c r="B31" t="s">
        <v>3670</v>
      </c>
      <c r="C31" t="s">
        <v>216</v>
      </c>
      <c r="D31" t="s">
        <v>3410</v>
      </c>
      <c r="E31" t="s">
        <v>93</v>
      </c>
      <c r="F31">
        <v>20</v>
      </c>
      <c r="G31" t="s">
        <v>31</v>
      </c>
      <c r="H31">
        <v>2021</v>
      </c>
      <c r="I31">
        <v>6.0312999999999999</v>
      </c>
      <c r="J31" s="1">
        <f>_xlfn.XLOOKUP(B31, '[1]2021 Salaries'!$B$13:$B$2834, '[1]2021 Salaries'!$G$13:$G$2834,0)</f>
        <v>8530000</v>
      </c>
      <c r="K31" s="1">
        <f t="shared" si="0"/>
        <v>9383000</v>
      </c>
      <c r="L31" s="2">
        <v>30</v>
      </c>
    </row>
    <row r="32" spans="1:12" hidden="1" x14ac:dyDescent="0.45">
      <c r="A32">
        <v>310</v>
      </c>
      <c r="B32" t="s">
        <v>3669</v>
      </c>
      <c r="C32" t="s">
        <v>23</v>
      </c>
      <c r="D32" t="s">
        <v>3410</v>
      </c>
      <c r="E32" t="s">
        <v>330</v>
      </c>
      <c r="F32">
        <v>19</v>
      </c>
      <c r="G32" t="s">
        <v>25</v>
      </c>
      <c r="H32">
        <v>2021</v>
      </c>
      <c r="I32">
        <v>6.0575000000000001</v>
      </c>
      <c r="J32" s="1">
        <f>_xlfn.XLOOKUP(B32, '[1]2021 Salaries'!$B$13:$B$2834, '[1]2021 Salaries'!$G$13:$G$2834,0)</f>
        <v>18600000</v>
      </c>
      <c r="K32" s="1">
        <f t="shared" si="0"/>
        <v>20460000</v>
      </c>
      <c r="L32" s="2">
        <v>31</v>
      </c>
    </row>
    <row r="33" spans="1:12" hidden="1" x14ac:dyDescent="0.45">
      <c r="A33">
        <v>176</v>
      </c>
      <c r="B33" t="s">
        <v>3663</v>
      </c>
      <c r="C33" t="s">
        <v>33</v>
      </c>
      <c r="D33" t="s">
        <v>3410</v>
      </c>
      <c r="E33" t="s">
        <v>91</v>
      </c>
      <c r="F33">
        <v>28</v>
      </c>
      <c r="G33" t="s">
        <v>16</v>
      </c>
      <c r="H33">
        <v>2020</v>
      </c>
      <c r="I33">
        <v>6.1540333333333397</v>
      </c>
      <c r="J33" s="1">
        <f>_xlfn.XLOOKUP(B33, '[1]2021 Salaries'!$B$13:$B$2834, '[1]2021 Salaries'!$G$13:$G$2834,0)</f>
        <v>17430000</v>
      </c>
      <c r="K33" s="1">
        <f t="shared" si="0"/>
        <v>19173000</v>
      </c>
      <c r="L33" s="2">
        <v>32</v>
      </c>
    </row>
    <row r="34" spans="1:12" hidden="1" x14ac:dyDescent="0.45">
      <c r="A34">
        <v>251</v>
      </c>
      <c r="B34" t="s">
        <v>3642</v>
      </c>
      <c r="C34" t="s">
        <v>149</v>
      </c>
      <c r="D34" t="s">
        <v>3410</v>
      </c>
      <c r="E34" t="s">
        <v>57</v>
      </c>
      <c r="F34">
        <v>28</v>
      </c>
      <c r="G34" t="s">
        <v>31</v>
      </c>
      <c r="H34">
        <v>2021</v>
      </c>
      <c r="I34">
        <v>6.2545000000000002</v>
      </c>
      <c r="J34" s="1">
        <f>_xlfn.XLOOKUP(B34, '[1]2021 Salaries'!$B$13:$B$2834, '[1]2021 Salaries'!$G$13:$G$2834,0)</f>
        <v>15120000</v>
      </c>
      <c r="K34" s="1">
        <f t="shared" si="0"/>
        <v>16632000.000000002</v>
      </c>
      <c r="L34" s="2">
        <v>33</v>
      </c>
    </row>
    <row r="35" spans="1:12" hidden="1" x14ac:dyDescent="0.45">
      <c r="A35">
        <v>213</v>
      </c>
      <c r="B35" t="s">
        <v>3642</v>
      </c>
      <c r="C35" t="s">
        <v>149</v>
      </c>
      <c r="D35" t="s">
        <v>3410</v>
      </c>
      <c r="E35" t="s">
        <v>20</v>
      </c>
      <c r="F35">
        <v>28</v>
      </c>
      <c r="G35" t="s">
        <v>21</v>
      </c>
      <c r="H35">
        <v>2021</v>
      </c>
      <c r="I35">
        <v>6.2995000000000001</v>
      </c>
      <c r="J35" s="1">
        <f>_xlfn.XLOOKUP(B35, '[1]2021 Salaries'!$B$13:$B$2834, '[1]2021 Salaries'!$G$13:$G$2834,0)</f>
        <v>15120000</v>
      </c>
      <c r="K35" s="1">
        <f t="shared" si="0"/>
        <v>16632000.000000002</v>
      </c>
      <c r="L35" s="2">
        <v>34</v>
      </c>
    </row>
    <row r="36" spans="1:12" hidden="1" x14ac:dyDescent="0.45">
      <c r="A36">
        <v>163</v>
      </c>
      <c r="B36" t="s">
        <v>3668</v>
      </c>
      <c r="C36" t="s">
        <v>130</v>
      </c>
      <c r="D36" t="s">
        <v>3410</v>
      </c>
      <c r="E36" t="s">
        <v>89</v>
      </c>
      <c r="F36">
        <v>27</v>
      </c>
      <c r="G36" t="s">
        <v>16</v>
      </c>
      <c r="H36">
        <v>2020</v>
      </c>
      <c r="I36">
        <v>6.3413666666666701</v>
      </c>
      <c r="J36" s="1">
        <f>_xlfn.XLOOKUP(B36, '[1]2021 Salaries'!$B$13:$B$2834, '[1]2021 Salaries'!$G$13:$G$2834,0)</f>
        <v>15930000</v>
      </c>
      <c r="K36" s="1">
        <f t="shared" si="0"/>
        <v>17523000</v>
      </c>
      <c r="L36" s="2">
        <v>35</v>
      </c>
    </row>
    <row r="37" spans="1:12" hidden="1" x14ac:dyDescent="0.45">
      <c r="A37">
        <v>336</v>
      </c>
      <c r="B37" t="s">
        <v>3667</v>
      </c>
      <c r="C37" t="s">
        <v>23</v>
      </c>
      <c r="D37" t="s">
        <v>3410</v>
      </c>
      <c r="E37" t="s">
        <v>353</v>
      </c>
      <c r="F37">
        <v>29</v>
      </c>
      <c r="G37" t="s">
        <v>25</v>
      </c>
      <c r="H37">
        <v>2021</v>
      </c>
      <c r="I37">
        <v>6.4158999999999997</v>
      </c>
      <c r="J37" s="1">
        <f>_xlfn.XLOOKUP(B37, '[1]2021 Salaries'!$B$13:$B$2834, '[1]2021 Salaries'!$G$13:$G$2834,0)</f>
        <v>22050000</v>
      </c>
      <c r="K37" s="1">
        <f t="shared" si="0"/>
        <v>24255000.000000004</v>
      </c>
      <c r="L37" s="2">
        <v>36</v>
      </c>
    </row>
    <row r="38" spans="1:12" hidden="1" x14ac:dyDescent="0.45">
      <c r="A38">
        <v>20</v>
      </c>
      <c r="B38" t="s">
        <v>3560</v>
      </c>
      <c r="C38" t="s">
        <v>14</v>
      </c>
      <c r="D38" t="s">
        <v>3410</v>
      </c>
      <c r="E38" t="s">
        <v>28</v>
      </c>
      <c r="F38">
        <v>32</v>
      </c>
      <c r="G38" t="s">
        <v>21</v>
      </c>
      <c r="H38">
        <v>2020</v>
      </c>
      <c r="I38">
        <v>6.5082666666666702</v>
      </c>
      <c r="J38" s="1">
        <f>_xlfn.XLOOKUP(B38, '[1]2021 Salaries'!$B$13:$B$2834, '[1]2021 Salaries'!$G$13:$G$2834,0)</f>
        <v>10160000</v>
      </c>
      <c r="K38" s="1">
        <f t="shared" si="0"/>
        <v>11176000</v>
      </c>
      <c r="L38" s="2">
        <v>37</v>
      </c>
    </row>
    <row r="39" spans="1:12" hidden="1" x14ac:dyDescent="0.45">
      <c r="A39">
        <v>368</v>
      </c>
      <c r="B39" t="s">
        <v>3602</v>
      </c>
      <c r="C39" t="s">
        <v>14</v>
      </c>
      <c r="D39" t="s">
        <v>3410</v>
      </c>
      <c r="E39" t="s">
        <v>186</v>
      </c>
      <c r="F39">
        <v>25</v>
      </c>
      <c r="G39" t="s">
        <v>16</v>
      </c>
      <c r="H39">
        <v>2021</v>
      </c>
      <c r="I39">
        <v>6.5233666666666696</v>
      </c>
      <c r="J39" s="1">
        <f>_xlfn.XLOOKUP(B39, '[1]2021 Salaries'!$B$13:$B$2834, '[1]2021 Salaries'!$G$13:$G$2834,0)</f>
        <v>29100000</v>
      </c>
      <c r="K39" s="1">
        <f t="shared" si="0"/>
        <v>32010000.000000004</v>
      </c>
      <c r="L39" s="2">
        <v>38</v>
      </c>
    </row>
    <row r="40" spans="1:12" hidden="1" x14ac:dyDescent="0.45">
      <c r="A40">
        <v>171</v>
      </c>
      <c r="B40" t="s">
        <v>3666</v>
      </c>
      <c r="C40" t="s">
        <v>14</v>
      </c>
      <c r="D40" t="s">
        <v>3410</v>
      </c>
      <c r="E40" t="s">
        <v>225</v>
      </c>
      <c r="F40">
        <v>32</v>
      </c>
      <c r="G40" t="s">
        <v>16</v>
      </c>
      <c r="H40">
        <v>2020</v>
      </c>
      <c r="I40">
        <v>6.5924666666666596</v>
      </c>
      <c r="J40" s="1">
        <f>_xlfn.XLOOKUP(B40, '[1]2021 Salaries'!$B$13:$B$2834, '[1]2021 Salaries'!$G$13:$G$2834,0)</f>
        <v>0</v>
      </c>
      <c r="K40" s="1">
        <f t="shared" si="0"/>
        <v>0</v>
      </c>
      <c r="L40" s="2">
        <v>39</v>
      </c>
    </row>
    <row r="41" spans="1:12" hidden="1" x14ac:dyDescent="0.45">
      <c r="A41">
        <v>211</v>
      </c>
      <c r="B41" t="s">
        <v>3665</v>
      </c>
      <c r="C41" t="s">
        <v>14</v>
      </c>
      <c r="D41" t="s">
        <v>3410</v>
      </c>
      <c r="E41" t="s">
        <v>69</v>
      </c>
      <c r="F41">
        <v>29</v>
      </c>
      <c r="G41" t="s">
        <v>21</v>
      </c>
      <c r="H41">
        <v>2021</v>
      </c>
      <c r="I41">
        <v>6.7407666666666701</v>
      </c>
      <c r="J41" s="1">
        <f>_xlfn.XLOOKUP(B41, '[1]2021 Salaries'!$B$13:$B$2834, '[1]2021 Salaries'!$G$13:$G$2834,0)</f>
        <v>18080000</v>
      </c>
      <c r="K41" s="1">
        <f t="shared" si="0"/>
        <v>19888000</v>
      </c>
      <c r="L41" s="2">
        <v>40</v>
      </c>
    </row>
    <row r="42" spans="1:12" hidden="1" x14ac:dyDescent="0.45">
      <c r="A42">
        <v>220</v>
      </c>
      <c r="B42" t="s">
        <v>3664</v>
      </c>
      <c r="C42" t="s">
        <v>55</v>
      </c>
      <c r="D42" t="s">
        <v>3410</v>
      </c>
      <c r="E42" t="s">
        <v>28</v>
      </c>
      <c r="F42">
        <v>27</v>
      </c>
      <c r="G42" t="s">
        <v>21</v>
      </c>
      <c r="H42">
        <v>2021</v>
      </c>
      <c r="I42">
        <v>6.8262333333333398</v>
      </c>
      <c r="J42" s="1">
        <f>_xlfn.XLOOKUP(B42, '[1]2021 Salaries'!$B$13:$B$2834, '[1]2021 Salaries'!$G$13:$G$2834,0)</f>
        <v>29470000</v>
      </c>
      <c r="K42" s="1">
        <f t="shared" si="0"/>
        <v>32417000.000000004</v>
      </c>
      <c r="L42" s="2">
        <v>41</v>
      </c>
    </row>
    <row r="43" spans="1:12" hidden="1" x14ac:dyDescent="0.45">
      <c r="A43">
        <v>114</v>
      </c>
      <c r="B43" t="s">
        <v>3601</v>
      </c>
      <c r="C43" t="s">
        <v>55</v>
      </c>
      <c r="D43" t="s">
        <v>3410</v>
      </c>
      <c r="E43" t="s">
        <v>267</v>
      </c>
      <c r="F43">
        <v>35</v>
      </c>
      <c r="G43" t="s">
        <v>25</v>
      </c>
      <c r="H43">
        <v>2020</v>
      </c>
      <c r="I43">
        <v>6.8452000000000002</v>
      </c>
      <c r="J43" s="1">
        <f>_xlfn.XLOOKUP(B43, '[1]2021 Salaries'!$B$13:$B$2834, '[1]2021 Salaries'!$G$13:$G$2834,0)</f>
        <v>9030000</v>
      </c>
      <c r="K43" s="1">
        <f t="shared" si="0"/>
        <v>9933000</v>
      </c>
      <c r="L43" s="2">
        <v>42</v>
      </c>
    </row>
    <row r="44" spans="1:12" hidden="1" x14ac:dyDescent="0.45">
      <c r="A44">
        <v>362</v>
      </c>
      <c r="B44" t="s">
        <v>3657</v>
      </c>
      <c r="C44" t="s">
        <v>74</v>
      </c>
      <c r="D44" t="s">
        <v>3410</v>
      </c>
      <c r="E44" t="s">
        <v>15</v>
      </c>
      <c r="F44">
        <v>28</v>
      </c>
      <c r="G44" t="s">
        <v>16</v>
      </c>
      <c r="H44">
        <v>2021</v>
      </c>
      <c r="I44">
        <v>6.8568333333333404</v>
      </c>
      <c r="J44" s="1">
        <f>_xlfn.XLOOKUP(B44, '[1]2021 Salaries'!$B$13:$B$2834, '[1]2021 Salaries'!$G$13:$G$2834,0)</f>
        <v>10460000</v>
      </c>
      <c r="K44" s="1">
        <f t="shared" si="0"/>
        <v>11506000</v>
      </c>
      <c r="L44" s="2">
        <v>43</v>
      </c>
    </row>
    <row r="45" spans="1:12" hidden="1" x14ac:dyDescent="0.45">
      <c r="A45">
        <v>269</v>
      </c>
      <c r="B45" t="s">
        <v>3645</v>
      </c>
      <c r="C45" t="s">
        <v>36</v>
      </c>
      <c r="D45" t="s">
        <v>3410</v>
      </c>
      <c r="E45" t="s">
        <v>71</v>
      </c>
      <c r="F45">
        <v>29</v>
      </c>
      <c r="G45" t="s">
        <v>31</v>
      </c>
      <c r="H45">
        <v>2021</v>
      </c>
      <c r="I45">
        <v>6.87113333333334</v>
      </c>
      <c r="J45" s="1">
        <f>_xlfn.XLOOKUP(B45, '[1]2021 Salaries'!$B$13:$B$2834, '[1]2021 Salaries'!$G$13:$G$2834,0)</f>
        <v>14750000</v>
      </c>
      <c r="K45" s="1">
        <f t="shared" si="0"/>
        <v>16225000.000000002</v>
      </c>
      <c r="L45" s="2">
        <v>44</v>
      </c>
    </row>
    <row r="46" spans="1:12" hidden="1" x14ac:dyDescent="0.45">
      <c r="A46">
        <v>351</v>
      </c>
      <c r="B46" t="s">
        <v>3433</v>
      </c>
      <c r="C46" t="s">
        <v>232</v>
      </c>
      <c r="D46" t="s">
        <v>3410</v>
      </c>
      <c r="E46" t="s">
        <v>124</v>
      </c>
      <c r="F46">
        <v>32</v>
      </c>
      <c r="G46" t="s">
        <v>25</v>
      </c>
      <c r="H46">
        <v>2021</v>
      </c>
      <c r="I46">
        <v>6.8813000000000004</v>
      </c>
      <c r="J46" s="1">
        <f>_xlfn.XLOOKUP(B46, '[1]2021 Salaries'!$B$13:$B$2834, '[1]2021 Salaries'!$G$13:$G$2834,0)</f>
        <v>11220000</v>
      </c>
      <c r="K46" s="1">
        <f t="shared" si="0"/>
        <v>12342000.000000002</v>
      </c>
      <c r="L46" s="2">
        <v>45</v>
      </c>
    </row>
    <row r="47" spans="1:12" hidden="1" x14ac:dyDescent="0.45">
      <c r="A47">
        <v>57</v>
      </c>
      <c r="B47" t="s">
        <v>3444</v>
      </c>
      <c r="C47" t="s">
        <v>9</v>
      </c>
      <c r="D47" t="s">
        <v>3410</v>
      </c>
      <c r="E47" t="s">
        <v>173</v>
      </c>
      <c r="F47">
        <v>36</v>
      </c>
      <c r="G47" t="s">
        <v>31</v>
      </c>
      <c r="H47">
        <v>2020</v>
      </c>
      <c r="I47">
        <v>6.9047999999999998</v>
      </c>
      <c r="J47" s="1">
        <f>_xlfn.XLOOKUP(B47, '[1]2021 Salaries'!$B$13:$B$2834, '[1]2021 Salaries'!$G$13:$G$2834,0)</f>
        <v>16350000</v>
      </c>
      <c r="K47" s="1">
        <f t="shared" si="0"/>
        <v>17985000</v>
      </c>
      <c r="L47" s="2">
        <v>46</v>
      </c>
    </row>
    <row r="48" spans="1:12" hidden="1" x14ac:dyDescent="0.45">
      <c r="A48">
        <v>382</v>
      </c>
      <c r="B48" t="s">
        <v>3663</v>
      </c>
      <c r="C48" t="s">
        <v>33</v>
      </c>
      <c r="D48" t="s">
        <v>3410</v>
      </c>
      <c r="E48" t="s">
        <v>91</v>
      </c>
      <c r="F48">
        <v>29</v>
      </c>
      <c r="G48" t="s">
        <v>16</v>
      </c>
      <c r="H48">
        <v>2021</v>
      </c>
      <c r="I48">
        <v>6.9066999999999998</v>
      </c>
      <c r="J48" s="1">
        <f>_xlfn.XLOOKUP(B48, '[1]2021 Salaries'!$B$13:$B$2834, '[1]2021 Salaries'!$G$13:$G$2834,0)</f>
        <v>17430000</v>
      </c>
      <c r="K48" s="1">
        <f t="shared" si="0"/>
        <v>19173000</v>
      </c>
      <c r="L48" s="2">
        <v>47</v>
      </c>
    </row>
    <row r="49" spans="1:12" hidden="1" x14ac:dyDescent="0.45">
      <c r="A49">
        <v>306</v>
      </c>
      <c r="B49" t="s">
        <v>3656</v>
      </c>
      <c r="C49" t="s">
        <v>184</v>
      </c>
      <c r="D49" t="s">
        <v>3410</v>
      </c>
      <c r="E49" t="s">
        <v>162</v>
      </c>
      <c r="F49">
        <v>30</v>
      </c>
      <c r="G49" t="s">
        <v>12</v>
      </c>
      <c r="H49">
        <v>2021</v>
      </c>
      <c r="I49">
        <v>6.90963333333334</v>
      </c>
      <c r="J49" s="1">
        <f>_xlfn.XLOOKUP(B49, '[1]2021 Salaries'!$B$13:$B$2834, '[1]2021 Salaries'!$G$13:$G$2834,0)</f>
        <v>14770000</v>
      </c>
      <c r="K49" s="1">
        <f t="shared" si="0"/>
        <v>16247000.000000002</v>
      </c>
      <c r="L49" s="2">
        <v>48</v>
      </c>
    </row>
    <row r="50" spans="1:12" hidden="1" x14ac:dyDescent="0.45">
      <c r="A50">
        <v>69</v>
      </c>
      <c r="B50" t="s">
        <v>3662</v>
      </c>
      <c r="C50" t="s">
        <v>9</v>
      </c>
      <c r="D50" t="s">
        <v>3410</v>
      </c>
      <c r="E50" t="s">
        <v>30</v>
      </c>
      <c r="F50">
        <v>22</v>
      </c>
      <c r="G50" t="s">
        <v>31</v>
      </c>
      <c r="H50">
        <v>2020</v>
      </c>
      <c r="I50">
        <v>7.0147000000000004</v>
      </c>
      <c r="J50" s="1">
        <f>_xlfn.XLOOKUP(B50, '[1]2021 Salaries'!$B$13:$B$2834, '[1]2021 Salaries'!$G$13:$G$2834,0)</f>
        <v>0</v>
      </c>
      <c r="K50" s="1">
        <f t="shared" si="0"/>
        <v>0</v>
      </c>
      <c r="L50" s="2">
        <v>49</v>
      </c>
    </row>
    <row r="51" spans="1:12" hidden="1" x14ac:dyDescent="0.45">
      <c r="A51">
        <v>124</v>
      </c>
      <c r="B51" t="s">
        <v>3661</v>
      </c>
      <c r="C51" t="s">
        <v>23</v>
      </c>
      <c r="D51" t="s">
        <v>3410</v>
      </c>
      <c r="E51" t="s">
        <v>78</v>
      </c>
      <c r="F51">
        <v>38</v>
      </c>
      <c r="G51" t="s">
        <v>25</v>
      </c>
      <c r="H51">
        <v>2020</v>
      </c>
      <c r="I51">
        <v>7.0551333333333401</v>
      </c>
      <c r="J51" s="1">
        <f>_xlfn.XLOOKUP(B51, '[1]2021 Salaries'!$B$13:$B$2834, '[1]2021 Salaries'!$G$13:$G$2834,0)</f>
        <v>19990000</v>
      </c>
      <c r="K51" s="1">
        <f t="shared" si="0"/>
        <v>21989000</v>
      </c>
      <c r="L51" s="2">
        <v>50</v>
      </c>
    </row>
    <row r="52" spans="1:12" hidden="1" x14ac:dyDescent="0.45">
      <c r="A52">
        <v>162</v>
      </c>
      <c r="B52" t="s">
        <v>3582</v>
      </c>
      <c r="C52" t="s">
        <v>9</v>
      </c>
      <c r="D52" t="s">
        <v>3410</v>
      </c>
      <c r="E52" t="s">
        <v>89</v>
      </c>
      <c r="F52">
        <v>26</v>
      </c>
      <c r="G52" t="s">
        <v>16</v>
      </c>
      <c r="H52">
        <v>2020</v>
      </c>
      <c r="I52">
        <v>7.0714333333333403</v>
      </c>
      <c r="J52" s="1">
        <f>_xlfn.XLOOKUP(B52, '[1]2021 Salaries'!$B$13:$B$2834, '[1]2021 Salaries'!$G$13:$G$2834,0)</f>
        <v>23590000</v>
      </c>
      <c r="K52" s="1">
        <f t="shared" si="0"/>
        <v>25949000.000000004</v>
      </c>
      <c r="L52" s="2">
        <v>51</v>
      </c>
    </row>
    <row r="53" spans="1:12" hidden="1" x14ac:dyDescent="0.45">
      <c r="A53">
        <v>33</v>
      </c>
      <c r="B53" t="s">
        <v>3582</v>
      </c>
      <c r="C53" t="s">
        <v>9</v>
      </c>
      <c r="D53" t="s">
        <v>3410</v>
      </c>
      <c r="E53" t="s">
        <v>44</v>
      </c>
      <c r="F53">
        <v>26</v>
      </c>
      <c r="G53" t="s">
        <v>31</v>
      </c>
      <c r="H53">
        <v>2020</v>
      </c>
      <c r="I53">
        <v>7.1029333333333398</v>
      </c>
      <c r="J53" s="1">
        <f>_xlfn.XLOOKUP(B53, '[1]2021 Salaries'!$B$13:$B$2834, '[1]2021 Salaries'!$G$13:$G$2834,0)</f>
        <v>23590000</v>
      </c>
      <c r="K53" s="1">
        <f t="shared" si="0"/>
        <v>25949000.000000004</v>
      </c>
      <c r="L53" s="2">
        <v>52</v>
      </c>
    </row>
    <row r="54" spans="1:12" hidden="1" x14ac:dyDescent="0.45">
      <c r="A54">
        <v>292</v>
      </c>
      <c r="B54" t="s">
        <v>3660</v>
      </c>
      <c r="C54" t="s">
        <v>176</v>
      </c>
      <c r="D54" t="s">
        <v>3410</v>
      </c>
      <c r="E54" t="s">
        <v>37</v>
      </c>
      <c r="F54">
        <v>32</v>
      </c>
      <c r="G54" t="s">
        <v>12</v>
      </c>
      <c r="H54">
        <v>2021</v>
      </c>
      <c r="I54">
        <v>7.1321666666666701</v>
      </c>
      <c r="J54" s="1">
        <f>_xlfn.XLOOKUP(B54, '[1]2021 Salaries'!$B$13:$B$2834, '[1]2021 Salaries'!$G$13:$G$2834,0)</f>
        <v>24400000</v>
      </c>
      <c r="K54" s="1">
        <f t="shared" si="0"/>
        <v>26840000.000000004</v>
      </c>
      <c r="L54" s="2">
        <v>53</v>
      </c>
    </row>
    <row r="55" spans="1:12" hidden="1" x14ac:dyDescent="0.45">
      <c r="A55">
        <v>266</v>
      </c>
      <c r="B55" t="s">
        <v>3579</v>
      </c>
      <c r="C55" t="s">
        <v>9</v>
      </c>
      <c r="D55" t="s">
        <v>3410</v>
      </c>
      <c r="E55" t="s">
        <v>93</v>
      </c>
      <c r="F55">
        <v>29</v>
      </c>
      <c r="G55" t="s">
        <v>31</v>
      </c>
      <c r="H55">
        <v>2021</v>
      </c>
      <c r="I55">
        <v>7.1670666666666696</v>
      </c>
      <c r="J55" s="1">
        <f>_xlfn.XLOOKUP(B55, '[1]2021 Salaries'!$B$13:$B$2834, '[1]2021 Salaries'!$G$13:$G$2834,0)</f>
        <v>8550000</v>
      </c>
      <c r="K55" s="1">
        <f t="shared" si="0"/>
        <v>9405000</v>
      </c>
      <c r="L55" s="2">
        <v>54</v>
      </c>
    </row>
    <row r="56" spans="1:12" hidden="1" x14ac:dyDescent="0.45">
      <c r="A56">
        <v>113</v>
      </c>
      <c r="B56" t="s">
        <v>3647</v>
      </c>
      <c r="C56" t="s">
        <v>23</v>
      </c>
      <c r="D56" t="s">
        <v>3410</v>
      </c>
      <c r="E56" t="s">
        <v>24</v>
      </c>
      <c r="F56">
        <v>41</v>
      </c>
      <c r="G56" t="s">
        <v>25</v>
      </c>
      <c r="H56">
        <v>2020</v>
      </c>
      <c r="I56">
        <v>7.2192333333333396</v>
      </c>
      <c r="J56" s="1">
        <f>_xlfn.XLOOKUP(B56, '[1]2021 Salaries'!$B$13:$B$2834, '[1]2021 Salaries'!$G$13:$G$2834,0)</f>
        <v>15100000</v>
      </c>
      <c r="K56" s="1">
        <f t="shared" si="0"/>
        <v>16610000.000000002</v>
      </c>
      <c r="L56" s="2">
        <v>55</v>
      </c>
    </row>
    <row r="57" spans="1:12" hidden="1" x14ac:dyDescent="0.45">
      <c r="A57">
        <v>58</v>
      </c>
      <c r="B57" t="s">
        <v>3659</v>
      </c>
      <c r="C57" t="s">
        <v>9</v>
      </c>
      <c r="D57" t="s">
        <v>3410</v>
      </c>
      <c r="E57" t="s">
        <v>278</v>
      </c>
      <c r="F57">
        <v>24</v>
      </c>
      <c r="G57" t="s">
        <v>31</v>
      </c>
      <c r="H57">
        <v>2020</v>
      </c>
      <c r="I57">
        <v>7.3287333333333402</v>
      </c>
      <c r="J57" s="1">
        <f>_xlfn.XLOOKUP(B57, '[1]2021 Salaries'!$B$13:$B$2834, '[1]2021 Salaries'!$G$13:$G$2834,0)</f>
        <v>14620000</v>
      </c>
      <c r="K57" s="1">
        <f t="shared" si="0"/>
        <v>16082000.000000002</v>
      </c>
      <c r="L57" s="2">
        <v>56</v>
      </c>
    </row>
    <row r="58" spans="1:12" hidden="1" x14ac:dyDescent="0.45">
      <c r="A58">
        <v>139</v>
      </c>
      <c r="B58" t="s">
        <v>3520</v>
      </c>
      <c r="C58" t="s">
        <v>106</v>
      </c>
      <c r="D58" t="s">
        <v>3410</v>
      </c>
      <c r="E58" t="s">
        <v>257</v>
      </c>
      <c r="F58">
        <v>24</v>
      </c>
      <c r="G58" t="s">
        <v>25</v>
      </c>
      <c r="H58">
        <v>2020</v>
      </c>
      <c r="I58">
        <v>7.3405000000000102</v>
      </c>
      <c r="J58" s="1">
        <f>_xlfn.XLOOKUP(B58, '[1]2021 Salaries'!$B$13:$B$2834, '[1]2021 Salaries'!$G$13:$G$2834,0)</f>
        <v>21450000</v>
      </c>
      <c r="K58" s="1">
        <f t="shared" si="0"/>
        <v>23595000.000000004</v>
      </c>
      <c r="L58" s="2">
        <v>57</v>
      </c>
    </row>
    <row r="59" spans="1:12" hidden="1" x14ac:dyDescent="0.45">
      <c r="A59">
        <v>56</v>
      </c>
      <c r="B59" t="s">
        <v>3655</v>
      </c>
      <c r="C59" t="s">
        <v>9</v>
      </c>
      <c r="D59" t="s">
        <v>3410</v>
      </c>
      <c r="E59" t="s">
        <v>173</v>
      </c>
      <c r="F59">
        <v>34</v>
      </c>
      <c r="G59" t="s">
        <v>31</v>
      </c>
      <c r="H59">
        <v>2020</v>
      </c>
      <c r="I59">
        <v>7.3672000000000004</v>
      </c>
      <c r="J59" s="1">
        <f>_xlfn.XLOOKUP(B59, '[1]2021 Salaries'!$B$13:$B$2834, '[1]2021 Salaries'!$G$13:$G$2834,0)</f>
        <v>22320000</v>
      </c>
      <c r="K59" s="1">
        <f t="shared" si="0"/>
        <v>24552000.000000004</v>
      </c>
      <c r="L59" s="2">
        <v>58</v>
      </c>
    </row>
    <row r="60" spans="1:12" hidden="1" x14ac:dyDescent="0.45">
      <c r="A60">
        <v>104</v>
      </c>
      <c r="B60" t="s">
        <v>3658</v>
      </c>
      <c r="C60" t="s">
        <v>176</v>
      </c>
      <c r="D60" t="s">
        <v>3410</v>
      </c>
      <c r="E60" t="s">
        <v>162</v>
      </c>
      <c r="F60">
        <v>25</v>
      </c>
      <c r="G60" t="s">
        <v>12</v>
      </c>
      <c r="H60">
        <v>2020</v>
      </c>
      <c r="I60">
        <v>7.4821333333333397</v>
      </c>
      <c r="J60" s="1">
        <f>_xlfn.XLOOKUP(B60, '[1]2021 Salaries'!$B$13:$B$2834, '[1]2021 Salaries'!$G$13:$G$2834,0)</f>
        <v>0</v>
      </c>
      <c r="K60" s="1">
        <f t="shared" si="0"/>
        <v>0</v>
      </c>
      <c r="L60" s="2">
        <v>59</v>
      </c>
    </row>
    <row r="61" spans="1:12" hidden="1" x14ac:dyDescent="0.45">
      <c r="A61">
        <v>253</v>
      </c>
      <c r="B61" t="s">
        <v>3538</v>
      </c>
      <c r="C61" t="s">
        <v>9</v>
      </c>
      <c r="D61" t="s">
        <v>3410</v>
      </c>
      <c r="E61" t="s">
        <v>57</v>
      </c>
      <c r="F61">
        <v>36</v>
      </c>
      <c r="G61" t="s">
        <v>31</v>
      </c>
      <c r="H61">
        <v>2021</v>
      </c>
      <c r="I61">
        <v>7.5135000000000103</v>
      </c>
      <c r="J61" s="1">
        <f>_xlfn.XLOOKUP(B61, '[1]2021 Salaries'!$B$13:$B$2834, '[1]2021 Salaries'!$G$13:$G$2834,0)</f>
        <v>24940000</v>
      </c>
      <c r="K61" s="1">
        <f t="shared" si="0"/>
        <v>27434000.000000004</v>
      </c>
      <c r="L61" s="2">
        <v>60</v>
      </c>
    </row>
    <row r="62" spans="1:12" hidden="1" x14ac:dyDescent="0.45">
      <c r="A62">
        <v>218</v>
      </c>
      <c r="B62" t="s">
        <v>3535</v>
      </c>
      <c r="C62" t="s">
        <v>1900</v>
      </c>
      <c r="D62" t="s">
        <v>3410</v>
      </c>
      <c r="E62" t="s">
        <v>168</v>
      </c>
      <c r="F62">
        <v>25</v>
      </c>
      <c r="G62" t="s">
        <v>21</v>
      </c>
      <c r="H62">
        <v>2021</v>
      </c>
      <c r="I62">
        <v>7.5180666666666696</v>
      </c>
      <c r="J62" s="1">
        <f>_xlfn.XLOOKUP(B62, '[1]2021 Salaries'!$B$13:$B$2834, '[1]2021 Salaries'!$G$13:$G$2834,0)</f>
        <v>18110000</v>
      </c>
      <c r="K62" s="1">
        <f t="shared" si="0"/>
        <v>19921000</v>
      </c>
      <c r="L62" s="2">
        <v>61</v>
      </c>
    </row>
    <row r="63" spans="1:12" hidden="1" x14ac:dyDescent="0.45">
      <c r="A63">
        <v>134</v>
      </c>
      <c r="B63" t="s">
        <v>3570</v>
      </c>
      <c r="C63" t="s">
        <v>14</v>
      </c>
      <c r="D63" t="s">
        <v>3410</v>
      </c>
      <c r="E63" t="s">
        <v>118</v>
      </c>
      <c r="F63">
        <v>24</v>
      </c>
      <c r="G63" t="s">
        <v>25</v>
      </c>
      <c r="H63">
        <v>2020</v>
      </c>
      <c r="I63">
        <v>7.5206999999999997</v>
      </c>
      <c r="J63" s="1">
        <f>_xlfn.XLOOKUP(B63, '[1]2021 Salaries'!$B$13:$B$2834, '[1]2021 Salaries'!$G$13:$G$2834,0)</f>
        <v>17940000</v>
      </c>
      <c r="K63" s="1">
        <f t="shared" si="0"/>
        <v>19734000</v>
      </c>
      <c r="L63" s="2">
        <v>62</v>
      </c>
    </row>
    <row r="64" spans="1:12" hidden="1" x14ac:dyDescent="0.45">
      <c r="A64">
        <v>9</v>
      </c>
      <c r="B64" t="s">
        <v>3596</v>
      </c>
      <c r="C64" t="s">
        <v>86</v>
      </c>
      <c r="D64" t="s">
        <v>3410</v>
      </c>
      <c r="E64" t="s">
        <v>20</v>
      </c>
      <c r="F64">
        <v>37</v>
      </c>
      <c r="G64" t="s">
        <v>21</v>
      </c>
      <c r="H64">
        <v>2020</v>
      </c>
      <c r="I64">
        <v>7.5211666666666703</v>
      </c>
      <c r="J64" s="1">
        <f>_xlfn.XLOOKUP(B64, '[1]2021 Salaries'!$B$13:$B$2834, '[1]2021 Salaries'!$G$13:$G$2834,0)</f>
        <v>11490000</v>
      </c>
      <c r="K64" s="1">
        <f t="shared" si="0"/>
        <v>12639000.000000002</v>
      </c>
      <c r="L64" s="2">
        <v>63</v>
      </c>
    </row>
    <row r="65" spans="1:12" hidden="1" x14ac:dyDescent="0.45">
      <c r="A65">
        <v>155</v>
      </c>
      <c r="B65" t="s">
        <v>3657</v>
      </c>
      <c r="C65" t="s">
        <v>74</v>
      </c>
      <c r="D65" t="s">
        <v>3410</v>
      </c>
      <c r="E65" t="s">
        <v>15</v>
      </c>
      <c r="F65">
        <v>27</v>
      </c>
      <c r="G65" t="s">
        <v>16</v>
      </c>
      <c r="H65">
        <v>2020</v>
      </c>
      <c r="I65">
        <v>7.5618999999999996</v>
      </c>
      <c r="J65" s="1">
        <f>_xlfn.XLOOKUP(B65, '[1]2021 Salaries'!$B$13:$B$2834, '[1]2021 Salaries'!$G$13:$G$2834,0)</f>
        <v>10460000</v>
      </c>
      <c r="K65" s="1">
        <f t="shared" si="0"/>
        <v>11506000</v>
      </c>
      <c r="L65" s="2">
        <v>64</v>
      </c>
    </row>
    <row r="66" spans="1:12" hidden="1" x14ac:dyDescent="0.45">
      <c r="A66">
        <v>103</v>
      </c>
      <c r="B66" t="s">
        <v>3656</v>
      </c>
      <c r="C66" t="s">
        <v>184</v>
      </c>
      <c r="D66" t="s">
        <v>3410</v>
      </c>
      <c r="E66" t="s">
        <v>162</v>
      </c>
      <c r="F66">
        <v>29</v>
      </c>
      <c r="G66" t="s">
        <v>12</v>
      </c>
      <c r="H66">
        <v>2020</v>
      </c>
      <c r="I66">
        <v>7.56626666666667</v>
      </c>
      <c r="J66" s="1">
        <f>_xlfn.XLOOKUP(B66, '[1]2021 Salaries'!$B$13:$B$2834, '[1]2021 Salaries'!$G$13:$G$2834,0)</f>
        <v>14770000</v>
      </c>
      <c r="K66" s="1">
        <f t="shared" si="0"/>
        <v>16247000.000000002</v>
      </c>
      <c r="L66" s="2">
        <v>65</v>
      </c>
    </row>
    <row r="67" spans="1:12" hidden="1" x14ac:dyDescent="0.45">
      <c r="A67">
        <v>50</v>
      </c>
      <c r="B67" t="s">
        <v>3628</v>
      </c>
      <c r="C67" t="s">
        <v>9</v>
      </c>
      <c r="D67" t="s">
        <v>3410</v>
      </c>
      <c r="E67" t="s">
        <v>434</v>
      </c>
      <c r="F67">
        <v>33</v>
      </c>
      <c r="G67" t="s">
        <v>31</v>
      </c>
      <c r="H67">
        <v>2020</v>
      </c>
      <c r="I67">
        <v>7.6115666666666701</v>
      </c>
      <c r="J67" s="1">
        <f>_xlfn.XLOOKUP(B67, '[1]2021 Salaries'!$B$13:$B$2834, '[1]2021 Salaries'!$G$13:$G$2834,0)</f>
        <v>31230000</v>
      </c>
      <c r="K67" s="1">
        <f t="shared" ref="K67:K130" si="1">IF(C67="Rarita", J67, J67*1.1)</f>
        <v>34353000</v>
      </c>
      <c r="L67" s="2">
        <v>66</v>
      </c>
    </row>
    <row r="68" spans="1:12" hidden="1" x14ac:dyDescent="0.45">
      <c r="A68">
        <v>262</v>
      </c>
      <c r="B68" t="s">
        <v>3655</v>
      </c>
      <c r="C68" t="s">
        <v>9</v>
      </c>
      <c r="D68" t="s">
        <v>3410</v>
      </c>
      <c r="E68" t="s">
        <v>173</v>
      </c>
      <c r="F68">
        <v>35</v>
      </c>
      <c r="G68" t="s">
        <v>31</v>
      </c>
      <c r="H68">
        <v>2021</v>
      </c>
      <c r="I68">
        <v>7.6283000000000003</v>
      </c>
      <c r="J68" s="1">
        <f>_xlfn.XLOOKUP(B68, '[1]2021 Salaries'!$B$13:$B$2834, '[1]2021 Salaries'!$G$13:$G$2834,0)</f>
        <v>22320000</v>
      </c>
      <c r="K68" s="1">
        <f t="shared" si="1"/>
        <v>24552000.000000004</v>
      </c>
      <c r="L68" s="2">
        <v>67</v>
      </c>
    </row>
    <row r="69" spans="1:12" hidden="1" x14ac:dyDescent="0.45">
      <c r="A69">
        <v>111</v>
      </c>
      <c r="B69" t="s">
        <v>3636</v>
      </c>
      <c r="C69" t="s">
        <v>216</v>
      </c>
      <c r="D69" t="s">
        <v>3410</v>
      </c>
      <c r="E69" t="s">
        <v>24</v>
      </c>
      <c r="F69">
        <v>29</v>
      </c>
      <c r="G69" t="s">
        <v>25</v>
      </c>
      <c r="H69">
        <v>2020</v>
      </c>
      <c r="I69">
        <v>7.6501333333333399</v>
      </c>
      <c r="J69" s="1">
        <f>_xlfn.XLOOKUP(B69, '[1]2021 Salaries'!$B$13:$B$2834, '[1]2021 Salaries'!$G$13:$G$2834,0)</f>
        <v>17430000</v>
      </c>
      <c r="K69" s="1">
        <f t="shared" si="1"/>
        <v>19173000</v>
      </c>
      <c r="L69" s="2">
        <v>68</v>
      </c>
    </row>
    <row r="70" spans="1:12" hidden="1" x14ac:dyDescent="0.45">
      <c r="A70">
        <v>308</v>
      </c>
      <c r="B70" t="s">
        <v>3654</v>
      </c>
      <c r="C70" t="s">
        <v>74</v>
      </c>
      <c r="D70" t="s">
        <v>3410</v>
      </c>
      <c r="E70" t="s">
        <v>264</v>
      </c>
      <c r="F70">
        <v>25</v>
      </c>
      <c r="G70" t="s">
        <v>12</v>
      </c>
      <c r="H70">
        <v>2021</v>
      </c>
      <c r="I70">
        <v>7.6613666666666704</v>
      </c>
      <c r="J70" s="1">
        <f>_xlfn.XLOOKUP(B70, '[1]2021 Salaries'!$B$13:$B$2834, '[1]2021 Salaries'!$G$13:$G$2834,0)</f>
        <v>16470000</v>
      </c>
      <c r="K70" s="1">
        <f t="shared" si="1"/>
        <v>18117000</v>
      </c>
      <c r="L70" s="2">
        <v>69</v>
      </c>
    </row>
    <row r="71" spans="1:12" hidden="1" x14ac:dyDescent="0.45">
      <c r="A71">
        <v>228</v>
      </c>
      <c r="B71" t="s">
        <v>3644</v>
      </c>
      <c r="C71" t="s">
        <v>143</v>
      </c>
      <c r="D71" t="s">
        <v>3410</v>
      </c>
      <c r="E71" t="s">
        <v>101</v>
      </c>
      <c r="F71">
        <v>33</v>
      </c>
      <c r="G71" t="s">
        <v>21</v>
      </c>
      <c r="H71">
        <v>2021</v>
      </c>
      <c r="I71">
        <v>7.7142333333333397</v>
      </c>
      <c r="J71" s="1">
        <f>_xlfn.XLOOKUP(B71, '[1]2021 Salaries'!$B$13:$B$2834, '[1]2021 Salaries'!$G$13:$G$2834,0)</f>
        <v>17000000</v>
      </c>
      <c r="K71" s="1">
        <f t="shared" si="1"/>
        <v>18700000</v>
      </c>
      <c r="L71" s="2">
        <v>70</v>
      </c>
    </row>
    <row r="72" spans="1:12" hidden="1" x14ac:dyDescent="0.45">
      <c r="A72">
        <v>16</v>
      </c>
      <c r="B72" t="s">
        <v>3564</v>
      </c>
      <c r="C72" t="s">
        <v>86</v>
      </c>
      <c r="D72" t="s">
        <v>3410</v>
      </c>
      <c r="E72" t="s">
        <v>168</v>
      </c>
      <c r="F72">
        <v>26</v>
      </c>
      <c r="G72" t="s">
        <v>21</v>
      </c>
      <c r="H72">
        <v>2020</v>
      </c>
      <c r="I72">
        <v>7.8053000000000097</v>
      </c>
      <c r="J72" s="1">
        <f>_xlfn.XLOOKUP(B72, '[1]2021 Salaries'!$B$13:$B$2834, '[1]2021 Salaries'!$G$13:$G$2834,0)</f>
        <v>26390000</v>
      </c>
      <c r="K72" s="1">
        <f t="shared" si="1"/>
        <v>29029000.000000004</v>
      </c>
      <c r="L72" s="2">
        <v>71</v>
      </c>
    </row>
    <row r="73" spans="1:12" hidden="1" x14ac:dyDescent="0.45">
      <c r="A73">
        <v>160</v>
      </c>
      <c r="B73" t="s">
        <v>3441</v>
      </c>
      <c r="C73" t="s">
        <v>14</v>
      </c>
      <c r="D73" t="s">
        <v>3410</v>
      </c>
      <c r="E73" t="s">
        <v>489</v>
      </c>
      <c r="F73">
        <v>23</v>
      </c>
      <c r="G73" t="s">
        <v>16</v>
      </c>
      <c r="H73">
        <v>2020</v>
      </c>
      <c r="I73">
        <v>7.8130333333333297</v>
      </c>
      <c r="J73" s="1">
        <f>_xlfn.XLOOKUP(B73, '[1]2021 Salaries'!$B$13:$B$2834, '[1]2021 Salaries'!$G$13:$G$2834,0)</f>
        <v>17380000</v>
      </c>
      <c r="K73" s="1">
        <f t="shared" si="1"/>
        <v>19118000</v>
      </c>
      <c r="L73" s="2">
        <v>72</v>
      </c>
    </row>
    <row r="74" spans="1:12" hidden="1" x14ac:dyDescent="0.45">
      <c r="A74">
        <v>120</v>
      </c>
      <c r="B74" t="s">
        <v>3646</v>
      </c>
      <c r="C74" t="s">
        <v>23</v>
      </c>
      <c r="D74" t="s">
        <v>3410</v>
      </c>
      <c r="E74" t="s">
        <v>211</v>
      </c>
      <c r="F74">
        <v>24</v>
      </c>
      <c r="G74" t="s">
        <v>25</v>
      </c>
      <c r="H74">
        <v>2020</v>
      </c>
      <c r="I74">
        <v>7.8316999999999997</v>
      </c>
      <c r="J74" s="1">
        <f>_xlfn.XLOOKUP(B74, '[1]2021 Salaries'!$B$13:$B$2834, '[1]2021 Salaries'!$G$13:$G$2834,0)</f>
        <v>14150000</v>
      </c>
      <c r="K74" s="1">
        <f t="shared" si="1"/>
        <v>15565000.000000002</v>
      </c>
      <c r="L74" s="2">
        <v>73</v>
      </c>
    </row>
    <row r="75" spans="1:12" hidden="1" x14ac:dyDescent="0.45">
      <c r="A75">
        <v>133</v>
      </c>
      <c r="B75" t="s">
        <v>3572</v>
      </c>
      <c r="C75" t="s">
        <v>55</v>
      </c>
      <c r="D75" t="s">
        <v>3410</v>
      </c>
      <c r="E75" t="s">
        <v>118</v>
      </c>
      <c r="F75">
        <v>22</v>
      </c>
      <c r="G75" t="s">
        <v>25</v>
      </c>
      <c r="H75">
        <v>2020</v>
      </c>
      <c r="I75">
        <v>7.84676666666667</v>
      </c>
      <c r="J75" s="1">
        <f>_xlfn.XLOOKUP(B75, '[1]2021 Salaries'!$B$13:$B$2834, '[1]2021 Salaries'!$G$13:$G$2834,0)</f>
        <v>4290000</v>
      </c>
      <c r="K75" s="1">
        <f t="shared" si="1"/>
        <v>4719000</v>
      </c>
      <c r="L75" s="2">
        <v>74</v>
      </c>
    </row>
    <row r="76" spans="1:12" hidden="1" x14ac:dyDescent="0.45">
      <c r="A76">
        <v>212</v>
      </c>
      <c r="B76" t="s">
        <v>3632</v>
      </c>
      <c r="C76" t="s">
        <v>39</v>
      </c>
      <c r="D76" t="s">
        <v>3410</v>
      </c>
      <c r="E76" t="s">
        <v>69</v>
      </c>
      <c r="F76">
        <v>23</v>
      </c>
      <c r="G76" t="s">
        <v>21</v>
      </c>
      <c r="H76">
        <v>2021</v>
      </c>
      <c r="I76">
        <v>7.8757666666666699</v>
      </c>
      <c r="J76" s="1">
        <f>_xlfn.XLOOKUP(B76, '[1]2021 Salaries'!$B$13:$B$2834, '[1]2021 Salaries'!$G$13:$G$2834,0)</f>
        <v>19620000</v>
      </c>
      <c r="K76" s="1">
        <f t="shared" si="1"/>
        <v>21582000</v>
      </c>
      <c r="L76" s="2">
        <v>75</v>
      </c>
    </row>
    <row r="77" spans="1:12" hidden="1" x14ac:dyDescent="0.45">
      <c r="A77">
        <v>383</v>
      </c>
      <c r="B77" t="s">
        <v>3653</v>
      </c>
      <c r="C77" t="s">
        <v>701</v>
      </c>
      <c r="D77" t="s">
        <v>3410</v>
      </c>
      <c r="E77" t="s">
        <v>91</v>
      </c>
      <c r="F77">
        <v>31</v>
      </c>
      <c r="G77" t="s">
        <v>16</v>
      </c>
      <c r="H77">
        <v>2021</v>
      </c>
      <c r="I77">
        <v>7.8804999999999996</v>
      </c>
      <c r="J77" s="1">
        <f>_xlfn.XLOOKUP(B77, '[1]2021 Salaries'!$B$13:$B$2834, '[1]2021 Salaries'!$G$13:$G$2834,0)</f>
        <v>11590000</v>
      </c>
      <c r="K77" s="1">
        <f t="shared" si="1"/>
        <v>12749000.000000002</v>
      </c>
      <c r="L77" s="2">
        <v>76</v>
      </c>
    </row>
    <row r="78" spans="1:12" hidden="1" x14ac:dyDescent="0.45">
      <c r="A78">
        <v>222</v>
      </c>
      <c r="B78" t="s">
        <v>3652</v>
      </c>
      <c r="C78" t="s">
        <v>894</v>
      </c>
      <c r="D78" t="s">
        <v>3410</v>
      </c>
      <c r="E78" t="s">
        <v>28</v>
      </c>
      <c r="F78">
        <v>21</v>
      </c>
      <c r="G78" t="s">
        <v>21</v>
      </c>
      <c r="H78">
        <v>2021</v>
      </c>
      <c r="I78">
        <v>7.8916333333333304</v>
      </c>
      <c r="J78" s="1">
        <f>_xlfn.XLOOKUP(B78, '[1]2021 Salaries'!$B$13:$B$2834, '[1]2021 Salaries'!$G$13:$G$2834,0)</f>
        <v>22300000</v>
      </c>
      <c r="K78" s="1">
        <f t="shared" si="1"/>
        <v>24530000.000000004</v>
      </c>
      <c r="L78" s="2">
        <v>77</v>
      </c>
    </row>
    <row r="79" spans="1:12" hidden="1" x14ac:dyDescent="0.45">
      <c r="A79">
        <v>96</v>
      </c>
      <c r="B79" t="s">
        <v>3638</v>
      </c>
      <c r="C79" t="s">
        <v>74</v>
      </c>
      <c r="D79" t="s">
        <v>3410</v>
      </c>
      <c r="E79" t="s">
        <v>11</v>
      </c>
      <c r="F79">
        <v>33</v>
      </c>
      <c r="G79" t="s">
        <v>12</v>
      </c>
      <c r="H79">
        <v>2020</v>
      </c>
      <c r="I79">
        <v>7.9127000000000001</v>
      </c>
      <c r="J79" s="1">
        <f>_xlfn.XLOOKUP(B79, '[1]2021 Salaries'!$B$13:$B$2834, '[1]2021 Salaries'!$G$13:$G$2834,0)</f>
        <v>24780000</v>
      </c>
      <c r="K79" s="1">
        <f t="shared" si="1"/>
        <v>27258000.000000004</v>
      </c>
      <c r="L79" s="2">
        <v>78</v>
      </c>
    </row>
    <row r="80" spans="1:12" hidden="1" x14ac:dyDescent="0.45">
      <c r="A80">
        <v>349</v>
      </c>
      <c r="B80" t="s">
        <v>3651</v>
      </c>
      <c r="C80" t="s">
        <v>650</v>
      </c>
      <c r="D80" t="s">
        <v>3410</v>
      </c>
      <c r="E80" t="s">
        <v>84</v>
      </c>
      <c r="F80">
        <v>36</v>
      </c>
      <c r="G80" t="s">
        <v>25</v>
      </c>
      <c r="H80">
        <v>2021</v>
      </c>
      <c r="I80">
        <v>7.9243333333333403</v>
      </c>
      <c r="J80" s="1">
        <f>_xlfn.XLOOKUP(B80, '[1]2021 Salaries'!$B$13:$B$2834, '[1]2021 Salaries'!$G$13:$G$2834,0)</f>
        <v>17600000</v>
      </c>
      <c r="K80" s="1">
        <f t="shared" si="1"/>
        <v>19360000</v>
      </c>
      <c r="L80" s="2">
        <v>79</v>
      </c>
    </row>
    <row r="81" spans="1:12" hidden="1" x14ac:dyDescent="0.45">
      <c r="A81">
        <v>68</v>
      </c>
      <c r="B81" t="s">
        <v>3650</v>
      </c>
      <c r="C81" t="s">
        <v>303</v>
      </c>
      <c r="D81" t="s">
        <v>3410</v>
      </c>
      <c r="E81" t="s">
        <v>460</v>
      </c>
      <c r="F81">
        <v>26</v>
      </c>
      <c r="G81" t="s">
        <v>31</v>
      </c>
      <c r="H81">
        <v>2020</v>
      </c>
      <c r="I81">
        <v>7.9468666666666703</v>
      </c>
      <c r="J81" s="1">
        <f>_xlfn.XLOOKUP(B81, '[1]2021 Salaries'!$B$13:$B$2834, '[1]2021 Salaries'!$G$13:$G$2834,0)</f>
        <v>0</v>
      </c>
      <c r="K81" s="1">
        <f t="shared" si="1"/>
        <v>0</v>
      </c>
      <c r="L81" s="2">
        <v>80</v>
      </c>
    </row>
    <row r="82" spans="1:12" x14ac:dyDescent="0.45">
      <c r="A82">
        <v>407</v>
      </c>
      <c r="B82" t="s">
        <v>3649</v>
      </c>
      <c r="C82" t="s">
        <v>64</v>
      </c>
      <c r="D82" t="s">
        <v>3410</v>
      </c>
      <c r="E82" t="s">
        <v>166</v>
      </c>
      <c r="F82">
        <v>32</v>
      </c>
      <c r="G82" t="s">
        <v>41</v>
      </c>
      <c r="H82">
        <v>2021</v>
      </c>
      <c r="I82">
        <v>7.9720333333333402</v>
      </c>
      <c r="J82" s="1">
        <f>_xlfn.XLOOKUP(B82, '[1]2021 Salaries'!$B$13:$B$2834, '[1]2021 Salaries'!$G$13:$G$2834,0)</f>
        <v>3840000</v>
      </c>
      <c r="K82" s="1">
        <f t="shared" si="1"/>
        <v>3840000</v>
      </c>
      <c r="L82" s="2">
        <v>81</v>
      </c>
    </row>
    <row r="83" spans="1:12" hidden="1" x14ac:dyDescent="0.45">
      <c r="A83">
        <v>276</v>
      </c>
      <c r="B83" t="s">
        <v>3566</v>
      </c>
      <c r="C83" t="s">
        <v>74</v>
      </c>
      <c r="D83" t="s">
        <v>3410</v>
      </c>
      <c r="E83" t="s">
        <v>47</v>
      </c>
      <c r="F83">
        <v>35</v>
      </c>
      <c r="G83" t="s">
        <v>12</v>
      </c>
      <c r="H83">
        <v>2021</v>
      </c>
      <c r="I83">
        <v>7.9908999999999999</v>
      </c>
      <c r="J83" s="1">
        <f>_xlfn.XLOOKUP(B83, '[1]2021 Salaries'!$B$13:$B$2834, '[1]2021 Salaries'!$G$13:$G$2834,0)</f>
        <v>22000000</v>
      </c>
      <c r="K83" s="1">
        <f t="shared" si="1"/>
        <v>24200000.000000004</v>
      </c>
      <c r="L83" s="2">
        <v>82</v>
      </c>
    </row>
    <row r="84" spans="1:12" hidden="1" x14ac:dyDescent="0.45">
      <c r="A84">
        <v>95</v>
      </c>
      <c r="B84" t="s">
        <v>3648</v>
      </c>
      <c r="C84" t="s">
        <v>74</v>
      </c>
      <c r="D84" t="s">
        <v>3410</v>
      </c>
      <c r="E84" t="s">
        <v>11</v>
      </c>
      <c r="F84">
        <v>30</v>
      </c>
      <c r="G84" t="s">
        <v>12</v>
      </c>
      <c r="H84">
        <v>2020</v>
      </c>
      <c r="I84">
        <v>8.2089666666666705</v>
      </c>
      <c r="J84" s="1">
        <f>_xlfn.XLOOKUP(B84, '[1]2021 Salaries'!$B$13:$B$2834, '[1]2021 Salaries'!$G$13:$G$2834,0)</f>
        <v>0</v>
      </c>
      <c r="K84" s="1">
        <f t="shared" si="1"/>
        <v>0</v>
      </c>
      <c r="L84" s="2">
        <v>83</v>
      </c>
    </row>
    <row r="85" spans="1:12" hidden="1" x14ac:dyDescent="0.45">
      <c r="A85">
        <v>319</v>
      </c>
      <c r="B85" t="s">
        <v>3647</v>
      </c>
      <c r="C85" t="s">
        <v>23</v>
      </c>
      <c r="D85" t="s">
        <v>3410</v>
      </c>
      <c r="E85" t="s">
        <v>24</v>
      </c>
      <c r="F85">
        <v>42</v>
      </c>
      <c r="G85" t="s">
        <v>25</v>
      </c>
      <c r="H85">
        <v>2021</v>
      </c>
      <c r="I85">
        <v>8.2091000000000101</v>
      </c>
      <c r="J85" s="1">
        <f>_xlfn.XLOOKUP(B85, '[1]2021 Salaries'!$B$13:$B$2834, '[1]2021 Salaries'!$G$13:$G$2834,0)</f>
        <v>15100000</v>
      </c>
      <c r="K85" s="1">
        <f t="shared" si="1"/>
        <v>16610000.000000002</v>
      </c>
      <c r="L85" s="2">
        <v>84</v>
      </c>
    </row>
    <row r="86" spans="1:12" hidden="1" x14ac:dyDescent="0.45">
      <c r="A86">
        <v>348</v>
      </c>
      <c r="B86" t="s">
        <v>3485</v>
      </c>
      <c r="C86" t="s">
        <v>285</v>
      </c>
      <c r="D86" t="s">
        <v>3410</v>
      </c>
      <c r="E86" t="s">
        <v>84</v>
      </c>
      <c r="F86">
        <v>23</v>
      </c>
      <c r="G86" t="s">
        <v>25</v>
      </c>
      <c r="H86">
        <v>2021</v>
      </c>
      <c r="I86">
        <v>8.3024666666666693</v>
      </c>
      <c r="J86" s="1">
        <f>_xlfn.XLOOKUP(B86, '[1]2021 Salaries'!$B$13:$B$2834, '[1]2021 Salaries'!$G$13:$G$2834,0)</f>
        <v>27110000</v>
      </c>
      <c r="K86" s="1">
        <f t="shared" si="1"/>
        <v>29821000.000000004</v>
      </c>
      <c r="L86" s="2">
        <v>85</v>
      </c>
    </row>
    <row r="87" spans="1:12" hidden="1" x14ac:dyDescent="0.45">
      <c r="A87">
        <v>152</v>
      </c>
      <c r="B87" t="s">
        <v>3555</v>
      </c>
      <c r="C87" t="s">
        <v>14</v>
      </c>
      <c r="D87" t="s">
        <v>3410</v>
      </c>
      <c r="E87" t="s">
        <v>659</v>
      </c>
      <c r="F87">
        <v>30</v>
      </c>
      <c r="G87" t="s">
        <v>16</v>
      </c>
      <c r="H87">
        <v>2020</v>
      </c>
      <c r="I87">
        <v>8.3412000000000006</v>
      </c>
      <c r="J87" s="1">
        <f>_xlfn.XLOOKUP(B87, '[1]2021 Salaries'!$B$13:$B$2834, '[1]2021 Salaries'!$G$13:$G$2834,0)</f>
        <v>14210000</v>
      </c>
      <c r="K87" s="1">
        <f t="shared" si="1"/>
        <v>15631000.000000002</v>
      </c>
      <c r="L87" s="2">
        <v>86</v>
      </c>
    </row>
    <row r="88" spans="1:12" hidden="1" x14ac:dyDescent="0.45">
      <c r="A88">
        <v>90</v>
      </c>
      <c r="B88" t="s">
        <v>3469</v>
      </c>
      <c r="C88" t="s">
        <v>51</v>
      </c>
      <c r="D88" t="s">
        <v>3410</v>
      </c>
      <c r="E88" t="s">
        <v>200</v>
      </c>
      <c r="F88">
        <v>31</v>
      </c>
      <c r="G88" t="s">
        <v>12</v>
      </c>
      <c r="H88">
        <v>2020</v>
      </c>
      <c r="I88">
        <v>8.3482000000000003</v>
      </c>
      <c r="J88" s="1">
        <f>_xlfn.XLOOKUP(B88, '[1]2021 Salaries'!$B$13:$B$2834, '[1]2021 Salaries'!$G$13:$G$2834,0)</f>
        <v>21350000</v>
      </c>
      <c r="K88" s="1">
        <f t="shared" si="1"/>
        <v>23485000.000000004</v>
      </c>
      <c r="L88" s="2">
        <v>87</v>
      </c>
    </row>
    <row r="89" spans="1:12" hidden="1" x14ac:dyDescent="0.45">
      <c r="A89">
        <v>252</v>
      </c>
      <c r="B89" t="s">
        <v>3528</v>
      </c>
      <c r="C89" t="s">
        <v>149</v>
      </c>
      <c r="D89" t="s">
        <v>3410</v>
      </c>
      <c r="E89" t="s">
        <v>57</v>
      </c>
      <c r="F89">
        <v>26</v>
      </c>
      <c r="G89" t="s">
        <v>31</v>
      </c>
      <c r="H89">
        <v>2021</v>
      </c>
      <c r="I89">
        <v>8.3604000000000003</v>
      </c>
      <c r="J89" s="1">
        <f>_xlfn.XLOOKUP(B89, '[1]2021 Salaries'!$B$13:$B$2834, '[1]2021 Salaries'!$G$13:$G$2834,0)</f>
        <v>15590000</v>
      </c>
      <c r="K89" s="1">
        <f t="shared" si="1"/>
        <v>17149000</v>
      </c>
      <c r="L89" s="2">
        <v>88</v>
      </c>
    </row>
    <row r="90" spans="1:12" hidden="1" x14ac:dyDescent="0.45">
      <c r="A90">
        <v>259</v>
      </c>
      <c r="B90" t="s">
        <v>3528</v>
      </c>
      <c r="C90" t="s">
        <v>149</v>
      </c>
      <c r="D90" t="s">
        <v>3410</v>
      </c>
      <c r="E90" t="s">
        <v>539</v>
      </c>
      <c r="F90">
        <v>26</v>
      </c>
      <c r="G90" t="s">
        <v>31</v>
      </c>
      <c r="H90">
        <v>2021</v>
      </c>
      <c r="I90">
        <v>8.3653999999999993</v>
      </c>
      <c r="J90" s="1">
        <f>_xlfn.XLOOKUP(B90, '[1]2021 Salaries'!$B$13:$B$2834, '[1]2021 Salaries'!$G$13:$G$2834,0)</f>
        <v>15590000</v>
      </c>
      <c r="K90" s="1">
        <f t="shared" si="1"/>
        <v>17149000</v>
      </c>
      <c r="L90" s="2">
        <v>89</v>
      </c>
    </row>
    <row r="91" spans="1:12" hidden="1" x14ac:dyDescent="0.45">
      <c r="A91">
        <v>207</v>
      </c>
      <c r="B91" t="s">
        <v>3474</v>
      </c>
      <c r="C91" t="s">
        <v>894</v>
      </c>
      <c r="D91" t="s">
        <v>3410</v>
      </c>
      <c r="E91" t="s">
        <v>369</v>
      </c>
      <c r="F91">
        <v>33</v>
      </c>
      <c r="G91" t="s">
        <v>21</v>
      </c>
      <c r="H91">
        <v>2021</v>
      </c>
      <c r="I91">
        <v>8.3873999999999995</v>
      </c>
      <c r="J91" s="1">
        <f>_xlfn.XLOOKUP(B91, '[1]2021 Salaries'!$B$13:$B$2834, '[1]2021 Salaries'!$G$13:$G$2834,0)</f>
        <v>5250000</v>
      </c>
      <c r="K91" s="1">
        <f t="shared" si="1"/>
        <v>5775000.0000000009</v>
      </c>
      <c r="L91" s="2">
        <v>90</v>
      </c>
    </row>
    <row r="92" spans="1:12" hidden="1" x14ac:dyDescent="0.45">
      <c r="A92">
        <v>326</v>
      </c>
      <c r="B92" t="s">
        <v>3646</v>
      </c>
      <c r="C92" t="s">
        <v>23</v>
      </c>
      <c r="D92" t="s">
        <v>3410</v>
      </c>
      <c r="E92" t="s">
        <v>211</v>
      </c>
      <c r="F92">
        <v>25</v>
      </c>
      <c r="G92" t="s">
        <v>25</v>
      </c>
      <c r="H92">
        <v>2021</v>
      </c>
      <c r="I92">
        <v>8.3886000000000003</v>
      </c>
      <c r="J92" s="1">
        <f>_xlfn.XLOOKUP(B92, '[1]2021 Salaries'!$B$13:$B$2834, '[1]2021 Salaries'!$G$13:$G$2834,0)</f>
        <v>14150000</v>
      </c>
      <c r="K92" s="1">
        <f t="shared" si="1"/>
        <v>15565000.000000002</v>
      </c>
      <c r="L92" s="2">
        <v>91</v>
      </c>
    </row>
    <row r="93" spans="1:12" hidden="1" x14ac:dyDescent="0.45">
      <c r="A93">
        <v>80</v>
      </c>
      <c r="B93" t="s">
        <v>3590</v>
      </c>
      <c r="C93" t="s">
        <v>176</v>
      </c>
      <c r="D93" t="s">
        <v>3410</v>
      </c>
      <c r="E93" t="s">
        <v>75</v>
      </c>
      <c r="F93">
        <v>30</v>
      </c>
      <c r="G93" t="s">
        <v>12</v>
      </c>
      <c r="H93">
        <v>2020</v>
      </c>
      <c r="I93">
        <v>8.4059000000000008</v>
      </c>
      <c r="J93" s="1">
        <f>_xlfn.XLOOKUP(B93, '[1]2021 Salaries'!$B$13:$B$2834, '[1]2021 Salaries'!$G$13:$G$2834,0)</f>
        <v>26120000</v>
      </c>
      <c r="K93" s="1">
        <f t="shared" si="1"/>
        <v>28732000.000000004</v>
      </c>
      <c r="L93" s="2">
        <v>92</v>
      </c>
    </row>
    <row r="94" spans="1:12" hidden="1" x14ac:dyDescent="0.45">
      <c r="A94">
        <v>63</v>
      </c>
      <c r="B94" t="s">
        <v>3645</v>
      </c>
      <c r="C94" t="s">
        <v>36</v>
      </c>
      <c r="D94" t="s">
        <v>3410</v>
      </c>
      <c r="E94" t="s">
        <v>71</v>
      </c>
      <c r="F94">
        <v>28</v>
      </c>
      <c r="G94" t="s">
        <v>31</v>
      </c>
      <c r="H94">
        <v>2020</v>
      </c>
      <c r="I94">
        <v>8.4730333333333405</v>
      </c>
      <c r="J94" s="1">
        <f>_xlfn.XLOOKUP(B94, '[1]2021 Salaries'!$B$13:$B$2834, '[1]2021 Salaries'!$G$13:$G$2834,0)</f>
        <v>14750000</v>
      </c>
      <c r="K94" s="1">
        <f t="shared" si="1"/>
        <v>16225000.000000002</v>
      </c>
      <c r="L94" s="2">
        <v>93</v>
      </c>
    </row>
    <row r="95" spans="1:12" hidden="1" x14ac:dyDescent="0.45">
      <c r="A95">
        <v>24</v>
      </c>
      <c r="B95" t="s">
        <v>3644</v>
      </c>
      <c r="C95" t="s">
        <v>143</v>
      </c>
      <c r="D95" t="s">
        <v>3410</v>
      </c>
      <c r="E95" t="s">
        <v>101</v>
      </c>
      <c r="F95">
        <v>32</v>
      </c>
      <c r="G95" t="s">
        <v>21</v>
      </c>
      <c r="H95">
        <v>2020</v>
      </c>
      <c r="I95">
        <v>8.4750333333333305</v>
      </c>
      <c r="J95" s="1">
        <f>_xlfn.XLOOKUP(B95, '[1]2021 Salaries'!$B$13:$B$2834, '[1]2021 Salaries'!$G$13:$G$2834,0)</f>
        <v>17000000</v>
      </c>
      <c r="K95" s="1">
        <f t="shared" si="1"/>
        <v>18700000</v>
      </c>
      <c r="L95" s="2">
        <v>94</v>
      </c>
    </row>
    <row r="96" spans="1:12" x14ac:dyDescent="0.45">
      <c r="A96">
        <v>405</v>
      </c>
      <c r="B96" t="s">
        <v>3643</v>
      </c>
      <c r="C96" t="s">
        <v>64</v>
      </c>
      <c r="D96" t="s">
        <v>3410</v>
      </c>
      <c r="E96" t="s">
        <v>676</v>
      </c>
      <c r="F96">
        <v>33</v>
      </c>
      <c r="G96" t="s">
        <v>41</v>
      </c>
      <c r="H96">
        <v>2021</v>
      </c>
      <c r="I96">
        <v>8.4876333333333296</v>
      </c>
      <c r="J96" s="1">
        <f>_xlfn.XLOOKUP(B96, '[1]2021 Salaries'!$B$13:$B$2834, '[1]2021 Salaries'!$G$13:$G$2834,0)</f>
        <v>7320000</v>
      </c>
      <c r="K96" s="1">
        <f t="shared" si="1"/>
        <v>7320000</v>
      </c>
      <c r="L96" s="2">
        <v>95</v>
      </c>
    </row>
    <row r="97" spans="1:12" hidden="1" x14ac:dyDescent="0.45">
      <c r="A97">
        <v>15</v>
      </c>
      <c r="B97" t="s">
        <v>3635</v>
      </c>
      <c r="C97" t="s">
        <v>74</v>
      </c>
      <c r="D97" t="s">
        <v>3410</v>
      </c>
      <c r="E97" t="s">
        <v>168</v>
      </c>
      <c r="F97">
        <v>27</v>
      </c>
      <c r="G97" t="s">
        <v>21</v>
      </c>
      <c r="H97">
        <v>2020</v>
      </c>
      <c r="I97">
        <v>8.5294666666666696</v>
      </c>
      <c r="J97" s="1">
        <f>_xlfn.XLOOKUP(B97, '[1]2021 Salaries'!$B$13:$B$2834, '[1]2021 Salaries'!$G$13:$G$2834,0)</f>
        <v>36670000</v>
      </c>
      <c r="K97" s="1">
        <f t="shared" si="1"/>
        <v>40337000</v>
      </c>
      <c r="L97" s="2">
        <v>96</v>
      </c>
    </row>
    <row r="98" spans="1:12" hidden="1" x14ac:dyDescent="0.45">
      <c r="A98">
        <v>47</v>
      </c>
      <c r="B98" t="s">
        <v>3642</v>
      </c>
      <c r="C98" t="s">
        <v>149</v>
      </c>
      <c r="D98" t="s">
        <v>3410</v>
      </c>
      <c r="E98" t="s">
        <v>57</v>
      </c>
      <c r="F98">
        <v>27</v>
      </c>
      <c r="G98" t="s">
        <v>31</v>
      </c>
      <c r="H98">
        <v>2020</v>
      </c>
      <c r="I98">
        <v>8.5601000000000003</v>
      </c>
      <c r="J98" s="1">
        <f>_xlfn.XLOOKUP(B98, '[1]2021 Salaries'!$B$13:$B$2834, '[1]2021 Salaries'!$G$13:$G$2834,0)</f>
        <v>15120000</v>
      </c>
      <c r="K98" s="1">
        <f t="shared" si="1"/>
        <v>16632000.000000002</v>
      </c>
      <c r="L98" s="2">
        <v>97</v>
      </c>
    </row>
    <row r="99" spans="1:12" hidden="1" x14ac:dyDescent="0.45">
      <c r="A99">
        <v>146</v>
      </c>
      <c r="B99" t="s">
        <v>3613</v>
      </c>
      <c r="C99" t="s">
        <v>23</v>
      </c>
      <c r="D99" t="s">
        <v>3410</v>
      </c>
      <c r="E99" t="s">
        <v>84</v>
      </c>
      <c r="F99">
        <v>33</v>
      </c>
      <c r="G99" t="s">
        <v>25</v>
      </c>
      <c r="H99">
        <v>2020</v>
      </c>
      <c r="I99">
        <v>8.5816666666666599</v>
      </c>
      <c r="J99" s="1">
        <f>_xlfn.XLOOKUP(B99, '[1]2021 Salaries'!$B$13:$B$2834, '[1]2021 Salaries'!$G$13:$G$2834,0)</f>
        <v>13820000</v>
      </c>
      <c r="K99" s="1">
        <f t="shared" si="1"/>
        <v>15202000.000000002</v>
      </c>
      <c r="L99" s="2">
        <v>98</v>
      </c>
    </row>
    <row r="100" spans="1:12" hidden="1" x14ac:dyDescent="0.45">
      <c r="A100">
        <v>236</v>
      </c>
      <c r="B100" t="s">
        <v>3607</v>
      </c>
      <c r="C100" t="s">
        <v>14</v>
      </c>
      <c r="D100" t="s">
        <v>3410</v>
      </c>
      <c r="E100" t="s">
        <v>44</v>
      </c>
      <c r="F100">
        <v>26</v>
      </c>
      <c r="G100" t="s">
        <v>31</v>
      </c>
      <c r="H100">
        <v>2021</v>
      </c>
      <c r="I100">
        <v>8.6397666666666701</v>
      </c>
      <c r="J100" s="1">
        <f>_xlfn.XLOOKUP(B100, '[1]2021 Salaries'!$B$13:$B$2834, '[1]2021 Salaries'!$G$13:$G$2834,0)</f>
        <v>14410000</v>
      </c>
      <c r="K100" s="1">
        <f t="shared" si="1"/>
        <v>15851000.000000002</v>
      </c>
      <c r="L100" s="2">
        <v>99</v>
      </c>
    </row>
    <row r="101" spans="1:12" hidden="1" x14ac:dyDescent="0.45">
      <c r="A101">
        <v>223</v>
      </c>
      <c r="B101" t="s">
        <v>3641</v>
      </c>
      <c r="C101" t="s">
        <v>36</v>
      </c>
      <c r="D101" t="s">
        <v>3410</v>
      </c>
      <c r="E101" t="s">
        <v>293</v>
      </c>
      <c r="F101">
        <v>20</v>
      </c>
      <c r="G101" t="s">
        <v>21</v>
      </c>
      <c r="H101">
        <v>2021</v>
      </c>
      <c r="I101">
        <v>8.6857000000000006</v>
      </c>
      <c r="J101" s="1">
        <f>_xlfn.XLOOKUP(B101, '[1]2021 Salaries'!$B$13:$B$2834, '[1]2021 Salaries'!$G$13:$G$2834,0)</f>
        <v>27720000</v>
      </c>
      <c r="K101" s="1">
        <f t="shared" si="1"/>
        <v>30492000.000000004</v>
      </c>
      <c r="L101" s="2">
        <v>100</v>
      </c>
    </row>
    <row r="102" spans="1:12" hidden="1" x14ac:dyDescent="0.45">
      <c r="A102">
        <v>118</v>
      </c>
      <c r="B102" t="s">
        <v>3640</v>
      </c>
      <c r="C102" t="s">
        <v>68</v>
      </c>
      <c r="D102" t="s">
        <v>3410</v>
      </c>
      <c r="E102" t="s">
        <v>322</v>
      </c>
      <c r="F102">
        <v>29</v>
      </c>
      <c r="G102" t="s">
        <v>25</v>
      </c>
      <c r="H102">
        <v>2020</v>
      </c>
      <c r="I102">
        <v>8.6969333333333303</v>
      </c>
      <c r="J102" s="1">
        <f>_xlfn.XLOOKUP(B102, '[1]2021 Salaries'!$B$13:$B$2834, '[1]2021 Salaries'!$G$13:$G$2834,0)</f>
        <v>13320000</v>
      </c>
      <c r="K102" s="1">
        <f t="shared" si="1"/>
        <v>14652000.000000002</v>
      </c>
      <c r="L102" s="2">
        <v>101</v>
      </c>
    </row>
    <row r="103" spans="1:12" hidden="1" x14ac:dyDescent="0.45">
      <c r="A103">
        <v>193</v>
      </c>
      <c r="B103" t="s">
        <v>3637</v>
      </c>
      <c r="C103" t="s">
        <v>23</v>
      </c>
      <c r="D103" t="s">
        <v>3410</v>
      </c>
      <c r="E103" t="s">
        <v>65</v>
      </c>
      <c r="F103">
        <v>20</v>
      </c>
      <c r="G103" t="s">
        <v>41</v>
      </c>
      <c r="H103">
        <v>2020</v>
      </c>
      <c r="I103">
        <v>8.7918333333333401</v>
      </c>
      <c r="J103" s="1">
        <f>_xlfn.XLOOKUP(B103, '[1]2021 Salaries'!$B$13:$B$2834, '[1]2021 Salaries'!$G$13:$G$2834,0)</f>
        <v>1490000</v>
      </c>
      <c r="K103" s="1">
        <f t="shared" si="1"/>
        <v>1639000.0000000002</v>
      </c>
      <c r="L103" s="2">
        <v>102</v>
      </c>
    </row>
    <row r="104" spans="1:12" hidden="1" x14ac:dyDescent="0.45">
      <c r="A104">
        <v>225</v>
      </c>
      <c r="B104" t="s">
        <v>3640</v>
      </c>
      <c r="C104" t="s">
        <v>68</v>
      </c>
      <c r="D104" t="s">
        <v>3410</v>
      </c>
      <c r="E104" t="s">
        <v>293</v>
      </c>
      <c r="F104">
        <v>30</v>
      </c>
      <c r="G104" t="s">
        <v>21</v>
      </c>
      <c r="H104">
        <v>2021</v>
      </c>
      <c r="I104">
        <v>8.8051999999999992</v>
      </c>
      <c r="J104" s="1">
        <f>_xlfn.XLOOKUP(B104, '[1]2021 Salaries'!$B$13:$B$2834, '[1]2021 Salaries'!$G$13:$G$2834,0)</f>
        <v>13320000</v>
      </c>
      <c r="K104" s="1">
        <f t="shared" si="1"/>
        <v>14652000.000000002</v>
      </c>
      <c r="L104" s="2">
        <v>103</v>
      </c>
    </row>
    <row r="105" spans="1:12" hidden="1" x14ac:dyDescent="0.45">
      <c r="A105">
        <v>302</v>
      </c>
      <c r="B105" t="s">
        <v>3639</v>
      </c>
      <c r="C105" t="s">
        <v>74</v>
      </c>
      <c r="D105" t="s">
        <v>3410</v>
      </c>
      <c r="E105" t="s">
        <v>382</v>
      </c>
      <c r="F105">
        <v>18</v>
      </c>
      <c r="G105" t="s">
        <v>12</v>
      </c>
      <c r="H105">
        <v>2021</v>
      </c>
      <c r="I105">
        <v>8.8199000000000005</v>
      </c>
      <c r="J105" s="1">
        <f>_xlfn.XLOOKUP(B105, '[1]2021 Salaries'!$B$13:$B$2834, '[1]2021 Salaries'!$G$13:$G$2834,0)</f>
        <v>17890000</v>
      </c>
      <c r="K105" s="1">
        <f t="shared" si="1"/>
        <v>19679000</v>
      </c>
      <c r="L105" s="2">
        <v>104</v>
      </c>
    </row>
    <row r="106" spans="1:12" hidden="1" x14ac:dyDescent="0.45">
      <c r="A106">
        <v>300</v>
      </c>
      <c r="B106" t="s">
        <v>3638</v>
      </c>
      <c r="C106" t="s">
        <v>74</v>
      </c>
      <c r="D106" t="s">
        <v>3410</v>
      </c>
      <c r="E106" t="s">
        <v>11</v>
      </c>
      <c r="F106">
        <v>34</v>
      </c>
      <c r="G106" t="s">
        <v>12</v>
      </c>
      <c r="H106">
        <v>2021</v>
      </c>
      <c r="I106">
        <v>8.8860666666666699</v>
      </c>
      <c r="J106" s="1">
        <f>_xlfn.XLOOKUP(B106, '[1]2021 Salaries'!$B$13:$B$2834, '[1]2021 Salaries'!$G$13:$G$2834,0)</f>
        <v>24780000</v>
      </c>
      <c r="K106" s="1">
        <f t="shared" si="1"/>
        <v>27258000.000000004</v>
      </c>
      <c r="L106" s="2">
        <v>105</v>
      </c>
    </row>
    <row r="107" spans="1:12" hidden="1" x14ac:dyDescent="0.45">
      <c r="A107">
        <v>396</v>
      </c>
      <c r="B107" t="s">
        <v>3637</v>
      </c>
      <c r="C107" t="s">
        <v>23</v>
      </c>
      <c r="D107" t="s">
        <v>3410</v>
      </c>
      <c r="E107" t="s">
        <v>65</v>
      </c>
      <c r="F107">
        <v>21</v>
      </c>
      <c r="G107" t="s">
        <v>41</v>
      </c>
      <c r="H107">
        <v>2021</v>
      </c>
      <c r="I107">
        <v>8.9248333333333392</v>
      </c>
      <c r="J107" s="1">
        <f>_xlfn.XLOOKUP(B107, '[1]2021 Salaries'!$B$13:$B$2834, '[1]2021 Salaries'!$G$13:$G$2834,0)</f>
        <v>1490000</v>
      </c>
      <c r="K107" s="1">
        <f t="shared" si="1"/>
        <v>1639000.0000000002</v>
      </c>
      <c r="L107" s="2">
        <v>106</v>
      </c>
    </row>
    <row r="108" spans="1:12" hidden="1" x14ac:dyDescent="0.45">
      <c r="A108">
        <v>393</v>
      </c>
      <c r="B108" t="s">
        <v>3595</v>
      </c>
      <c r="C108" t="s">
        <v>14</v>
      </c>
      <c r="D108" t="s">
        <v>3410</v>
      </c>
      <c r="E108" t="s">
        <v>34</v>
      </c>
      <c r="F108">
        <v>30</v>
      </c>
      <c r="G108" t="s">
        <v>16</v>
      </c>
      <c r="H108">
        <v>2021</v>
      </c>
      <c r="I108">
        <v>8.9384000000000103</v>
      </c>
      <c r="J108" s="1">
        <f>_xlfn.XLOOKUP(B108, '[1]2021 Salaries'!$B$13:$B$2834, '[1]2021 Salaries'!$G$13:$G$2834,0)</f>
        <v>8500000</v>
      </c>
      <c r="K108" s="1">
        <f t="shared" si="1"/>
        <v>9350000</v>
      </c>
      <c r="L108" s="2">
        <v>107</v>
      </c>
    </row>
    <row r="109" spans="1:12" x14ac:dyDescent="0.45">
      <c r="A109">
        <v>231</v>
      </c>
      <c r="B109" t="s">
        <v>3625</v>
      </c>
      <c r="C109" t="s">
        <v>64</v>
      </c>
      <c r="D109" t="s">
        <v>3410</v>
      </c>
      <c r="E109" t="s">
        <v>147</v>
      </c>
      <c r="F109">
        <v>33</v>
      </c>
      <c r="G109" t="s">
        <v>21</v>
      </c>
      <c r="H109">
        <v>2021</v>
      </c>
      <c r="I109">
        <v>8.9456666666666695</v>
      </c>
      <c r="J109" s="1">
        <f>_xlfn.XLOOKUP(B109, '[1]2021 Salaries'!$B$13:$B$2834, '[1]2021 Salaries'!$G$13:$G$2834,0)</f>
        <v>22410000</v>
      </c>
      <c r="K109" s="1">
        <f t="shared" si="1"/>
        <v>22410000</v>
      </c>
      <c r="L109" s="2">
        <v>108</v>
      </c>
    </row>
    <row r="110" spans="1:12" hidden="1" x14ac:dyDescent="0.45">
      <c r="A110">
        <v>10</v>
      </c>
      <c r="B110" t="s">
        <v>3609</v>
      </c>
      <c r="C110" t="s">
        <v>14</v>
      </c>
      <c r="D110" t="s">
        <v>3410</v>
      </c>
      <c r="E110" t="s">
        <v>20</v>
      </c>
      <c r="F110">
        <v>24</v>
      </c>
      <c r="G110" t="s">
        <v>21</v>
      </c>
      <c r="H110">
        <v>2020</v>
      </c>
      <c r="I110">
        <v>8.9622333333333408</v>
      </c>
      <c r="J110" s="1">
        <f>_xlfn.XLOOKUP(B110, '[1]2021 Salaries'!$B$13:$B$2834, '[1]2021 Salaries'!$G$13:$G$2834,0)</f>
        <v>9830000</v>
      </c>
      <c r="K110" s="1">
        <f t="shared" si="1"/>
        <v>10813000</v>
      </c>
      <c r="L110" s="2">
        <v>109</v>
      </c>
    </row>
    <row r="111" spans="1:12" hidden="1" x14ac:dyDescent="0.45">
      <c r="A111">
        <v>317</v>
      </c>
      <c r="B111" t="s">
        <v>3636</v>
      </c>
      <c r="C111" t="s">
        <v>216</v>
      </c>
      <c r="D111" t="s">
        <v>3410</v>
      </c>
      <c r="E111" t="s">
        <v>24</v>
      </c>
      <c r="F111">
        <v>30</v>
      </c>
      <c r="G111" t="s">
        <v>25</v>
      </c>
      <c r="H111">
        <v>2021</v>
      </c>
      <c r="I111">
        <v>8.9994333333333394</v>
      </c>
      <c r="J111" s="1">
        <f>_xlfn.XLOOKUP(B111, '[1]2021 Salaries'!$B$13:$B$2834, '[1]2021 Salaries'!$G$13:$G$2834,0)</f>
        <v>17430000</v>
      </c>
      <c r="K111" s="1">
        <f t="shared" si="1"/>
        <v>19173000</v>
      </c>
      <c r="L111" s="2">
        <v>110</v>
      </c>
    </row>
    <row r="112" spans="1:12" hidden="1" x14ac:dyDescent="0.45">
      <c r="A112">
        <v>219</v>
      </c>
      <c r="B112" t="s">
        <v>3635</v>
      </c>
      <c r="C112" t="s">
        <v>74</v>
      </c>
      <c r="D112" t="s">
        <v>3410</v>
      </c>
      <c r="E112" t="s">
        <v>168</v>
      </c>
      <c r="F112">
        <v>28</v>
      </c>
      <c r="G112" t="s">
        <v>21</v>
      </c>
      <c r="H112">
        <v>2021</v>
      </c>
      <c r="I112">
        <v>9.0523333333333298</v>
      </c>
      <c r="J112" s="1">
        <f>_xlfn.XLOOKUP(B112, '[1]2021 Salaries'!$B$13:$B$2834, '[1]2021 Salaries'!$G$13:$G$2834,0)</f>
        <v>36670000</v>
      </c>
      <c r="K112" s="1">
        <f t="shared" si="1"/>
        <v>40337000</v>
      </c>
      <c r="L112" s="2">
        <v>111</v>
      </c>
    </row>
    <row r="113" spans="1:12" hidden="1" x14ac:dyDescent="0.45">
      <c r="A113">
        <v>67</v>
      </c>
      <c r="B113" t="s">
        <v>3634</v>
      </c>
      <c r="C113" t="s">
        <v>9</v>
      </c>
      <c r="D113" t="s">
        <v>3410</v>
      </c>
      <c r="E113" t="s">
        <v>460</v>
      </c>
      <c r="F113">
        <v>36</v>
      </c>
      <c r="G113" t="s">
        <v>31</v>
      </c>
      <c r="H113">
        <v>2020</v>
      </c>
      <c r="I113">
        <v>9.15506666666667</v>
      </c>
      <c r="J113" s="1">
        <f>_xlfn.XLOOKUP(B113, '[1]2021 Salaries'!$B$13:$B$2834, '[1]2021 Salaries'!$G$13:$G$2834,0)</f>
        <v>0</v>
      </c>
      <c r="K113" s="1">
        <f t="shared" si="1"/>
        <v>0</v>
      </c>
      <c r="L113" s="2">
        <v>112</v>
      </c>
    </row>
    <row r="114" spans="1:12" hidden="1" x14ac:dyDescent="0.45">
      <c r="A114">
        <v>88</v>
      </c>
      <c r="B114" t="s">
        <v>3545</v>
      </c>
      <c r="C114" t="s">
        <v>176</v>
      </c>
      <c r="D114" t="s">
        <v>3410</v>
      </c>
      <c r="E114" t="s">
        <v>37</v>
      </c>
      <c r="F114">
        <v>28</v>
      </c>
      <c r="G114" t="s">
        <v>12</v>
      </c>
      <c r="H114">
        <v>2020</v>
      </c>
      <c r="I114">
        <v>9.1914666666666704</v>
      </c>
      <c r="J114" s="1">
        <f>_xlfn.XLOOKUP(B114, '[1]2021 Salaries'!$B$13:$B$2834, '[1]2021 Salaries'!$G$13:$G$2834,0)</f>
        <v>12180000</v>
      </c>
      <c r="K114" s="1">
        <f t="shared" si="1"/>
        <v>13398000.000000002</v>
      </c>
      <c r="L114" s="2">
        <v>113</v>
      </c>
    </row>
    <row r="115" spans="1:12" hidden="1" x14ac:dyDescent="0.45">
      <c r="A115">
        <v>294</v>
      </c>
      <c r="B115" t="s">
        <v>3554</v>
      </c>
      <c r="C115" t="s">
        <v>130</v>
      </c>
      <c r="D115" t="s">
        <v>3410</v>
      </c>
      <c r="E115" t="s">
        <v>200</v>
      </c>
      <c r="F115">
        <v>28</v>
      </c>
      <c r="G115" t="s">
        <v>12</v>
      </c>
      <c r="H115">
        <v>2021</v>
      </c>
      <c r="I115">
        <v>9.2493333333333396</v>
      </c>
      <c r="J115" s="1">
        <f>_xlfn.XLOOKUP(B115, '[1]2021 Salaries'!$B$13:$B$2834, '[1]2021 Salaries'!$G$13:$G$2834,0)</f>
        <v>9890000</v>
      </c>
      <c r="K115" s="1">
        <f t="shared" si="1"/>
        <v>10879000</v>
      </c>
      <c r="L115" s="2">
        <v>114</v>
      </c>
    </row>
    <row r="116" spans="1:12" hidden="1" x14ac:dyDescent="0.45">
      <c r="A116">
        <v>316</v>
      </c>
      <c r="B116" t="s">
        <v>3633</v>
      </c>
      <c r="C116" t="s">
        <v>204</v>
      </c>
      <c r="D116" t="s">
        <v>3410</v>
      </c>
      <c r="E116" t="s">
        <v>107</v>
      </c>
      <c r="F116">
        <v>31</v>
      </c>
      <c r="G116" t="s">
        <v>25</v>
      </c>
      <c r="H116">
        <v>2021</v>
      </c>
      <c r="I116">
        <v>9.2552666666666692</v>
      </c>
      <c r="J116" s="1">
        <f>_xlfn.XLOOKUP(B116, '[1]2021 Salaries'!$B$13:$B$2834, '[1]2021 Salaries'!$G$13:$G$2834,0)</f>
        <v>14160000</v>
      </c>
      <c r="K116" s="1">
        <f t="shared" si="1"/>
        <v>15576000.000000002</v>
      </c>
      <c r="L116" s="2">
        <v>115</v>
      </c>
    </row>
    <row r="117" spans="1:12" hidden="1" x14ac:dyDescent="0.45">
      <c r="A117">
        <v>7</v>
      </c>
      <c r="B117" t="s">
        <v>3632</v>
      </c>
      <c r="C117" t="s">
        <v>39</v>
      </c>
      <c r="D117" t="s">
        <v>3410</v>
      </c>
      <c r="E117" t="s">
        <v>845</v>
      </c>
      <c r="F117">
        <v>22</v>
      </c>
      <c r="G117" t="s">
        <v>21</v>
      </c>
      <c r="H117">
        <v>2020</v>
      </c>
      <c r="I117">
        <v>9.3542666666666605</v>
      </c>
      <c r="J117" s="1">
        <f>_xlfn.XLOOKUP(B117, '[1]2021 Salaries'!$B$13:$B$2834, '[1]2021 Salaries'!$G$13:$G$2834,0)</f>
        <v>19620000</v>
      </c>
      <c r="K117" s="1">
        <f t="shared" si="1"/>
        <v>21582000</v>
      </c>
      <c r="L117" s="2">
        <v>116</v>
      </c>
    </row>
    <row r="118" spans="1:12" hidden="1" x14ac:dyDescent="0.45">
      <c r="A118">
        <v>233</v>
      </c>
      <c r="B118" t="s">
        <v>3631</v>
      </c>
      <c r="C118" t="s">
        <v>39</v>
      </c>
      <c r="D118" t="s">
        <v>3410</v>
      </c>
      <c r="E118" t="s">
        <v>299</v>
      </c>
      <c r="F118">
        <v>32</v>
      </c>
      <c r="G118" t="s">
        <v>21</v>
      </c>
      <c r="H118">
        <v>2021</v>
      </c>
      <c r="I118">
        <v>9.3563333333333301</v>
      </c>
      <c r="J118" s="1">
        <f>_xlfn.XLOOKUP(B118, '[1]2021 Salaries'!$B$13:$B$2834, '[1]2021 Salaries'!$G$13:$G$2834,0)</f>
        <v>21840000</v>
      </c>
      <c r="K118" s="1">
        <f t="shared" si="1"/>
        <v>24024000.000000004</v>
      </c>
      <c r="L118" s="2">
        <v>117</v>
      </c>
    </row>
    <row r="119" spans="1:12" hidden="1" x14ac:dyDescent="0.45">
      <c r="A119">
        <v>256</v>
      </c>
      <c r="B119" t="s">
        <v>3630</v>
      </c>
      <c r="C119" t="s">
        <v>39</v>
      </c>
      <c r="D119" t="s">
        <v>3410</v>
      </c>
      <c r="E119" t="s">
        <v>434</v>
      </c>
      <c r="F119">
        <v>20</v>
      </c>
      <c r="G119" t="s">
        <v>31</v>
      </c>
      <c r="H119">
        <v>2021</v>
      </c>
      <c r="I119">
        <v>9.3595000000000006</v>
      </c>
      <c r="J119" s="1">
        <f>_xlfn.XLOOKUP(B119, '[1]2021 Salaries'!$B$13:$B$2834, '[1]2021 Salaries'!$G$13:$G$2834,0)</f>
        <v>27040000</v>
      </c>
      <c r="K119" s="1">
        <f t="shared" si="1"/>
        <v>29744000.000000004</v>
      </c>
      <c r="L119" s="2">
        <v>118</v>
      </c>
    </row>
    <row r="120" spans="1:12" x14ac:dyDescent="0.45">
      <c r="A120">
        <v>203</v>
      </c>
      <c r="B120" t="s">
        <v>3622</v>
      </c>
      <c r="C120" t="s">
        <v>64</v>
      </c>
      <c r="D120" t="s">
        <v>3410</v>
      </c>
      <c r="E120" t="s">
        <v>40</v>
      </c>
      <c r="F120">
        <v>36</v>
      </c>
      <c r="G120" t="s">
        <v>41</v>
      </c>
      <c r="H120">
        <v>2020</v>
      </c>
      <c r="I120">
        <v>9.3614999999999995</v>
      </c>
      <c r="J120" s="1">
        <f>_xlfn.XLOOKUP(B120, '[1]2021 Salaries'!$B$13:$B$2834, '[1]2021 Salaries'!$G$13:$G$2834,0)</f>
        <v>11390000</v>
      </c>
      <c r="K120" s="1">
        <f t="shared" si="1"/>
        <v>11390000</v>
      </c>
      <c r="L120" s="2">
        <v>119</v>
      </c>
    </row>
    <row r="121" spans="1:12" hidden="1" x14ac:dyDescent="0.45">
      <c r="A121">
        <v>247</v>
      </c>
      <c r="B121" t="s">
        <v>3629</v>
      </c>
      <c r="C121" t="s">
        <v>9</v>
      </c>
      <c r="D121" t="s">
        <v>3410</v>
      </c>
      <c r="E121" t="s">
        <v>289</v>
      </c>
      <c r="F121">
        <v>34</v>
      </c>
      <c r="G121" t="s">
        <v>31</v>
      </c>
      <c r="H121">
        <v>2021</v>
      </c>
      <c r="I121">
        <v>9.4221333333333295</v>
      </c>
      <c r="J121" s="1">
        <f>_xlfn.XLOOKUP(B121, '[1]2021 Salaries'!$B$13:$B$2834, '[1]2021 Salaries'!$G$13:$G$2834,0)</f>
        <v>8370000</v>
      </c>
      <c r="K121" s="1">
        <f t="shared" si="1"/>
        <v>9207000</v>
      </c>
      <c r="L121" s="2">
        <v>120</v>
      </c>
    </row>
    <row r="122" spans="1:12" hidden="1" x14ac:dyDescent="0.45">
      <c r="A122">
        <v>169</v>
      </c>
      <c r="B122" t="s">
        <v>3619</v>
      </c>
      <c r="C122" t="s">
        <v>14</v>
      </c>
      <c r="D122" t="s">
        <v>3410</v>
      </c>
      <c r="E122" t="s">
        <v>53</v>
      </c>
      <c r="F122">
        <v>30</v>
      </c>
      <c r="G122" t="s">
        <v>16</v>
      </c>
      <c r="H122">
        <v>2020</v>
      </c>
      <c r="I122">
        <v>9.5561666666666696</v>
      </c>
      <c r="J122" s="1">
        <f>_xlfn.XLOOKUP(B122, '[1]2021 Salaries'!$B$13:$B$2834, '[1]2021 Salaries'!$G$13:$G$2834,0)</f>
        <v>23490000</v>
      </c>
      <c r="K122" s="1">
        <f t="shared" si="1"/>
        <v>25839000.000000004</v>
      </c>
      <c r="L122" s="2">
        <v>121</v>
      </c>
    </row>
    <row r="123" spans="1:12" hidden="1" x14ac:dyDescent="0.45">
      <c r="A123">
        <v>79</v>
      </c>
      <c r="B123" t="s">
        <v>3585</v>
      </c>
      <c r="C123" t="s">
        <v>465</v>
      </c>
      <c r="D123" t="s">
        <v>3410</v>
      </c>
      <c r="E123" t="s">
        <v>116</v>
      </c>
      <c r="F123">
        <v>29</v>
      </c>
      <c r="G123" t="s">
        <v>12</v>
      </c>
      <c r="H123">
        <v>2020</v>
      </c>
      <c r="I123">
        <v>9.5785</v>
      </c>
      <c r="J123" s="1">
        <f>_xlfn.XLOOKUP(B123, '[1]2021 Salaries'!$B$13:$B$2834, '[1]2021 Salaries'!$G$13:$G$2834,0)</f>
        <v>11420000</v>
      </c>
      <c r="K123" s="1">
        <f t="shared" si="1"/>
        <v>12562000.000000002</v>
      </c>
      <c r="L123" s="2">
        <v>122</v>
      </c>
    </row>
    <row r="124" spans="1:12" hidden="1" x14ac:dyDescent="0.45">
      <c r="A124">
        <v>254</v>
      </c>
      <c r="B124" t="s">
        <v>3628</v>
      </c>
      <c r="C124" t="s">
        <v>9</v>
      </c>
      <c r="D124" t="s">
        <v>3410</v>
      </c>
      <c r="E124" t="s">
        <v>434</v>
      </c>
      <c r="F124">
        <v>34</v>
      </c>
      <c r="G124" t="s">
        <v>31</v>
      </c>
      <c r="H124">
        <v>2021</v>
      </c>
      <c r="I124">
        <v>9.6101333333333407</v>
      </c>
      <c r="J124" s="1">
        <f>_xlfn.XLOOKUP(B124, '[1]2021 Salaries'!$B$13:$B$2834, '[1]2021 Salaries'!$G$13:$G$2834,0)</f>
        <v>31230000</v>
      </c>
      <c r="K124" s="1">
        <f t="shared" si="1"/>
        <v>34353000</v>
      </c>
      <c r="L124" s="2">
        <v>123</v>
      </c>
    </row>
    <row r="125" spans="1:12" hidden="1" x14ac:dyDescent="0.45">
      <c r="A125">
        <v>311</v>
      </c>
      <c r="B125" t="s">
        <v>3627</v>
      </c>
      <c r="C125" t="s">
        <v>23</v>
      </c>
      <c r="D125" t="s">
        <v>3410</v>
      </c>
      <c r="E125" t="s">
        <v>330</v>
      </c>
      <c r="F125">
        <v>28</v>
      </c>
      <c r="G125" t="s">
        <v>25</v>
      </c>
      <c r="H125">
        <v>2021</v>
      </c>
      <c r="I125">
        <v>9.6571666666666705</v>
      </c>
      <c r="J125" s="1">
        <f>_xlfn.XLOOKUP(B125, '[1]2021 Salaries'!$B$13:$B$2834, '[1]2021 Salaries'!$G$13:$G$2834,0)</f>
        <v>20480000</v>
      </c>
      <c r="K125" s="1">
        <f t="shared" si="1"/>
        <v>22528000</v>
      </c>
      <c r="L125" s="2">
        <v>124</v>
      </c>
    </row>
    <row r="126" spans="1:12" hidden="1" x14ac:dyDescent="0.45">
      <c r="A126">
        <v>389</v>
      </c>
      <c r="B126" t="s">
        <v>3618</v>
      </c>
      <c r="C126" t="s">
        <v>14</v>
      </c>
      <c r="D126" t="s">
        <v>3410</v>
      </c>
      <c r="E126" t="s">
        <v>462</v>
      </c>
      <c r="F126">
        <v>23</v>
      </c>
      <c r="G126" t="s">
        <v>16</v>
      </c>
      <c r="H126">
        <v>2021</v>
      </c>
      <c r="I126">
        <v>9.7013333333333307</v>
      </c>
      <c r="J126" s="1">
        <f>_xlfn.XLOOKUP(B126, '[1]2021 Salaries'!$B$13:$B$2834, '[1]2021 Salaries'!$G$13:$G$2834,0)</f>
        <v>14350000</v>
      </c>
      <c r="K126" s="1">
        <f t="shared" si="1"/>
        <v>15785000.000000002</v>
      </c>
      <c r="L126" s="2">
        <v>125</v>
      </c>
    </row>
    <row r="127" spans="1:12" hidden="1" x14ac:dyDescent="0.45">
      <c r="A127">
        <v>39</v>
      </c>
      <c r="B127" t="s">
        <v>3573</v>
      </c>
      <c r="C127" t="s">
        <v>9</v>
      </c>
      <c r="D127" t="s">
        <v>3410</v>
      </c>
      <c r="E127" t="s">
        <v>154</v>
      </c>
      <c r="F127">
        <v>32</v>
      </c>
      <c r="G127" t="s">
        <v>31</v>
      </c>
      <c r="H127">
        <v>2020</v>
      </c>
      <c r="I127">
        <v>9.7186333333333295</v>
      </c>
      <c r="J127" s="1">
        <f>_xlfn.XLOOKUP(B127, '[1]2021 Salaries'!$B$13:$B$2834, '[1]2021 Salaries'!$G$13:$G$2834,0)</f>
        <v>18830000</v>
      </c>
      <c r="K127" s="1">
        <f t="shared" si="1"/>
        <v>20713000</v>
      </c>
      <c r="L127" s="2">
        <v>126</v>
      </c>
    </row>
    <row r="128" spans="1:12" hidden="1" x14ac:dyDescent="0.45">
      <c r="A128">
        <v>70</v>
      </c>
      <c r="B128" t="s">
        <v>3604</v>
      </c>
      <c r="C128" t="s">
        <v>86</v>
      </c>
      <c r="D128" t="s">
        <v>3410</v>
      </c>
      <c r="E128" t="s">
        <v>30</v>
      </c>
      <c r="F128">
        <v>26</v>
      </c>
      <c r="G128" t="s">
        <v>31</v>
      </c>
      <c r="H128">
        <v>2020</v>
      </c>
      <c r="I128">
        <v>9.7800666666666594</v>
      </c>
      <c r="J128" s="1">
        <f>_xlfn.XLOOKUP(B128, '[1]2021 Salaries'!$B$13:$B$2834, '[1]2021 Salaries'!$G$13:$G$2834,0)</f>
        <v>13780000</v>
      </c>
      <c r="K128" s="1">
        <f t="shared" si="1"/>
        <v>15158000.000000002</v>
      </c>
      <c r="L128" s="2">
        <v>127</v>
      </c>
    </row>
    <row r="129" spans="1:12" hidden="1" x14ac:dyDescent="0.45">
      <c r="A129">
        <v>157</v>
      </c>
      <c r="B129" t="s">
        <v>3597</v>
      </c>
      <c r="C129" t="s">
        <v>14</v>
      </c>
      <c r="D129" t="s">
        <v>3410</v>
      </c>
      <c r="E129" t="s">
        <v>963</v>
      </c>
      <c r="F129">
        <v>26</v>
      </c>
      <c r="G129" t="s">
        <v>16</v>
      </c>
      <c r="H129">
        <v>2020</v>
      </c>
      <c r="I129">
        <v>9.7847666666666804</v>
      </c>
      <c r="J129" s="1">
        <f>_xlfn.XLOOKUP(B129, '[1]2021 Salaries'!$B$13:$B$2834, '[1]2021 Salaries'!$G$13:$G$2834,0)</f>
        <v>23680000</v>
      </c>
      <c r="K129" s="1">
        <f t="shared" si="1"/>
        <v>26048000.000000004</v>
      </c>
      <c r="L129" s="2">
        <v>128</v>
      </c>
    </row>
    <row r="130" spans="1:12" hidden="1" x14ac:dyDescent="0.45">
      <c r="A130">
        <v>108</v>
      </c>
      <c r="B130" t="s">
        <v>3626</v>
      </c>
      <c r="C130" t="s">
        <v>23</v>
      </c>
      <c r="D130" t="s">
        <v>3410</v>
      </c>
      <c r="E130" t="s">
        <v>282</v>
      </c>
      <c r="F130">
        <v>29</v>
      </c>
      <c r="G130" t="s">
        <v>25</v>
      </c>
      <c r="H130">
        <v>2020</v>
      </c>
      <c r="I130">
        <v>9.8408333333333307</v>
      </c>
      <c r="J130" s="1">
        <f>_xlfn.XLOOKUP(B130, '[1]2021 Salaries'!$B$13:$B$2834, '[1]2021 Salaries'!$G$13:$G$2834,0)</f>
        <v>0</v>
      </c>
      <c r="K130" s="1">
        <f t="shared" si="1"/>
        <v>0</v>
      </c>
      <c r="L130" s="2">
        <v>129</v>
      </c>
    </row>
    <row r="131" spans="1:12" x14ac:dyDescent="0.45">
      <c r="A131">
        <v>27</v>
      </c>
      <c r="B131" t="s">
        <v>3625</v>
      </c>
      <c r="C131" t="s">
        <v>64</v>
      </c>
      <c r="D131" t="s">
        <v>3410</v>
      </c>
      <c r="E131" t="s">
        <v>147</v>
      </c>
      <c r="F131">
        <v>32</v>
      </c>
      <c r="G131" t="s">
        <v>21</v>
      </c>
      <c r="H131">
        <v>2020</v>
      </c>
      <c r="I131">
        <v>9.8498999999999999</v>
      </c>
      <c r="J131" s="1">
        <f>_xlfn.XLOOKUP(B131, '[1]2021 Salaries'!$B$13:$B$2834, '[1]2021 Salaries'!$G$13:$G$2834,0)</f>
        <v>22410000</v>
      </c>
      <c r="K131" s="1">
        <f t="shared" ref="K131:K194" si="2">IF(C131="Rarita", J131, J131*1.1)</f>
        <v>22410000</v>
      </c>
      <c r="L131" s="2">
        <v>130</v>
      </c>
    </row>
    <row r="132" spans="1:12" hidden="1" x14ac:dyDescent="0.45">
      <c r="A132">
        <v>45</v>
      </c>
      <c r="B132" t="s">
        <v>3541</v>
      </c>
      <c r="C132" t="s">
        <v>138</v>
      </c>
      <c r="D132" t="s">
        <v>3410</v>
      </c>
      <c r="E132" t="s">
        <v>473</v>
      </c>
      <c r="F132">
        <v>23</v>
      </c>
      <c r="G132" t="s">
        <v>31</v>
      </c>
      <c r="H132">
        <v>2020</v>
      </c>
      <c r="I132">
        <v>9.8712</v>
      </c>
      <c r="J132" s="1">
        <f>_xlfn.XLOOKUP(B132, '[1]2021 Salaries'!$B$13:$B$2834, '[1]2021 Salaries'!$G$13:$G$2834,0)</f>
        <v>12060000</v>
      </c>
      <c r="K132" s="1">
        <f t="shared" si="2"/>
        <v>13266000.000000002</v>
      </c>
      <c r="L132" s="2">
        <v>131</v>
      </c>
    </row>
    <row r="133" spans="1:12" hidden="1" x14ac:dyDescent="0.45">
      <c r="A133">
        <v>59</v>
      </c>
      <c r="B133" t="s">
        <v>3594</v>
      </c>
      <c r="C133" t="s">
        <v>9</v>
      </c>
      <c r="D133" t="s">
        <v>3410</v>
      </c>
      <c r="E133" t="s">
        <v>471</v>
      </c>
      <c r="F133">
        <v>20</v>
      </c>
      <c r="G133" t="s">
        <v>31</v>
      </c>
      <c r="H133">
        <v>2020</v>
      </c>
      <c r="I133">
        <v>9.8888333333333307</v>
      </c>
      <c r="J133" s="1">
        <f>_xlfn.XLOOKUP(B133, '[1]2021 Salaries'!$B$13:$B$2834, '[1]2021 Salaries'!$G$13:$G$2834,0)</f>
        <v>20640000</v>
      </c>
      <c r="K133" s="1">
        <f t="shared" si="2"/>
        <v>22704000</v>
      </c>
      <c r="L133" s="2">
        <v>132</v>
      </c>
    </row>
    <row r="134" spans="1:12" hidden="1" x14ac:dyDescent="0.45">
      <c r="A134">
        <v>109</v>
      </c>
      <c r="B134" t="s">
        <v>3556</v>
      </c>
      <c r="C134" t="s">
        <v>23</v>
      </c>
      <c r="D134" t="s">
        <v>3410</v>
      </c>
      <c r="E134" t="s">
        <v>107</v>
      </c>
      <c r="F134">
        <v>22</v>
      </c>
      <c r="G134" t="s">
        <v>25</v>
      </c>
      <c r="H134">
        <v>2020</v>
      </c>
      <c r="I134">
        <v>9.9171666666666702</v>
      </c>
      <c r="J134" s="1">
        <f>_xlfn.XLOOKUP(B134, '[1]2021 Salaries'!$B$13:$B$2834, '[1]2021 Salaries'!$G$13:$G$2834,0)</f>
        <v>17410000</v>
      </c>
      <c r="K134" s="1">
        <f t="shared" si="2"/>
        <v>19151000</v>
      </c>
      <c r="L134" s="2">
        <v>133</v>
      </c>
    </row>
    <row r="135" spans="1:12" hidden="1" x14ac:dyDescent="0.45">
      <c r="A135">
        <v>240</v>
      </c>
      <c r="B135" t="s">
        <v>3624</v>
      </c>
      <c r="C135" t="s">
        <v>9</v>
      </c>
      <c r="D135" t="s">
        <v>3410</v>
      </c>
      <c r="E135" t="s">
        <v>395</v>
      </c>
      <c r="F135">
        <v>22</v>
      </c>
      <c r="G135" t="s">
        <v>31</v>
      </c>
      <c r="H135">
        <v>2021</v>
      </c>
      <c r="I135">
        <v>9.9296333333333298</v>
      </c>
      <c r="J135" s="1">
        <f>_xlfn.XLOOKUP(B135, '[1]2021 Salaries'!$B$13:$B$2834, '[1]2021 Salaries'!$G$13:$G$2834,0)</f>
        <v>22390000</v>
      </c>
      <c r="K135" s="1">
        <f t="shared" si="2"/>
        <v>24629000.000000004</v>
      </c>
      <c r="L135" s="2">
        <v>134</v>
      </c>
    </row>
    <row r="136" spans="1:12" hidden="1" x14ac:dyDescent="0.45">
      <c r="A136">
        <v>379</v>
      </c>
      <c r="B136" t="s">
        <v>3606</v>
      </c>
      <c r="C136" t="s">
        <v>14</v>
      </c>
      <c r="D136" t="s">
        <v>3410</v>
      </c>
      <c r="E136" t="s">
        <v>485</v>
      </c>
      <c r="F136">
        <v>25</v>
      </c>
      <c r="G136" t="s">
        <v>16</v>
      </c>
      <c r="H136">
        <v>2021</v>
      </c>
      <c r="I136">
        <v>9.9515333333333391</v>
      </c>
      <c r="J136" s="1">
        <f>_xlfn.XLOOKUP(B136, '[1]2021 Salaries'!$B$13:$B$2834, '[1]2021 Salaries'!$G$13:$G$2834,0)</f>
        <v>24720000</v>
      </c>
      <c r="K136" s="1">
        <f t="shared" si="2"/>
        <v>27192000.000000004</v>
      </c>
      <c r="L136" s="2">
        <v>135</v>
      </c>
    </row>
    <row r="137" spans="1:12" hidden="1" x14ac:dyDescent="0.45">
      <c r="A137">
        <v>82</v>
      </c>
      <c r="B137" t="s">
        <v>3623</v>
      </c>
      <c r="C137" t="s">
        <v>74</v>
      </c>
      <c r="D137" t="s">
        <v>3410</v>
      </c>
      <c r="E137" t="s">
        <v>403</v>
      </c>
      <c r="F137">
        <v>20</v>
      </c>
      <c r="G137" t="s">
        <v>12</v>
      </c>
      <c r="H137">
        <v>2020</v>
      </c>
      <c r="I137">
        <v>9.9625000000000004</v>
      </c>
      <c r="J137" s="1">
        <f>_xlfn.XLOOKUP(B137, '[1]2021 Salaries'!$B$13:$B$2834, '[1]2021 Salaries'!$G$13:$G$2834,0)</f>
        <v>0</v>
      </c>
      <c r="K137" s="1">
        <f t="shared" si="2"/>
        <v>0</v>
      </c>
      <c r="L137" s="2">
        <v>136</v>
      </c>
    </row>
    <row r="138" spans="1:12" x14ac:dyDescent="0.45">
      <c r="A138">
        <v>394</v>
      </c>
      <c r="B138" t="s">
        <v>3622</v>
      </c>
      <c r="C138" t="s">
        <v>64</v>
      </c>
      <c r="D138" t="s">
        <v>3410</v>
      </c>
      <c r="E138" t="s">
        <v>34</v>
      </c>
      <c r="F138">
        <v>37</v>
      </c>
      <c r="G138" t="s">
        <v>16</v>
      </c>
      <c r="H138">
        <v>2021</v>
      </c>
      <c r="I138">
        <v>9.9959666666666696</v>
      </c>
      <c r="J138" s="1">
        <f>_xlfn.XLOOKUP(B138, '[1]2021 Salaries'!$B$13:$B$2834, '[1]2021 Salaries'!$G$13:$G$2834,0)</f>
        <v>11390000</v>
      </c>
      <c r="K138" s="1">
        <f t="shared" si="2"/>
        <v>11390000</v>
      </c>
      <c r="L138" s="2">
        <v>137</v>
      </c>
    </row>
    <row r="139" spans="1:12" hidden="1" x14ac:dyDescent="0.45">
      <c r="A139">
        <v>403</v>
      </c>
      <c r="B139" t="s">
        <v>3621</v>
      </c>
      <c r="C139" t="s">
        <v>39</v>
      </c>
      <c r="D139" t="s">
        <v>3410</v>
      </c>
      <c r="E139" t="s">
        <v>40</v>
      </c>
      <c r="F139">
        <v>34</v>
      </c>
      <c r="G139" t="s">
        <v>41</v>
      </c>
      <c r="H139">
        <v>2021</v>
      </c>
      <c r="I139">
        <v>10.0269666666667</v>
      </c>
      <c r="J139" s="1">
        <f>_xlfn.XLOOKUP(B139, '[1]2021 Salaries'!$B$13:$B$2834, '[1]2021 Salaries'!$G$13:$G$2834,0)</f>
        <v>4390000</v>
      </c>
      <c r="K139" s="1">
        <f t="shared" si="2"/>
        <v>4829000</v>
      </c>
      <c r="L139" s="2">
        <v>138</v>
      </c>
    </row>
    <row r="140" spans="1:12" hidden="1" x14ac:dyDescent="0.45">
      <c r="A140">
        <v>325</v>
      </c>
      <c r="B140" t="s">
        <v>3620</v>
      </c>
      <c r="C140" t="s">
        <v>23</v>
      </c>
      <c r="D140" t="s">
        <v>3410</v>
      </c>
      <c r="E140" t="s">
        <v>211</v>
      </c>
      <c r="F140">
        <v>28</v>
      </c>
      <c r="G140" t="s">
        <v>25</v>
      </c>
      <c r="H140">
        <v>2021</v>
      </c>
      <c r="I140">
        <v>10.031966666666699</v>
      </c>
      <c r="J140" s="1">
        <f>_xlfn.XLOOKUP(B140, '[1]2021 Salaries'!$B$13:$B$2834, '[1]2021 Salaries'!$G$13:$G$2834,0)</f>
        <v>13590000</v>
      </c>
      <c r="K140" s="1">
        <f t="shared" si="2"/>
        <v>14949000.000000002</v>
      </c>
      <c r="L140" s="2">
        <v>139</v>
      </c>
    </row>
    <row r="141" spans="1:12" hidden="1" x14ac:dyDescent="0.45">
      <c r="A141">
        <v>181</v>
      </c>
      <c r="B141" t="s">
        <v>3561</v>
      </c>
      <c r="C141" t="s">
        <v>14</v>
      </c>
      <c r="D141" t="s">
        <v>3410</v>
      </c>
      <c r="E141" t="s">
        <v>753</v>
      </c>
      <c r="F141">
        <v>22</v>
      </c>
      <c r="G141" t="s">
        <v>16</v>
      </c>
      <c r="H141">
        <v>2020</v>
      </c>
      <c r="I141">
        <v>10.0995333333333</v>
      </c>
      <c r="J141" s="1">
        <f>_xlfn.XLOOKUP(B141, '[1]2021 Salaries'!$B$13:$B$2834, '[1]2021 Salaries'!$G$13:$G$2834,0)</f>
        <v>8080000</v>
      </c>
      <c r="K141" s="1">
        <f t="shared" si="2"/>
        <v>8888000</v>
      </c>
      <c r="L141" s="2">
        <v>140</v>
      </c>
    </row>
    <row r="142" spans="1:12" hidden="1" x14ac:dyDescent="0.45">
      <c r="A142">
        <v>206</v>
      </c>
      <c r="B142" t="s">
        <v>3580</v>
      </c>
      <c r="C142" t="s">
        <v>216</v>
      </c>
      <c r="D142" t="s">
        <v>3410</v>
      </c>
      <c r="E142" t="s">
        <v>369</v>
      </c>
      <c r="F142">
        <v>35</v>
      </c>
      <c r="G142" t="s">
        <v>21</v>
      </c>
      <c r="H142">
        <v>2021</v>
      </c>
      <c r="I142">
        <v>10.1276666666667</v>
      </c>
      <c r="J142" s="1">
        <f>_xlfn.XLOOKUP(B142, '[1]2021 Salaries'!$B$13:$B$2834, '[1]2021 Salaries'!$G$13:$G$2834,0)</f>
        <v>17580000</v>
      </c>
      <c r="K142" s="1">
        <f t="shared" si="2"/>
        <v>19338000</v>
      </c>
      <c r="L142" s="2">
        <v>141</v>
      </c>
    </row>
    <row r="143" spans="1:12" hidden="1" x14ac:dyDescent="0.45">
      <c r="A143">
        <v>376</v>
      </c>
      <c r="B143" t="s">
        <v>3619</v>
      </c>
      <c r="C143" t="s">
        <v>14</v>
      </c>
      <c r="D143" t="s">
        <v>3410</v>
      </c>
      <c r="E143" t="s">
        <v>53</v>
      </c>
      <c r="F143">
        <v>31</v>
      </c>
      <c r="G143" t="s">
        <v>16</v>
      </c>
      <c r="H143">
        <v>2021</v>
      </c>
      <c r="I143">
        <v>10.1579</v>
      </c>
      <c r="J143" s="1">
        <f>_xlfn.XLOOKUP(B143, '[1]2021 Salaries'!$B$13:$B$2834, '[1]2021 Salaries'!$G$13:$G$2834,0)</f>
        <v>23490000</v>
      </c>
      <c r="K143" s="1">
        <f t="shared" si="2"/>
        <v>25839000.000000004</v>
      </c>
      <c r="L143" s="2">
        <v>142</v>
      </c>
    </row>
    <row r="144" spans="1:12" hidden="1" x14ac:dyDescent="0.45">
      <c r="A144">
        <v>186</v>
      </c>
      <c r="B144" t="s">
        <v>3587</v>
      </c>
      <c r="C144" t="s">
        <v>27</v>
      </c>
      <c r="D144" t="s">
        <v>3410</v>
      </c>
      <c r="E144" t="s">
        <v>250</v>
      </c>
      <c r="F144">
        <v>30</v>
      </c>
      <c r="G144" t="s">
        <v>16</v>
      </c>
      <c r="H144">
        <v>2020</v>
      </c>
      <c r="I144">
        <v>10.176166666666701</v>
      </c>
      <c r="J144" s="1">
        <f>_xlfn.XLOOKUP(B144, '[1]2021 Salaries'!$B$13:$B$2834, '[1]2021 Salaries'!$G$13:$G$2834,0)</f>
        <v>14670000</v>
      </c>
      <c r="K144" s="1">
        <f t="shared" si="2"/>
        <v>16137000.000000002</v>
      </c>
      <c r="L144" s="2">
        <v>143</v>
      </c>
    </row>
    <row r="145" spans="1:12" hidden="1" x14ac:dyDescent="0.45">
      <c r="A145">
        <v>125</v>
      </c>
      <c r="B145" t="s">
        <v>3519</v>
      </c>
      <c r="C145" t="s">
        <v>86</v>
      </c>
      <c r="D145" t="s">
        <v>3410</v>
      </c>
      <c r="E145" t="s">
        <v>237</v>
      </c>
      <c r="F145">
        <v>25</v>
      </c>
      <c r="G145" t="s">
        <v>25</v>
      </c>
      <c r="H145">
        <v>2020</v>
      </c>
      <c r="I145">
        <v>10.245699999999999</v>
      </c>
      <c r="J145" s="1">
        <f>_xlfn.XLOOKUP(B145, '[1]2021 Salaries'!$B$13:$B$2834, '[1]2021 Salaries'!$G$13:$G$2834,0)</f>
        <v>19520000</v>
      </c>
      <c r="K145" s="1">
        <f t="shared" si="2"/>
        <v>21472000</v>
      </c>
      <c r="L145" s="2">
        <v>144</v>
      </c>
    </row>
    <row r="146" spans="1:12" hidden="1" x14ac:dyDescent="0.45">
      <c r="A146">
        <v>184</v>
      </c>
      <c r="B146" t="s">
        <v>3618</v>
      </c>
      <c r="C146" t="s">
        <v>14</v>
      </c>
      <c r="D146" t="s">
        <v>3410</v>
      </c>
      <c r="E146" t="s">
        <v>462</v>
      </c>
      <c r="F146">
        <v>22</v>
      </c>
      <c r="G146" t="s">
        <v>16</v>
      </c>
      <c r="H146">
        <v>2020</v>
      </c>
      <c r="I146">
        <v>10.2473666666667</v>
      </c>
      <c r="J146" s="1">
        <f>_xlfn.XLOOKUP(B146, '[1]2021 Salaries'!$B$13:$B$2834, '[1]2021 Salaries'!$G$13:$G$2834,0)</f>
        <v>14350000</v>
      </c>
      <c r="K146" s="1">
        <f t="shared" si="2"/>
        <v>15785000.000000002</v>
      </c>
      <c r="L146" s="2">
        <v>145</v>
      </c>
    </row>
    <row r="147" spans="1:12" hidden="1" x14ac:dyDescent="0.45">
      <c r="A147">
        <v>135</v>
      </c>
      <c r="B147" t="s">
        <v>3544</v>
      </c>
      <c r="C147" t="s">
        <v>23</v>
      </c>
      <c r="D147" t="s">
        <v>3410</v>
      </c>
      <c r="E147" t="s">
        <v>118</v>
      </c>
      <c r="F147">
        <v>36</v>
      </c>
      <c r="G147" t="s">
        <v>25</v>
      </c>
      <c r="H147">
        <v>2020</v>
      </c>
      <c r="I147">
        <v>10.2614</v>
      </c>
      <c r="J147" s="1">
        <f>_xlfn.XLOOKUP(B147, '[1]2021 Salaries'!$B$13:$B$2834, '[1]2021 Salaries'!$G$13:$G$2834,0)</f>
        <v>22780000</v>
      </c>
      <c r="K147" s="1">
        <f t="shared" si="2"/>
        <v>25058000.000000004</v>
      </c>
      <c r="L147" s="2">
        <v>146</v>
      </c>
    </row>
    <row r="148" spans="1:12" hidden="1" x14ac:dyDescent="0.45">
      <c r="A148">
        <v>32</v>
      </c>
      <c r="B148" t="s">
        <v>3529</v>
      </c>
      <c r="C148" t="s">
        <v>39</v>
      </c>
      <c r="D148" t="s">
        <v>3410</v>
      </c>
      <c r="E148" t="s">
        <v>299</v>
      </c>
      <c r="F148">
        <v>29</v>
      </c>
      <c r="G148" t="s">
        <v>21</v>
      </c>
      <c r="H148">
        <v>2020</v>
      </c>
      <c r="I148">
        <v>10.264433333333301</v>
      </c>
      <c r="J148" s="1">
        <f>_xlfn.XLOOKUP(B148, '[1]2021 Salaries'!$B$13:$B$2834, '[1]2021 Salaries'!$G$13:$G$2834,0)</f>
        <v>25830000</v>
      </c>
      <c r="K148" s="1">
        <f t="shared" si="2"/>
        <v>28413000.000000004</v>
      </c>
      <c r="L148" s="2">
        <v>147</v>
      </c>
    </row>
    <row r="149" spans="1:12" hidden="1" x14ac:dyDescent="0.45">
      <c r="A149">
        <v>180</v>
      </c>
      <c r="B149" t="s">
        <v>2866</v>
      </c>
      <c r="C149" t="s">
        <v>14</v>
      </c>
      <c r="D149" t="s">
        <v>3410</v>
      </c>
      <c r="E149" t="s">
        <v>542</v>
      </c>
      <c r="F149">
        <v>35</v>
      </c>
      <c r="G149" t="s">
        <v>16</v>
      </c>
      <c r="H149">
        <v>2020</v>
      </c>
      <c r="I149">
        <v>10.3221666666667</v>
      </c>
      <c r="J149" s="1">
        <f>_xlfn.XLOOKUP(B149, '[1]2021 Salaries'!$B$13:$B$2834, '[1]2021 Salaries'!$G$13:$G$2834,0)</f>
        <v>11510000</v>
      </c>
      <c r="K149" s="1">
        <f t="shared" si="2"/>
        <v>12661000.000000002</v>
      </c>
      <c r="L149" s="2">
        <v>148</v>
      </c>
    </row>
    <row r="150" spans="1:12" hidden="1" x14ac:dyDescent="0.45">
      <c r="A150">
        <v>270</v>
      </c>
      <c r="B150" t="s">
        <v>3518</v>
      </c>
      <c r="C150" t="s">
        <v>9</v>
      </c>
      <c r="D150" t="s">
        <v>3410</v>
      </c>
      <c r="E150" t="s">
        <v>867</v>
      </c>
      <c r="F150">
        <v>22</v>
      </c>
      <c r="G150" t="s">
        <v>31</v>
      </c>
      <c r="H150">
        <v>2021</v>
      </c>
      <c r="I150">
        <v>10.3338</v>
      </c>
      <c r="J150" s="1">
        <f>_xlfn.XLOOKUP(B150, '[1]2021 Salaries'!$B$13:$B$2834, '[1]2021 Salaries'!$G$13:$G$2834,0)</f>
        <v>12440000</v>
      </c>
      <c r="K150" s="1">
        <f t="shared" si="2"/>
        <v>13684000.000000002</v>
      </c>
      <c r="L150" s="2">
        <v>149</v>
      </c>
    </row>
    <row r="151" spans="1:12" hidden="1" x14ac:dyDescent="0.45">
      <c r="A151">
        <v>105</v>
      </c>
      <c r="B151" t="s">
        <v>3420</v>
      </c>
      <c r="C151" t="s">
        <v>23</v>
      </c>
      <c r="D151" t="s">
        <v>3410</v>
      </c>
      <c r="E151" t="s">
        <v>104</v>
      </c>
      <c r="F151">
        <v>28</v>
      </c>
      <c r="G151" t="s">
        <v>25</v>
      </c>
      <c r="H151">
        <v>2020</v>
      </c>
      <c r="I151">
        <v>10.352966666666701</v>
      </c>
      <c r="J151" s="1">
        <f>_xlfn.XLOOKUP(B151, '[1]2021 Salaries'!$B$13:$B$2834, '[1]2021 Salaries'!$G$13:$G$2834,0)</f>
        <v>16230000</v>
      </c>
      <c r="K151" s="1">
        <f t="shared" si="2"/>
        <v>17853000</v>
      </c>
      <c r="L151" s="2">
        <v>150</v>
      </c>
    </row>
    <row r="152" spans="1:12" hidden="1" x14ac:dyDescent="0.45">
      <c r="A152">
        <v>227</v>
      </c>
      <c r="B152" t="s">
        <v>3617</v>
      </c>
      <c r="C152" t="s">
        <v>39</v>
      </c>
      <c r="D152" t="s">
        <v>3410</v>
      </c>
      <c r="E152" t="s">
        <v>555</v>
      </c>
      <c r="F152">
        <v>27</v>
      </c>
      <c r="G152" t="s">
        <v>21</v>
      </c>
      <c r="H152">
        <v>2021</v>
      </c>
      <c r="I152">
        <v>10.375299999999999</v>
      </c>
      <c r="J152" s="1">
        <f>_xlfn.XLOOKUP(B152, '[1]2021 Salaries'!$B$13:$B$2834, '[1]2021 Salaries'!$G$13:$G$2834,0)</f>
        <v>3970000</v>
      </c>
      <c r="K152" s="1">
        <f t="shared" si="2"/>
        <v>4367000</v>
      </c>
      <c r="L152" s="2">
        <v>151</v>
      </c>
    </row>
    <row r="153" spans="1:12" hidden="1" x14ac:dyDescent="0.45">
      <c r="A153">
        <v>367</v>
      </c>
      <c r="B153" t="s">
        <v>3583</v>
      </c>
      <c r="C153" t="s">
        <v>14</v>
      </c>
      <c r="D153" t="s">
        <v>3410</v>
      </c>
      <c r="E153" t="s">
        <v>529</v>
      </c>
      <c r="F153">
        <v>33</v>
      </c>
      <c r="G153" t="s">
        <v>16</v>
      </c>
      <c r="H153">
        <v>2021</v>
      </c>
      <c r="I153">
        <v>10.407633333333299</v>
      </c>
      <c r="J153" s="1">
        <f>_xlfn.XLOOKUP(B153, '[1]2021 Salaries'!$B$13:$B$2834, '[1]2021 Salaries'!$G$13:$G$2834,0)</f>
        <v>9080000</v>
      </c>
      <c r="K153" s="1">
        <f t="shared" si="2"/>
        <v>9988000</v>
      </c>
      <c r="L153" s="2">
        <v>152</v>
      </c>
    </row>
    <row r="154" spans="1:12" hidden="1" x14ac:dyDescent="0.45">
      <c r="A154">
        <v>258</v>
      </c>
      <c r="B154" t="s">
        <v>3553</v>
      </c>
      <c r="C154" t="s">
        <v>214</v>
      </c>
      <c r="D154" t="s">
        <v>3410</v>
      </c>
      <c r="E154" t="s">
        <v>1012</v>
      </c>
      <c r="F154">
        <v>32</v>
      </c>
      <c r="G154" t="s">
        <v>31</v>
      </c>
      <c r="H154">
        <v>2021</v>
      </c>
      <c r="I154">
        <v>10.414899999999999</v>
      </c>
      <c r="J154" s="1">
        <f>_xlfn.XLOOKUP(B154, '[1]2021 Salaries'!$B$13:$B$2834, '[1]2021 Salaries'!$G$13:$G$2834,0)</f>
        <v>20690000</v>
      </c>
      <c r="K154" s="1">
        <f t="shared" si="2"/>
        <v>22759000</v>
      </c>
      <c r="L154" s="2">
        <v>153</v>
      </c>
    </row>
    <row r="155" spans="1:12" hidden="1" x14ac:dyDescent="0.45">
      <c r="A155">
        <v>352</v>
      </c>
      <c r="B155" t="s">
        <v>3616</v>
      </c>
      <c r="C155" t="s">
        <v>138</v>
      </c>
      <c r="D155" t="s">
        <v>3410</v>
      </c>
      <c r="E155" t="s">
        <v>124</v>
      </c>
      <c r="F155">
        <v>23</v>
      </c>
      <c r="G155" t="s">
        <v>25</v>
      </c>
      <c r="H155">
        <v>2021</v>
      </c>
      <c r="I155">
        <v>10.441933333333299</v>
      </c>
      <c r="J155" s="1">
        <f>_xlfn.XLOOKUP(B155, '[1]2021 Salaries'!$B$13:$B$2834, '[1]2021 Salaries'!$G$13:$G$2834,0)</f>
        <v>21140000</v>
      </c>
      <c r="K155" s="1">
        <f t="shared" si="2"/>
        <v>23254000.000000004</v>
      </c>
      <c r="L155" s="2">
        <v>154</v>
      </c>
    </row>
    <row r="156" spans="1:12" hidden="1" x14ac:dyDescent="0.45">
      <c r="A156">
        <v>268</v>
      </c>
      <c r="B156" t="s">
        <v>3615</v>
      </c>
      <c r="C156" t="s">
        <v>23</v>
      </c>
      <c r="D156" t="s">
        <v>3410</v>
      </c>
      <c r="E156" t="s">
        <v>93</v>
      </c>
      <c r="F156">
        <v>32</v>
      </c>
      <c r="G156" t="s">
        <v>31</v>
      </c>
      <c r="H156">
        <v>2021</v>
      </c>
      <c r="I156">
        <v>10.4982333333333</v>
      </c>
      <c r="J156" s="1">
        <f>_xlfn.XLOOKUP(B156, '[1]2021 Salaries'!$B$13:$B$2834, '[1]2021 Salaries'!$G$13:$G$2834,0)</f>
        <v>14990000</v>
      </c>
      <c r="K156" s="1">
        <f t="shared" si="2"/>
        <v>16489000.000000002</v>
      </c>
      <c r="L156" s="2">
        <v>155</v>
      </c>
    </row>
    <row r="157" spans="1:12" hidden="1" x14ac:dyDescent="0.45">
      <c r="A157">
        <v>148</v>
      </c>
      <c r="B157" t="s">
        <v>3614</v>
      </c>
      <c r="C157" t="s">
        <v>23</v>
      </c>
      <c r="D157" t="s">
        <v>3410</v>
      </c>
      <c r="E157" t="s">
        <v>124</v>
      </c>
      <c r="F157">
        <v>36</v>
      </c>
      <c r="G157" t="s">
        <v>25</v>
      </c>
      <c r="H157">
        <v>2020</v>
      </c>
      <c r="I157">
        <v>10.5484333333333</v>
      </c>
      <c r="J157" s="1">
        <f>_xlfn.XLOOKUP(B157, '[1]2021 Salaries'!$B$13:$B$2834, '[1]2021 Salaries'!$G$13:$G$2834,0)</f>
        <v>0</v>
      </c>
      <c r="K157" s="1">
        <f t="shared" si="2"/>
        <v>0</v>
      </c>
      <c r="L157" s="2">
        <v>156</v>
      </c>
    </row>
    <row r="158" spans="1:12" hidden="1" x14ac:dyDescent="0.45">
      <c r="A158">
        <v>350</v>
      </c>
      <c r="B158" t="s">
        <v>3613</v>
      </c>
      <c r="C158" t="s">
        <v>23</v>
      </c>
      <c r="D158" t="s">
        <v>3410</v>
      </c>
      <c r="E158" t="s">
        <v>84</v>
      </c>
      <c r="F158">
        <v>34</v>
      </c>
      <c r="G158" t="s">
        <v>25</v>
      </c>
      <c r="H158">
        <v>2021</v>
      </c>
      <c r="I158">
        <v>10.5795333333333</v>
      </c>
      <c r="J158" s="1">
        <f>_xlfn.XLOOKUP(B158, '[1]2021 Salaries'!$B$13:$B$2834, '[1]2021 Salaries'!$G$13:$G$2834,0)</f>
        <v>13820000</v>
      </c>
      <c r="K158" s="1">
        <f t="shared" si="2"/>
        <v>15202000.000000002</v>
      </c>
      <c r="L158" s="2">
        <v>157</v>
      </c>
    </row>
    <row r="159" spans="1:12" x14ac:dyDescent="0.45">
      <c r="A159">
        <v>327</v>
      </c>
      <c r="B159" t="s">
        <v>3558</v>
      </c>
      <c r="C159" t="s">
        <v>64</v>
      </c>
      <c r="D159" t="s">
        <v>3410</v>
      </c>
      <c r="E159" t="s">
        <v>78</v>
      </c>
      <c r="F159">
        <v>33</v>
      </c>
      <c r="G159" t="s">
        <v>25</v>
      </c>
      <c r="H159">
        <v>2021</v>
      </c>
      <c r="I159">
        <v>10.580966666666701</v>
      </c>
      <c r="J159" s="1">
        <f>_xlfn.XLOOKUP(B159, '[1]2021 Salaries'!$B$13:$B$2834, '[1]2021 Salaries'!$G$13:$G$2834,0)</f>
        <v>13360000</v>
      </c>
      <c r="K159" s="1">
        <f t="shared" si="2"/>
        <v>13360000</v>
      </c>
      <c r="L159" s="2">
        <v>158</v>
      </c>
    </row>
    <row r="160" spans="1:12" hidden="1" x14ac:dyDescent="0.45">
      <c r="A160">
        <v>283</v>
      </c>
      <c r="B160" t="s">
        <v>3612</v>
      </c>
      <c r="C160" t="s">
        <v>74</v>
      </c>
      <c r="D160" t="s">
        <v>3410</v>
      </c>
      <c r="E160" t="s">
        <v>75</v>
      </c>
      <c r="F160">
        <v>32</v>
      </c>
      <c r="G160" t="s">
        <v>12</v>
      </c>
      <c r="H160">
        <v>2021</v>
      </c>
      <c r="I160">
        <v>10.588466666666701</v>
      </c>
      <c r="J160" s="1">
        <f>_xlfn.XLOOKUP(B160, '[1]2021 Salaries'!$B$13:$B$2834, '[1]2021 Salaries'!$G$13:$G$2834,0)</f>
        <v>26150000</v>
      </c>
      <c r="K160" s="1">
        <f t="shared" si="2"/>
        <v>28765000.000000004</v>
      </c>
      <c r="L160" s="2">
        <v>159</v>
      </c>
    </row>
    <row r="161" spans="1:12" hidden="1" x14ac:dyDescent="0.45">
      <c r="A161">
        <v>412</v>
      </c>
      <c r="B161" t="s">
        <v>3611</v>
      </c>
      <c r="C161" t="s">
        <v>36</v>
      </c>
      <c r="D161" t="s">
        <v>3410</v>
      </c>
      <c r="E161" t="s">
        <v>182</v>
      </c>
      <c r="F161">
        <v>32</v>
      </c>
      <c r="G161" t="s">
        <v>41</v>
      </c>
      <c r="H161">
        <v>2021</v>
      </c>
      <c r="I161">
        <v>10.5920666666667</v>
      </c>
      <c r="J161" s="1">
        <f>_xlfn.XLOOKUP(B161, '[1]2021 Salaries'!$B$13:$B$2834, '[1]2021 Salaries'!$G$13:$G$2834,0)</f>
        <v>1240000</v>
      </c>
      <c r="K161" s="1">
        <f t="shared" si="2"/>
        <v>1364000</v>
      </c>
      <c r="L161" s="2">
        <v>160</v>
      </c>
    </row>
    <row r="162" spans="1:12" x14ac:dyDescent="0.45">
      <c r="A162">
        <v>199</v>
      </c>
      <c r="B162" t="s">
        <v>3610</v>
      </c>
      <c r="C162" t="s">
        <v>64</v>
      </c>
      <c r="D162" t="s">
        <v>3410</v>
      </c>
      <c r="E162" t="s">
        <v>1238</v>
      </c>
      <c r="F162">
        <v>35</v>
      </c>
      <c r="G162" t="s">
        <v>41</v>
      </c>
      <c r="H162">
        <v>2020</v>
      </c>
      <c r="I162">
        <v>10.599733333333299</v>
      </c>
      <c r="J162" s="1">
        <f>_xlfn.XLOOKUP(B162, '[1]2021 Salaries'!$B$13:$B$2834, '[1]2021 Salaries'!$G$13:$G$2834,0)</f>
        <v>0</v>
      </c>
      <c r="K162" s="1">
        <f t="shared" si="2"/>
        <v>0</v>
      </c>
      <c r="L162" s="2">
        <v>161</v>
      </c>
    </row>
    <row r="163" spans="1:12" hidden="1" x14ac:dyDescent="0.45">
      <c r="A163">
        <v>62</v>
      </c>
      <c r="B163" t="s">
        <v>3510</v>
      </c>
      <c r="C163" t="s">
        <v>285</v>
      </c>
      <c r="D163" t="s">
        <v>3410</v>
      </c>
      <c r="E163" t="s">
        <v>71</v>
      </c>
      <c r="F163">
        <v>33</v>
      </c>
      <c r="G163" t="s">
        <v>31</v>
      </c>
      <c r="H163">
        <v>2020</v>
      </c>
      <c r="I163">
        <v>10.625066666666701</v>
      </c>
      <c r="J163" s="1">
        <f>_xlfn.XLOOKUP(B163, '[1]2021 Salaries'!$B$13:$B$2834, '[1]2021 Salaries'!$G$13:$G$2834,0)</f>
        <v>3730000</v>
      </c>
      <c r="K163" s="1">
        <f t="shared" si="2"/>
        <v>4103000.0000000005</v>
      </c>
      <c r="L163" s="2">
        <v>162</v>
      </c>
    </row>
    <row r="164" spans="1:12" hidden="1" x14ac:dyDescent="0.45">
      <c r="A164">
        <v>215</v>
      </c>
      <c r="B164" t="s">
        <v>3609</v>
      </c>
      <c r="C164" t="s">
        <v>14</v>
      </c>
      <c r="D164" t="s">
        <v>3410</v>
      </c>
      <c r="E164" t="s">
        <v>20</v>
      </c>
      <c r="F164">
        <v>25</v>
      </c>
      <c r="G164" t="s">
        <v>21</v>
      </c>
      <c r="H164">
        <v>2021</v>
      </c>
      <c r="I164">
        <v>10.6397666666667</v>
      </c>
      <c r="J164" s="1">
        <f>_xlfn.XLOOKUP(B164, '[1]2021 Salaries'!$B$13:$B$2834, '[1]2021 Salaries'!$G$13:$G$2834,0)</f>
        <v>9830000</v>
      </c>
      <c r="K164" s="1">
        <f t="shared" si="2"/>
        <v>10813000</v>
      </c>
      <c r="L164" s="2">
        <v>163</v>
      </c>
    </row>
    <row r="165" spans="1:12" x14ac:dyDescent="0.45">
      <c r="A165">
        <v>406</v>
      </c>
      <c r="B165" t="s">
        <v>3608</v>
      </c>
      <c r="C165" t="s">
        <v>64</v>
      </c>
      <c r="D165" t="s">
        <v>3410</v>
      </c>
      <c r="E165" t="s">
        <v>676</v>
      </c>
      <c r="F165">
        <v>20</v>
      </c>
      <c r="G165" t="s">
        <v>41</v>
      </c>
      <c r="H165">
        <v>2021</v>
      </c>
      <c r="I165">
        <v>10.648300000000001</v>
      </c>
      <c r="J165" s="1">
        <f>_xlfn.XLOOKUP(B165, '[1]2021 Salaries'!$B$13:$B$2834, '[1]2021 Salaries'!$G$13:$G$2834,0)</f>
        <v>5600000</v>
      </c>
      <c r="K165" s="1">
        <f t="shared" si="2"/>
        <v>5600000</v>
      </c>
      <c r="L165" s="2">
        <v>164</v>
      </c>
    </row>
    <row r="166" spans="1:12" hidden="1" x14ac:dyDescent="0.45">
      <c r="A166">
        <v>34</v>
      </c>
      <c r="B166" t="s">
        <v>3607</v>
      </c>
      <c r="C166" t="s">
        <v>14</v>
      </c>
      <c r="D166" t="s">
        <v>3410</v>
      </c>
      <c r="E166" t="s">
        <v>44</v>
      </c>
      <c r="F166">
        <v>25</v>
      </c>
      <c r="G166" t="s">
        <v>31</v>
      </c>
      <c r="H166">
        <v>2020</v>
      </c>
      <c r="I166">
        <v>10.651533333333299</v>
      </c>
      <c r="J166" s="1">
        <f>_xlfn.XLOOKUP(B166, '[1]2021 Salaries'!$B$13:$B$2834, '[1]2021 Salaries'!$G$13:$G$2834,0)</f>
        <v>14410000</v>
      </c>
      <c r="K166" s="1">
        <f t="shared" si="2"/>
        <v>15851000.000000002</v>
      </c>
      <c r="L166" s="2">
        <v>165</v>
      </c>
    </row>
    <row r="167" spans="1:12" hidden="1" x14ac:dyDescent="0.45">
      <c r="A167">
        <v>117</v>
      </c>
      <c r="B167" t="s">
        <v>3523</v>
      </c>
      <c r="C167" t="s">
        <v>23</v>
      </c>
      <c r="D167" t="s">
        <v>3410</v>
      </c>
      <c r="E167" t="s">
        <v>322</v>
      </c>
      <c r="F167">
        <v>25</v>
      </c>
      <c r="G167" t="s">
        <v>25</v>
      </c>
      <c r="H167">
        <v>2020</v>
      </c>
      <c r="I167">
        <v>10.688966666666699</v>
      </c>
      <c r="J167" s="1">
        <f>_xlfn.XLOOKUP(B167, '[1]2021 Salaries'!$B$13:$B$2834, '[1]2021 Salaries'!$G$13:$G$2834,0)</f>
        <v>19030000</v>
      </c>
      <c r="K167" s="1">
        <f t="shared" si="2"/>
        <v>20933000</v>
      </c>
      <c r="L167" s="2">
        <v>166</v>
      </c>
    </row>
    <row r="168" spans="1:12" hidden="1" x14ac:dyDescent="0.45">
      <c r="A168">
        <v>385</v>
      </c>
      <c r="B168" t="s">
        <v>3599</v>
      </c>
      <c r="C168" t="s">
        <v>14</v>
      </c>
      <c r="D168" t="s">
        <v>3410</v>
      </c>
      <c r="E168" t="s">
        <v>542</v>
      </c>
      <c r="F168">
        <v>24</v>
      </c>
      <c r="G168" t="s">
        <v>16</v>
      </c>
      <c r="H168">
        <v>2021</v>
      </c>
      <c r="I168">
        <v>10.694599999999999</v>
      </c>
      <c r="J168" s="1">
        <f>_xlfn.XLOOKUP(B168, '[1]2021 Salaries'!$B$13:$B$2834, '[1]2021 Salaries'!$G$13:$G$2834,0)</f>
        <v>22880000</v>
      </c>
      <c r="K168" s="1">
        <f t="shared" si="2"/>
        <v>25168000.000000004</v>
      </c>
      <c r="L168" s="2">
        <v>167</v>
      </c>
    </row>
    <row r="169" spans="1:12" hidden="1" x14ac:dyDescent="0.45">
      <c r="A169">
        <v>229</v>
      </c>
      <c r="B169" t="s">
        <v>3569</v>
      </c>
      <c r="C169" t="s">
        <v>96</v>
      </c>
      <c r="D169" t="s">
        <v>3410</v>
      </c>
      <c r="E169" t="s">
        <v>1073</v>
      </c>
      <c r="F169">
        <v>31</v>
      </c>
      <c r="G169" t="s">
        <v>21</v>
      </c>
      <c r="H169">
        <v>2021</v>
      </c>
      <c r="I169">
        <v>10.7397333333333</v>
      </c>
      <c r="J169" s="1">
        <f>_xlfn.XLOOKUP(B169, '[1]2021 Salaries'!$B$13:$B$2834, '[1]2021 Salaries'!$G$13:$G$2834,0)</f>
        <v>21840000</v>
      </c>
      <c r="K169" s="1">
        <f t="shared" si="2"/>
        <v>24024000.000000004</v>
      </c>
      <c r="L169" s="2">
        <v>168</v>
      </c>
    </row>
    <row r="170" spans="1:12" hidden="1" x14ac:dyDescent="0.45">
      <c r="A170">
        <v>175</v>
      </c>
      <c r="B170" t="s">
        <v>3606</v>
      </c>
      <c r="C170" t="s">
        <v>14</v>
      </c>
      <c r="D170" t="s">
        <v>3410</v>
      </c>
      <c r="E170" t="s">
        <v>485</v>
      </c>
      <c r="F170">
        <v>24</v>
      </c>
      <c r="G170" t="s">
        <v>16</v>
      </c>
      <c r="H170">
        <v>2020</v>
      </c>
      <c r="I170">
        <v>10.76</v>
      </c>
      <c r="J170" s="1">
        <f>_xlfn.XLOOKUP(B170, '[1]2021 Salaries'!$B$13:$B$2834, '[1]2021 Salaries'!$G$13:$G$2834,0)</f>
        <v>24720000</v>
      </c>
      <c r="K170" s="1">
        <f t="shared" si="2"/>
        <v>27192000.000000004</v>
      </c>
      <c r="L170" s="2">
        <v>169</v>
      </c>
    </row>
    <row r="171" spans="1:12" hidden="1" x14ac:dyDescent="0.45">
      <c r="A171">
        <v>3</v>
      </c>
      <c r="B171" t="s">
        <v>3605</v>
      </c>
      <c r="C171" t="s">
        <v>39</v>
      </c>
      <c r="D171" t="s">
        <v>3410</v>
      </c>
      <c r="E171" t="s">
        <v>369</v>
      </c>
      <c r="F171">
        <v>33</v>
      </c>
      <c r="G171" t="s">
        <v>21</v>
      </c>
      <c r="H171">
        <v>2020</v>
      </c>
      <c r="I171">
        <v>10.774100000000001</v>
      </c>
      <c r="J171" s="1">
        <f>_xlfn.XLOOKUP(B171, '[1]2021 Salaries'!$B$13:$B$2834, '[1]2021 Salaries'!$G$13:$G$2834,0)</f>
        <v>0</v>
      </c>
      <c r="K171" s="1">
        <f t="shared" si="2"/>
        <v>0</v>
      </c>
      <c r="L171" s="2">
        <v>170</v>
      </c>
    </row>
    <row r="172" spans="1:12" hidden="1" x14ac:dyDescent="0.45">
      <c r="A172">
        <v>40</v>
      </c>
      <c r="B172" t="s">
        <v>3475</v>
      </c>
      <c r="C172" t="s">
        <v>130</v>
      </c>
      <c r="D172" t="s">
        <v>3410</v>
      </c>
      <c r="E172" t="s">
        <v>547</v>
      </c>
      <c r="F172">
        <v>27</v>
      </c>
      <c r="G172" t="s">
        <v>31</v>
      </c>
      <c r="H172">
        <v>2020</v>
      </c>
      <c r="I172">
        <v>10.8341666666667</v>
      </c>
      <c r="J172" s="1">
        <f>_xlfn.XLOOKUP(B172, '[1]2021 Salaries'!$B$13:$B$2834, '[1]2021 Salaries'!$G$13:$G$2834,0)</f>
        <v>11540000</v>
      </c>
      <c r="K172" s="1">
        <f t="shared" si="2"/>
        <v>12694000.000000002</v>
      </c>
      <c r="L172" s="2">
        <v>171</v>
      </c>
    </row>
    <row r="173" spans="1:12" hidden="1" x14ac:dyDescent="0.45">
      <c r="A173">
        <v>26</v>
      </c>
      <c r="B173" t="s">
        <v>3571</v>
      </c>
      <c r="C173" t="s">
        <v>86</v>
      </c>
      <c r="D173" t="s">
        <v>3410</v>
      </c>
      <c r="E173" t="s">
        <v>147</v>
      </c>
      <c r="F173">
        <v>27</v>
      </c>
      <c r="G173" t="s">
        <v>21</v>
      </c>
      <c r="H173">
        <v>2020</v>
      </c>
      <c r="I173">
        <v>10.8745666666667</v>
      </c>
      <c r="J173" s="1">
        <f>_xlfn.XLOOKUP(B173, '[1]2021 Salaries'!$B$13:$B$2834, '[1]2021 Salaries'!$G$13:$G$2834,0)</f>
        <v>17270000</v>
      </c>
      <c r="K173" s="1">
        <f t="shared" si="2"/>
        <v>18997000</v>
      </c>
      <c r="L173" s="2">
        <v>172</v>
      </c>
    </row>
    <row r="174" spans="1:12" hidden="1" x14ac:dyDescent="0.45">
      <c r="A174">
        <v>273</v>
      </c>
      <c r="B174" t="s">
        <v>3604</v>
      </c>
      <c r="C174" t="s">
        <v>86</v>
      </c>
      <c r="D174" t="s">
        <v>3410</v>
      </c>
      <c r="E174" t="s">
        <v>30</v>
      </c>
      <c r="F174">
        <v>27</v>
      </c>
      <c r="G174" t="s">
        <v>31</v>
      </c>
      <c r="H174">
        <v>2021</v>
      </c>
      <c r="I174">
        <v>10.897966666666701</v>
      </c>
      <c r="J174" s="1">
        <f>_xlfn.XLOOKUP(B174, '[1]2021 Salaries'!$B$13:$B$2834, '[1]2021 Salaries'!$G$13:$G$2834,0)</f>
        <v>13780000</v>
      </c>
      <c r="K174" s="1">
        <f t="shared" si="2"/>
        <v>15158000.000000002</v>
      </c>
      <c r="L174" s="2">
        <v>173</v>
      </c>
    </row>
    <row r="175" spans="1:12" x14ac:dyDescent="0.45">
      <c r="A175">
        <v>195</v>
      </c>
      <c r="B175" t="s">
        <v>3577</v>
      </c>
      <c r="C175" t="s">
        <v>64</v>
      </c>
      <c r="D175" t="s">
        <v>3410</v>
      </c>
      <c r="E175" t="s">
        <v>795</v>
      </c>
      <c r="F175">
        <v>27</v>
      </c>
      <c r="G175" t="s">
        <v>41</v>
      </c>
      <c r="H175">
        <v>2020</v>
      </c>
      <c r="I175">
        <v>10.923500000000001</v>
      </c>
      <c r="J175" s="1">
        <f>_xlfn.XLOOKUP(B175, '[1]2021 Salaries'!$B$13:$B$2834, '[1]2021 Salaries'!$G$13:$G$2834,0)</f>
        <v>1530000</v>
      </c>
      <c r="K175" s="1">
        <f t="shared" si="2"/>
        <v>1530000</v>
      </c>
      <c r="L175" s="2">
        <v>174</v>
      </c>
    </row>
    <row r="176" spans="1:12" hidden="1" x14ac:dyDescent="0.45">
      <c r="A176">
        <v>132</v>
      </c>
      <c r="B176" t="s">
        <v>3576</v>
      </c>
      <c r="C176" t="s">
        <v>23</v>
      </c>
      <c r="D176" t="s">
        <v>3410</v>
      </c>
      <c r="E176" t="s">
        <v>353</v>
      </c>
      <c r="F176">
        <v>28</v>
      </c>
      <c r="G176" t="s">
        <v>25</v>
      </c>
      <c r="H176">
        <v>2020</v>
      </c>
      <c r="I176">
        <v>10.945</v>
      </c>
      <c r="J176" s="1">
        <f>_xlfn.XLOOKUP(B176, '[1]2021 Salaries'!$B$13:$B$2834, '[1]2021 Salaries'!$G$13:$G$2834,0)</f>
        <v>21210000</v>
      </c>
      <c r="K176" s="1">
        <f t="shared" si="2"/>
        <v>23331000.000000004</v>
      </c>
      <c r="L176" s="2">
        <v>175</v>
      </c>
    </row>
    <row r="177" spans="1:12" hidden="1" x14ac:dyDescent="0.45">
      <c r="A177">
        <v>365</v>
      </c>
      <c r="B177" t="s">
        <v>3603</v>
      </c>
      <c r="C177" t="s">
        <v>14</v>
      </c>
      <c r="D177" t="s">
        <v>3410</v>
      </c>
      <c r="E177" t="s">
        <v>963</v>
      </c>
      <c r="F177">
        <v>26</v>
      </c>
      <c r="G177" t="s">
        <v>16</v>
      </c>
      <c r="H177">
        <v>2021</v>
      </c>
      <c r="I177">
        <v>10.956433333333299</v>
      </c>
      <c r="J177" s="1">
        <f>_xlfn.XLOOKUP(B177, '[1]2021 Salaries'!$B$13:$B$2834, '[1]2021 Salaries'!$G$13:$G$2834,0)</f>
        <v>17960000</v>
      </c>
      <c r="K177" s="1">
        <f t="shared" si="2"/>
        <v>19756000</v>
      </c>
      <c r="L177" s="2">
        <v>176</v>
      </c>
    </row>
    <row r="178" spans="1:12" hidden="1" x14ac:dyDescent="0.45">
      <c r="A178">
        <v>161</v>
      </c>
      <c r="B178" t="s">
        <v>3600</v>
      </c>
      <c r="C178" t="s">
        <v>14</v>
      </c>
      <c r="D178" t="s">
        <v>3410</v>
      </c>
      <c r="E178" t="s">
        <v>489</v>
      </c>
      <c r="F178">
        <v>28</v>
      </c>
      <c r="G178" t="s">
        <v>16</v>
      </c>
      <c r="H178">
        <v>2020</v>
      </c>
      <c r="I178">
        <v>10.9978</v>
      </c>
      <c r="J178" s="1">
        <f>_xlfn.XLOOKUP(B178, '[1]2021 Salaries'!$B$13:$B$2834, '[1]2021 Salaries'!$G$13:$G$2834,0)</f>
        <v>25950000</v>
      </c>
      <c r="K178" s="1">
        <f t="shared" si="2"/>
        <v>28545000.000000004</v>
      </c>
      <c r="L178" s="2">
        <v>177</v>
      </c>
    </row>
    <row r="179" spans="1:12" hidden="1" x14ac:dyDescent="0.45">
      <c r="A179">
        <v>158</v>
      </c>
      <c r="B179" t="s">
        <v>3602</v>
      </c>
      <c r="C179" t="s">
        <v>14</v>
      </c>
      <c r="D179" t="s">
        <v>3410</v>
      </c>
      <c r="E179" t="s">
        <v>186</v>
      </c>
      <c r="F179">
        <v>24</v>
      </c>
      <c r="G179" t="s">
        <v>16</v>
      </c>
      <c r="H179">
        <v>2020</v>
      </c>
      <c r="I179">
        <v>11.0253</v>
      </c>
      <c r="J179" s="1">
        <f>_xlfn.XLOOKUP(B179, '[1]2021 Salaries'!$B$13:$B$2834, '[1]2021 Salaries'!$G$13:$G$2834,0)</f>
        <v>29100000</v>
      </c>
      <c r="K179" s="1">
        <f t="shared" si="2"/>
        <v>32010000.000000004</v>
      </c>
      <c r="L179" s="2">
        <v>178</v>
      </c>
    </row>
    <row r="180" spans="1:12" hidden="1" x14ac:dyDescent="0.45">
      <c r="A180">
        <v>320</v>
      </c>
      <c r="B180" t="s">
        <v>3601</v>
      </c>
      <c r="C180" t="s">
        <v>55</v>
      </c>
      <c r="D180" t="s">
        <v>3410</v>
      </c>
      <c r="E180" t="s">
        <v>267</v>
      </c>
      <c r="F180">
        <v>36</v>
      </c>
      <c r="G180" t="s">
        <v>25</v>
      </c>
      <c r="H180">
        <v>2021</v>
      </c>
      <c r="I180">
        <v>11.0353666666667</v>
      </c>
      <c r="J180" s="1">
        <f>_xlfn.XLOOKUP(B180, '[1]2021 Salaries'!$B$13:$B$2834, '[1]2021 Salaries'!$G$13:$G$2834,0)</f>
        <v>9030000</v>
      </c>
      <c r="K180" s="1">
        <f t="shared" si="2"/>
        <v>9933000</v>
      </c>
      <c r="L180" s="2">
        <v>179</v>
      </c>
    </row>
    <row r="181" spans="1:12" hidden="1" x14ac:dyDescent="0.45">
      <c r="A181">
        <v>84</v>
      </c>
      <c r="B181" t="s">
        <v>3589</v>
      </c>
      <c r="C181" t="s">
        <v>74</v>
      </c>
      <c r="D181" t="s">
        <v>3410</v>
      </c>
      <c r="E181" t="s">
        <v>725</v>
      </c>
      <c r="F181">
        <v>32</v>
      </c>
      <c r="G181" t="s">
        <v>12</v>
      </c>
      <c r="H181">
        <v>2020</v>
      </c>
      <c r="I181">
        <v>11.0552333333333</v>
      </c>
      <c r="J181" s="1">
        <f>_xlfn.XLOOKUP(B181, '[1]2021 Salaries'!$B$13:$B$2834, '[1]2021 Salaries'!$G$13:$G$2834,0)</f>
        <v>14830000</v>
      </c>
      <c r="K181" s="1">
        <f t="shared" si="2"/>
        <v>16313000.000000002</v>
      </c>
      <c r="L181" s="2">
        <v>180</v>
      </c>
    </row>
    <row r="182" spans="1:12" hidden="1" x14ac:dyDescent="0.45">
      <c r="A182">
        <v>371</v>
      </c>
      <c r="B182" t="s">
        <v>3600</v>
      </c>
      <c r="C182" t="s">
        <v>14</v>
      </c>
      <c r="D182" t="s">
        <v>3410</v>
      </c>
      <c r="E182" t="s">
        <v>489</v>
      </c>
      <c r="F182">
        <v>29</v>
      </c>
      <c r="G182" t="s">
        <v>16</v>
      </c>
      <c r="H182">
        <v>2021</v>
      </c>
      <c r="I182">
        <v>11.090766666666701</v>
      </c>
      <c r="J182" s="1">
        <f>_xlfn.XLOOKUP(B182, '[1]2021 Salaries'!$B$13:$B$2834, '[1]2021 Salaries'!$G$13:$G$2834,0)</f>
        <v>25950000</v>
      </c>
      <c r="K182" s="1">
        <f t="shared" si="2"/>
        <v>28545000.000000004</v>
      </c>
      <c r="L182" s="2">
        <v>181</v>
      </c>
    </row>
    <row r="183" spans="1:12" hidden="1" x14ac:dyDescent="0.45">
      <c r="A183">
        <v>179</v>
      </c>
      <c r="B183" t="s">
        <v>3599</v>
      </c>
      <c r="C183" t="s">
        <v>14</v>
      </c>
      <c r="D183" t="s">
        <v>3410</v>
      </c>
      <c r="E183" t="s">
        <v>542</v>
      </c>
      <c r="F183">
        <v>23</v>
      </c>
      <c r="G183" t="s">
        <v>16</v>
      </c>
      <c r="H183">
        <v>2020</v>
      </c>
      <c r="I183">
        <v>11.093500000000001</v>
      </c>
      <c r="J183" s="1">
        <f>_xlfn.XLOOKUP(B183, '[1]2021 Salaries'!$B$13:$B$2834, '[1]2021 Salaries'!$G$13:$G$2834,0)</f>
        <v>22880000</v>
      </c>
      <c r="K183" s="1">
        <f t="shared" si="2"/>
        <v>25168000.000000004</v>
      </c>
      <c r="L183" s="2">
        <v>182</v>
      </c>
    </row>
    <row r="184" spans="1:12" hidden="1" x14ac:dyDescent="0.45">
      <c r="A184">
        <v>154</v>
      </c>
      <c r="B184" t="s">
        <v>3598</v>
      </c>
      <c r="C184" t="s">
        <v>14</v>
      </c>
      <c r="D184" t="s">
        <v>3410</v>
      </c>
      <c r="E184" t="s">
        <v>659</v>
      </c>
      <c r="F184">
        <v>22</v>
      </c>
      <c r="G184" t="s">
        <v>16</v>
      </c>
      <c r="H184">
        <v>2020</v>
      </c>
      <c r="I184">
        <v>11.1061666666667</v>
      </c>
      <c r="J184" s="1">
        <f>_xlfn.XLOOKUP(B184, '[1]2021 Salaries'!$B$13:$B$2834, '[1]2021 Salaries'!$G$13:$G$2834,0)</f>
        <v>0</v>
      </c>
      <c r="K184" s="1">
        <f t="shared" si="2"/>
        <v>0</v>
      </c>
      <c r="L184" s="2">
        <v>183</v>
      </c>
    </row>
    <row r="185" spans="1:12" hidden="1" x14ac:dyDescent="0.45">
      <c r="A185">
        <v>364</v>
      </c>
      <c r="B185" t="s">
        <v>3597</v>
      </c>
      <c r="C185" t="s">
        <v>14</v>
      </c>
      <c r="D185" t="s">
        <v>3410</v>
      </c>
      <c r="E185" t="s">
        <v>963</v>
      </c>
      <c r="F185">
        <v>27</v>
      </c>
      <c r="G185" t="s">
        <v>16</v>
      </c>
      <c r="H185">
        <v>2021</v>
      </c>
      <c r="I185">
        <v>11.152799999999999</v>
      </c>
      <c r="J185" s="1">
        <f>_xlfn.XLOOKUP(B185, '[1]2021 Salaries'!$B$13:$B$2834, '[1]2021 Salaries'!$G$13:$G$2834,0)</f>
        <v>23680000</v>
      </c>
      <c r="K185" s="1">
        <f t="shared" si="2"/>
        <v>26048000.000000004</v>
      </c>
      <c r="L185" s="2">
        <v>184</v>
      </c>
    </row>
    <row r="186" spans="1:12" hidden="1" x14ac:dyDescent="0.45">
      <c r="A186">
        <v>214</v>
      </c>
      <c r="B186" t="s">
        <v>3596</v>
      </c>
      <c r="C186" t="s">
        <v>86</v>
      </c>
      <c r="D186" t="s">
        <v>3410</v>
      </c>
      <c r="E186" t="s">
        <v>20</v>
      </c>
      <c r="F186">
        <v>38</v>
      </c>
      <c r="G186" t="s">
        <v>21</v>
      </c>
      <c r="H186">
        <v>2021</v>
      </c>
      <c r="I186">
        <v>11.1671333333333</v>
      </c>
      <c r="J186" s="1">
        <f>_xlfn.XLOOKUP(B186, '[1]2021 Salaries'!$B$13:$B$2834, '[1]2021 Salaries'!$G$13:$G$2834,0)</f>
        <v>11490000</v>
      </c>
      <c r="K186" s="1">
        <f t="shared" si="2"/>
        <v>12639000.000000002</v>
      </c>
      <c r="L186" s="2">
        <v>185</v>
      </c>
    </row>
    <row r="187" spans="1:12" hidden="1" x14ac:dyDescent="0.45">
      <c r="A187">
        <v>190</v>
      </c>
      <c r="B187" t="s">
        <v>3595</v>
      </c>
      <c r="C187" t="s">
        <v>14</v>
      </c>
      <c r="D187" t="s">
        <v>3410</v>
      </c>
      <c r="E187" t="s">
        <v>34</v>
      </c>
      <c r="F187">
        <v>29</v>
      </c>
      <c r="G187" t="s">
        <v>16</v>
      </c>
      <c r="H187">
        <v>2020</v>
      </c>
      <c r="I187">
        <v>11.180300000000001</v>
      </c>
      <c r="J187" s="1">
        <f>_xlfn.XLOOKUP(B187, '[1]2021 Salaries'!$B$13:$B$2834, '[1]2021 Salaries'!$G$13:$G$2834,0)</f>
        <v>8500000</v>
      </c>
      <c r="K187" s="1">
        <f t="shared" si="2"/>
        <v>9350000</v>
      </c>
      <c r="L187" s="2">
        <v>186</v>
      </c>
    </row>
    <row r="188" spans="1:12" hidden="1" x14ac:dyDescent="0.45">
      <c r="A188">
        <v>265</v>
      </c>
      <c r="B188" t="s">
        <v>3594</v>
      </c>
      <c r="C188" t="s">
        <v>9</v>
      </c>
      <c r="D188" t="s">
        <v>3410</v>
      </c>
      <c r="E188" t="s">
        <v>471</v>
      </c>
      <c r="F188">
        <v>21</v>
      </c>
      <c r="G188" t="s">
        <v>31</v>
      </c>
      <c r="H188">
        <v>2021</v>
      </c>
      <c r="I188">
        <v>11.1877666666667</v>
      </c>
      <c r="J188" s="1">
        <f>_xlfn.XLOOKUP(B188, '[1]2021 Salaries'!$B$13:$B$2834, '[1]2021 Salaries'!$G$13:$G$2834,0)</f>
        <v>20640000</v>
      </c>
      <c r="K188" s="1">
        <f t="shared" si="2"/>
        <v>22704000</v>
      </c>
      <c r="L188" s="2">
        <v>187</v>
      </c>
    </row>
    <row r="189" spans="1:12" x14ac:dyDescent="0.45">
      <c r="A189">
        <v>401</v>
      </c>
      <c r="B189" t="s">
        <v>3593</v>
      </c>
      <c r="C189" t="s">
        <v>64</v>
      </c>
      <c r="D189" t="s">
        <v>3410</v>
      </c>
      <c r="E189" t="s">
        <v>970</v>
      </c>
      <c r="F189">
        <v>31</v>
      </c>
      <c r="G189" t="s">
        <v>41</v>
      </c>
      <c r="H189">
        <v>2021</v>
      </c>
      <c r="I189">
        <v>11.2135</v>
      </c>
      <c r="J189" s="1">
        <f>_xlfn.XLOOKUP(B189, '[1]2021 Salaries'!$B$13:$B$2834, '[1]2021 Salaries'!$G$13:$G$2834,0)</f>
        <v>3390000</v>
      </c>
      <c r="K189" s="1">
        <f t="shared" si="2"/>
        <v>3390000</v>
      </c>
      <c r="L189" s="2">
        <v>188</v>
      </c>
    </row>
    <row r="190" spans="1:12" hidden="1" x14ac:dyDescent="0.45">
      <c r="A190">
        <v>5</v>
      </c>
      <c r="B190" t="s">
        <v>3578</v>
      </c>
      <c r="C190" t="s">
        <v>699</v>
      </c>
      <c r="D190" t="s">
        <v>3410</v>
      </c>
      <c r="E190" t="s">
        <v>49</v>
      </c>
      <c r="F190">
        <v>27</v>
      </c>
      <c r="G190" t="s">
        <v>21</v>
      </c>
      <c r="H190">
        <v>2020</v>
      </c>
      <c r="I190">
        <v>11.2409</v>
      </c>
      <c r="J190" s="1">
        <f>_xlfn.XLOOKUP(B190, '[1]2021 Salaries'!$B$13:$B$2834, '[1]2021 Salaries'!$G$13:$G$2834,0)</f>
        <v>22740000</v>
      </c>
      <c r="K190" s="1">
        <f t="shared" si="2"/>
        <v>25014000.000000004</v>
      </c>
      <c r="L190" s="2">
        <v>189</v>
      </c>
    </row>
    <row r="191" spans="1:12" hidden="1" x14ac:dyDescent="0.45">
      <c r="A191">
        <v>150</v>
      </c>
      <c r="B191" t="s">
        <v>3508</v>
      </c>
      <c r="C191" t="s">
        <v>36</v>
      </c>
      <c r="D191" t="s">
        <v>3410</v>
      </c>
      <c r="E191" t="s">
        <v>852</v>
      </c>
      <c r="F191">
        <v>25</v>
      </c>
      <c r="G191" t="s">
        <v>16</v>
      </c>
      <c r="H191">
        <v>2020</v>
      </c>
      <c r="I191">
        <v>11.254899999999999</v>
      </c>
      <c r="J191" s="1">
        <f>_xlfn.XLOOKUP(B191, '[1]2021 Salaries'!$B$13:$B$2834, '[1]2021 Salaries'!$G$13:$G$2834,0)</f>
        <v>11670000</v>
      </c>
      <c r="K191" s="1">
        <f t="shared" si="2"/>
        <v>12837000.000000002</v>
      </c>
      <c r="L191" s="2">
        <v>190</v>
      </c>
    </row>
    <row r="192" spans="1:12" hidden="1" x14ac:dyDescent="0.45">
      <c r="A192">
        <v>209</v>
      </c>
      <c r="B192" t="s">
        <v>3592</v>
      </c>
      <c r="C192" t="s">
        <v>14</v>
      </c>
      <c r="D192" t="s">
        <v>3410</v>
      </c>
      <c r="E192" t="s">
        <v>49</v>
      </c>
      <c r="F192">
        <v>22</v>
      </c>
      <c r="G192" t="s">
        <v>21</v>
      </c>
      <c r="H192">
        <v>2021</v>
      </c>
      <c r="I192">
        <v>11.272266666666701</v>
      </c>
      <c r="J192" s="1">
        <f>_xlfn.XLOOKUP(B192, '[1]2021 Salaries'!$B$13:$B$2834, '[1]2021 Salaries'!$G$13:$G$2834,0)</f>
        <v>22460000</v>
      </c>
      <c r="K192" s="1">
        <f t="shared" si="2"/>
        <v>24706000.000000004</v>
      </c>
      <c r="L192" s="2">
        <v>191</v>
      </c>
    </row>
    <row r="193" spans="1:12" hidden="1" x14ac:dyDescent="0.45">
      <c r="A193">
        <v>335</v>
      </c>
      <c r="B193" t="s">
        <v>3591</v>
      </c>
      <c r="C193" t="s">
        <v>341</v>
      </c>
      <c r="D193" t="s">
        <v>3410</v>
      </c>
      <c r="E193" t="s">
        <v>353</v>
      </c>
      <c r="F193">
        <v>20</v>
      </c>
      <c r="G193" t="s">
        <v>25</v>
      </c>
      <c r="H193">
        <v>2021</v>
      </c>
      <c r="I193">
        <v>11.291066666666699</v>
      </c>
      <c r="J193" s="1">
        <f>_xlfn.XLOOKUP(B193, '[1]2021 Salaries'!$B$13:$B$2834, '[1]2021 Salaries'!$G$13:$G$2834,0)</f>
        <v>14260000</v>
      </c>
      <c r="K193" s="1">
        <f t="shared" si="2"/>
        <v>15686000.000000002</v>
      </c>
      <c r="L193" s="2">
        <v>192</v>
      </c>
    </row>
    <row r="194" spans="1:12" hidden="1" x14ac:dyDescent="0.45">
      <c r="A194">
        <v>284</v>
      </c>
      <c r="B194" t="s">
        <v>3590</v>
      </c>
      <c r="C194" t="s">
        <v>176</v>
      </c>
      <c r="D194" t="s">
        <v>3410</v>
      </c>
      <c r="E194" t="s">
        <v>75</v>
      </c>
      <c r="F194">
        <v>31</v>
      </c>
      <c r="G194" t="s">
        <v>12</v>
      </c>
      <c r="H194">
        <v>2021</v>
      </c>
      <c r="I194">
        <v>11.293799999999999</v>
      </c>
      <c r="J194" s="1">
        <f>_xlfn.XLOOKUP(B194, '[1]2021 Salaries'!$B$13:$B$2834, '[1]2021 Salaries'!$G$13:$G$2834,0)</f>
        <v>26120000</v>
      </c>
      <c r="K194" s="1">
        <f t="shared" si="2"/>
        <v>28732000.000000004</v>
      </c>
      <c r="L194" s="2">
        <v>193</v>
      </c>
    </row>
    <row r="195" spans="1:12" hidden="1" x14ac:dyDescent="0.45">
      <c r="A195">
        <v>288</v>
      </c>
      <c r="B195" t="s">
        <v>3589</v>
      </c>
      <c r="C195" t="s">
        <v>74</v>
      </c>
      <c r="D195" t="s">
        <v>3410</v>
      </c>
      <c r="E195" t="s">
        <v>602</v>
      </c>
      <c r="F195">
        <v>33</v>
      </c>
      <c r="G195" t="s">
        <v>12</v>
      </c>
      <c r="H195">
        <v>2021</v>
      </c>
      <c r="I195">
        <v>11.3328333333333</v>
      </c>
      <c r="J195" s="1">
        <f>_xlfn.XLOOKUP(B195, '[1]2021 Salaries'!$B$13:$B$2834, '[1]2021 Salaries'!$G$13:$G$2834,0)</f>
        <v>14830000</v>
      </c>
      <c r="K195" s="1">
        <f t="shared" ref="K195:K258" si="3">IF(C195="Rarita", J195, J195*1.1)</f>
        <v>16313000.000000002</v>
      </c>
      <c r="L195" s="2">
        <v>194</v>
      </c>
    </row>
    <row r="196" spans="1:12" hidden="1" x14ac:dyDescent="0.45">
      <c r="A196">
        <v>249</v>
      </c>
      <c r="B196" t="s">
        <v>3588</v>
      </c>
      <c r="C196" t="s">
        <v>9</v>
      </c>
      <c r="D196" t="s">
        <v>3410</v>
      </c>
      <c r="E196" t="s">
        <v>497</v>
      </c>
      <c r="F196">
        <v>31</v>
      </c>
      <c r="G196" t="s">
        <v>31</v>
      </c>
      <c r="H196">
        <v>2021</v>
      </c>
      <c r="I196">
        <v>11.3588</v>
      </c>
      <c r="J196" s="1">
        <f>_xlfn.XLOOKUP(B196, '[1]2021 Salaries'!$B$13:$B$2834, '[1]2021 Salaries'!$G$13:$G$2834,0)</f>
        <v>12380000</v>
      </c>
      <c r="K196" s="1">
        <f t="shared" si="3"/>
        <v>13618000.000000002</v>
      </c>
      <c r="L196" s="2">
        <v>195</v>
      </c>
    </row>
    <row r="197" spans="1:12" hidden="1" x14ac:dyDescent="0.45">
      <c r="A197">
        <v>391</v>
      </c>
      <c r="B197" t="s">
        <v>3587</v>
      </c>
      <c r="C197" t="s">
        <v>27</v>
      </c>
      <c r="D197" t="s">
        <v>3410</v>
      </c>
      <c r="E197" t="s">
        <v>250</v>
      </c>
      <c r="F197">
        <v>31</v>
      </c>
      <c r="G197" t="s">
        <v>16</v>
      </c>
      <c r="H197">
        <v>2021</v>
      </c>
      <c r="I197">
        <v>11.3774</v>
      </c>
      <c r="J197" s="1">
        <f>_xlfn.XLOOKUP(B197, '[1]2021 Salaries'!$B$13:$B$2834, '[1]2021 Salaries'!$G$13:$G$2834,0)</f>
        <v>14670000</v>
      </c>
      <c r="K197" s="1">
        <f t="shared" si="3"/>
        <v>16137000.000000002</v>
      </c>
      <c r="L197" s="2">
        <v>196</v>
      </c>
    </row>
    <row r="198" spans="1:12" hidden="1" x14ac:dyDescent="0.45">
      <c r="A198">
        <v>278</v>
      </c>
      <c r="B198" t="s">
        <v>3454</v>
      </c>
      <c r="C198" t="s">
        <v>74</v>
      </c>
      <c r="D198" t="s">
        <v>3410</v>
      </c>
      <c r="E198" t="s">
        <v>417</v>
      </c>
      <c r="F198">
        <v>25</v>
      </c>
      <c r="G198" t="s">
        <v>12</v>
      </c>
      <c r="H198">
        <v>2021</v>
      </c>
      <c r="I198">
        <v>11.3826</v>
      </c>
      <c r="J198" s="1">
        <f>_xlfn.XLOOKUP(B198, '[1]2021 Salaries'!$B$13:$B$2834, '[1]2021 Salaries'!$G$13:$G$2834,0)</f>
        <v>11470000</v>
      </c>
      <c r="K198" s="1">
        <f t="shared" si="3"/>
        <v>12617000.000000002</v>
      </c>
      <c r="L198" s="2">
        <v>197</v>
      </c>
    </row>
    <row r="199" spans="1:12" hidden="1" x14ac:dyDescent="0.45">
      <c r="A199">
        <v>159</v>
      </c>
      <c r="B199" t="s">
        <v>3586</v>
      </c>
      <c r="C199" t="s">
        <v>14</v>
      </c>
      <c r="D199" t="s">
        <v>3410</v>
      </c>
      <c r="E199" t="s">
        <v>186</v>
      </c>
      <c r="F199">
        <v>35</v>
      </c>
      <c r="G199" t="s">
        <v>16</v>
      </c>
      <c r="H199">
        <v>2020</v>
      </c>
      <c r="I199">
        <v>11.396333333333301</v>
      </c>
      <c r="J199" s="1">
        <f>_xlfn.XLOOKUP(B199, '[1]2021 Salaries'!$B$13:$B$2834, '[1]2021 Salaries'!$G$13:$G$2834,0)</f>
        <v>0</v>
      </c>
      <c r="K199" s="1">
        <f t="shared" si="3"/>
        <v>0</v>
      </c>
      <c r="L199" s="2">
        <v>198</v>
      </c>
    </row>
    <row r="200" spans="1:12" hidden="1" x14ac:dyDescent="0.45">
      <c r="A200">
        <v>304</v>
      </c>
      <c r="B200" t="s">
        <v>3522</v>
      </c>
      <c r="C200" t="s">
        <v>74</v>
      </c>
      <c r="D200" t="s">
        <v>3410</v>
      </c>
      <c r="E200" t="s">
        <v>291</v>
      </c>
      <c r="F200">
        <v>28</v>
      </c>
      <c r="G200" t="s">
        <v>12</v>
      </c>
      <c r="H200">
        <v>2021</v>
      </c>
      <c r="I200">
        <v>11.417033333333301</v>
      </c>
      <c r="J200" s="1">
        <f>_xlfn.XLOOKUP(B200, '[1]2021 Salaries'!$B$13:$B$2834, '[1]2021 Salaries'!$G$13:$G$2834,0)</f>
        <v>16980000</v>
      </c>
      <c r="K200" s="1">
        <f t="shared" si="3"/>
        <v>18678000</v>
      </c>
      <c r="L200" s="2">
        <v>199</v>
      </c>
    </row>
    <row r="201" spans="1:12" hidden="1" x14ac:dyDescent="0.45">
      <c r="A201">
        <v>142</v>
      </c>
      <c r="B201" t="s">
        <v>3574</v>
      </c>
      <c r="C201" t="s">
        <v>216</v>
      </c>
      <c r="D201" t="s">
        <v>3410</v>
      </c>
      <c r="E201" t="s">
        <v>240</v>
      </c>
      <c r="F201">
        <v>21</v>
      </c>
      <c r="G201" t="s">
        <v>25</v>
      </c>
      <c r="H201">
        <v>2020</v>
      </c>
      <c r="I201">
        <v>11.442033333333301</v>
      </c>
      <c r="J201" s="1">
        <f>_xlfn.XLOOKUP(B201, '[1]2021 Salaries'!$B$13:$B$2834, '[1]2021 Salaries'!$G$13:$G$2834,0)</f>
        <v>21610000</v>
      </c>
      <c r="K201" s="1">
        <f t="shared" si="3"/>
        <v>23771000.000000004</v>
      </c>
      <c r="L201" s="2">
        <v>200</v>
      </c>
    </row>
    <row r="202" spans="1:12" hidden="1" x14ac:dyDescent="0.45">
      <c r="A202">
        <v>384</v>
      </c>
      <c r="B202" t="s">
        <v>3567</v>
      </c>
      <c r="C202" t="s">
        <v>14</v>
      </c>
      <c r="D202" t="s">
        <v>3410</v>
      </c>
      <c r="E202" t="s">
        <v>542</v>
      </c>
      <c r="F202">
        <v>27</v>
      </c>
      <c r="G202" t="s">
        <v>16</v>
      </c>
      <c r="H202">
        <v>2021</v>
      </c>
      <c r="I202">
        <v>11.469799999999999</v>
      </c>
      <c r="J202" s="1">
        <f>_xlfn.XLOOKUP(B202, '[1]2021 Salaries'!$B$13:$B$2834, '[1]2021 Salaries'!$G$13:$G$2834,0)</f>
        <v>16080000</v>
      </c>
      <c r="K202" s="1">
        <f t="shared" si="3"/>
        <v>17688000</v>
      </c>
      <c r="L202" s="2">
        <v>201</v>
      </c>
    </row>
    <row r="203" spans="1:12" hidden="1" x14ac:dyDescent="0.45">
      <c r="A203">
        <v>303</v>
      </c>
      <c r="B203" t="s">
        <v>3497</v>
      </c>
      <c r="C203" t="s">
        <v>74</v>
      </c>
      <c r="D203" t="s">
        <v>3410</v>
      </c>
      <c r="E203" t="s">
        <v>382</v>
      </c>
      <c r="F203">
        <v>30</v>
      </c>
      <c r="G203" t="s">
        <v>12</v>
      </c>
      <c r="H203">
        <v>2021</v>
      </c>
      <c r="I203">
        <v>11.470333333333301</v>
      </c>
      <c r="J203" s="1">
        <f>_xlfn.XLOOKUP(B203, '[1]2021 Salaries'!$B$13:$B$2834, '[1]2021 Salaries'!$G$13:$G$2834,0)</f>
        <v>11230000</v>
      </c>
      <c r="K203" s="1">
        <f t="shared" si="3"/>
        <v>12353000.000000002</v>
      </c>
      <c r="L203" s="2">
        <v>202</v>
      </c>
    </row>
    <row r="204" spans="1:12" hidden="1" x14ac:dyDescent="0.45">
      <c r="A204">
        <v>272</v>
      </c>
      <c r="B204" t="s">
        <v>3563</v>
      </c>
      <c r="C204" t="s">
        <v>9</v>
      </c>
      <c r="D204" t="s">
        <v>3410</v>
      </c>
      <c r="E204" t="s">
        <v>460</v>
      </c>
      <c r="F204">
        <v>23</v>
      </c>
      <c r="G204" t="s">
        <v>31</v>
      </c>
      <c r="H204">
        <v>2021</v>
      </c>
      <c r="I204">
        <v>11.4866666666667</v>
      </c>
      <c r="J204" s="1">
        <f>_xlfn.XLOOKUP(B204, '[1]2021 Salaries'!$B$13:$B$2834, '[1]2021 Salaries'!$G$13:$G$2834,0)</f>
        <v>18790000</v>
      </c>
      <c r="K204" s="1">
        <f t="shared" si="3"/>
        <v>20669000</v>
      </c>
      <c r="L204" s="2">
        <v>203</v>
      </c>
    </row>
    <row r="205" spans="1:12" hidden="1" x14ac:dyDescent="0.45">
      <c r="A205">
        <v>282</v>
      </c>
      <c r="B205" t="s">
        <v>3585</v>
      </c>
      <c r="C205" t="s">
        <v>465</v>
      </c>
      <c r="D205" t="s">
        <v>3410</v>
      </c>
      <c r="E205" t="s">
        <v>116</v>
      </c>
      <c r="F205">
        <v>30</v>
      </c>
      <c r="G205" t="s">
        <v>12</v>
      </c>
      <c r="H205">
        <v>2021</v>
      </c>
      <c r="I205">
        <v>11.515133333333299</v>
      </c>
      <c r="J205" s="1">
        <f>_xlfn.XLOOKUP(B205, '[1]2021 Salaries'!$B$13:$B$2834, '[1]2021 Salaries'!$G$13:$G$2834,0)</f>
        <v>11420000</v>
      </c>
      <c r="K205" s="1">
        <f t="shared" si="3"/>
        <v>12562000.000000002</v>
      </c>
      <c r="L205" s="2">
        <v>204</v>
      </c>
    </row>
    <row r="206" spans="1:12" hidden="1" x14ac:dyDescent="0.45">
      <c r="A206">
        <v>38</v>
      </c>
      <c r="B206" t="s">
        <v>3584</v>
      </c>
      <c r="C206" t="s">
        <v>897</v>
      </c>
      <c r="D206" t="s">
        <v>3410</v>
      </c>
      <c r="E206" t="s">
        <v>395</v>
      </c>
      <c r="F206">
        <v>26</v>
      </c>
      <c r="G206" t="s">
        <v>31</v>
      </c>
      <c r="H206">
        <v>2020</v>
      </c>
      <c r="I206">
        <v>11.5223333333333</v>
      </c>
      <c r="J206" s="1">
        <f>_xlfn.XLOOKUP(B206, '[1]2021 Salaries'!$B$13:$B$2834, '[1]2021 Salaries'!$G$13:$G$2834,0)</f>
        <v>0</v>
      </c>
      <c r="K206" s="1">
        <f t="shared" si="3"/>
        <v>0</v>
      </c>
      <c r="L206" s="2">
        <v>205</v>
      </c>
    </row>
    <row r="207" spans="1:12" hidden="1" x14ac:dyDescent="0.45">
      <c r="A207">
        <v>170</v>
      </c>
      <c r="B207" t="s">
        <v>3583</v>
      </c>
      <c r="C207" t="s">
        <v>14</v>
      </c>
      <c r="D207" t="s">
        <v>3410</v>
      </c>
      <c r="E207" t="s">
        <v>53</v>
      </c>
      <c r="F207">
        <v>32</v>
      </c>
      <c r="G207" t="s">
        <v>16</v>
      </c>
      <c r="H207">
        <v>2020</v>
      </c>
      <c r="I207">
        <v>11.5300666666667</v>
      </c>
      <c r="J207" s="1">
        <f>_xlfn.XLOOKUP(B207, '[1]2021 Salaries'!$B$13:$B$2834, '[1]2021 Salaries'!$G$13:$G$2834,0)</f>
        <v>9080000</v>
      </c>
      <c r="K207" s="1">
        <f t="shared" si="3"/>
        <v>9988000</v>
      </c>
      <c r="L207" s="2">
        <v>206</v>
      </c>
    </row>
    <row r="208" spans="1:12" hidden="1" x14ac:dyDescent="0.45">
      <c r="A208">
        <v>23</v>
      </c>
      <c r="B208" t="s">
        <v>3540</v>
      </c>
      <c r="C208" t="s">
        <v>14</v>
      </c>
      <c r="D208" t="s">
        <v>3410</v>
      </c>
      <c r="E208" t="s">
        <v>555</v>
      </c>
      <c r="F208">
        <v>32</v>
      </c>
      <c r="G208" t="s">
        <v>21</v>
      </c>
      <c r="H208">
        <v>2020</v>
      </c>
      <c r="I208">
        <v>11.5483666666667</v>
      </c>
      <c r="J208" s="1">
        <f>_xlfn.XLOOKUP(B208, '[1]2021 Salaries'!$B$13:$B$2834, '[1]2021 Salaries'!$G$13:$G$2834,0)</f>
        <v>11470000</v>
      </c>
      <c r="K208" s="1">
        <f t="shared" si="3"/>
        <v>12617000.000000002</v>
      </c>
      <c r="L208" s="2">
        <v>207</v>
      </c>
    </row>
    <row r="209" spans="1:12" hidden="1" x14ac:dyDescent="0.45">
      <c r="A209">
        <v>234</v>
      </c>
      <c r="B209" t="s">
        <v>3582</v>
      </c>
      <c r="C209" t="s">
        <v>9</v>
      </c>
      <c r="D209" t="s">
        <v>3410</v>
      </c>
      <c r="E209" t="s">
        <v>191</v>
      </c>
      <c r="F209">
        <v>27</v>
      </c>
      <c r="G209" t="s">
        <v>21</v>
      </c>
      <c r="H209">
        <v>2021</v>
      </c>
      <c r="I209">
        <v>11.5581666666667</v>
      </c>
      <c r="J209" s="1">
        <f>_xlfn.XLOOKUP(B209, '[1]2021 Salaries'!$B$13:$B$2834, '[1]2021 Salaries'!$G$13:$G$2834,0)</f>
        <v>23590000</v>
      </c>
      <c r="K209" s="1">
        <f t="shared" si="3"/>
        <v>25949000.000000004</v>
      </c>
      <c r="L209" s="2">
        <v>208</v>
      </c>
    </row>
    <row r="210" spans="1:12" hidden="1" x14ac:dyDescent="0.45">
      <c r="A210">
        <v>361</v>
      </c>
      <c r="B210" t="s">
        <v>3416</v>
      </c>
      <c r="C210" t="s">
        <v>14</v>
      </c>
      <c r="D210" t="s">
        <v>3410</v>
      </c>
      <c r="E210" t="s">
        <v>659</v>
      </c>
      <c r="F210">
        <v>34</v>
      </c>
      <c r="G210" t="s">
        <v>16</v>
      </c>
      <c r="H210">
        <v>2021</v>
      </c>
      <c r="I210">
        <v>11.6021</v>
      </c>
      <c r="J210" s="1">
        <f>_xlfn.XLOOKUP(B210, '[1]2021 Salaries'!$B$13:$B$2834, '[1]2021 Salaries'!$G$13:$G$2834,0)</f>
        <v>5730000</v>
      </c>
      <c r="K210" s="1">
        <f t="shared" si="3"/>
        <v>6303000.0000000009</v>
      </c>
      <c r="L210" s="2">
        <v>209</v>
      </c>
    </row>
    <row r="211" spans="1:12" hidden="1" x14ac:dyDescent="0.45">
      <c r="A211">
        <v>12</v>
      </c>
      <c r="B211" t="s">
        <v>3581</v>
      </c>
      <c r="C211" t="s">
        <v>39</v>
      </c>
      <c r="D211" t="s">
        <v>3410</v>
      </c>
      <c r="E211" t="s">
        <v>393</v>
      </c>
      <c r="F211">
        <v>26</v>
      </c>
      <c r="G211" t="s">
        <v>21</v>
      </c>
      <c r="H211">
        <v>2020</v>
      </c>
      <c r="I211">
        <v>11.6476666666667</v>
      </c>
      <c r="J211" s="1">
        <f>_xlfn.XLOOKUP(B211, '[1]2021 Salaries'!$B$13:$B$2834, '[1]2021 Salaries'!$G$13:$G$2834,0)</f>
        <v>0</v>
      </c>
      <c r="K211" s="1">
        <f t="shared" si="3"/>
        <v>0</v>
      </c>
      <c r="L211" s="2">
        <v>210</v>
      </c>
    </row>
    <row r="212" spans="1:12" hidden="1" x14ac:dyDescent="0.45">
      <c r="A212">
        <v>66</v>
      </c>
      <c r="B212" t="s">
        <v>3460</v>
      </c>
      <c r="C212" t="s">
        <v>86</v>
      </c>
      <c r="D212" t="s">
        <v>3410</v>
      </c>
      <c r="E212" t="s">
        <v>867</v>
      </c>
      <c r="F212">
        <v>27</v>
      </c>
      <c r="G212" t="s">
        <v>31</v>
      </c>
      <c r="H212">
        <v>2020</v>
      </c>
      <c r="I212">
        <v>11.6694666666667</v>
      </c>
      <c r="J212" s="1">
        <f>_xlfn.XLOOKUP(B212, '[1]2021 Salaries'!$B$13:$B$2834, '[1]2021 Salaries'!$G$13:$G$2834,0)</f>
        <v>16060000</v>
      </c>
      <c r="K212" s="1">
        <f t="shared" si="3"/>
        <v>17666000</v>
      </c>
      <c r="L212" s="2">
        <v>211</v>
      </c>
    </row>
    <row r="213" spans="1:12" hidden="1" x14ac:dyDescent="0.45">
      <c r="A213">
        <v>388</v>
      </c>
      <c r="B213" t="s">
        <v>3514</v>
      </c>
      <c r="C213" t="s">
        <v>14</v>
      </c>
      <c r="D213" t="s">
        <v>3410</v>
      </c>
      <c r="E213" t="s">
        <v>753</v>
      </c>
      <c r="F213">
        <v>28</v>
      </c>
      <c r="G213" t="s">
        <v>16</v>
      </c>
      <c r="H213">
        <v>2021</v>
      </c>
      <c r="I213">
        <v>11.6755</v>
      </c>
      <c r="J213" s="1">
        <f>_xlfn.XLOOKUP(B213, '[1]2021 Salaries'!$B$13:$B$2834, '[1]2021 Salaries'!$G$13:$G$2834,0)</f>
        <v>11710000</v>
      </c>
      <c r="K213" s="1">
        <f t="shared" si="3"/>
        <v>12881000.000000002</v>
      </c>
      <c r="L213" s="2">
        <v>212</v>
      </c>
    </row>
    <row r="214" spans="1:12" hidden="1" x14ac:dyDescent="0.45">
      <c r="A214">
        <v>378</v>
      </c>
      <c r="B214" t="s">
        <v>3487</v>
      </c>
      <c r="C214" t="s">
        <v>14</v>
      </c>
      <c r="D214" t="s">
        <v>3410</v>
      </c>
      <c r="E214" t="s">
        <v>485</v>
      </c>
      <c r="F214">
        <v>23</v>
      </c>
      <c r="G214" t="s">
        <v>16</v>
      </c>
      <c r="H214">
        <v>2021</v>
      </c>
      <c r="I214">
        <v>11.7167333333333</v>
      </c>
      <c r="J214" s="1">
        <f>_xlfn.XLOOKUP(B214, '[1]2021 Salaries'!$B$13:$B$2834, '[1]2021 Salaries'!$G$13:$G$2834,0)</f>
        <v>6370000</v>
      </c>
      <c r="K214" s="1">
        <f t="shared" si="3"/>
        <v>7007000.0000000009</v>
      </c>
      <c r="L214" s="2">
        <v>213</v>
      </c>
    </row>
    <row r="215" spans="1:12" hidden="1" x14ac:dyDescent="0.45">
      <c r="A215">
        <v>2</v>
      </c>
      <c r="B215" t="s">
        <v>3580</v>
      </c>
      <c r="C215" t="s">
        <v>216</v>
      </c>
      <c r="D215" t="s">
        <v>3410</v>
      </c>
      <c r="E215" t="s">
        <v>369</v>
      </c>
      <c r="F215">
        <v>34</v>
      </c>
      <c r="G215" t="s">
        <v>21</v>
      </c>
      <c r="H215">
        <v>2020</v>
      </c>
      <c r="I215">
        <v>11.7719666666667</v>
      </c>
      <c r="J215" s="1">
        <f>_xlfn.XLOOKUP(B215, '[1]2021 Salaries'!$B$13:$B$2834, '[1]2021 Salaries'!$G$13:$G$2834,0)</f>
        <v>17580000</v>
      </c>
      <c r="K215" s="1">
        <f t="shared" si="3"/>
        <v>19338000</v>
      </c>
      <c r="L215" s="2">
        <v>214</v>
      </c>
    </row>
    <row r="216" spans="1:12" hidden="1" x14ac:dyDescent="0.45">
      <c r="A216">
        <v>61</v>
      </c>
      <c r="B216" t="s">
        <v>3579</v>
      </c>
      <c r="C216" t="s">
        <v>9</v>
      </c>
      <c r="D216" t="s">
        <v>3410</v>
      </c>
      <c r="E216" t="s">
        <v>93</v>
      </c>
      <c r="F216">
        <v>28</v>
      </c>
      <c r="G216" t="s">
        <v>31</v>
      </c>
      <c r="H216">
        <v>2020</v>
      </c>
      <c r="I216">
        <v>11.8141</v>
      </c>
      <c r="J216" s="1">
        <f>_xlfn.XLOOKUP(B216, '[1]2021 Salaries'!$B$13:$B$2834, '[1]2021 Salaries'!$G$13:$G$2834,0)</f>
        <v>8550000</v>
      </c>
      <c r="K216" s="1">
        <f t="shared" si="3"/>
        <v>9405000</v>
      </c>
      <c r="L216" s="2">
        <v>215</v>
      </c>
    </row>
    <row r="217" spans="1:12" hidden="1" x14ac:dyDescent="0.45">
      <c r="A217">
        <v>208</v>
      </c>
      <c r="B217" t="s">
        <v>3578</v>
      </c>
      <c r="C217" t="s">
        <v>699</v>
      </c>
      <c r="D217" t="s">
        <v>3410</v>
      </c>
      <c r="E217" t="s">
        <v>49</v>
      </c>
      <c r="F217">
        <v>28</v>
      </c>
      <c r="G217" t="s">
        <v>21</v>
      </c>
      <c r="H217">
        <v>2021</v>
      </c>
      <c r="I217">
        <v>11.835100000000001</v>
      </c>
      <c r="J217" s="1">
        <f>_xlfn.XLOOKUP(B217, '[1]2021 Salaries'!$B$13:$B$2834, '[1]2021 Salaries'!$G$13:$G$2834,0)</f>
        <v>22740000</v>
      </c>
      <c r="K217" s="1">
        <f t="shared" si="3"/>
        <v>25014000.000000004</v>
      </c>
      <c r="L217" s="2">
        <v>216</v>
      </c>
    </row>
    <row r="218" spans="1:12" hidden="1" x14ac:dyDescent="0.45">
      <c r="A218">
        <v>217</v>
      </c>
      <c r="B218" t="s">
        <v>3578</v>
      </c>
      <c r="C218" t="s">
        <v>699</v>
      </c>
      <c r="D218" t="s">
        <v>3410</v>
      </c>
      <c r="E218" t="s">
        <v>168</v>
      </c>
      <c r="F218">
        <v>28</v>
      </c>
      <c r="G218" t="s">
        <v>21</v>
      </c>
      <c r="H218">
        <v>2021</v>
      </c>
      <c r="I218">
        <v>11.835100000000001</v>
      </c>
      <c r="J218" s="1">
        <f>_xlfn.XLOOKUP(B218, '[1]2021 Salaries'!$B$13:$B$2834, '[1]2021 Salaries'!$G$13:$G$2834,0)</f>
        <v>22740000</v>
      </c>
      <c r="K218" s="1">
        <f t="shared" si="3"/>
        <v>25014000.000000004</v>
      </c>
      <c r="L218" s="2">
        <v>217</v>
      </c>
    </row>
    <row r="219" spans="1:12" hidden="1" x14ac:dyDescent="0.45">
      <c r="A219">
        <v>126</v>
      </c>
      <c r="B219" t="s">
        <v>3530</v>
      </c>
      <c r="C219" t="s">
        <v>23</v>
      </c>
      <c r="D219" t="s">
        <v>3410</v>
      </c>
      <c r="E219" t="s">
        <v>223</v>
      </c>
      <c r="F219">
        <v>22</v>
      </c>
      <c r="G219" t="s">
        <v>25</v>
      </c>
      <c r="H219">
        <v>2020</v>
      </c>
      <c r="I219">
        <v>11.8723333333333</v>
      </c>
      <c r="J219" s="1">
        <f>_xlfn.XLOOKUP(B219, '[1]2021 Salaries'!$B$13:$B$2834, '[1]2021 Salaries'!$G$13:$G$2834,0)</f>
        <v>11870000</v>
      </c>
      <c r="K219" s="1">
        <f t="shared" si="3"/>
        <v>13057000.000000002</v>
      </c>
      <c r="L219" s="2">
        <v>218</v>
      </c>
    </row>
    <row r="220" spans="1:12" hidden="1" x14ac:dyDescent="0.45">
      <c r="A220">
        <v>106</v>
      </c>
      <c r="B220" t="s">
        <v>3430</v>
      </c>
      <c r="C220" t="s">
        <v>23</v>
      </c>
      <c r="D220" t="s">
        <v>3410</v>
      </c>
      <c r="E220" t="s">
        <v>104</v>
      </c>
      <c r="F220">
        <v>28</v>
      </c>
      <c r="G220" t="s">
        <v>25</v>
      </c>
      <c r="H220">
        <v>2020</v>
      </c>
      <c r="I220">
        <v>11.889200000000001</v>
      </c>
      <c r="J220" s="1">
        <f>_xlfn.XLOOKUP(B220, '[1]2021 Salaries'!$B$13:$B$2834, '[1]2021 Salaries'!$G$13:$G$2834,0)</f>
        <v>20490000</v>
      </c>
      <c r="K220" s="1">
        <f t="shared" si="3"/>
        <v>22539000</v>
      </c>
      <c r="L220" s="2">
        <v>219</v>
      </c>
    </row>
    <row r="221" spans="1:12" x14ac:dyDescent="0.45">
      <c r="A221">
        <v>398</v>
      </c>
      <c r="B221" t="s">
        <v>3577</v>
      </c>
      <c r="C221" t="s">
        <v>64</v>
      </c>
      <c r="D221" t="s">
        <v>3410</v>
      </c>
      <c r="E221" t="s">
        <v>795</v>
      </c>
      <c r="F221">
        <v>28</v>
      </c>
      <c r="G221" t="s">
        <v>41</v>
      </c>
      <c r="H221">
        <v>2021</v>
      </c>
      <c r="I221">
        <v>11.9175666666667</v>
      </c>
      <c r="J221" s="1">
        <f>_xlfn.XLOOKUP(B221, '[1]2021 Salaries'!$B$13:$B$2834, '[1]2021 Salaries'!$G$13:$G$2834,0)</f>
        <v>1530000</v>
      </c>
      <c r="K221" s="1">
        <f t="shared" si="3"/>
        <v>1530000</v>
      </c>
      <c r="L221" s="2">
        <v>220</v>
      </c>
    </row>
    <row r="222" spans="1:12" hidden="1" x14ac:dyDescent="0.45">
      <c r="A222">
        <v>301</v>
      </c>
      <c r="B222" t="s">
        <v>3524</v>
      </c>
      <c r="C222" t="s">
        <v>74</v>
      </c>
      <c r="D222" t="s">
        <v>3410</v>
      </c>
      <c r="E222" t="s">
        <v>11</v>
      </c>
      <c r="F222">
        <v>23</v>
      </c>
      <c r="G222" t="s">
        <v>12</v>
      </c>
      <c r="H222">
        <v>2021</v>
      </c>
      <c r="I222">
        <v>11.9313</v>
      </c>
      <c r="J222" s="1">
        <f>_xlfn.XLOOKUP(B222, '[1]2021 Salaries'!$B$13:$B$2834, '[1]2021 Salaries'!$G$13:$G$2834,0)</f>
        <v>14240000</v>
      </c>
      <c r="K222" s="1">
        <f t="shared" si="3"/>
        <v>15664000.000000002</v>
      </c>
      <c r="L222" s="2">
        <v>221</v>
      </c>
    </row>
    <row r="223" spans="1:12" hidden="1" x14ac:dyDescent="0.45">
      <c r="A223">
        <v>337</v>
      </c>
      <c r="B223" t="s">
        <v>3576</v>
      </c>
      <c r="C223" t="s">
        <v>23</v>
      </c>
      <c r="D223" t="s">
        <v>3410</v>
      </c>
      <c r="E223" t="s">
        <v>353</v>
      </c>
      <c r="F223">
        <v>29</v>
      </c>
      <c r="G223" t="s">
        <v>25</v>
      </c>
      <c r="H223">
        <v>2021</v>
      </c>
      <c r="I223">
        <v>11.9476666666667</v>
      </c>
      <c r="J223" s="1">
        <f>_xlfn.XLOOKUP(B223, '[1]2021 Salaries'!$B$13:$B$2834, '[1]2021 Salaries'!$G$13:$G$2834,0)</f>
        <v>21210000</v>
      </c>
      <c r="K223" s="1">
        <f t="shared" si="3"/>
        <v>23331000.000000004</v>
      </c>
      <c r="L223" s="2">
        <v>222</v>
      </c>
    </row>
    <row r="224" spans="1:12" hidden="1" x14ac:dyDescent="0.45">
      <c r="A224">
        <v>168</v>
      </c>
      <c r="B224" t="s">
        <v>3516</v>
      </c>
      <c r="C224" t="s">
        <v>138</v>
      </c>
      <c r="D224" t="s">
        <v>3410</v>
      </c>
      <c r="E224" t="s">
        <v>487</v>
      </c>
      <c r="F224">
        <v>27</v>
      </c>
      <c r="G224" t="s">
        <v>16</v>
      </c>
      <c r="H224">
        <v>2020</v>
      </c>
      <c r="I224">
        <v>11.977866666666699</v>
      </c>
      <c r="J224" s="1">
        <f>_xlfn.XLOOKUP(B224, '[1]2021 Salaries'!$B$13:$B$2834, '[1]2021 Salaries'!$G$13:$G$2834,0)</f>
        <v>9140000</v>
      </c>
      <c r="K224" s="1">
        <f t="shared" si="3"/>
        <v>10054000</v>
      </c>
      <c r="L224" s="2">
        <v>223</v>
      </c>
    </row>
    <row r="225" spans="1:12" hidden="1" x14ac:dyDescent="0.45">
      <c r="A225">
        <v>354</v>
      </c>
      <c r="B225" t="s">
        <v>3575</v>
      </c>
      <c r="C225" t="s">
        <v>86</v>
      </c>
      <c r="D225" t="s">
        <v>3410</v>
      </c>
      <c r="E225" t="s">
        <v>1212</v>
      </c>
      <c r="F225">
        <v>27</v>
      </c>
      <c r="G225" t="s">
        <v>16</v>
      </c>
      <c r="H225">
        <v>2021</v>
      </c>
      <c r="I225">
        <v>12.021699999999999</v>
      </c>
      <c r="J225" s="1">
        <f>_xlfn.XLOOKUP(B225, '[1]2021 Salaries'!$B$13:$B$2834, '[1]2021 Salaries'!$G$13:$G$2834,0)</f>
        <v>13150000</v>
      </c>
      <c r="K225" s="1">
        <f t="shared" si="3"/>
        <v>14465000.000000002</v>
      </c>
      <c r="L225" s="2">
        <v>224</v>
      </c>
    </row>
    <row r="226" spans="1:12" hidden="1" x14ac:dyDescent="0.45">
      <c r="A226">
        <v>346</v>
      </c>
      <c r="B226" t="s">
        <v>3574</v>
      </c>
      <c r="C226" t="s">
        <v>216</v>
      </c>
      <c r="D226" t="s">
        <v>3410</v>
      </c>
      <c r="E226" t="s">
        <v>240</v>
      </c>
      <c r="F226">
        <v>22</v>
      </c>
      <c r="G226" t="s">
        <v>25</v>
      </c>
      <c r="H226">
        <v>2021</v>
      </c>
      <c r="I226">
        <v>12.029066666666701</v>
      </c>
      <c r="J226" s="1">
        <f>_xlfn.XLOOKUP(B226, '[1]2021 Salaries'!$B$13:$B$2834, '[1]2021 Salaries'!$G$13:$G$2834,0)</f>
        <v>21610000</v>
      </c>
      <c r="K226" s="1">
        <f t="shared" si="3"/>
        <v>23771000.000000004</v>
      </c>
      <c r="L226" s="2">
        <v>225</v>
      </c>
    </row>
    <row r="227" spans="1:12" hidden="1" x14ac:dyDescent="0.45">
      <c r="A227">
        <v>241</v>
      </c>
      <c r="B227" t="s">
        <v>3573</v>
      </c>
      <c r="C227" t="s">
        <v>9</v>
      </c>
      <c r="D227" t="s">
        <v>3410</v>
      </c>
      <c r="E227" t="s">
        <v>154</v>
      </c>
      <c r="F227">
        <v>33</v>
      </c>
      <c r="G227" t="s">
        <v>31</v>
      </c>
      <c r="H227">
        <v>2021</v>
      </c>
      <c r="I227">
        <v>12.039633333333301</v>
      </c>
      <c r="J227" s="1">
        <f>_xlfn.XLOOKUP(B227, '[1]2021 Salaries'!$B$13:$B$2834, '[1]2021 Salaries'!$G$13:$G$2834,0)</f>
        <v>18830000</v>
      </c>
      <c r="K227" s="1">
        <f t="shared" si="3"/>
        <v>20713000</v>
      </c>
      <c r="L227" s="2">
        <v>226</v>
      </c>
    </row>
    <row r="228" spans="1:12" hidden="1" x14ac:dyDescent="0.45">
      <c r="A228">
        <v>338</v>
      </c>
      <c r="B228" t="s">
        <v>3572</v>
      </c>
      <c r="C228" t="s">
        <v>55</v>
      </c>
      <c r="D228" t="s">
        <v>3410</v>
      </c>
      <c r="E228" t="s">
        <v>118</v>
      </c>
      <c r="F228">
        <v>23</v>
      </c>
      <c r="G228" t="s">
        <v>25</v>
      </c>
      <c r="H228">
        <v>2021</v>
      </c>
      <c r="I228">
        <v>12.042633333333301</v>
      </c>
      <c r="J228" s="1">
        <f>_xlfn.XLOOKUP(B228, '[1]2021 Salaries'!$B$13:$B$2834, '[1]2021 Salaries'!$G$13:$G$2834,0)</f>
        <v>4290000</v>
      </c>
      <c r="K228" s="1">
        <f t="shared" si="3"/>
        <v>4719000</v>
      </c>
      <c r="L228" s="2">
        <v>227</v>
      </c>
    </row>
    <row r="229" spans="1:12" hidden="1" x14ac:dyDescent="0.45">
      <c r="A229">
        <v>380</v>
      </c>
      <c r="B229" t="s">
        <v>3571</v>
      </c>
      <c r="C229" t="s">
        <v>86</v>
      </c>
      <c r="D229" t="s">
        <v>3410</v>
      </c>
      <c r="E229" t="s">
        <v>627</v>
      </c>
      <c r="F229">
        <v>28</v>
      </c>
      <c r="G229" t="s">
        <v>16</v>
      </c>
      <c r="H229">
        <v>2021</v>
      </c>
      <c r="I229">
        <v>12.047599999999999</v>
      </c>
      <c r="J229" s="1">
        <f>_xlfn.XLOOKUP(B229, '[1]2021 Salaries'!$B$13:$B$2834, '[1]2021 Salaries'!$G$13:$G$2834,0)</f>
        <v>17270000</v>
      </c>
      <c r="K229" s="1">
        <f t="shared" si="3"/>
        <v>18997000</v>
      </c>
      <c r="L229" s="2">
        <v>228</v>
      </c>
    </row>
    <row r="230" spans="1:12" hidden="1" x14ac:dyDescent="0.45">
      <c r="A230">
        <v>51</v>
      </c>
      <c r="B230" t="s">
        <v>3413</v>
      </c>
      <c r="C230" t="s">
        <v>9</v>
      </c>
      <c r="D230" t="s">
        <v>3410</v>
      </c>
      <c r="E230" t="s">
        <v>434</v>
      </c>
      <c r="F230">
        <v>17</v>
      </c>
      <c r="G230" t="s">
        <v>31</v>
      </c>
      <c r="H230">
        <v>2020</v>
      </c>
      <c r="I230">
        <v>12.0476666666667</v>
      </c>
      <c r="J230" s="1">
        <f>_xlfn.XLOOKUP(B230, '[1]2021 Salaries'!$B$13:$B$2834, '[1]2021 Salaries'!$G$13:$G$2834,0)</f>
        <v>5240000</v>
      </c>
      <c r="K230" s="1">
        <f t="shared" si="3"/>
        <v>5764000</v>
      </c>
      <c r="L230" s="2">
        <v>229</v>
      </c>
    </row>
    <row r="231" spans="1:12" hidden="1" x14ac:dyDescent="0.45">
      <c r="A231">
        <v>339</v>
      </c>
      <c r="B231" t="s">
        <v>3570</v>
      </c>
      <c r="C231" t="s">
        <v>14</v>
      </c>
      <c r="D231" t="s">
        <v>3410</v>
      </c>
      <c r="E231" t="s">
        <v>118</v>
      </c>
      <c r="F231">
        <v>25</v>
      </c>
      <c r="G231" t="s">
        <v>25</v>
      </c>
      <c r="H231">
        <v>2021</v>
      </c>
      <c r="I231">
        <v>12.0565333333333</v>
      </c>
      <c r="J231" s="1">
        <f>_xlfn.XLOOKUP(B231, '[1]2021 Salaries'!$B$13:$B$2834, '[1]2021 Salaries'!$G$13:$G$2834,0)</f>
        <v>17940000</v>
      </c>
      <c r="K231" s="1">
        <f t="shared" si="3"/>
        <v>19734000</v>
      </c>
      <c r="L231" s="2">
        <v>230</v>
      </c>
    </row>
    <row r="232" spans="1:12" hidden="1" x14ac:dyDescent="0.45">
      <c r="A232">
        <v>25</v>
      </c>
      <c r="B232" t="s">
        <v>3569</v>
      </c>
      <c r="C232" t="s">
        <v>96</v>
      </c>
      <c r="D232" t="s">
        <v>3410</v>
      </c>
      <c r="E232" t="s">
        <v>1073</v>
      </c>
      <c r="F232">
        <v>30</v>
      </c>
      <c r="G232" t="s">
        <v>21</v>
      </c>
      <c r="H232">
        <v>2020</v>
      </c>
      <c r="I232">
        <v>12.059333333333299</v>
      </c>
      <c r="J232" s="1">
        <f>_xlfn.XLOOKUP(B232, '[1]2021 Salaries'!$B$13:$B$2834, '[1]2021 Salaries'!$G$13:$G$2834,0)</f>
        <v>21840000</v>
      </c>
      <c r="K232" s="1">
        <f t="shared" si="3"/>
        <v>24024000.000000004</v>
      </c>
      <c r="L232" s="2">
        <v>231</v>
      </c>
    </row>
    <row r="233" spans="1:12" hidden="1" x14ac:dyDescent="0.45">
      <c r="A233">
        <v>243</v>
      </c>
      <c r="B233" t="s">
        <v>3568</v>
      </c>
      <c r="C233" t="s">
        <v>222</v>
      </c>
      <c r="D233" t="s">
        <v>3410</v>
      </c>
      <c r="E233" t="s">
        <v>547</v>
      </c>
      <c r="F233">
        <v>37</v>
      </c>
      <c r="G233" t="s">
        <v>31</v>
      </c>
      <c r="H233">
        <v>2021</v>
      </c>
      <c r="I233">
        <v>12.0759666666667</v>
      </c>
      <c r="J233" s="1">
        <f>_xlfn.XLOOKUP(B233, '[1]2021 Salaries'!$B$13:$B$2834, '[1]2021 Salaries'!$G$13:$G$2834,0)</f>
        <v>14740000</v>
      </c>
      <c r="K233" s="1">
        <f t="shared" si="3"/>
        <v>16214000.000000002</v>
      </c>
      <c r="L233" s="2">
        <v>232</v>
      </c>
    </row>
    <row r="234" spans="1:12" hidden="1" x14ac:dyDescent="0.45">
      <c r="A234">
        <v>178</v>
      </c>
      <c r="B234" t="s">
        <v>3567</v>
      </c>
      <c r="C234" t="s">
        <v>14</v>
      </c>
      <c r="D234" t="s">
        <v>3410</v>
      </c>
      <c r="E234" t="s">
        <v>542</v>
      </c>
      <c r="F234">
        <v>26</v>
      </c>
      <c r="G234" t="s">
        <v>16</v>
      </c>
      <c r="H234">
        <v>2020</v>
      </c>
      <c r="I234">
        <v>12.095700000000001</v>
      </c>
      <c r="J234" s="1">
        <f>_xlfn.XLOOKUP(B234, '[1]2021 Salaries'!$B$13:$B$2834, '[1]2021 Salaries'!$G$13:$G$2834,0)</f>
        <v>16080000</v>
      </c>
      <c r="K234" s="1">
        <f t="shared" si="3"/>
        <v>17688000</v>
      </c>
      <c r="L234" s="2">
        <v>233</v>
      </c>
    </row>
    <row r="235" spans="1:12" hidden="1" x14ac:dyDescent="0.45">
      <c r="A235">
        <v>75</v>
      </c>
      <c r="B235" t="s">
        <v>3566</v>
      </c>
      <c r="C235" t="s">
        <v>74</v>
      </c>
      <c r="D235" t="s">
        <v>3410</v>
      </c>
      <c r="E235" t="s">
        <v>47</v>
      </c>
      <c r="F235">
        <v>34</v>
      </c>
      <c r="G235" t="s">
        <v>12</v>
      </c>
      <c r="H235">
        <v>2020</v>
      </c>
      <c r="I235">
        <v>12.099833333333301</v>
      </c>
      <c r="J235" s="1">
        <f>_xlfn.XLOOKUP(B235, '[1]2021 Salaries'!$B$13:$B$2834, '[1]2021 Salaries'!$G$13:$G$2834,0)</f>
        <v>22000000</v>
      </c>
      <c r="K235" s="1">
        <f t="shared" si="3"/>
        <v>24200000.000000004</v>
      </c>
      <c r="L235" s="2">
        <v>234</v>
      </c>
    </row>
    <row r="236" spans="1:12" hidden="1" x14ac:dyDescent="0.45">
      <c r="A236">
        <v>392</v>
      </c>
      <c r="B236" t="s">
        <v>3565</v>
      </c>
      <c r="C236" t="s">
        <v>14</v>
      </c>
      <c r="D236" t="s">
        <v>3410</v>
      </c>
      <c r="E236" t="s">
        <v>250</v>
      </c>
      <c r="F236">
        <v>29</v>
      </c>
      <c r="G236" t="s">
        <v>16</v>
      </c>
      <c r="H236">
        <v>2021</v>
      </c>
      <c r="I236">
        <v>12.1037</v>
      </c>
      <c r="J236" s="1">
        <f>_xlfn.XLOOKUP(B236, '[1]2021 Salaries'!$B$13:$B$2834, '[1]2021 Salaries'!$G$13:$G$2834,0)</f>
        <v>18270000</v>
      </c>
      <c r="K236" s="1">
        <f t="shared" si="3"/>
        <v>20097000</v>
      </c>
      <c r="L236" s="2">
        <v>235</v>
      </c>
    </row>
    <row r="237" spans="1:12" hidden="1" x14ac:dyDescent="0.45">
      <c r="A237">
        <v>187</v>
      </c>
      <c r="B237" t="s">
        <v>3565</v>
      </c>
      <c r="C237" t="s">
        <v>14</v>
      </c>
      <c r="D237" t="s">
        <v>3410</v>
      </c>
      <c r="E237" t="s">
        <v>250</v>
      </c>
      <c r="F237">
        <v>28</v>
      </c>
      <c r="G237" t="s">
        <v>16</v>
      </c>
      <c r="H237">
        <v>2020</v>
      </c>
      <c r="I237">
        <v>12.1039333333333</v>
      </c>
      <c r="J237" s="1">
        <f>_xlfn.XLOOKUP(B237, '[1]2021 Salaries'!$B$13:$B$2834, '[1]2021 Salaries'!$G$13:$G$2834,0)</f>
        <v>18270000</v>
      </c>
      <c r="K237" s="1">
        <f t="shared" si="3"/>
        <v>20097000</v>
      </c>
      <c r="L237" s="2">
        <v>236</v>
      </c>
    </row>
    <row r="238" spans="1:12" hidden="1" x14ac:dyDescent="0.45">
      <c r="A238">
        <v>216</v>
      </c>
      <c r="B238" t="s">
        <v>3564</v>
      </c>
      <c r="C238" t="s">
        <v>86</v>
      </c>
      <c r="D238" t="s">
        <v>3410</v>
      </c>
      <c r="E238" t="s">
        <v>393</v>
      </c>
      <c r="F238">
        <v>27</v>
      </c>
      <c r="G238" t="s">
        <v>21</v>
      </c>
      <c r="H238">
        <v>2021</v>
      </c>
      <c r="I238">
        <v>12.1316333333333</v>
      </c>
      <c r="J238" s="1">
        <f>_xlfn.XLOOKUP(B238, '[1]2021 Salaries'!$B$13:$B$2834, '[1]2021 Salaries'!$G$13:$G$2834,0)</f>
        <v>26390000</v>
      </c>
      <c r="K238" s="1">
        <f t="shared" si="3"/>
        <v>29029000.000000004</v>
      </c>
      <c r="L238" s="2">
        <v>237</v>
      </c>
    </row>
    <row r="239" spans="1:12" hidden="1" x14ac:dyDescent="0.45">
      <c r="A239">
        <v>71</v>
      </c>
      <c r="B239" t="s">
        <v>3563</v>
      </c>
      <c r="C239" t="s">
        <v>9</v>
      </c>
      <c r="D239" t="s">
        <v>3410</v>
      </c>
      <c r="E239" t="s">
        <v>358</v>
      </c>
      <c r="F239">
        <v>22</v>
      </c>
      <c r="G239" t="s">
        <v>31</v>
      </c>
      <c r="H239">
        <v>2020</v>
      </c>
      <c r="I239">
        <v>12.143133333333299</v>
      </c>
      <c r="J239" s="1">
        <f>_xlfn.XLOOKUP(B239, '[1]2021 Salaries'!$B$13:$B$2834, '[1]2021 Salaries'!$G$13:$G$2834,0)</f>
        <v>18790000</v>
      </c>
      <c r="K239" s="1">
        <f t="shared" si="3"/>
        <v>20669000</v>
      </c>
      <c r="L239" s="2">
        <v>238</v>
      </c>
    </row>
    <row r="240" spans="1:12" hidden="1" x14ac:dyDescent="0.45">
      <c r="A240">
        <v>318</v>
      </c>
      <c r="B240" t="s">
        <v>3562</v>
      </c>
      <c r="C240" t="s">
        <v>23</v>
      </c>
      <c r="D240" t="s">
        <v>3410</v>
      </c>
      <c r="E240" t="s">
        <v>24</v>
      </c>
      <c r="F240">
        <v>30</v>
      </c>
      <c r="G240" t="s">
        <v>25</v>
      </c>
      <c r="H240">
        <v>2021</v>
      </c>
      <c r="I240">
        <v>12.1649666666667</v>
      </c>
      <c r="J240" s="1">
        <f>_xlfn.XLOOKUP(B240, '[1]2021 Salaries'!$B$13:$B$2834, '[1]2021 Salaries'!$G$13:$G$2834,0)</f>
        <v>8340000</v>
      </c>
      <c r="K240" s="1">
        <f t="shared" si="3"/>
        <v>9174000</v>
      </c>
      <c r="L240" s="2">
        <v>239</v>
      </c>
    </row>
    <row r="241" spans="1:12" hidden="1" x14ac:dyDescent="0.45">
      <c r="A241">
        <v>387</v>
      </c>
      <c r="B241" t="s">
        <v>3561</v>
      </c>
      <c r="C241" t="s">
        <v>14</v>
      </c>
      <c r="D241" t="s">
        <v>3410</v>
      </c>
      <c r="E241" t="s">
        <v>753</v>
      </c>
      <c r="F241">
        <v>23</v>
      </c>
      <c r="G241" t="s">
        <v>16</v>
      </c>
      <c r="H241">
        <v>2021</v>
      </c>
      <c r="I241">
        <v>12.195066666666699</v>
      </c>
      <c r="J241" s="1">
        <f>_xlfn.XLOOKUP(B241, '[1]2021 Salaries'!$B$13:$B$2834, '[1]2021 Salaries'!$G$13:$G$2834,0)</f>
        <v>8080000</v>
      </c>
      <c r="K241" s="1">
        <f t="shared" si="3"/>
        <v>8888000</v>
      </c>
      <c r="L241" s="2">
        <v>240</v>
      </c>
    </row>
    <row r="242" spans="1:12" hidden="1" x14ac:dyDescent="0.45">
      <c r="A242">
        <v>221</v>
      </c>
      <c r="B242" t="s">
        <v>3560</v>
      </c>
      <c r="C242" t="s">
        <v>14</v>
      </c>
      <c r="D242" t="s">
        <v>3410</v>
      </c>
      <c r="E242" t="s">
        <v>28</v>
      </c>
      <c r="F242">
        <v>33</v>
      </c>
      <c r="G242" t="s">
        <v>21</v>
      </c>
      <c r="H242">
        <v>2021</v>
      </c>
      <c r="I242">
        <v>12.209566666666699</v>
      </c>
      <c r="J242" s="1">
        <f>_xlfn.XLOOKUP(B242, '[1]2021 Salaries'!$B$13:$B$2834, '[1]2021 Salaries'!$G$13:$G$2834,0)</f>
        <v>10160000</v>
      </c>
      <c r="K242" s="1">
        <f t="shared" si="3"/>
        <v>11176000</v>
      </c>
      <c r="L242" s="2">
        <v>241</v>
      </c>
    </row>
    <row r="243" spans="1:12" hidden="1" x14ac:dyDescent="0.45">
      <c r="A243">
        <v>342</v>
      </c>
      <c r="B243" t="s">
        <v>3531</v>
      </c>
      <c r="C243" t="s">
        <v>14</v>
      </c>
      <c r="D243" t="s">
        <v>3410</v>
      </c>
      <c r="E243" t="s">
        <v>257</v>
      </c>
      <c r="F243">
        <v>37</v>
      </c>
      <c r="G243" t="s">
        <v>25</v>
      </c>
      <c r="H243">
        <v>2021</v>
      </c>
      <c r="I243">
        <v>12.258233333333299</v>
      </c>
      <c r="J243" s="1">
        <f>_xlfn.XLOOKUP(B243, '[1]2021 Salaries'!$B$13:$B$2834, '[1]2021 Salaries'!$G$13:$G$2834,0)</f>
        <v>11660000</v>
      </c>
      <c r="K243" s="1">
        <f t="shared" si="3"/>
        <v>12826000.000000002</v>
      </c>
      <c r="L243" s="2">
        <v>242</v>
      </c>
    </row>
    <row r="244" spans="1:12" hidden="1" x14ac:dyDescent="0.45">
      <c r="A244">
        <v>121</v>
      </c>
      <c r="B244" t="s">
        <v>3559</v>
      </c>
      <c r="C244" t="s">
        <v>23</v>
      </c>
      <c r="D244" t="s">
        <v>3410</v>
      </c>
      <c r="E244" t="s">
        <v>211</v>
      </c>
      <c r="F244">
        <v>28</v>
      </c>
      <c r="G244" t="s">
        <v>25</v>
      </c>
      <c r="H244">
        <v>2020</v>
      </c>
      <c r="I244">
        <v>12.2676</v>
      </c>
      <c r="J244" s="1">
        <f>_xlfn.XLOOKUP(B244, '[1]2021 Salaries'!$B$13:$B$2834, '[1]2021 Salaries'!$G$13:$G$2834,0)</f>
        <v>0</v>
      </c>
      <c r="K244" s="1">
        <f t="shared" si="3"/>
        <v>0</v>
      </c>
      <c r="L244" s="2">
        <v>243</v>
      </c>
    </row>
    <row r="245" spans="1:12" x14ac:dyDescent="0.45">
      <c r="A245">
        <v>122</v>
      </c>
      <c r="B245" t="s">
        <v>3558</v>
      </c>
      <c r="C245" t="s">
        <v>64</v>
      </c>
      <c r="D245" t="s">
        <v>3410</v>
      </c>
      <c r="E245" t="s">
        <v>78</v>
      </c>
      <c r="F245">
        <v>32</v>
      </c>
      <c r="G245" t="s">
        <v>25</v>
      </c>
      <c r="H245">
        <v>2020</v>
      </c>
      <c r="I245">
        <v>12.270766666666701</v>
      </c>
      <c r="J245" s="1">
        <f>_xlfn.XLOOKUP(B245, '[1]2021 Salaries'!$B$13:$B$2834, '[1]2021 Salaries'!$G$13:$G$2834,0)</f>
        <v>13360000</v>
      </c>
      <c r="K245" s="1">
        <f t="shared" si="3"/>
        <v>13360000</v>
      </c>
      <c r="L245" s="2">
        <v>244</v>
      </c>
    </row>
    <row r="246" spans="1:12" hidden="1" x14ac:dyDescent="0.45">
      <c r="A246">
        <v>347</v>
      </c>
      <c r="B246" t="s">
        <v>3557</v>
      </c>
      <c r="C246" t="s">
        <v>23</v>
      </c>
      <c r="D246" t="s">
        <v>3410</v>
      </c>
      <c r="E246" t="s">
        <v>240</v>
      </c>
      <c r="F246">
        <v>30</v>
      </c>
      <c r="G246" t="s">
        <v>25</v>
      </c>
      <c r="H246">
        <v>2021</v>
      </c>
      <c r="I246">
        <v>12.2708666666667</v>
      </c>
      <c r="J246" s="1">
        <f>_xlfn.XLOOKUP(B246, '[1]2021 Salaries'!$B$13:$B$2834, '[1]2021 Salaries'!$G$13:$G$2834,0)</f>
        <v>14950000</v>
      </c>
      <c r="K246" s="1">
        <f t="shared" si="3"/>
        <v>16445000.000000002</v>
      </c>
      <c r="L246" s="2">
        <v>245</v>
      </c>
    </row>
    <row r="247" spans="1:12" hidden="1" x14ac:dyDescent="0.45">
      <c r="A247">
        <v>315</v>
      </c>
      <c r="B247" t="s">
        <v>3556</v>
      </c>
      <c r="C247" t="s">
        <v>23</v>
      </c>
      <c r="D247" t="s">
        <v>3410</v>
      </c>
      <c r="E247" t="s">
        <v>107</v>
      </c>
      <c r="F247">
        <v>23</v>
      </c>
      <c r="G247" t="s">
        <v>25</v>
      </c>
      <c r="H247">
        <v>2021</v>
      </c>
      <c r="I247">
        <v>12.289</v>
      </c>
      <c r="J247" s="1">
        <f>_xlfn.XLOOKUP(B247, '[1]2021 Salaries'!$B$13:$B$2834, '[1]2021 Salaries'!$G$13:$G$2834,0)</f>
        <v>17410000</v>
      </c>
      <c r="K247" s="1">
        <f t="shared" si="3"/>
        <v>19151000</v>
      </c>
      <c r="L247" s="2">
        <v>246</v>
      </c>
    </row>
    <row r="248" spans="1:12" hidden="1" x14ac:dyDescent="0.45">
      <c r="A248">
        <v>21</v>
      </c>
      <c r="B248" t="s">
        <v>3549</v>
      </c>
      <c r="C248" t="s">
        <v>39</v>
      </c>
      <c r="D248" t="s">
        <v>3410</v>
      </c>
      <c r="E248" t="s">
        <v>293</v>
      </c>
      <c r="F248">
        <v>25</v>
      </c>
      <c r="G248" t="s">
        <v>21</v>
      </c>
      <c r="H248">
        <v>2020</v>
      </c>
      <c r="I248">
        <v>12.308</v>
      </c>
      <c r="J248" s="1">
        <f>_xlfn.XLOOKUP(B248, '[1]2021 Salaries'!$B$13:$B$2834, '[1]2021 Salaries'!$G$13:$G$2834,0)</f>
        <v>13340000</v>
      </c>
      <c r="K248" s="1">
        <f t="shared" si="3"/>
        <v>14674000.000000002</v>
      </c>
      <c r="L248" s="2">
        <v>247</v>
      </c>
    </row>
    <row r="249" spans="1:12" hidden="1" x14ac:dyDescent="0.45">
      <c r="A249">
        <v>360</v>
      </c>
      <c r="B249" t="s">
        <v>3555</v>
      </c>
      <c r="C249" t="s">
        <v>14</v>
      </c>
      <c r="D249" t="s">
        <v>3410</v>
      </c>
      <c r="E249" t="s">
        <v>659</v>
      </c>
      <c r="F249">
        <v>31</v>
      </c>
      <c r="G249" t="s">
        <v>16</v>
      </c>
      <c r="H249">
        <v>2021</v>
      </c>
      <c r="I249">
        <v>12.337666666666699</v>
      </c>
      <c r="J249" s="1">
        <f>_xlfn.XLOOKUP(B249, '[1]2021 Salaries'!$B$13:$B$2834, '[1]2021 Salaries'!$G$13:$G$2834,0)</f>
        <v>14210000</v>
      </c>
      <c r="K249" s="1">
        <f t="shared" si="3"/>
        <v>15631000.000000002</v>
      </c>
      <c r="L249" s="2">
        <v>248</v>
      </c>
    </row>
    <row r="250" spans="1:12" hidden="1" x14ac:dyDescent="0.45">
      <c r="A250">
        <v>91</v>
      </c>
      <c r="B250" t="s">
        <v>3554</v>
      </c>
      <c r="C250" t="s">
        <v>130</v>
      </c>
      <c r="D250" t="s">
        <v>3410</v>
      </c>
      <c r="E250" t="s">
        <v>200</v>
      </c>
      <c r="F250">
        <v>27</v>
      </c>
      <c r="G250" t="s">
        <v>12</v>
      </c>
      <c r="H250">
        <v>2020</v>
      </c>
      <c r="I250">
        <v>12.354333333333299</v>
      </c>
      <c r="J250" s="1">
        <f>_xlfn.XLOOKUP(B250, '[1]2021 Salaries'!$B$13:$B$2834, '[1]2021 Salaries'!$G$13:$G$2834,0)</f>
        <v>9890000</v>
      </c>
      <c r="K250" s="1">
        <f t="shared" si="3"/>
        <v>10879000</v>
      </c>
      <c r="L250" s="2">
        <v>249</v>
      </c>
    </row>
    <row r="251" spans="1:12" hidden="1" x14ac:dyDescent="0.45">
      <c r="A251">
        <v>53</v>
      </c>
      <c r="B251" t="s">
        <v>3553</v>
      </c>
      <c r="C251" t="s">
        <v>214</v>
      </c>
      <c r="D251" t="s">
        <v>3410</v>
      </c>
      <c r="E251" t="s">
        <v>1012</v>
      </c>
      <c r="F251">
        <v>31</v>
      </c>
      <c r="G251" t="s">
        <v>31</v>
      </c>
      <c r="H251">
        <v>2020</v>
      </c>
      <c r="I251">
        <v>12.370100000000001</v>
      </c>
      <c r="J251" s="1">
        <f>_xlfn.XLOOKUP(B251, '[1]2021 Salaries'!$B$13:$B$2834, '[1]2021 Salaries'!$G$13:$G$2834,0)</f>
        <v>20690000</v>
      </c>
      <c r="K251" s="1">
        <f t="shared" si="3"/>
        <v>22759000</v>
      </c>
      <c r="L251" s="2">
        <v>250</v>
      </c>
    </row>
    <row r="252" spans="1:12" hidden="1" x14ac:dyDescent="0.45">
      <c r="A252">
        <v>37</v>
      </c>
      <c r="B252" t="s">
        <v>3473</v>
      </c>
      <c r="C252" t="s">
        <v>9</v>
      </c>
      <c r="D252" t="s">
        <v>3410</v>
      </c>
      <c r="E252" t="s">
        <v>395</v>
      </c>
      <c r="F252">
        <v>22</v>
      </c>
      <c r="G252" t="s">
        <v>31</v>
      </c>
      <c r="H252">
        <v>2020</v>
      </c>
      <c r="I252">
        <v>12.4104333333333</v>
      </c>
      <c r="J252" s="1">
        <f>_xlfn.XLOOKUP(B252, '[1]2021 Salaries'!$B$13:$B$2834, '[1]2021 Salaries'!$G$13:$G$2834,0)</f>
        <v>20670000</v>
      </c>
      <c r="K252" s="1">
        <f t="shared" si="3"/>
        <v>22737000</v>
      </c>
      <c r="L252" s="2">
        <v>251</v>
      </c>
    </row>
    <row r="253" spans="1:12" x14ac:dyDescent="0.45">
      <c r="A253">
        <v>198</v>
      </c>
      <c r="B253" t="s">
        <v>3552</v>
      </c>
      <c r="C253" t="s">
        <v>64</v>
      </c>
      <c r="D253" t="s">
        <v>3410</v>
      </c>
      <c r="E253" t="s">
        <v>1238</v>
      </c>
      <c r="F253">
        <v>21</v>
      </c>
      <c r="G253" t="s">
        <v>41</v>
      </c>
      <c r="H253">
        <v>2020</v>
      </c>
      <c r="I253">
        <v>12.470499999999999</v>
      </c>
      <c r="J253" s="1">
        <f>_xlfn.XLOOKUP(B253, '[1]2021 Salaries'!$B$13:$B$2834, '[1]2021 Salaries'!$G$13:$G$2834,0)</f>
        <v>0</v>
      </c>
      <c r="K253" s="1">
        <f t="shared" si="3"/>
        <v>0</v>
      </c>
      <c r="L253" s="2">
        <v>252</v>
      </c>
    </row>
    <row r="254" spans="1:12" hidden="1" x14ac:dyDescent="0.45">
      <c r="A254">
        <v>296</v>
      </c>
      <c r="B254" t="s">
        <v>3551</v>
      </c>
      <c r="C254" t="s">
        <v>74</v>
      </c>
      <c r="D254" t="s">
        <v>3410</v>
      </c>
      <c r="E254" t="s">
        <v>441</v>
      </c>
      <c r="F254">
        <v>31</v>
      </c>
      <c r="G254" t="s">
        <v>12</v>
      </c>
      <c r="H254">
        <v>2021</v>
      </c>
      <c r="I254">
        <v>12.482433333333301</v>
      </c>
      <c r="J254" s="1">
        <f>_xlfn.XLOOKUP(B254, '[1]2021 Salaries'!$B$13:$B$2834, '[1]2021 Salaries'!$G$13:$G$2834,0)</f>
        <v>16910000</v>
      </c>
      <c r="K254" s="1">
        <f t="shared" si="3"/>
        <v>18601000</v>
      </c>
      <c r="L254" s="2">
        <v>253</v>
      </c>
    </row>
    <row r="255" spans="1:12" hidden="1" x14ac:dyDescent="0.45">
      <c r="A255">
        <v>165</v>
      </c>
      <c r="B255" t="s">
        <v>3550</v>
      </c>
      <c r="C255" t="s">
        <v>14</v>
      </c>
      <c r="D255" t="s">
        <v>3410</v>
      </c>
      <c r="E255" t="s">
        <v>997</v>
      </c>
      <c r="F255">
        <v>23</v>
      </c>
      <c r="G255" t="s">
        <v>16</v>
      </c>
      <c r="H255">
        <v>2020</v>
      </c>
      <c r="I255">
        <v>12.4905666666667</v>
      </c>
      <c r="J255" s="1">
        <f>_xlfn.XLOOKUP(B255, '[1]2021 Salaries'!$B$13:$B$2834, '[1]2021 Salaries'!$G$13:$G$2834,0)</f>
        <v>0</v>
      </c>
      <c r="K255" s="1">
        <f t="shared" si="3"/>
        <v>0</v>
      </c>
      <c r="L255" s="2">
        <v>254</v>
      </c>
    </row>
    <row r="256" spans="1:12" hidden="1" x14ac:dyDescent="0.45">
      <c r="A256">
        <v>224</v>
      </c>
      <c r="B256" t="s">
        <v>3549</v>
      </c>
      <c r="C256" t="s">
        <v>39</v>
      </c>
      <c r="D256" t="s">
        <v>3410</v>
      </c>
      <c r="E256" t="s">
        <v>293</v>
      </c>
      <c r="F256">
        <v>26</v>
      </c>
      <c r="G256" t="s">
        <v>21</v>
      </c>
      <c r="H256">
        <v>2021</v>
      </c>
      <c r="I256">
        <v>12.490866666666699</v>
      </c>
      <c r="J256" s="1">
        <f>_xlfn.XLOOKUP(B256, '[1]2021 Salaries'!$B$13:$B$2834, '[1]2021 Salaries'!$G$13:$G$2834,0)</f>
        <v>13340000</v>
      </c>
      <c r="K256" s="1">
        <f t="shared" si="3"/>
        <v>14674000.000000002</v>
      </c>
      <c r="L256" s="2">
        <v>255</v>
      </c>
    </row>
    <row r="257" spans="1:12" hidden="1" x14ac:dyDescent="0.45">
      <c r="A257">
        <v>123</v>
      </c>
      <c r="B257" t="s">
        <v>3548</v>
      </c>
      <c r="C257" t="s">
        <v>23</v>
      </c>
      <c r="D257" t="s">
        <v>3410</v>
      </c>
      <c r="E257" t="s">
        <v>78</v>
      </c>
      <c r="F257">
        <v>17</v>
      </c>
      <c r="G257" t="s">
        <v>25</v>
      </c>
      <c r="H257">
        <v>2020</v>
      </c>
      <c r="I257">
        <v>12.5657333333333</v>
      </c>
      <c r="J257" s="1">
        <f>_xlfn.XLOOKUP(B257, '[1]2021 Salaries'!$B$13:$B$2834, '[1]2021 Salaries'!$G$13:$G$2834,0)</f>
        <v>0</v>
      </c>
      <c r="K257" s="1">
        <f t="shared" si="3"/>
        <v>0</v>
      </c>
      <c r="L257" s="2">
        <v>256</v>
      </c>
    </row>
    <row r="258" spans="1:12" hidden="1" x14ac:dyDescent="0.45">
      <c r="A258">
        <v>49</v>
      </c>
      <c r="B258" t="s">
        <v>3547</v>
      </c>
      <c r="C258" t="s">
        <v>9</v>
      </c>
      <c r="D258" t="s">
        <v>3410</v>
      </c>
      <c r="E258" t="s">
        <v>434</v>
      </c>
      <c r="F258">
        <v>32</v>
      </c>
      <c r="G258" t="s">
        <v>31</v>
      </c>
      <c r="H258">
        <v>2020</v>
      </c>
      <c r="I258">
        <v>12.5888666666667</v>
      </c>
      <c r="J258" s="1">
        <f>_xlfn.XLOOKUP(B258, '[1]2021 Salaries'!$B$13:$B$2834, '[1]2021 Salaries'!$G$13:$G$2834,0)</f>
        <v>0</v>
      </c>
      <c r="K258" s="1">
        <f t="shared" si="3"/>
        <v>0</v>
      </c>
      <c r="L258" s="2">
        <v>257</v>
      </c>
    </row>
    <row r="259" spans="1:12" hidden="1" x14ac:dyDescent="0.45">
      <c r="A259">
        <v>250</v>
      </c>
      <c r="B259" t="s">
        <v>3546</v>
      </c>
      <c r="C259" t="s">
        <v>9</v>
      </c>
      <c r="D259" t="s">
        <v>3410</v>
      </c>
      <c r="E259" t="s">
        <v>497</v>
      </c>
      <c r="F259">
        <v>26</v>
      </c>
      <c r="G259" t="s">
        <v>31</v>
      </c>
      <c r="H259">
        <v>2021</v>
      </c>
      <c r="I259">
        <v>12.595933333333299</v>
      </c>
      <c r="J259" s="1">
        <f>_xlfn.XLOOKUP(B259, '[1]2021 Salaries'!$B$13:$B$2834, '[1]2021 Salaries'!$G$13:$G$2834,0)</f>
        <v>9890000</v>
      </c>
      <c r="K259" s="1">
        <f t="shared" ref="K259:K322" si="4">IF(C259="Rarita", J259, J259*1.1)</f>
        <v>10879000</v>
      </c>
      <c r="L259" s="2">
        <v>258</v>
      </c>
    </row>
    <row r="260" spans="1:12" hidden="1" x14ac:dyDescent="0.45">
      <c r="A260">
        <v>291</v>
      </c>
      <c r="B260" t="s">
        <v>3545</v>
      </c>
      <c r="C260" t="s">
        <v>176</v>
      </c>
      <c r="D260" t="s">
        <v>3410</v>
      </c>
      <c r="E260" t="s">
        <v>37</v>
      </c>
      <c r="F260">
        <v>29</v>
      </c>
      <c r="G260" t="s">
        <v>12</v>
      </c>
      <c r="H260">
        <v>2021</v>
      </c>
      <c r="I260">
        <v>12.6261666666667</v>
      </c>
      <c r="J260" s="1">
        <f>_xlfn.XLOOKUP(B260, '[1]2021 Salaries'!$B$13:$B$2834, '[1]2021 Salaries'!$G$13:$G$2834,0)</f>
        <v>12180000</v>
      </c>
      <c r="K260" s="1">
        <f t="shared" si="4"/>
        <v>13398000.000000002</v>
      </c>
      <c r="L260" s="2">
        <v>259</v>
      </c>
    </row>
    <row r="261" spans="1:12" hidden="1" x14ac:dyDescent="0.45">
      <c r="A261">
        <v>340</v>
      </c>
      <c r="B261" t="s">
        <v>3544</v>
      </c>
      <c r="C261" t="s">
        <v>23</v>
      </c>
      <c r="D261" t="s">
        <v>3410</v>
      </c>
      <c r="E261" t="s">
        <v>118</v>
      </c>
      <c r="F261">
        <v>37</v>
      </c>
      <c r="G261" t="s">
        <v>25</v>
      </c>
      <c r="H261">
        <v>2021</v>
      </c>
      <c r="I261">
        <v>12.6595666666667</v>
      </c>
      <c r="J261" s="1">
        <f>_xlfn.XLOOKUP(B261, '[1]2021 Salaries'!$B$13:$B$2834, '[1]2021 Salaries'!$G$13:$G$2834,0)</f>
        <v>22780000</v>
      </c>
      <c r="K261" s="1">
        <f t="shared" si="4"/>
        <v>25058000.000000004</v>
      </c>
      <c r="L261" s="2">
        <v>260</v>
      </c>
    </row>
    <row r="262" spans="1:12" hidden="1" x14ac:dyDescent="0.45">
      <c r="A262">
        <v>138</v>
      </c>
      <c r="B262" t="s">
        <v>3543</v>
      </c>
      <c r="C262" t="s">
        <v>23</v>
      </c>
      <c r="D262" t="s">
        <v>3410</v>
      </c>
      <c r="E262" t="s">
        <v>784</v>
      </c>
      <c r="F262">
        <v>31</v>
      </c>
      <c r="G262" t="s">
        <v>25</v>
      </c>
      <c r="H262">
        <v>2020</v>
      </c>
      <c r="I262">
        <v>12.6616</v>
      </c>
      <c r="J262" s="1">
        <f>_xlfn.XLOOKUP(B262, '[1]2021 Salaries'!$B$13:$B$2834, '[1]2021 Salaries'!$G$13:$G$2834,0)</f>
        <v>0</v>
      </c>
      <c r="K262" s="1">
        <f t="shared" si="4"/>
        <v>0</v>
      </c>
      <c r="L262" s="2">
        <v>261</v>
      </c>
    </row>
    <row r="263" spans="1:12" hidden="1" x14ac:dyDescent="0.45">
      <c r="A263">
        <v>185</v>
      </c>
      <c r="B263" t="s">
        <v>3542</v>
      </c>
      <c r="C263" t="s">
        <v>14</v>
      </c>
      <c r="D263" t="s">
        <v>3410</v>
      </c>
      <c r="E263" t="s">
        <v>462</v>
      </c>
      <c r="F263">
        <v>31</v>
      </c>
      <c r="G263" t="s">
        <v>16</v>
      </c>
      <c r="H263">
        <v>2020</v>
      </c>
      <c r="I263">
        <v>12.682966666666699</v>
      </c>
      <c r="J263" s="1">
        <f>_xlfn.XLOOKUP(B263, '[1]2021 Salaries'!$B$13:$B$2834, '[1]2021 Salaries'!$G$13:$G$2834,0)</f>
        <v>0</v>
      </c>
      <c r="K263" s="1">
        <f t="shared" si="4"/>
        <v>0</v>
      </c>
      <c r="L263" s="2">
        <v>262</v>
      </c>
    </row>
    <row r="264" spans="1:12" hidden="1" x14ac:dyDescent="0.45">
      <c r="A264">
        <v>246</v>
      </c>
      <c r="B264" t="s">
        <v>3541</v>
      </c>
      <c r="C264" t="s">
        <v>138</v>
      </c>
      <c r="D264" t="s">
        <v>3410</v>
      </c>
      <c r="E264" t="s">
        <v>473</v>
      </c>
      <c r="F264">
        <v>24</v>
      </c>
      <c r="G264" t="s">
        <v>31</v>
      </c>
      <c r="H264">
        <v>2021</v>
      </c>
      <c r="I264">
        <v>12.7063333333333</v>
      </c>
      <c r="J264" s="1">
        <f>_xlfn.XLOOKUP(B264, '[1]2021 Salaries'!$B$13:$B$2834, '[1]2021 Salaries'!$G$13:$G$2834,0)</f>
        <v>12060000</v>
      </c>
      <c r="K264" s="1">
        <f t="shared" si="4"/>
        <v>13266000.000000002</v>
      </c>
      <c r="L264" s="2">
        <v>263</v>
      </c>
    </row>
    <row r="265" spans="1:12" hidden="1" x14ac:dyDescent="0.45">
      <c r="A265">
        <v>226</v>
      </c>
      <c r="B265" t="s">
        <v>3540</v>
      </c>
      <c r="C265" t="s">
        <v>14</v>
      </c>
      <c r="D265" t="s">
        <v>3410</v>
      </c>
      <c r="E265" t="s">
        <v>555</v>
      </c>
      <c r="F265">
        <v>33</v>
      </c>
      <c r="G265" t="s">
        <v>21</v>
      </c>
      <c r="H265">
        <v>2021</v>
      </c>
      <c r="I265">
        <v>12.7373666666667</v>
      </c>
      <c r="J265" s="1">
        <f>_xlfn.XLOOKUP(B265, '[1]2021 Salaries'!$B$13:$B$2834, '[1]2021 Salaries'!$G$13:$G$2834,0)</f>
        <v>11470000</v>
      </c>
      <c r="K265" s="1">
        <f t="shared" si="4"/>
        <v>12617000.000000002</v>
      </c>
      <c r="L265" s="2">
        <v>264</v>
      </c>
    </row>
    <row r="266" spans="1:12" hidden="1" x14ac:dyDescent="0.45">
      <c r="A266">
        <v>323</v>
      </c>
      <c r="B266" t="s">
        <v>3539</v>
      </c>
      <c r="C266" t="s">
        <v>23</v>
      </c>
      <c r="D266" t="s">
        <v>3410</v>
      </c>
      <c r="E266" t="s">
        <v>322</v>
      </c>
      <c r="F266">
        <v>23</v>
      </c>
      <c r="G266" t="s">
        <v>25</v>
      </c>
      <c r="H266">
        <v>2021</v>
      </c>
      <c r="I266">
        <v>12.7494666666667</v>
      </c>
      <c r="J266" s="1">
        <f>_xlfn.XLOOKUP(B266, '[1]2021 Salaries'!$B$13:$B$2834, '[1]2021 Salaries'!$G$13:$G$2834,0)</f>
        <v>15780000</v>
      </c>
      <c r="K266" s="1">
        <f t="shared" si="4"/>
        <v>17358000</v>
      </c>
      <c r="L266" s="2">
        <v>265</v>
      </c>
    </row>
    <row r="267" spans="1:12" hidden="1" x14ac:dyDescent="0.45">
      <c r="A267">
        <v>48</v>
      </c>
      <c r="B267" t="s">
        <v>3538</v>
      </c>
      <c r="C267" t="s">
        <v>9</v>
      </c>
      <c r="D267" t="s">
        <v>3410</v>
      </c>
      <c r="E267" t="s">
        <v>57</v>
      </c>
      <c r="F267">
        <v>35</v>
      </c>
      <c r="G267" t="s">
        <v>31</v>
      </c>
      <c r="H267">
        <v>2020</v>
      </c>
      <c r="I267">
        <v>12.758100000000001</v>
      </c>
      <c r="J267" s="1">
        <f>_xlfn.XLOOKUP(B267, '[1]2021 Salaries'!$B$13:$B$2834, '[1]2021 Salaries'!$G$13:$G$2834,0)</f>
        <v>24940000</v>
      </c>
      <c r="K267" s="1">
        <f t="shared" si="4"/>
        <v>27434000.000000004</v>
      </c>
      <c r="L267" s="2">
        <v>266</v>
      </c>
    </row>
    <row r="268" spans="1:12" hidden="1" x14ac:dyDescent="0.45">
      <c r="A268">
        <v>65</v>
      </c>
      <c r="B268" t="s">
        <v>3537</v>
      </c>
      <c r="C268" t="s">
        <v>36</v>
      </c>
      <c r="D268" t="s">
        <v>3410</v>
      </c>
      <c r="E268" t="s">
        <v>867</v>
      </c>
      <c r="F268">
        <v>20</v>
      </c>
      <c r="G268" t="s">
        <v>31</v>
      </c>
      <c r="H268">
        <v>2020</v>
      </c>
      <c r="I268">
        <v>12.775366666666701</v>
      </c>
      <c r="J268" s="1">
        <f>_xlfn.XLOOKUP(B268, '[1]2021 Salaries'!$B$13:$B$2834, '[1]2021 Salaries'!$G$13:$G$2834,0)</f>
        <v>0</v>
      </c>
      <c r="K268" s="1">
        <f t="shared" si="4"/>
        <v>0</v>
      </c>
      <c r="L268" s="2">
        <v>267</v>
      </c>
    </row>
    <row r="269" spans="1:12" hidden="1" x14ac:dyDescent="0.45">
      <c r="A269">
        <v>343</v>
      </c>
      <c r="B269" t="s">
        <v>3536</v>
      </c>
      <c r="C269" t="s">
        <v>23</v>
      </c>
      <c r="D269" t="s">
        <v>3410</v>
      </c>
      <c r="E269" t="s">
        <v>197</v>
      </c>
      <c r="F269">
        <v>27</v>
      </c>
      <c r="G269" t="s">
        <v>25</v>
      </c>
      <c r="H269">
        <v>2021</v>
      </c>
      <c r="I269">
        <v>12.8662666666667</v>
      </c>
      <c r="J269" s="1">
        <f>_xlfn.XLOOKUP(B269, '[1]2021 Salaries'!$B$13:$B$2834, '[1]2021 Salaries'!$G$13:$G$2834,0)</f>
        <v>17970000</v>
      </c>
      <c r="K269" s="1">
        <f t="shared" si="4"/>
        <v>19767000</v>
      </c>
      <c r="L269" s="2">
        <v>268</v>
      </c>
    </row>
    <row r="270" spans="1:12" hidden="1" x14ac:dyDescent="0.45">
      <c r="A270">
        <v>277</v>
      </c>
      <c r="B270" t="s">
        <v>3533</v>
      </c>
      <c r="C270" t="s">
        <v>74</v>
      </c>
      <c r="D270" t="s">
        <v>3410</v>
      </c>
      <c r="E270" t="s">
        <v>47</v>
      </c>
      <c r="F270">
        <v>30</v>
      </c>
      <c r="G270" t="s">
        <v>12</v>
      </c>
      <c r="H270">
        <v>2021</v>
      </c>
      <c r="I270">
        <v>12.8841</v>
      </c>
      <c r="J270" s="1">
        <f>_xlfn.XLOOKUP(B270, '[1]2021 Salaries'!$B$13:$B$2834, '[1]2021 Salaries'!$G$13:$G$2834,0)</f>
        <v>11000000</v>
      </c>
      <c r="K270" s="1">
        <f t="shared" si="4"/>
        <v>12100000.000000002</v>
      </c>
      <c r="L270" s="2">
        <v>269</v>
      </c>
    </row>
    <row r="271" spans="1:12" hidden="1" x14ac:dyDescent="0.45">
      <c r="A271">
        <v>275</v>
      </c>
      <c r="B271" t="s">
        <v>3459</v>
      </c>
      <c r="C271" t="s">
        <v>701</v>
      </c>
      <c r="D271" t="s">
        <v>3410</v>
      </c>
      <c r="E271" t="s">
        <v>157</v>
      </c>
      <c r="F271">
        <v>28</v>
      </c>
      <c r="G271" t="s">
        <v>12</v>
      </c>
      <c r="H271">
        <v>2021</v>
      </c>
      <c r="I271">
        <v>12.8869333333333</v>
      </c>
      <c r="J271" s="1">
        <f>_xlfn.XLOOKUP(B271, '[1]2021 Salaries'!$B$13:$B$2834, '[1]2021 Salaries'!$G$13:$G$2834,0)</f>
        <v>20940000</v>
      </c>
      <c r="K271" s="1">
        <f t="shared" si="4"/>
        <v>23034000</v>
      </c>
      <c r="L271" s="2">
        <v>270</v>
      </c>
    </row>
    <row r="272" spans="1:12" hidden="1" x14ac:dyDescent="0.45">
      <c r="A272">
        <v>55</v>
      </c>
      <c r="B272" t="s">
        <v>3535</v>
      </c>
      <c r="C272" t="s">
        <v>1900</v>
      </c>
      <c r="D272" t="s">
        <v>3410</v>
      </c>
      <c r="E272" t="s">
        <v>539</v>
      </c>
      <c r="F272">
        <v>24</v>
      </c>
      <c r="G272" t="s">
        <v>31</v>
      </c>
      <c r="H272">
        <v>2020</v>
      </c>
      <c r="I272">
        <v>12.941233333333299</v>
      </c>
      <c r="J272" s="1">
        <f>_xlfn.XLOOKUP(B272, '[1]2021 Salaries'!$B$13:$B$2834, '[1]2021 Salaries'!$G$13:$G$2834,0)</f>
        <v>18110000</v>
      </c>
      <c r="K272" s="1">
        <f t="shared" si="4"/>
        <v>19921000</v>
      </c>
      <c r="L272" s="2">
        <v>271</v>
      </c>
    </row>
    <row r="273" spans="1:12" hidden="1" x14ac:dyDescent="0.45">
      <c r="A273">
        <v>309</v>
      </c>
      <c r="B273" t="s">
        <v>3534</v>
      </c>
      <c r="C273" t="s">
        <v>176</v>
      </c>
      <c r="D273" t="s">
        <v>3410</v>
      </c>
      <c r="E273" t="s">
        <v>264</v>
      </c>
      <c r="F273">
        <v>22</v>
      </c>
      <c r="G273" t="s">
        <v>12</v>
      </c>
      <c r="H273">
        <v>2021</v>
      </c>
      <c r="I273">
        <v>12.9700333333333</v>
      </c>
      <c r="J273" s="1">
        <f>_xlfn.XLOOKUP(B273, '[1]2021 Salaries'!$B$13:$B$2834, '[1]2021 Salaries'!$G$13:$G$2834,0)</f>
        <v>24620000</v>
      </c>
      <c r="K273" s="1">
        <f t="shared" si="4"/>
        <v>27082000.000000004</v>
      </c>
      <c r="L273" s="2">
        <v>272</v>
      </c>
    </row>
    <row r="274" spans="1:12" hidden="1" x14ac:dyDescent="0.45">
      <c r="A274">
        <v>76</v>
      </c>
      <c r="B274" t="s">
        <v>3533</v>
      </c>
      <c r="C274" t="s">
        <v>74</v>
      </c>
      <c r="D274" t="s">
        <v>3410</v>
      </c>
      <c r="E274" t="s">
        <v>47</v>
      </c>
      <c r="F274">
        <v>29</v>
      </c>
      <c r="G274" t="s">
        <v>12</v>
      </c>
      <c r="H274">
        <v>2020</v>
      </c>
      <c r="I274">
        <v>12.9882666666667</v>
      </c>
      <c r="J274" s="1">
        <f>_xlfn.XLOOKUP(B274, '[1]2021 Salaries'!$B$13:$B$2834, '[1]2021 Salaries'!$G$13:$G$2834,0)</f>
        <v>11000000</v>
      </c>
      <c r="K274" s="1">
        <f t="shared" si="4"/>
        <v>12100000.000000002</v>
      </c>
      <c r="L274" s="2">
        <v>273</v>
      </c>
    </row>
    <row r="275" spans="1:12" hidden="1" x14ac:dyDescent="0.45">
      <c r="A275">
        <v>17</v>
      </c>
      <c r="B275" t="s">
        <v>3466</v>
      </c>
      <c r="C275" t="s">
        <v>39</v>
      </c>
      <c r="D275" t="s">
        <v>3410</v>
      </c>
      <c r="E275" t="s">
        <v>710</v>
      </c>
      <c r="F275">
        <v>21</v>
      </c>
      <c r="G275" t="s">
        <v>21</v>
      </c>
      <c r="H275">
        <v>2020</v>
      </c>
      <c r="I275">
        <v>13.0192</v>
      </c>
      <c r="J275" s="1">
        <f>_xlfn.XLOOKUP(B275, '[1]2021 Salaries'!$B$13:$B$2834, '[1]2021 Salaries'!$G$13:$G$2834,0)</f>
        <v>25510000</v>
      </c>
      <c r="K275" s="1">
        <f t="shared" si="4"/>
        <v>28061000.000000004</v>
      </c>
      <c r="L275" s="2">
        <v>274</v>
      </c>
    </row>
    <row r="276" spans="1:12" hidden="1" x14ac:dyDescent="0.45">
      <c r="A276">
        <v>46</v>
      </c>
      <c r="B276" t="s">
        <v>3532</v>
      </c>
      <c r="C276" t="s">
        <v>9</v>
      </c>
      <c r="D276" t="s">
        <v>3410</v>
      </c>
      <c r="E276" t="s">
        <v>549</v>
      </c>
      <c r="F276">
        <v>32</v>
      </c>
      <c r="G276" t="s">
        <v>31</v>
      </c>
      <c r="H276">
        <v>2020</v>
      </c>
      <c r="I276">
        <v>13.053266666666699</v>
      </c>
      <c r="J276" s="1">
        <f>_xlfn.XLOOKUP(B276, '[1]2021 Salaries'!$B$13:$B$2834, '[1]2021 Salaries'!$G$13:$G$2834,0)</f>
        <v>0</v>
      </c>
      <c r="K276" s="1">
        <f t="shared" si="4"/>
        <v>0</v>
      </c>
      <c r="L276" s="2">
        <v>275</v>
      </c>
    </row>
    <row r="277" spans="1:12" hidden="1" x14ac:dyDescent="0.45">
      <c r="A277">
        <v>167</v>
      </c>
      <c r="B277" t="s">
        <v>3500</v>
      </c>
      <c r="C277" t="s">
        <v>14</v>
      </c>
      <c r="D277" t="s">
        <v>3410</v>
      </c>
      <c r="E277" t="s">
        <v>487</v>
      </c>
      <c r="F277">
        <v>30</v>
      </c>
      <c r="G277" t="s">
        <v>16</v>
      </c>
      <c r="H277">
        <v>2020</v>
      </c>
      <c r="I277">
        <v>13.076266666666699</v>
      </c>
      <c r="J277" s="1">
        <f>_xlfn.XLOOKUP(B277, '[1]2021 Salaries'!$B$13:$B$2834, '[1]2021 Salaries'!$G$13:$G$2834,0)</f>
        <v>9820000</v>
      </c>
      <c r="K277" s="1">
        <f t="shared" si="4"/>
        <v>10802000</v>
      </c>
      <c r="L277" s="2">
        <v>276</v>
      </c>
    </row>
    <row r="278" spans="1:12" hidden="1" x14ac:dyDescent="0.45">
      <c r="A278">
        <v>11</v>
      </c>
      <c r="B278" t="s">
        <v>3531</v>
      </c>
      <c r="C278" t="s">
        <v>14</v>
      </c>
      <c r="D278" t="s">
        <v>3410</v>
      </c>
      <c r="E278" t="s">
        <v>393</v>
      </c>
      <c r="F278">
        <v>36</v>
      </c>
      <c r="G278" t="s">
        <v>21</v>
      </c>
      <c r="H278">
        <v>2020</v>
      </c>
      <c r="I278">
        <v>13.0780333333333</v>
      </c>
      <c r="J278" s="1">
        <f>_xlfn.XLOOKUP(B278, '[1]2021 Salaries'!$B$13:$B$2834, '[1]2021 Salaries'!$G$13:$G$2834,0)</f>
        <v>11660000</v>
      </c>
      <c r="K278" s="1">
        <f t="shared" si="4"/>
        <v>12826000.000000002</v>
      </c>
      <c r="L278" s="2">
        <v>277</v>
      </c>
    </row>
    <row r="279" spans="1:12" x14ac:dyDescent="0.45">
      <c r="A279">
        <v>192</v>
      </c>
      <c r="B279" t="s">
        <v>3531</v>
      </c>
      <c r="C279" t="s">
        <v>64</v>
      </c>
      <c r="D279" t="s">
        <v>3410</v>
      </c>
      <c r="E279" t="s">
        <v>65</v>
      </c>
      <c r="F279">
        <v>36</v>
      </c>
      <c r="G279" t="s">
        <v>41</v>
      </c>
      <c r="H279">
        <v>2020</v>
      </c>
      <c r="I279">
        <v>13.078200000000001</v>
      </c>
      <c r="J279" s="1">
        <f>_xlfn.XLOOKUP(B279, '[1]2021 Salaries'!$B$13:$B$2834, '[1]2021 Salaries'!$G$13:$G$2834,0)</f>
        <v>11660000</v>
      </c>
      <c r="K279" s="1">
        <f t="shared" si="4"/>
        <v>11660000</v>
      </c>
      <c r="L279" s="2">
        <v>278</v>
      </c>
    </row>
    <row r="280" spans="1:12" hidden="1" x14ac:dyDescent="0.45">
      <c r="A280">
        <v>334</v>
      </c>
      <c r="B280" t="s">
        <v>3530</v>
      </c>
      <c r="C280" t="s">
        <v>23</v>
      </c>
      <c r="D280" t="s">
        <v>3410</v>
      </c>
      <c r="E280" t="s">
        <v>223</v>
      </c>
      <c r="F280">
        <v>23</v>
      </c>
      <c r="G280" t="s">
        <v>25</v>
      </c>
      <c r="H280">
        <v>2021</v>
      </c>
      <c r="I280">
        <v>13.0785</v>
      </c>
      <c r="J280" s="1">
        <f>_xlfn.XLOOKUP(B280, '[1]2021 Salaries'!$B$13:$B$2834, '[1]2021 Salaries'!$G$13:$G$2834,0)</f>
        <v>11870000</v>
      </c>
      <c r="K280" s="1">
        <f t="shared" si="4"/>
        <v>13057000.000000002</v>
      </c>
      <c r="L280" s="2">
        <v>279</v>
      </c>
    </row>
    <row r="281" spans="1:12" hidden="1" x14ac:dyDescent="0.45">
      <c r="A281">
        <v>232</v>
      </c>
      <c r="B281" t="s">
        <v>3529</v>
      </c>
      <c r="C281" t="s">
        <v>39</v>
      </c>
      <c r="D281" t="s">
        <v>3410</v>
      </c>
      <c r="E281" t="s">
        <v>299</v>
      </c>
      <c r="F281">
        <v>30</v>
      </c>
      <c r="G281" t="s">
        <v>21</v>
      </c>
      <c r="H281">
        <v>2021</v>
      </c>
      <c r="I281">
        <v>13.079599999999999</v>
      </c>
      <c r="J281" s="1">
        <f>_xlfn.XLOOKUP(B281, '[1]2021 Salaries'!$B$13:$B$2834, '[1]2021 Salaries'!$G$13:$G$2834,0)</f>
        <v>25830000</v>
      </c>
      <c r="K281" s="1">
        <f t="shared" si="4"/>
        <v>28413000.000000004</v>
      </c>
      <c r="L281" s="2">
        <v>280</v>
      </c>
    </row>
    <row r="282" spans="1:12" hidden="1" x14ac:dyDescent="0.45">
      <c r="A282">
        <v>54</v>
      </c>
      <c r="B282" t="s">
        <v>3528</v>
      </c>
      <c r="C282" t="s">
        <v>149</v>
      </c>
      <c r="D282" t="s">
        <v>3410</v>
      </c>
      <c r="E282" t="s">
        <v>539</v>
      </c>
      <c r="F282">
        <v>25</v>
      </c>
      <c r="G282" t="s">
        <v>31</v>
      </c>
      <c r="H282">
        <v>2020</v>
      </c>
      <c r="I282">
        <v>13.082700000000001</v>
      </c>
      <c r="J282" s="1">
        <f>_xlfn.XLOOKUP(B282, '[1]2021 Salaries'!$B$13:$B$2834, '[1]2021 Salaries'!$G$13:$G$2834,0)</f>
        <v>15590000</v>
      </c>
      <c r="K282" s="1">
        <f t="shared" si="4"/>
        <v>17149000</v>
      </c>
      <c r="L282" s="2">
        <v>281</v>
      </c>
    </row>
    <row r="283" spans="1:12" hidden="1" x14ac:dyDescent="0.45">
      <c r="A283">
        <v>99</v>
      </c>
      <c r="B283" t="s">
        <v>3442</v>
      </c>
      <c r="C283" t="s">
        <v>143</v>
      </c>
      <c r="D283" t="s">
        <v>3410</v>
      </c>
      <c r="E283" t="s">
        <v>382</v>
      </c>
      <c r="F283">
        <v>26</v>
      </c>
      <c r="G283" t="s">
        <v>12</v>
      </c>
      <c r="H283">
        <v>2020</v>
      </c>
      <c r="I283">
        <v>13.133466666666701</v>
      </c>
      <c r="J283" s="1">
        <f>_xlfn.XLOOKUP(B283, '[1]2021 Salaries'!$B$13:$B$2834, '[1]2021 Salaries'!$G$13:$G$2834,0)</f>
        <v>14710000</v>
      </c>
      <c r="K283" s="1">
        <f t="shared" si="4"/>
        <v>16181000.000000002</v>
      </c>
      <c r="L283" s="2">
        <v>282</v>
      </c>
    </row>
    <row r="284" spans="1:12" hidden="1" x14ac:dyDescent="0.45">
      <c r="A284">
        <v>330</v>
      </c>
      <c r="B284" t="s">
        <v>3527</v>
      </c>
      <c r="C284" t="s">
        <v>55</v>
      </c>
      <c r="D284" t="s">
        <v>3410</v>
      </c>
      <c r="E284" t="s">
        <v>237</v>
      </c>
      <c r="F284">
        <v>32</v>
      </c>
      <c r="G284" t="s">
        <v>25</v>
      </c>
      <c r="H284">
        <v>2021</v>
      </c>
      <c r="I284">
        <v>13.138</v>
      </c>
      <c r="J284" s="1">
        <f>_xlfn.XLOOKUP(B284, '[1]2021 Salaries'!$B$13:$B$2834, '[1]2021 Salaries'!$G$13:$G$2834,0)</f>
        <v>4510000</v>
      </c>
      <c r="K284" s="1">
        <f t="shared" si="4"/>
        <v>4961000</v>
      </c>
      <c r="L284" s="2">
        <v>283</v>
      </c>
    </row>
    <row r="285" spans="1:12" hidden="1" x14ac:dyDescent="0.45">
      <c r="A285">
        <v>280</v>
      </c>
      <c r="B285" t="s">
        <v>3526</v>
      </c>
      <c r="C285" t="s">
        <v>74</v>
      </c>
      <c r="D285" t="s">
        <v>3410</v>
      </c>
      <c r="E285" t="s">
        <v>116</v>
      </c>
      <c r="F285">
        <v>27</v>
      </c>
      <c r="G285" t="s">
        <v>12</v>
      </c>
      <c r="H285">
        <v>2021</v>
      </c>
      <c r="I285">
        <v>13.142566666666699</v>
      </c>
      <c r="J285" s="1">
        <f>_xlfn.XLOOKUP(B285, '[1]2021 Salaries'!$B$13:$B$2834, '[1]2021 Salaries'!$G$13:$G$2834,0)</f>
        <v>10490000</v>
      </c>
      <c r="K285" s="1">
        <f t="shared" si="4"/>
        <v>11539000</v>
      </c>
      <c r="L285" s="2">
        <v>284</v>
      </c>
    </row>
    <row r="286" spans="1:12" hidden="1" x14ac:dyDescent="0.45">
      <c r="A286">
        <v>74</v>
      </c>
      <c r="B286" t="s">
        <v>3525</v>
      </c>
      <c r="C286" t="s">
        <v>380</v>
      </c>
      <c r="D286" t="s">
        <v>3410</v>
      </c>
      <c r="E286" t="s">
        <v>157</v>
      </c>
      <c r="F286">
        <v>25</v>
      </c>
      <c r="G286" t="s">
        <v>12</v>
      </c>
      <c r="H286">
        <v>2020</v>
      </c>
      <c r="I286">
        <v>13.221633333333299</v>
      </c>
      <c r="J286" s="1">
        <f>_xlfn.XLOOKUP(B286, '[1]2021 Salaries'!$B$13:$B$2834, '[1]2021 Salaries'!$G$13:$G$2834,0)</f>
        <v>0</v>
      </c>
      <c r="K286" s="1">
        <f t="shared" si="4"/>
        <v>0</v>
      </c>
      <c r="L286" s="2">
        <v>285</v>
      </c>
    </row>
    <row r="287" spans="1:12" hidden="1" x14ac:dyDescent="0.45">
      <c r="A287">
        <v>115</v>
      </c>
      <c r="B287" t="s">
        <v>3501</v>
      </c>
      <c r="C287" t="s">
        <v>216</v>
      </c>
      <c r="D287" t="s">
        <v>3410</v>
      </c>
      <c r="E287" t="s">
        <v>267</v>
      </c>
      <c r="F287">
        <v>28</v>
      </c>
      <c r="G287" t="s">
        <v>25</v>
      </c>
      <c r="H287">
        <v>2020</v>
      </c>
      <c r="I287">
        <v>13.2276333333333</v>
      </c>
      <c r="J287" s="1">
        <f>_xlfn.XLOOKUP(B287, '[1]2021 Salaries'!$B$13:$B$2834, '[1]2021 Salaries'!$G$13:$G$2834,0)</f>
        <v>11410000</v>
      </c>
      <c r="K287" s="1">
        <f t="shared" si="4"/>
        <v>12551000.000000002</v>
      </c>
      <c r="L287" s="2">
        <v>286</v>
      </c>
    </row>
    <row r="288" spans="1:12" hidden="1" x14ac:dyDescent="0.45">
      <c r="A288">
        <v>93</v>
      </c>
      <c r="B288" t="s">
        <v>3524</v>
      </c>
      <c r="C288" t="s">
        <v>74</v>
      </c>
      <c r="D288" t="s">
        <v>3410</v>
      </c>
      <c r="E288" t="s">
        <v>253</v>
      </c>
      <c r="F288">
        <v>22</v>
      </c>
      <c r="G288" t="s">
        <v>12</v>
      </c>
      <c r="H288">
        <v>2020</v>
      </c>
      <c r="I288">
        <v>13.2545</v>
      </c>
      <c r="J288" s="1">
        <f>_xlfn.XLOOKUP(B288, '[1]2021 Salaries'!$B$13:$B$2834, '[1]2021 Salaries'!$G$13:$G$2834,0)</f>
        <v>14240000</v>
      </c>
      <c r="K288" s="1">
        <f t="shared" si="4"/>
        <v>15664000.000000002</v>
      </c>
      <c r="L288" s="2">
        <v>287</v>
      </c>
    </row>
    <row r="289" spans="1:12" hidden="1" x14ac:dyDescent="0.45">
      <c r="A289">
        <v>324</v>
      </c>
      <c r="B289" t="s">
        <v>3523</v>
      </c>
      <c r="C289" t="s">
        <v>23</v>
      </c>
      <c r="D289" t="s">
        <v>3410</v>
      </c>
      <c r="E289" t="s">
        <v>322</v>
      </c>
      <c r="F289">
        <v>26</v>
      </c>
      <c r="G289" t="s">
        <v>25</v>
      </c>
      <c r="H289">
        <v>2021</v>
      </c>
      <c r="I289">
        <v>13.258699999999999</v>
      </c>
      <c r="J289" s="1">
        <f>_xlfn.XLOOKUP(B289, '[1]2021 Salaries'!$B$13:$B$2834, '[1]2021 Salaries'!$G$13:$G$2834,0)</f>
        <v>19030000</v>
      </c>
      <c r="K289" s="1">
        <f t="shared" si="4"/>
        <v>20933000</v>
      </c>
      <c r="L289" s="2">
        <v>288</v>
      </c>
    </row>
    <row r="290" spans="1:12" hidden="1" x14ac:dyDescent="0.45">
      <c r="A290">
        <v>83</v>
      </c>
      <c r="B290" t="s">
        <v>3522</v>
      </c>
      <c r="C290" t="s">
        <v>74</v>
      </c>
      <c r="D290" t="s">
        <v>3410</v>
      </c>
      <c r="E290" t="s">
        <v>403</v>
      </c>
      <c r="F290">
        <v>27</v>
      </c>
      <c r="G290" t="s">
        <v>12</v>
      </c>
      <c r="H290">
        <v>2020</v>
      </c>
      <c r="I290">
        <v>13.296900000000001</v>
      </c>
      <c r="J290" s="1">
        <f>_xlfn.XLOOKUP(B290, '[1]2021 Salaries'!$B$13:$B$2834, '[1]2021 Salaries'!$G$13:$G$2834,0)</f>
        <v>16980000</v>
      </c>
      <c r="K290" s="1">
        <f t="shared" si="4"/>
        <v>18678000</v>
      </c>
      <c r="L290" s="2">
        <v>289</v>
      </c>
    </row>
    <row r="291" spans="1:12" hidden="1" x14ac:dyDescent="0.45">
      <c r="A291">
        <v>245</v>
      </c>
      <c r="B291" t="s">
        <v>3521</v>
      </c>
      <c r="C291" t="s">
        <v>9</v>
      </c>
      <c r="D291" t="s">
        <v>3410</v>
      </c>
      <c r="E291" t="s">
        <v>473</v>
      </c>
      <c r="F291">
        <v>20</v>
      </c>
      <c r="G291" t="s">
        <v>31</v>
      </c>
      <c r="H291">
        <v>2021</v>
      </c>
      <c r="I291">
        <v>13.324299999999999</v>
      </c>
      <c r="J291" s="1">
        <f>_xlfn.XLOOKUP(B291, '[1]2021 Salaries'!$B$13:$B$2834, '[1]2021 Salaries'!$G$13:$G$2834,0)</f>
        <v>25300000</v>
      </c>
      <c r="K291" s="1">
        <f t="shared" si="4"/>
        <v>27830000.000000004</v>
      </c>
      <c r="L291" s="2">
        <v>290</v>
      </c>
    </row>
    <row r="292" spans="1:12" hidden="1" x14ac:dyDescent="0.45">
      <c r="A292">
        <v>344</v>
      </c>
      <c r="B292" t="s">
        <v>3507</v>
      </c>
      <c r="C292" t="s">
        <v>23</v>
      </c>
      <c r="D292" t="s">
        <v>3410</v>
      </c>
      <c r="E292" t="s">
        <v>197</v>
      </c>
      <c r="F292">
        <v>27</v>
      </c>
      <c r="G292" t="s">
        <v>25</v>
      </c>
      <c r="H292">
        <v>2021</v>
      </c>
      <c r="I292">
        <v>13.347466666666699</v>
      </c>
      <c r="J292" s="1">
        <f>_xlfn.XLOOKUP(B292, '[1]2021 Salaries'!$B$13:$B$2834, '[1]2021 Salaries'!$G$13:$G$2834,0)</f>
        <v>7860000</v>
      </c>
      <c r="K292" s="1">
        <f t="shared" si="4"/>
        <v>8646000</v>
      </c>
      <c r="L292" s="2">
        <v>291</v>
      </c>
    </row>
    <row r="293" spans="1:12" hidden="1" x14ac:dyDescent="0.45">
      <c r="A293">
        <v>341</v>
      </c>
      <c r="B293" t="s">
        <v>3520</v>
      </c>
      <c r="C293" t="s">
        <v>106</v>
      </c>
      <c r="D293" t="s">
        <v>3410</v>
      </c>
      <c r="E293" t="s">
        <v>257</v>
      </c>
      <c r="F293">
        <v>25</v>
      </c>
      <c r="G293" t="s">
        <v>25</v>
      </c>
      <c r="H293">
        <v>2021</v>
      </c>
      <c r="I293">
        <v>13.409700000000001</v>
      </c>
      <c r="J293" s="1">
        <f>_xlfn.XLOOKUP(B293, '[1]2021 Salaries'!$B$13:$B$2834, '[1]2021 Salaries'!$G$13:$G$2834,0)</f>
        <v>21450000</v>
      </c>
      <c r="K293" s="1">
        <f t="shared" si="4"/>
        <v>23595000.000000004</v>
      </c>
      <c r="L293" s="2">
        <v>292</v>
      </c>
    </row>
    <row r="294" spans="1:12" hidden="1" x14ac:dyDescent="0.45">
      <c r="A294">
        <v>81</v>
      </c>
      <c r="B294" t="s">
        <v>3503</v>
      </c>
      <c r="C294" t="s">
        <v>27</v>
      </c>
      <c r="D294" t="s">
        <v>3410</v>
      </c>
      <c r="E294" t="s">
        <v>403</v>
      </c>
      <c r="F294">
        <v>26</v>
      </c>
      <c r="G294" t="s">
        <v>12</v>
      </c>
      <c r="H294">
        <v>2020</v>
      </c>
      <c r="I294">
        <v>13.4109</v>
      </c>
      <c r="J294" s="1">
        <f>_xlfn.XLOOKUP(B294, '[1]2021 Salaries'!$B$13:$B$2834, '[1]2021 Salaries'!$G$13:$G$2834,0)</f>
        <v>19250000</v>
      </c>
      <c r="K294" s="1">
        <f t="shared" si="4"/>
        <v>21175000</v>
      </c>
      <c r="L294" s="2">
        <v>293</v>
      </c>
    </row>
    <row r="295" spans="1:12" hidden="1" x14ac:dyDescent="0.45">
      <c r="A295">
        <v>329</v>
      </c>
      <c r="B295" t="s">
        <v>3519</v>
      </c>
      <c r="C295" t="s">
        <v>86</v>
      </c>
      <c r="D295" t="s">
        <v>3410</v>
      </c>
      <c r="E295" t="s">
        <v>237</v>
      </c>
      <c r="F295">
        <v>26</v>
      </c>
      <c r="G295" t="s">
        <v>25</v>
      </c>
      <c r="H295">
        <v>2021</v>
      </c>
      <c r="I295">
        <v>13.4155333333333</v>
      </c>
      <c r="J295" s="1">
        <f>_xlfn.XLOOKUP(B295, '[1]2021 Salaries'!$B$13:$B$2834, '[1]2021 Salaries'!$G$13:$G$2834,0)</f>
        <v>19520000</v>
      </c>
      <c r="K295" s="1">
        <f t="shared" si="4"/>
        <v>21472000</v>
      </c>
      <c r="L295" s="2">
        <v>294</v>
      </c>
    </row>
    <row r="296" spans="1:12" hidden="1" x14ac:dyDescent="0.45">
      <c r="A296">
        <v>64</v>
      </c>
      <c r="B296" t="s">
        <v>3518</v>
      </c>
      <c r="C296" t="s">
        <v>9</v>
      </c>
      <c r="D296" t="s">
        <v>3410</v>
      </c>
      <c r="E296" t="s">
        <v>867</v>
      </c>
      <c r="F296">
        <v>21</v>
      </c>
      <c r="G296" t="s">
        <v>31</v>
      </c>
      <c r="H296">
        <v>2020</v>
      </c>
      <c r="I296">
        <v>13.442966666666701</v>
      </c>
      <c r="J296" s="1">
        <f>_xlfn.XLOOKUP(B296, '[1]2021 Salaries'!$B$13:$B$2834, '[1]2021 Salaries'!$G$13:$G$2834,0)</f>
        <v>12440000</v>
      </c>
      <c r="K296" s="1">
        <f t="shared" si="4"/>
        <v>13684000.000000002</v>
      </c>
      <c r="L296" s="2">
        <v>295</v>
      </c>
    </row>
    <row r="297" spans="1:12" x14ac:dyDescent="0.45">
      <c r="A297">
        <v>410</v>
      </c>
      <c r="B297" t="s">
        <v>3517</v>
      </c>
      <c r="C297" t="s">
        <v>64</v>
      </c>
      <c r="D297" t="s">
        <v>3410</v>
      </c>
      <c r="E297" t="s">
        <v>261</v>
      </c>
      <c r="F297">
        <v>29</v>
      </c>
      <c r="G297" t="s">
        <v>41</v>
      </c>
      <c r="H297">
        <v>2021</v>
      </c>
      <c r="I297">
        <v>13.4645333333333</v>
      </c>
      <c r="J297" s="1">
        <f>_xlfn.XLOOKUP(B297, '[1]2021 Salaries'!$B$13:$B$2834, '[1]2021 Salaries'!$G$13:$G$2834,0)</f>
        <v>2370000</v>
      </c>
      <c r="K297" s="1">
        <f t="shared" si="4"/>
        <v>2370000</v>
      </c>
      <c r="L297" s="2">
        <v>296</v>
      </c>
    </row>
    <row r="298" spans="1:12" hidden="1" x14ac:dyDescent="0.45">
      <c r="A298">
        <v>374</v>
      </c>
      <c r="B298" t="s">
        <v>3516</v>
      </c>
      <c r="C298" t="s">
        <v>138</v>
      </c>
      <c r="D298" t="s">
        <v>3410</v>
      </c>
      <c r="E298" t="s">
        <v>487</v>
      </c>
      <c r="F298">
        <v>28</v>
      </c>
      <c r="G298" t="s">
        <v>16</v>
      </c>
      <c r="H298">
        <v>2021</v>
      </c>
      <c r="I298">
        <v>13.517899999999999</v>
      </c>
      <c r="J298" s="1">
        <f>_xlfn.XLOOKUP(B298, '[1]2021 Salaries'!$B$13:$B$2834, '[1]2021 Salaries'!$G$13:$G$2834,0)</f>
        <v>9140000</v>
      </c>
      <c r="K298" s="1">
        <f t="shared" si="4"/>
        <v>10054000</v>
      </c>
      <c r="L298" s="2">
        <v>297</v>
      </c>
    </row>
    <row r="299" spans="1:12" hidden="1" x14ac:dyDescent="0.45">
      <c r="A299">
        <v>286</v>
      </c>
      <c r="B299" t="s">
        <v>3477</v>
      </c>
      <c r="C299" t="s">
        <v>74</v>
      </c>
      <c r="D299" t="s">
        <v>3410</v>
      </c>
      <c r="E299" t="s">
        <v>403</v>
      </c>
      <c r="F299">
        <v>22</v>
      </c>
      <c r="G299" t="s">
        <v>12</v>
      </c>
      <c r="H299">
        <v>2021</v>
      </c>
      <c r="I299">
        <v>13.529866666666701</v>
      </c>
      <c r="J299" s="1">
        <f>_xlfn.XLOOKUP(B299, '[1]2021 Salaries'!$B$13:$B$2834, '[1]2021 Salaries'!$G$13:$G$2834,0)</f>
        <v>20930000</v>
      </c>
      <c r="K299" s="1">
        <f t="shared" si="4"/>
        <v>23023000</v>
      </c>
      <c r="L299" s="2">
        <v>298</v>
      </c>
    </row>
    <row r="300" spans="1:12" hidden="1" x14ac:dyDescent="0.45">
      <c r="A300">
        <v>237</v>
      </c>
      <c r="B300" t="s">
        <v>3515</v>
      </c>
      <c r="C300" t="s">
        <v>216</v>
      </c>
      <c r="D300" t="s">
        <v>3410</v>
      </c>
      <c r="E300" t="s">
        <v>44</v>
      </c>
      <c r="F300">
        <v>20</v>
      </c>
      <c r="G300" t="s">
        <v>31</v>
      </c>
      <c r="H300">
        <v>2021</v>
      </c>
      <c r="I300">
        <v>13.5647</v>
      </c>
      <c r="J300" s="1">
        <f>_xlfn.XLOOKUP(B300, '[1]2021 Salaries'!$B$13:$B$2834, '[1]2021 Salaries'!$G$13:$G$2834,0)</f>
        <v>22110000</v>
      </c>
      <c r="K300" s="1">
        <f t="shared" si="4"/>
        <v>24321000.000000004</v>
      </c>
      <c r="L300" s="2">
        <v>299</v>
      </c>
    </row>
    <row r="301" spans="1:12" hidden="1" x14ac:dyDescent="0.45">
      <c r="A301">
        <v>183</v>
      </c>
      <c r="B301" t="s">
        <v>3514</v>
      </c>
      <c r="C301" t="s">
        <v>14</v>
      </c>
      <c r="D301" t="s">
        <v>3410</v>
      </c>
      <c r="E301" t="s">
        <v>753</v>
      </c>
      <c r="F301">
        <v>27</v>
      </c>
      <c r="G301" t="s">
        <v>16</v>
      </c>
      <c r="H301">
        <v>2020</v>
      </c>
      <c r="I301">
        <v>13.5715</v>
      </c>
      <c r="J301" s="1">
        <f>_xlfn.XLOOKUP(B301, '[1]2021 Salaries'!$B$13:$B$2834, '[1]2021 Salaries'!$G$13:$G$2834,0)</f>
        <v>11710000</v>
      </c>
      <c r="K301" s="1">
        <f t="shared" si="4"/>
        <v>12881000.000000002</v>
      </c>
      <c r="L301" s="2">
        <v>300</v>
      </c>
    </row>
    <row r="302" spans="1:12" hidden="1" x14ac:dyDescent="0.45">
      <c r="A302">
        <v>204</v>
      </c>
      <c r="B302" t="s">
        <v>3513</v>
      </c>
      <c r="C302" t="s">
        <v>39</v>
      </c>
      <c r="D302" t="s">
        <v>3410</v>
      </c>
      <c r="E302" t="s">
        <v>1049</v>
      </c>
      <c r="F302">
        <v>36</v>
      </c>
      <c r="G302" t="s">
        <v>41</v>
      </c>
      <c r="H302">
        <v>2020</v>
      </c>
      <c r="I302">
        <v>13.5911666666667</v>
      </c>
      <c r="J302" s="1">
        <f>_xlfn.XLOOKUP(B302, '[1]2021 Salaries'!$B$13:$B$2834, '[1]2021 Salaries'!$G$13:$G$2834,0)</f>
        <v>0</v>
      </c>
      <c r="K302" s="1">
        <f t="shared" si="4"/>
        <v>0</v>
      </c>
      <c r="L302" s="2">
        <v>301</v>
      </c>
    </row>
    <row r="303" spans="1:12" hidden="1" x14ac:dyDescent="0.45">
      <c r="A303">
        <v>72</v>
      </c>
      <c r="B303" t="s">
        <v>3512</v>
      </c>
      <c r="C303" t="s">
        <v>9</v>
      </c>
      <c r="D303" t="s">
        <v>3410</v>
      </c>
      <c r="E303" t="s">
        <v>358</v>
      </c>
      <c r="F303">
        <v>20</v>
      </c>
      <c r="G303" t="s">
        <v>31</v>
      </c>
      <c r="H303">
        <v>2020</v>
      </c>
      <c r="I303">
        <v>13.593966666666701</v>
      </c>
      <c r="J303" s="1">
        <f>_xlfn.XLOOKUP(B303, '[1]2021 Salaries'!$B$13:$B$2834, '[1]2021 Salaries'!$G$13:$G$2834,0)</f>
        <v>0</v>
      </c>
      <c r="K303" s="1">
        <f t="shared" si="4"/>
        <v>0</v>
      </c>
      <c r="L303" s="2">
        <v>302</v>
      </c>
    </row>
    <row r="304" spans="1:12" hidden="1" x14ac:dyDescent="0.45">
      <c r="A304">
        <v>305</v>
      </c>
      <c r="B304" t="s">
        <v>3502</v>
      </c>
      <c r="C304" t="s">
        <v>134</v>
      </c>
      <c r="D304" t="s">
        <v>3410</v>
      </c>
      <c r="E304" t="s">
        <v>291</v>
      </c>
      <c r="F304">
        <v>35</v>
      </c>
      <c r="G304" t="s">
        <v>12</v>
      </c>
      <c r="H304">
        <v>2021</v>
      </c>
      <c r="I304">
        <v>13.6345666666667</v>
      </c>
      <c r="J304" s="1">
        <f>_xlfn.XLOOKUP(B304, '[1]2021 Salaries'!$B$13:$B$2834, '[1]2021 Salaries'!$G$13:$G$2834,0)</f>
        <v>19610000</v>
      </c>
      <c r="K304" s="1">
        <f t="shared" si="4"/>
        <v>21571000</v>
      </c>
      <c r="L304" s="2">
        <v>303</v>
      </c>
    </row>
    <row r="305" spans="1:12" hidden="1" x14ac:dyDescent="0.45">
      <c r="A305">
        <v>290</v>
      </c>
      <c r="B305" t="s">
        <v>3511</v>
      </c>
      <c r="C305" t="s">
        <v>74</v>
      </c>
      <c r="D305" t="s">
        <v>3410</v>
      </c>
      <c r="E305" t="s">
        <v>587</v>
      </c>
      <c r="F305">
        <v>27</v>
      </c>
      <c r="G305" t="s">
        <v>12</v>
      </c>
      <c r="H305">
        <v>2021</v>
      </c>
      <c r="I305">
        <v>13.6678</v>
      </c>
      <c r="J305" s="1">
        <f>_xlfn.XLOOKUP(B305, '[1]2021 Salaries'!$B$13:$B$2834, '[1]2021 Salaries'!$G$13:$G$2834,0)</f>
        <v>30170000</v>
      </c>
      <c r="K305" s="1">
        <f t="shared" si="4"/>
        <v>33187000.000000004</v>
      </c>
      <c r="L305" s="2">
        <v>304</v>
      </c>
    </row>
    <row r="306" spans="1:12" hidden="1" x14ac:dyDescent="0.45">
      <c r="A306">
        <v>87</v>
      </c>
      <c r="B306" t="s">
        <v>3494</v>
      </c>
      <c r="C306" t="s">
        <v>216</v>
      </c>
      <c r="D306" t="s">
        <v>3410</v>
      </c>
      <c r="E306" t="s">
        <v>602</v>
      </c>
      <c r="F306">
        <v>31</v>
      </c>
      <c r="G306" t="s">
        <v>12</v>
      </c>
      <c r="H306">
        <v>2020</v>
      </c>
      <c r="I306">
        <v>13.6834666666667</v>
      </c>
      <c r="J306" s="1">
        <f>_xlfn.XLOOKUP(B306, '[1]2021 Salaries'!$B$13:$B$2834, '[1]2021 Salaries'!$G$13:$G$2834,0)</f>
        <v>16180000</v>
      </c>
      <c r="K306" s="1">
        <f t="shared" si="4"/>
        <v>17798000</v>
      </c>
      <c r="L306" s="2">
        <v>305</v>
      </c>
    </row>
    <row r="307" spans="1:12" hidden="1" x14ac:dyDescent="0.45">
      <c r="A307">
        <v>395</v>
      </c>
      <c r="B307" t="s">
        <v>3510</v>
      </c>
      <c r="C307" t="s">
        <v>285</v>
      </c>
      <c r="D307" t="s">
        <v>3410</v>
      </c>
      <c r="E307" t="s">
        <v>65</v>
      </c>
      <c r="F307">
        <v>34</v>
      </c>
      <c r="G307" t="s">
        <v>41</v>
      </c>
      <c r="H307">
        <v>2021</v>
      </c>
      <c r="I307">
        <v>13.6999666666667</v>
      </c>
      <c r="J307" s="1">
        <f>_xlfn.XLOOKUP(B307, '[1]2021 Salaries'!$B$13:$B$2834, '[1]2021 Salaries'!$G$13:$G$2834,0)</f>
        <v>3730000</v>
      </c>
      <c r="K307" s="1">
        <f t="shared" si="4"/>
        <v>4103000.0000000005</v>
      </c>
      <c r="L307" s="2">
        <v>306</v>
      </c>
    </row>
    <row r="308" spans="1:12" hidden="1" x14ac:dyDescent="0.45">
      <c r="A308">
        <v>355</v>
      </c>
      <c r="B308" t="s">
        <v>3509</v>
      </c>
      <c r="C308" t="s">
        <v>14</v>
      </c>
      <c r="D308" t="s">
        <v>3410</v>
      </c>
      <c r="E308" t="s">
        <v>1212</v>
      </c>
      <c r="F308">
        <v>41</v>
      </c>
      <c r="G308" t="s">
        <v>16</v>
      </c>
      <c r="H308">
        <v>2021</v>
      </c>
      <c r="I308">
        <v>13.780566666666701</v>
      </c>
      <c r="J308" s="1">
        <f>_xlfn.XLOOKUP(B308, '[1]2021 Salaries'!$B$13:$B$2834, '[1]2021 Salaries'!$G$13:$G$2834,0)</f>
        <v>17910000</v>
      </c>
      <c r="K308" s="1">
        <f t="shared" si="4"/>
        <v>19701000</v>
      </c>
      <c r="L308" s="2">
        <v>307</v>
      </c>
    </row>
    <row r="309" spans="1:12" hidden="1" x14ac:dyDescent="0.45">
      <c r="A309">
        <v>357</v>
      </c>
      <c r="B309" t="s">
        <v>3508</v>
      </c>
      <c r="C309" t="s">
        <v>36</v>
      </c>
      <c r="D309" t="s">
        <v>3410</v>
      </c>
      <c r="E309" t="s">
        <v>852</v>
      </c>
      <c r="F309">
        <v>26</v>
      </c>
      <c r="G309" t="s">
        <v>16</v>
      </c>
      <c r="H309">
        <v>2021</v>
      </c>
      <c r="I309">
        <v>13.7982333333333</v>
      </c>
      <c r="J309" s="1">
        <f>_xlfn.XLOOKUP(B309, '[1]2021 Salaries'!$B$13:$B$2834, '[1]2021 Salaries'!$G$13:$G$2834,0)</f>
        <v>11670000</v>
      </c>
      <c r="K309" s="1">
        <f t="shared" si="4"/>
        <v>12837000.000000002</v>
      </c>
      <c r="L309" s="2">
        <v>308</v>
      </c>
    </row>
    <row r="310" spans="1:12" hidden="1" x14ac:dyDescent="0.45">
      <c r="A310">
        <v>141</v>
      </c>
      <c r="B310" t="s">
        <v>3507</v>
      </c>
      <c r="C310" t="s">
        <v>23</v>
      </c>
      <c r="D310" t="s">
        <v>3410</v>
      </c>
      <c r="E310" t="s">
        <v>197</v>
      </c>
      <c r="F310">
        <v>26</v>
      </c>
      <c r="G310" t="s">
        <v>25</v>
      </c>
      <c r="H310">
        <v>2020</v>
      </c>
      <c r="I310">
        <v>13.7998666666667</v>
      </c>
      <c r="J310" s="1">
        <f>_xlfn.XLOOKUP(B310, '[1]2021 Salaries'!$B$13:$B$2834, '[1]2021 Salaries'!$G$13:$G$2834,0)</f>
        <v>7860000</v>
      </c>
      <c r="K310" s="1">
        <f t="shared" si="4"/>
        <v>8646000</v>
      </c>
      <c r="L310" s="2">
        <v>309</v>
      </c>
    </row>
    <row r="311" spans="1:12" hidden="1" x14ac:dyDescent="0.45">
      <c r="A311">
        <v>13</v>
      </c>
      <c r="B311" t="s">
        <v>3506</v>
      </c>
      <c r="C311" t="s">
        <v>39</v>
      </c>
      <c r="D311" t="s">
        <v>3410</v>
      </c>
      <c r="E311" t="s">
        <v>393</v>
      </c>
      <c r="F311">
        <v>33</v>
      </c>
      <c r="G311" t="s">
        <v>21</v>
      </c>
      <c r="H311">
        <v>2020</v>
      </c>
      <c r="I311">
        <v>13.833299999999999</v>
      </c>
      <c r="J311" s="1">
        <f>_xlfn.XLOOKUP(B311, '[1]2021 Salaries'!$B$13:$B$2834, '[1]2021 Salaries'!$G$13:$G$2834,0)</f>
        <v>0</v>
      </c>
      <c r="K311" s="1">
        <f t="shared" si="4"/>
        <v>0</v>
      </c>
      <c r="L311" s="2">
        <v>310</v>
      </c>
    </row>
    <row r="312" spans="1:12" hidden="1" x14ac:dyDescent="0.45">
      <c r="A312">
        <v>149</v>
      </c>
      <c r="B312" t="s">
        <v>3483</v>
      </c>
      <c r="C312" t="s">
        <v>23</v>
      </c>
      <c r="D312" t="s">
        <v>3410</v>
      </c>
      <c r="E312" t="s">
        <v>124</v>
      </c>
      <c r="F312">
        <v>32</v>
      </c>
      <c r="G312" t="s">
        <v>25</v>
      </c>
      <c r="H312">
        <v>2020</v>
      </c>
      <c r="I312">
        <v>13.838100000000001</v>
      </c>
      <c r="J312" s="1">
        <f>_xlfn.XLOOKUP(B312, '[1]2021 Salaries'!$B$13:$B$2834, '[1]2021 Salaries'!$G$13:$G$2834,0)</f>
        <v>15480000</v>
      </c>
      <c r="K312" s="1">
        <f t="shared" si="4"/>
        <v>17028000</v>
      </c>
      <c r="L312" s="2">
        <v>311</v>
      </c>
    </row>
    <row r="313" spans="1:12" hidden="1" x14ac:dyDescent="0.45">
      <c r="A313">
        <v>369</v>
      </c>
      <c r="B313" t="s">
        <v>3505</v>
      </c>
      <c r="C313" t="s">
        <v>14</v>
      </c>
      <c r="D313" t="s">
        <v>3410</v>
      </c>
      <c r="E313" t="s">
        <v>489</v>
      </c>
      <c r="F313">
        <v>23</v>
      </c>
      <c r="G313" t="s">
        <v>16</v>
      </c>
      <c r="H313">
        <v>2021</v>
      </c>
      <c r="I313">
        <v>13.851466666666701</v>
      </c>
      <c r="J313" s="1">
        <f>_xlfn.XLOOKUP(B313, '[1]2021 Salaries'!$B$13:$B$2834, '[1]2021 Salaries'!$G$13:$G$2834,0)</f>
        <v>10090000</v>
      </c>
      <c r="K313" s="1">
        <f t="shared" si="4"/>
        <v>11099000</v>
      </c>
      <c r="L313" s="2">
        <v>312</v>
      </c>
    </row>
    <row r="314" spans="1:12" hidden="1" x14ac:dyDescent="0.45">
      <c r="A314">
        <v>271</v>
      </c>
      <c r="B314" t="s">
        <v>3504</v>
      </c>
      <c r="C314" t="s">
        <v>176</v>
      </c>
      <c r="D314" t="s">
        <v>3410</v>
      </c>
      <c r="E314" t="s">
        <v>867</v>
      </c>
      <c r="F314">
        <v>26</v>
      </c>
      <c r="G314" t="s">
        <v>31</v>
      </c>
      <c r="H314">
        <v>2021</v>
      </c>
      <c r="I314">
        <v>13.8893</v>
      </c>
      <c r="J314" s="1">
        <f>_xlfn.XLOOKUP(B314, '[1]2021 Salaries'!$B$13:$B$2834, '[1]2021 Salaries'!$G$13:$G$2834,0)</f>
        <v>29220000</v>
      </c>
      <c r="K314" s="1">
        <f t="shared" si="4"/>
        <v>32142000.000000004</v>
      </c>
      <c r="L314" s="2">
        <v>313</v>
      </c>
    </row>
    <row r="315" spans="1:12" hidden="1" x14ac:dyDescent="0.45">
      <c r="A315">
        <v>285</v>
      </c>
      <c r="B315" t="s">
        <v>3503</v>
      </c>
      <c r="C315" t="s">
        <v>27</v>
      </c>
      <c r="D315" t="s">
        <v>3410</v>
      </c>
      <c r="E315" t="s">
        <v>403</v>
      </c>
      <c r="F315">
        <v>27</v>
      </c>
      <c r="G315" t="s">
        <v>12</v>
      </c>
      <c r="H315">
        <v>2021</v>
      </c>
      <c r="I315">
        <v>13.9275</v>
      </c>
      <c r="J315" s="1">
        <f>_xlfn.XLOOKUP(B315, '[1]2021 Salaries'!$B$13:$B$2834, '[1]2021 Salaries'!$G$13:$G$2834,0)</f>
        <v>19250000</v>
      </c>
      <c r="K315" s="1">
        <f t="shared" si="4"/>
        <v>21175000</v>
      </c>
      <c r="L315" s="2">
        <v>314</v>
      </c>
    </row>
    <row r="316" spans="1:12" hidden="1" x14ac:dyDescent="0.45">
      <c r="A316">
        <v>102</v>
      </c>
      <c r="B316" t="s">
        <v>3502</v>
      </c>
      <c r="C316" t="s">
        <v>134</v>
      </c>
      <c r="D316" t="s">
        <v>3410</v>
      </c>
      <c r="E316" t="s">
        <v>291</v>
      </c>
      <c r="F316">
        <v>34</v>
      </c>
      <c r="G316" t="s">
        <v>12</v>
      </c>
      <c r="H316">
        <v>2020</v>
      </c>
      <c r="I316">
        <v>14.068</v>
      </c>
      <c r="J316" s="1">
        <f>_xlfn.XLOOKUP(B316, '[1]2021 Salaries'!$B$13:$B$2834, '[1]2021 Salaries'!$G$13:$G$2834,0)</f>
        <v>19610000</v>
      </c>
      <c r="K316" s="1">
        <f t="shared" si="4"/>
        <v>21571000</v>
      </c>
      <c r="L316" s="2">
        <v>315</v>
      </c>
    </row>
    <row r="317" spans="1:12" hidden="1" x14ac:dyDescent="0.45">
      <c r="A317">
        <v>295</v>
      </c>
      <c r="B317" t="s">
        <v>3486</v>
      </c>
      <c r="C317" t="s">
        <v>74</v>
      </c>
      <c r="D317" t="s">
        <v>3410</v>
      </c>
      <c r="E317" t="s">
        <v>441</v>
      </c>
      <c r="F317">
        <v>27</v>
      </c>
      <c r="G317" t="s">
        <v>12</v>
      </c>
      <c r="H317">
        <v>2021</v>
      </c>
      <c r="I317">
        <v>14.0856333333333</v>
      </c>
      <c r="J317" s="1">
        <f>_xlfn.XLOOKUP(B317, '[1]2021 Salaries'!$B$13:$B$2834, '[1]2021 Salaries'!$G$13:$G$2834,0)</f>
        <v>11890000</v>
      </c>
      <c r="K317" s="1">
        <f t="shared" si="4"/>
        <v>13079000.000000002</v>
      </c>
      <c r="L317" s="2">
        <v>316</v>
      </c>
    </row>
    <row r="318" spans="1:12" hidden="1" x14ac:dyDescent="0.45">
      <c r="A318">
        <v>321</v>
      </c>
      <c r="B318" t="s">
        <v>3501</v>
      </c>
      <c r="C318" t="s">
        <v>216</v>
      </c>
      <c r="D318" t="s">
        <v>3410</v>
      </c>
      <c r="E318" t="s">
        <v>267</v>
      </c>
      <c r="F318">
        <v>29</v>
      </c>
      <c r="G318" t="s">
        <v>25</v>
      </c>
      <c r="H318">
        <v>2021</v>
      </c>
      <c r="I318">
        <v>14.090299999999999</v>
      </c>
      <c r="J318" s="1">
        <f>_xlfn.XLOOKUP(B318, '[1]2021 Salaries'!$B$13:$B$2834, '[1]2021 Salaries'!$G$13:$G$2834,0)</f>
        <v>11410000</v>
      </c>
      <c r="K318" s="1">
        <f t="shared" si="4"/>
        <v>12551000.000000002</v>
      </c>
      <c r="L318" s="2">
        <v>317</v>
      </c>
    </row>
    <row r="319" spans="1:12" hidden="1" x14ac:dyDescent="0.45">
      <c r="A319">
        <v>373</v>
      </c>
      <c r="B319" t="s">
        <v>3500</v>
      </c>
      <c r="C319" t="s">
        <v>14</v>
      </c>
      <c r="D319" t="s">
        <v>3410</v>
      </c>
      <c r="E319" t="s">
        <v>487</v>
      </c>
      <c r="F319">
        <v>31</v>
      </c>
      <c r="G319" t="s">
        <v>16</v>
      </c>
      <c r="H319">
        <v>2021</v>
      </c>
      <c r="I319">
        <v>14.181333333333299</v>
      </c>
      <c r="J319" s="1">
        <f>_xlfn.XLOOKUP(B319, '[1]2021 Salaries'!$B$13:$B$2834, '[1]2021 Salaries'!$G$13:$G$2834,0)</f>
        <v>9820000</v>
      </c>
      <c r="K319" s="1">
        <f t="shared" si="4"/>
        <v>10802000</v>
      </c>
      <c r="L319" s="2">
        <v>318</v>
      </c>
    </row>
    <row r="320" spans="1:12" x14ac:dyDescent="0.45">
      <c r="A320">
        <v>409</v>
      </c>
      <c r="B320" t="s">
        <v>3499</v>
      </c>
      <c r="C320" t="s">
        <v>64</v>
      </c>
      <c r="D320" t="s">
        <v>3410</v>
      </c>
      <c r="E320" t="s">
        <v>261</v>
      </c>
      <c r="F320">
        <v>26</v>
      </c>
      <c r="G320" t="s">
        <v>41</v>
      </c>
      <c r="H320">
        <v>2021</v>
      </c>
      <c r="I320">
        <v>14.1923666666667</v>
      </c>
      <c r="J320" s="1">
        <f>_xlfn.XLOOKUP(B320, '[1]2021 Salaries'!$B$13:$B$2834, '[1]2021 Salaries'!$G$13:$G$2834,0)</f>
        <v>1660000</v>
      </c>
      <c r="K320" s="1">
        <f t="shared" si="4"/>
        <v>1660000</v>
      </c>
      <c r="L320" s="2">
        <v>319</v>
      </c>
    </row>
    <row r="321" spans="1:12" hidden="1" x14ac:dyDescent="0.45">
      <c r="A321">
        <v>14</v>
      </c>
      <c r="B321" t="s">
        <v>3498</v>
      </c>
      <c r="C321" t="s">
        <v>134</v>
      </c>
      <c r="D321" t="s">
        <v>3410</v>
      </c>
      <c r="E321" t="s">
        <v>393</v>
      </c>
      <c r="F321">
        <v>28</v>
      </c>
      <c r="G321" t="s">
        <v>21</v>
      </c>
      <c r="H321">
        <v>2020</v>
      </c>
      <c r="I321">
        <v>14.1986333333333</v>
      </c>
      <c r="J321" s="1">
        <f>_xlfn.XLOOKUP(B321, '[1]2021 Salaries'!$B$13:$B$2834, '[1]2021 Salaries'!$G$13:$G$2834,0)</f>
        <v>0</v>
      </c>
      <c r="K321" s="1">
        <f t="shared" si="4"/>
        <v>0</v>
      </c>
      <c r="L321" s="2">
        <v>320</v>
      </c>
    </row>
    <row r="322" spans="1:12" hidden="1" x14ac:dyDescent="0.45">
      <c r="A322">
        <v>97</v>
      </c>
      <c r="B322" t="s">
        <v>3497</v>
      </c>
      <c r="C322" t="s">
        <v>74</v>
      </c>
      <c r="D322" t="s">
        <v>3410</v>
      </c>
      <c r="E322" t="s">
        <v>382</v>
      </c>
      <c r="F322">
        <v>29</v>
      </c>
      <c r="G322" t="s">
        <v>12</v>
      </c>
      <c r="H322">
        <v>2020</v>
      </c>
      <c r="I322">
        <v>14.246866666666699</v>
      </c>
      <c r="J322" s="1">
        <f>_xlfn.XLOOKUP(B322, '[1]2021 Salaries'!$B$13:$B$2834, '[1]2021 Salaries'!$G$13:$G$2834,0)</f>
        <v>11230000</v>
      </c>
      <c r="K322" s="1">
        <f t="shared" si="4"/>
        <v>12353000.000000002</v>
      </c>
      <c r="L322" s="2">
        <v>321</v>
      </c>
    </row>
    <row r="323" spans="1:12" hidden="1" x14ac:dyDescent="0.45">
      <c r="A323">
        <v>381</v>
      </c>
      <c r="B323" t="s">
        <v>3496</v>
      </c>
      <c r="C323" t="s">
        <v>14</v>
      </c>
      <c r="D323" t="s">
        <v>3410</v>
      </c>
      <c r="E323" t="s">
        <v>627</v>
      </c>
      <c r="F323">
        <v>28</v>
      </c>
      <c r="G323" t="s">
        <v>16</v>
      </c>
      <c r="H323">
        <v>2021</v>
      </c>
      <c r="I323">
        <v>14.2610666666667</v>
      </c>
      <c r="J323" s="1">
        <f>_xlfn.XLOOKUP(B323, '[1]2021 Salaries'!$B$13:$B$2834, '[1]2021 Salaries'!$G$13:$G$2834,0)</f>
        <v>17880000</v>
      </c>
      <c r="K323" s="1">
        <f t="shared" ref="K323:K386" si="5">IF(C323="Rarita", J323, J323*1.1)</f>
        <v>19668000</v>
      </c>
      <c r="L323" s="2">
        <v>322</v>
      </c>
    </row>
    <row r="324" spans="1:12" x14ac:dyDescent="0.45">
      <c r="A324">
        <v>196</v>
      </c>
      <c r="B324" t="s">
        <v>3495</v>
      </c>
      <c r="C324" t="s">
        <v>64</v>
      </c>
      <c r="D324" t="s">
        <v>3410</v>
      </c>
      <c r="E324" t="s">
        <v>275</v>
      </c>
      <c r="F324">
        <v>22</v>
      </c>
      <c r="G324" t="s">
        <v>41</v>
      </c>
      <c r="H324">
        <v>2020</v>
      </c>
      <c r="I324">
        <v>14.333733333333299</v>
      </c>
      <c r="J324" s="1">
        <f>_xlfn.XLOOKUP(B324, '[1]2021 Salaries'!$B$13:$B$2834, '[1]2021 Salaries'!$G$13:$G$2834,0)</f>
        <v>0</v>
      </c>
      <c r="K324" s="1">
        <f t="shared" si="5"/>
        <v>0</v>
      </c>
      <c r="L324" s="2">
        <v>323</v>
      </c>
    </row>
    <row r="325" spans="1:12" hidden="1" x14ac:dyDescent="0.45">
      <c r="A325">
        <v>287</v>
      </c>
      <c r="B325" t="s">
        <v>3494</v>
      </c>
      <c r="C325" t="s">
        <v>216</v>
      </c>
      <c r="D325" t="s">
        <v>3410</v>
      </c>
      <c r="E325" t="s">
        <v>725</v>
      </c>
      <c r="F325">
        <v>32</v>
      </c>
      <c r="G325" t="s">
        <v>12</v>
      </c>
      <c r="H325">
        <v>2021</v>
      </c>
      <c r="I325">
        <v>14.5299333333333</v>
      </c>
      <c r="J325" s="1">
        <f>_xlfn.XLOOKUP(B325, '[1]2021 Salaries'!$B$13:$B$2834, '[1]2021 Salaries'!$G$13:$G$2834,0)</f>
        <v>16180000</v>
      </c>
      <c r="K325" s="1">
        <f t="shared" si="5"/>
        <v>17798000</v>
      </c>
      <c r="L325" s="2">
        <v>324</v>
      </c>
    </row>
    <row r="326" spans="1:12" hidden="1" x14ac:dyDescent="0.45">
      <c r="A326">
        <v>359</v>
      </c>
      <c r="B326" t="s">
        <v>3480</v>
      </c>
      <c r="C326" t="s">
        <v>14</v>
      </c>
      <c r="D326" t="s">
        <v>3410</v>
      </c>
      <c r="E326" t="s">
        <v>852</v>
      </c>
      <c r="F326">
        <v>24</v>
      </c>
      <c r="G326" t="s">
        <v>16</v>
      </c>
      <c r="H326">
        <v>2021</v>
      </c>
      <c r="I326">
        <v>14.585699999999999</v>
      </c>
      <c r="J326" s="1">
        <f>_xlfn.XLOOKUP(B326, '[1]2021 Salaries'!$B$13:$B$2834, '[1]2021 Salaries'!$G$13:$G$2834,0)</f>
        <v>14980000</v>
      </c>
      <c r="K326" s="1">
        <f t="shared" si="5"/>
        <v>16478000.000000002</v>
      </c>
      <c r="L326" s="2">
        <v>325</v>
      </c>
    </row>
    <row r="327" spans="1:12" x14ac:dyDescent="0.45">
      <c r="A327">
        <v>413</v>
      </c>
      <c r="B327" t="s">
        <v>3493</v>
      </c>
      <c r="C327" t="s">
        <v>64</v>
      </c>
      <c r="D327" t="s">
        <v>3410</v>
      </c>
      <c r="E327" t="s">
        <v>182</v>
      </c>
      <c r="F327">
        <v>33</v>
      </c>
      <c r="G327" t="s">
        <v>41</v>
      </c>
      <c r="H327">
        <v>2021</v>
      </c>
      <c r="I327">
        <v>14.5954</v>
      </c>
      <c r="J327" s="1">
        <f>_xlfn.XLOOKUP(B327, '[1]2021 Salaries'!$B$13:$B$2834, '[1]2021 Salaries'!$G$13:$G$2834,0)</f>
        <v>4490000</v>
      </c>
      <c r="K327" s="1">
        <f t="shared" si="5"/>
        <v>4490000</v>
      </c>
      <c r="L327" s="2">
        <v>326</v>
      </c>
    </row>
    <row r="328" spans="1:12" hidden="1" x14ac:dyDescent="0.45">
      <c r="A328">
        <v>260</v>
      </c>
      <c r="B328" t="s">
        <v>3492</v>
      </c>
      <c r="C328" t="s">
        <v>176</v>
      </c>
      <c r="D328" t="s">
        <v>3410</v>
      </c>
      <c r="E328" t="s">
        <v>539</v>
      </c>
      <c r="F328">
        <v>21</v>
      </c>
      <c r="G328" t="s">
        <v>31</v>
      </c>
      <c r="H328">
        <v>2021</v>
      </c>
      <c r="I328">
        <v>14.6398666666667</v>
      </c>
      <c r="J328" s="1">
        <f>_xlfn.XLOOKUP(B328, '[1]2021 Salaries'!$B$13:$B$2834, '[1]2021 Salaries'!$G$13:$G$2834,0)</f>
        <v>21100000</v>
      </c>
      <c r="K328" s="1">
        <f t="shared" si="5"/>
        <v>23210000.000000004</v>
      </c>
      <c r="L328" s="2">
        <v>327</v>
      </c>
    </row>
    <row r="329" spans="1:12" hidden="1" x14ac:dyDescent="0.45">
      <c r="A329">
        <v>30</v>
      </c>
      <c r="B329" t="s">
        <v>3491</v>
      </c>
      <c r="C329" t="s">
        <v>100</v>
      </c>
      <c r="D329" t="s">
        <v>3410</v>
      </c>
      <c r="E329" t="s">
        <v>230</v>
      </c>
      <c r="F329">
        <v>35</v>
      </c>
      <c r="G329" t="s">
        <v>21</v>
      </c>
      <c r="H329">
        <v>2020</v>
      </c>
      <c r="I329">
        <v>14.6467666666667</v>
      </c>
      <c r="J329" s="1">
        <f>_xlfn.XLOOKUP(B329, '[1]2021 Salaries'!$B$13:$B$2834, '[1]2021 Salaries'!$G$13:$G$2834,0)</f>
        <v>0</v>
      </c>
      <c r="K329" s="1">
        <f t="shared" si="5"/>
        <v>0</v>
      </c>
      <c r="L329" s="2">
        <v>328</v>
      </c>
    </row>
    <row r="330" spans="1:12" hidden="1" x14ac:dyDescent="0.45">
      <c r="A330">
        <v>153</v>
      </c>
      <c r="B330" t="s">
        <v>3490</v>
      </c>
      <c r="C330" t="s">
        <v>14</v>
      </c>
      <c r="D330" t="s">
        <v>3410</v>
      </c>
      <c r="E330" t="s">
        <v>659</v>
      </c>
      <c r="F330">
        <v>25</v>
      </c>
      <c r="G330" t="s">
        <v>16</v>
      </c>
      <c r="H330">
        <v>2020</v>
      </c>
      <c r="I330">
        <v>14.763633333333299</v>
      </c>
      <c r="J330" s="1">
        <f>_xlfn.XLOOKUP(B330, '[1]2021 Salaries'!$B$13:$B$2834, '[1]2021 Salaries'!$G$13:$G$2834,0)</f>
        <v>0</v>
      </c>
      <c r="K330" s="1">
        <f t="shared" si="5"/>
        <v>0</v>
      </c>
      <c r="L330" s="2">
        <v>329</v>
      </c>
    </row>
    <row r="331" spans="1:12" hidden="1" x14ac:dyDescent="0.45">
      <c r="A331">
        <v>107</v>
      </c>
      <c r="B331" t="s">
        <v>3489</v>
      </c>
      <c r="C331" t="s">
        <v>55</v>
      </c>
      <c r="D331" t="s">
        <v>3410</v>
      </c>
      <c r="E331" t="s">
        <v>282</v>
      </c>
      <c r="F331">
        <v>26</v>
      </c>
      <c r="G331" t="s">
        <v>25</v>
      </c>
      <c r="H331">
        <v>2020</v>
      </c>
      <c r="I331">
        <v>14.8184</v>
      </c>
      <c r="J331" s="1">
        <f>_xlfn.XLOOKUP(B331, '[1]2021 Salaries'!$B$13:$B$2834, '[1]2021 Salaries'!$G$13:$G$2834,0)</f>
        <v>0</v>
      </c>
      <c r="K331" s="1">
        <f t="shared" si="5"/>
        <v>0</v>
      </c>
      <c r="L331" s="2">
        <v>330</v>
      </c>
    </row>
    <row r="332" spans="1:12" hidden="1" x14ac:dyDescent="0.45">
      <c r="A332">
        <v>191</v>
      </c>
      <c r="B332" t="s">
        <v>3488</v>
      </c>
      <c r="C332" t="s">
        <v>14</v>
      </c>
      <c r="D332" t="s">
        <v>3410</v>
      </c>
      <c r="E332" t="s">
        <v>34</v>
      </c>
      <c r="F332">
        <v>21</v>
      </c>
      <c r="G332" t="s">
        <v>16</v>
      </c>
      <c r="H332">
        <v>2020</v>
      </c>
      <c r="I332">
        <v>14.8570333333333</v>
      </c>
      <c r="J332" s="1">
        <f>_xlfn.XLOOKUP(B332, '[1]2021 Salaries'!$B$13:$B$2834, '[1]2021 Salaries'!$G$13:$G$2834,0)</f>
        <v>0</v>
      </c>
      <c r="K332" s="1">
        <f t="shared" si="5"/>
        <v>0</v>
      </c>
      <c r="L332" s="2">
        <v>331</v>
      </c>
    </row>
    <row r="333" spans="1:12" hidden="1" x14ac:dyDescent="0.45">
      <c r="A333">
        <v>174</v>
      </c>
      <c r="B333" t="s">
        <v>3487</v>
      </c>
      <c r="C333" t="s">
        <v>14</v>
      </c>
      <c r="D333" t="s">
        <v>3410</v>
      </c>
      <c r="E333" t="s">
        <v>485</v>
      </c>
      <c r="F333">
        <v>22</v>
      </c>
      <c r="G333" t="s">
        <v>16</v>
      </c>
      <c r="H333">
        <v>2020</v>
      </c>
      <c r="I333">
        <v>14.956200000000001</v>
      </c>
      <c r="J333" s="1">
        <f>_xlfn.XLOOKUP(B333, '[1]2021 Salaries'!$B$13:$B$2834, '[1]2021 Salaries'!$G$13:$G$2834,0)</f>
        <v>6370000</v>
      </c>
      <c r="K333" s="1">
        <f t="shared" si="5"/>
        <v>7007000.0000000009</v>
      </c>
      <c r="L333" s="2">
        <v>332</v>
      </c>
    </row>
    <row r="334" spans="1:12" hidden="1" x14ac:dyDescent="0.45">
      <c r="A334">
        <v>92</v>
      </c>
      <c r="B334" t="s">
        <v>3486</v>
      </c>
      <c r="C334" t="s">
        <v>74</v>
      </c>
      <c r="D334" t="s">
        <v>3410</v>
      </c>
      <c r="E334" t="s">
        <v>441</v>
      </c>
      <c r="F334">
        <v>26</v>
      </c>
      <c r="G334" t="s">
        <v>12</v>
      </c>
      <c r="H334">
        <v>2020</v>
      </c>
      <c r="I334">
        <v>14.969099999999999</v>
      </c>
      <c r="J334" s="1">
        <f>_xlfn.XLOOKUP(B334, '[1]2021 Salaries'!$B$13:$B$2834, '[1]2021 Salaries'!$G$13:$G$2834,0)</f>
        <v>11890000</v>
      </c>
      <c r="K334" s="1">
        <f t="shared" si="5"/>
        <v>13079000.000000002</v>
      </c>
      <c r="L334" s="2">
        <v>333</v>
      </c>
    </row>
    <row r="335" spans="1:12" hidden="1" x14ac:dyDescent="0.45">
      <c r="A335">
        <v>140</v>
      </c>
      <c r="B335" t="s">
        <v>3485</v>
      </c>
      <c r="C335" t="s">
        <v>285</v>
      </c>
      <c r="D335" t="s">
        <v>3410</v>
      </c>
      <c r="E335" t="s">
        <v>197</v>
      </c>
      <c r="F335">
        <v>22</v>
      </c>
      <c r="G335" t="s">
        <v>25</v>
      </c>
      <c r="H335">
        <v>2020</v>
      </c>
      <c r="I335">
        <v>14.9933666666667</v>
      </c>
      <c r="J335" s="1">
        <f>_xlfn.XLOOKUP(B335, '[1]2021 Salaries'!$B$13:$B$2834, '[1]2021 Salaries'!$G$13:$G$2834,0)</f>
        <v>27110000</v>
      </c>
      <c r="K335" s="1">
        <f t="shared" si="5"/>
        <v>29821000.000000004</v>
      </c>
      <c r="L335" s="2">
        <v>334</v>
      </c>
    </row>
    <row r="336" spans="1:12" hidden="1" x14ac:dyDescent="0.45">
      <c r="A336">
        <v>366</v>
      </c>
      <c r="B336" t="s">
        <v>3484</v>
      </c>
      <c r="C336" t="s">
        <v>14</v>
      </c>
      <c r="D336" t="s">
        <v>3410</v>
      </c>
      <c r="E336" t="s">
        <v>529</v>
      </c>
      <c r="F336">
        <v>22</v>
      </c>
      <c r="G336" t="s">
        <v>16</v>
      </c>
      <c r="H336">
        <v>2021</v>
      </c>
      <c r="I336">
        <v>15.008233333333299</v>
      </c>
      <c r="J336" s="1">
        <f>_xlfn.XLOOKUP(B336, '[1]2021 Salaries'!$B$13:$B$2834, '[1]2021 Salaries'!$G$13:$G$2834,0)</f>
        <v>21790000</v>
      </c>
      <c r="K336" s="1">
        <f t="shared" si="5"/>
        <v>23969000.000000004</v>
      </c>
      <c r="L336" s="2">
        <v>335</v>
      </c>
    </row>
    <row r="337" spans="1:12" hidden="1" x14ac:dyDescent="0.45">
      <c r="A337">
        <v>353</v>
      </c>
      <c r="B337" t="s">
        <v>3483</v>
      </c>
      <c r="C337" t="s">
        <v>23</v>
      </c>
      <c r="D337" t="s">
        <v>3410</v>
      </c>
      <c r="E337" t="s">
        <v>124</v>
      </c>
      <c r="F337">
        <v>33</v>
      </c>
      <c r="G337" t="s">
        <v>25</v>
      </c>
      <c r="H337">
        <v>2021</v>
      </c>
      <c r="I337">
        <v>15.012499999999999</v>
      </c>
      <c r="J337" s="1">
        <f>_xlfn.XLOOKUP(B337, '[1]2021 Salaries'!$B$13:$B$2834, '[1]2021 Salaries'!$G$13:$G$2834,0)</f>
        <v>15480000</v>
      </c>
      <c r="K337" s="1">
        <f t="shared" si="5"/>
        <v>17028000</v>
      </c>
      <c r="L337" s="2">
        <v>336</v>
      </c>
    </row>
    <row r="338" spans="1:12" hidden="1" x14ac:dyDescent="0.45">
      <c r="A338">
        <v>128</v>
      </c>
      <c r="B338" t="s">
        <v>3482</v>
      </c>
      <c r="C338" t="s">
        <v>149</v>
      </c>
      <c r="D338" t="s">
        <v>3410</v>
      </c>
      <c r="E338" t="s">
        <v>255</v>
      </c>
      <c r="F338">
        <v>21</v>
      </c>
      <c r="G338" t="s">
        <v>25</v>
      </c>
      <c r="H338">
        <v>2020</v>
      </c>
      <c r="I338">
        <v>15.053433333333301</v>
      </c>
      <c r="J338" s="1">
        <f>_xlfn.XLOOKUP(B338, '[1]2021 Salaries'!$B$13:$B$2834, '[1]2021 Salaries'!$G$13:$G$2834,0)</f>
        <v>0</v>
      </c>
      <c r="K338" s="1">
        <f t="shared" si="5"/>
        <v>0</v>
      </c>
      <c r="L338" s="2">
        <v>337</v>
      </c>
    </row>
    <row r="339" spans="1:12" hidden="1" x14ac:dyDescent="0.45">
      <c r="A339">
        <v>6</v>
      </c>
      <c r="B339" t="s">
        <v>3481</v>
      </c>
      <c r="C339" t="s">
        <v>39</v>
      </c>
      <c r="D339" t="s">
        <v>3410</v>
      </c>
      <c r="E339" t="s">
        <v>845</v>
      </c>
      <c r="F339">
        <v>29</v>
      </c>
      <c r="G339" t="s">
        <v>21</v>
      </c>
      <c r="H339">
        <v>2020</v>
      </c>
      <c r="I339">
        <v>15.236233333333301</v>
      </c>
      <c r="J339" s="1">
        <f>_xlfn.XLOOKUP(B339, '[1]2021 Salaries'!$B$13:$B$2834, '[1]2021 Salaries'!$G$13:$G$2834,0)</f>
        <v>0</v>
      </c>
      <c r="K339" s="1">
        <f t="shared" si="5"/>
        <v>0</v>
      </c>
      <c r="L339" s="2">
        <v>338</v>
      </c>
    </row>
    <row r="340" spans="1:12" hidden="1" x14ac:dyDescent="0.45">
      <c r="A340">
        <v>151</v>
      </c>
      <c r="B340" t="s">
        <v>3480</v>
      </c>
      <c r="C340" t="s">
        <v>14</v>
      </c>
      <c r="D340" t="s">
        <v>3410</v>
      </c>
      <c r="E340" t="s">
        <v>852</v>
      </c>
      <c r="F340">
        <v>23</v>
      </c>
      <c r="G340" t="s">
        <v>16</v>
      </c>
      <c r="H340">
        <v>2020</v>
      </c>
      <c r="I340">
        <v>15.261699999999999</v>
      </c>
      <c r="J340" s="1">
        <f>_xlfn.XLOOKUP(B340, '[1]2021 Salaries'!$B$13:$B$2834, '[1]2021 Salaries'!$G$13:$G$2834,0)</f>
        <v>14980000</v>
      </c>
      <c r="K340" s="1">
        <f t="shared" si="5"/>
        <v>16478000.000000002</v>
      </c>
      <c r="L340" s="2">
        <v>339</v>
      </c>
    </row>
    <row r="341" spans="1:12" x14ac:dyDescent="0.45">
      <c r="A341">
        <v>408</v>
      </c>
      <c r="B341" t="s">
        <v>3479</v>
      </c>
      <c r="C341" t="s">
        <v>64</v>
      </c>
      <c r="D341" t="s">
        <v>3410</v>
      </c>
      <c r="E341" t="s">
        <v>166</v>
      </c>
      <c r="F341">
        <v>24</v>
      </c>
      <c r="G341" t="s">
        <v>41</v>
      </c>
      <c r="H341">
        <v>2021</v>
      </c>
      <c r="I341">
        <v>15.3178</v>
      </c>
      <c r="J341" s="1">
        <f>_xlfn.XLOOKUP(B341, '[1]2021 Salaries'!$B$13:$B$2834, '[1]2021 Salaries'!$G$13:$G$2834,0)</f>
        <v>2430000</v>
      </c>
      <c r="K341" s="1">
        <f t="shared" si="5"/>
        <v>2430000</v>
      </c>
      <c r="L341" s="2">
        <v>340</v>
      </c>
    </row>
    <row r="342" spans="1:12" hidden="1" x14ac:dyDescent="0.45">
      <c r="A342">
        <v>390</v>
      </c>
      <c r="B342" t="s">
        <v>3478</v>
      </c>
      <c r="C342" t="s">
        <v>14</v>
      </c>
      <c r="D342" t="s">
        <v>3410</v>
      </c>
      <c r="E342" t="s">
        <v>462</v>
      </c>
      <c r="F342">
        <v>23</v>
      </c>
      <c r="G342" t="s">
        <v>16</v>
      </c>
      <c r="H342">
        <v>2021</v>
      </c>
      <c r="I342">
        <v>15.3380666666667</v>
      </c>
      <c r="J342" s="1">
        <f>_xlfn.XLOOKUP(B342, '[1]2021 Salaries'!$B$13:$B$2834, '[1]2021 Salaries'!$G$13:$G$2834,0)</f>
        <v>8110000</v>
      </c>
      <c r="K342" s="1">
        <f t="shared" si="5"/>
        <v>8921000</v>
      </c>
      <c r="L342" s="2">
        <v>341</v>
      </c>
    </row>
    <row r="343" spans="1:12" hidden="1" x14ac:dyDescent="0.45">
      <c r="A343">
        <v>77</v>
      </c>
      <c r="B343" t="s">
        <v>3477</v>
      </c>
      <c r="C343" t="s">
        <v>74</v>
      </c>
      <c r="D343" t="s">
        <v>3410</v>
      </c>
      <c r="E343" t="s">
        <v>417</v>
      </c>
      <c r="F343">
        <v>21</v>
      </c>
      <c r="G343" t="s">
        <v>12</v>
      </c>
      <c r="H343">
        <v>2020</v>
      </c>
      <c r="I343">
        <v>15.391500000000001</v>
      </c>
      <c r="J343" s="1">
        <f>_xlfn.XLOOKUP(B343, '[1]2021 Salaries'!$B$13:$B$2834, '[1]2021 Salaries'!$G$13:$G$2834,0)</f>
        <v>20930000</v>
      </c>
      <c r="K343" s="1">
        <f t="shared" si="5"/>
        <v>23023000</v>
      </c>
      <c r="L343" s="2">
        <v>342</v>
      </c>
    </row>
    <row r="344" spans="1:12" hidden="1" x14ac:dyDescent="0.45">
      <c r="A344">
        <v>242</v>
      </c>
      <c r="B344" t="s">
        <v>3476</v>
      </c>
      <c r="C344" t="s">
        <v>149</v>
      </c>
      <c r="D344" t="s">
        <v>3410</v>
      </c>
      <c r="E344" t="s">
        <v>547</v>
      </c>
      <c r="F344">
        <v>23</v>
      </c>
      <c r="G344" t="s">
        <v>31</v>
      </c>
      <c r="H344">
        <v>2021</v>
      </c>
      <c r="I344">
        <v>15.4814333333333</v>
      </c>
      <c r="J344" s="1">
        <f>_xlfn.XLOOKUP(B344, '[1]2021 Salaries'!$B$13:$B$2834, '[1]2021 Salaries'!$G$13:$G$2834,0)</f>
        <v>19570000</v>
      </c>
      <c r="K344" s="1">
        <f t="shared" si="5"/>
        <v>21527000</v>
      </c>
      <c r="L344" s="2">
        <v>343</v>
      </c>
    </row>
    <row r="345" spans="1:12" hidden="1" x14ac:dyDescent="0.45">
      <c r="A345">
        <v>386</v>
      </c>
      <c r="B345" t="s">
        <v>2866</v>
      </c>
      <c r="C345" t="s">
        <v>14</v>
      </c>
      <c r="D345" t="s">
        <v>2865</v>
      </c>
      <c r="E345" t="s">
        <v>542</v>
      </c>
      <c r="F345">
        <v>36</v>
      </c>
      <c r="G345" t="s">
        <v>16</v>
      </c>
      <c r="H345">
        <v>2021</v>
      </c>
      <c r="I345">
        <v>15.5401666666667</v>
      </c>
      <c r="J345" s="1">
        <f>_xlfn.XLOOKUP(B345, '[1]2021 Salaries'!$B$13:$B$2834, '[1]2021 Salaries'!$G$13:$G$2834,0)</f>
        <v>11510000</v>
      </c>
      <c r="K345" s="1">
        <f t="shared" si="5"/>
        <v>12661000.000000002</v>
      </c>
      <c r="L345" s="2">
        <v>344</v>
      </c>
    </row>
    <row r="346" spans="1:12" hidden="1" x14ac:dyDescent="0.45">
      <c r="A346">
        <v>244</v>
      </c>
      <c r="B346" t="s">
        <v>3475</v>
      </c>
      <c r="C346" t="s">
        <v>130</v>
      </c>
      <c r="D346" t="s">
        <v>3410</v>
      </c>
      <c r="E346" t="s">
        <v>547</v>
      </c>
      <c r="F346">
        <v>28</v>
      </c>
      <c r="G346" t="s">
        <v>31</v>
      </c>
      <c r="H346">
        <v>2021</v>
      </c>
      <c r="I346">
        <v>15.6110666666666</v>
      </c>
      <c r="J346" s="1">
        <f>_xlfn.XLOOKUP(B346, '[1]2021 Salaries'!$B$13:$B$2834, '[1]2021 Salaries'!$G$13:$G$2834,0)</f>
        <v>11540000</v>
      </c>
      <c r="K346" s="1">
        <f t="shared" si="5"/>
        <v>12694000.000000002</v>
      </c>
      <c r="L346" s="2">
        <v>345</v>
      </c>
    </row>
    <row r="347" spans="1:12" hidden="1" x14ac:dyDescent="0.45">
      <c r="A347">
        <v>4</v>
      </c>
      <c r="B347" t="s">
        <v>3474</v>
      </c>
      <c r="C347" t="s">
        <v>894</v>
      </c>
      <c r="D347" t="s">
        <v>3410</v>
      </c>
      <c r="E347" t="s">
        <v>369</v>
      </c>
      <c r="F347">
        <v>32</v>
      </c>
      <c r="G347" t="s">
        <v>21</v>
      </c>
      <c r="H347">
        <v>2020</v>
      </c>
      <c r="I347">
        <v>15.6137</v>
      </c>
      <c r="J347" s="1">
        <f>_xlfn.XLOOKUP(B347, '[1]2021 Salaries'!$B$13:$B$2834, '[1]2021 Salaries'!$G$13:$G$2834,0)</f>
        <v>5250000</v>
      </c>
      <c r="K347" s="1">
        <f t="shared" si="5"/>
        <v>5775000.0000000009</v>
      </c>
      <c r="L347" s="2">
        <v>346</v>
      </c>
    </row>
    <row r="348" spans="1:12" x14ac:dyDescent="0.45">
      <c r="A348">
        <v>411</v>
      </c>
      <c r="B348" t="s">
        <v>3463</v>
      </c>
      <c r="C348" t="s">
        <v>64</v>
      </c>
      <c r="D348" t="s">
        <v>3410</v>
      </c>
      <c r="E348" t="s">
        <v>261</v>
      </c>
      <c r="F348">
        <v>38</v>
      </c>
      <c r="G348" t="s">
        <v>41</v>
      </c>
      <c r="H348">
        <v>2021</v>
      </c>
      <c r="I348">
        <v>15.7486</v>
      </c>
      <c r="J348" s="1">
        <f>_xlfn.XLOOKUP(B348, '[1]2021 Salaries'!$B$13:$B$2834, '[1]2021 Salaries'!$G$13:$G$2834,0)</f>
        <v>7740000</v>
      </c>
      <c r="K348" s="1">
        <f t="shared" si="5"/>
        <v>7740000</v>
      </c>
      <c r="L348" s="2">
        <v>347</v>
      </c>
    </row>
    <row r="349" spans="1:12" hidden="1" x14ac:dyDescent="0.45">
      <c r="A349">
        <v>239</v>
      </c>
      <c r="B349" t="s">
        <v>3473</v>
      </c>
      <c r="C349" t="s">
        <v>9</v>
      </c>
      <c r="D349" t="s">
        <v>3410</v>
      </c>
      <c r="E349" t="s">
        <v>395</v>
      </c>
      <c r="F349">
        <v>23</v>
      </c>
      <c r="G349" t="s">
        <v>31</v>
      </c>
      <c r="H349">
        <v>2021</v>
      </c>
      <c r="I349">
        <v>15.7654666666667</v>
      </c>
      <c r="J349" s="1">
        <f>_xlfn.XLOOKUP(B349, '[1]2021 Salaries'!$B$13:$B$2834, '[1]2021 Salaries'!$G$13:$G$2834,0)</f>
        <v>20670000</v>
      </c>
      <c r="K349" s="1">
        <f t="shared" si="5"/>
        <v>22737000</v>
      </c>
      <c r="L349" s="2">
        <v>348</v>
      </c>
    </row>
    <row r="350" spans="1:12" hidden="1" x14ac:dyDescent="0.45">
      <c r="A350">
        <v>43</v>
      </c>
      <c r="B350" t="s">
        <v>3472</v>
      </c>
      <c r="C350" t="s">
        <v>341</v>
      </c>
      <c r="D350" t="s">
        <v>3410</v>
      </c>
      <c r="E350" t="s">
        <v>614</v>
      </c>
      <c r="F350">
        <v>29</v>
      </c>
      <c r="G350" t="s">
        <v>31</v>
      </c>
      <c r="H350">
        <v>2020</v>
      </c>
      <c r="I350">
        <v>15.776566666666699</v>
      </c>
      <c r="J350" s="1">
        <f>_xlfn.XLOOKUP(B350, '[1]2021 Salaries'!$B$13:$B$2834, '[1]2021 Salaries'!$G$13:$G$2834,0)</f>
        <v>0</v>
      </c>
      <c r="K350" s="1">
        <f t="shared" si="5"/>
        <v>0</v>
      </c>
      <c r="L350" s="2">
        <v>349</v>
      </c>
    </row>
    <row r="351" spans="1:12" hidden="1" x14ac:dyDescent="0.45">
      <c r="A351">
        <v>230</v>
      </c>
      <c r="B351" t="s">
        <v>3471</v>
      </c>
      <c r="C351" t="s">
        <v>39</v>
      </c>
      <c r="D351" t="s">
        <v>3410</v>
      </c>
      <c r="E351" t="s">
        <v>1073</v>
      </c>
      <c r="F351">
        <v>29</v>
      </c>
      <c r="G351" t="s">
        <v>21</v>
      </c>
      <c r="H351">
        <v>2021</v>
      </c>
      <c r="I351">
        <v>15.821099999999999</v>
      </c>
      <c r="J351" s="1">
        <f>_xlfn.XLOOKUP(B351, '[1]2021 Salaries'!$B$13:$B$2834, '[1]2021 Salaries'!$G$13:$G$2834,0)</f>
        <v>23110000</v>
      </c>
      <c r="K351" s="1">
        <f t="shared" si="5"/>
        <v>25421000.000000004</v>
      </c>
      <c r="L351" s="2">
        <v>350</v>
      </c>
    </row>
    <row r="352" spans="1:12" hidden="1" x14ac:dyDescent="0.45">
      <c r="A352">
        <v>281</v>
      </c>
      <c r="B352" t="s">
        <v>3470</v>
      </c>
      <c r="C352" t="s">
        <v>74</v>
      </c>
      <c r="D352" t="s">
        <v>3410</v>
      </c>
      <c r="E352" t="s">
        <v>116</v>
      </c>
      <c r="F352">
        <v>21</v>
      </c>
      <c r="G352" t="s">
        <v>12</v>
      </c>
      <c r="H352">
        <v>2021</v>
      </c>
      <c r="I352">
        <v>15.846833333333301</v>
      </c>
      <c r="J352" s="1">
        <f>_xlfn.XLOOKUP(B352, '[1]2021 Salaries'!$B$13:$B$2834, '[1]2021 Salaries'!$G$13:$G$2834,0)</f>
        <v>12440000</v>
      </c>
      <c r="K352" s="1">
        <f t="shared" si="5"/>
        <v>13684000.000000002</v>
      </c>
      <c r="L352" s="2">
        <v>351</v>
      </c>
    </row>
    <row r="353" spans="1:12" hidden="1" x14ac:dyDescent="0.45">
      <c r="A353">
        <v>293</v>
      </c>
      <c r="B353" t="s">
        <v>3469</v>
      </c>
      <c r="C353" t="s">
        <v>51</v>
      </c>
      <c r="D353" t="s">
        <v>3410</v>
      </c>
      <c r="E353" t="s">
        <v>200</v>
      </c>
      <c r="F353">
        <v>32</v>
      </c>
      <c r="G353" t="s">
        <v>12</v>
      </c>
      <c r="H353">
        <v>2021</v>
      </c>
      <c r="I353">
        <v>15.975433333333299</v>
      </c>
      <c r="J353" s="1">
        <f>_xlfn.XLOOKUP(B353, '[1]2021 Salaries'!$B$13:$B$2834, '[1]2021 Salaries'!$G$13:$G$2834,0)</f>
        <v>21350000</v>
      </c>
      <c r="K353" s="1">
        <f t="shared" si="5"/>
        <v>23485000.000000004</v>
      </c>
      <c r="L353" s="2">
        <v>352</v>
      </c>
    </row>
    <row r="354" spans="1:12" hidden="1" x14ac:dyDescent="0.45">
      <c r="A354">
        <v>189</v>
      </c>
      <c r="B354" t="s">
        <v>3468</v>
      </c>
      <c r="C354" t="s">
        <v>14</v>
      </c>
      <c r="D354" t="s">
        <v>3410</v>
      </c>
      <c r="E354" t="s">
        <v>272</v>
      </c>
      <c r="F354">
        <v>37</v>
      </c>
      <c r="G354" t="s">
        <v>16</v>
      </c>
      <c r="H354">
        <v>2020</v>
      </c>
      <c r="I354">
        <v>16.006433333333302</v>
      </c>
      <c r="J354" s="1">
        <f>_xlfn.XLOOKUP(B354, '[1]2021 Salaries'!$B$13:$B$2834, '[1]2021 Salaries'!$G$13:$G$2834,0)</f>
        <v>0</v>
      </c>
      <c r="K354" s="1">
        <f t="shared" si="5"/>
        <v>0</v>
      </c>
      <c r="L354" s="2">
        <v>353</v>
      </c>
    </row>
    <row r="355" spans="1:12" hidden="1" x14ac:dyDescent="0.45">
      <c r="A355">
        <v>164</v>
      </c>
      <c r="B355" t="s">
        <v>3467</v>
      </c>
      <c r="C355" t="s">
        <v>14</v>
      </c>
      <c r="D355" t="s">
        <v>3410</v>
      </c>
      <c r="E355" t="s">
        <v>997</v>
      </c>
      <c r="F355">
        <v>34</v>
      </c>
      <c r="G355" t="s">
        <v>16</v>
      </c>
      <c r="H355">
        <v>2020</v>
      </c>
      <c r="I355">
        <v>16.0269333333333</v>
      </c>
      <c r="J355" s="1">
        <f>_xlfn.XLOOKUP(B355, '[1]2021 Salaries'!$B$13:$B$2834, '[1]2021 Salaries'!$G$13:$G$2834,0)</f>
        <v>0</v>
      </c>
      <c r="K355" s="1">
        <f t="shared" si="5"/>
        <v>0</v>
      </c>
      <c r="L355" s="2">
        <v>354</v>
      </c>
    </row>
    <row r="356" spans="1:12" hidden="1" x14ac:dyDescent="0.45">
      <c r="A356">
        <v>210</v>
      </c>
      <c r="B356" t="s">
        <v>3466</v>
      </c>
      <c r="C356" t="s">
        <v>39</v>
      </c>
      <c r="D356" t="s">
        <v>3410</v>
      </c>
      <c r="E356" t="s">
        <v>845</v>
      </c>
      <c r="F356">
        <v>22</v>
      </c>
      <c r="G356" t="s">
        <v>21</v>
      </c>
      <c r="H356">
        <v>2021</v>
      </c>
      <c r="I356">
        <v>16.237266666666699</v>
      </c>
      <c r="J356" s="1">
        <f>_xlfn.XLOOKUP(B356, '[1]2021 Salaries'!$B$13:$B$2834, '[1]2021 Salaries'!$G$13:$G$2834,0)</f>
        <v>25510000</v>
      </c>
      <c r="K356" s="1">
        <f t="shared" si="5"/>
        <v>28061000.000000004</v>
      </c>
      <c r="L356" s="2">
        <v>355</v>
      </c>
    </row>
    <row r="357" spans="1:12" hidden="1" x14ac:dyDescent="0.45">
      <c r="A357">
        <v>131</v>
      </c>
      <c r="B357" t="s">
        <v>3465</v>
      </c>
      <c r="C357" t="s">
        <v>138</v>
      </c>
      <c r="D357" t="s">
        <v>3410</v>
      </c>
      <c r="E357" t="s">
        <v>353</v>
      </c>
      <c r="F357">
        <v>23</v>
      </c>
      <c r="G357" t="s">
        <v>25</v>
      </c>
      <c r="H357">
        <v>2020</v>
      </c>
      <c r="I357">
        <v>16.417633333333299</v>
      </c>
      <c r="J357" s="1">
        <f>_xlfn.XLOOKUP(B357, '[1]2021 Salaries'!$B$13:$B$2834, '[1]2021 Salaries'!$G$13:$G$2834,0)</f>
        <v>0</v>
      </c>
      <c r="K357" s="1">
        <f t="shared" si="5"/>
        <v>0</v>
      </c>
      <c r="L357" s="2">
        <v>356</v>
      </c>
    </row>
    <row r="358" spans="1:12" x14ac:dyDescent="0.45">
      <c r="A358">
        <v>197</v>
      </c>
      <c r="B358" t="s">
        <v>3464</v>
      </c>
      <c r="C358" t="s">
        <v>64</v>
      </c>
      <c r="D358" t="s">
        <v>3410</v>
      </c>
      <c r="E358" t="s">
        <v>275</v>
      </c>
      <c r="F358">
        <v>24</v>
      </c>
      <c r="G358" t="s">
        <v>41</v>
      </c>
      <c r="H358">
        <v>2020</v>
      </c>
      <c r="I358">
        <v>16.4334666666667</v>
      </c>
      <c r="J358" s="1">
        <f>_xlfn.XLOOKUP(B358, '[1]2021 Salaries'!$B$13:$B$2834, '[1]2021 Salaries'!$G$13:$G$2834,0)</f>
        <v>1620000</v>
      </c>
      <c r="K358" s="1">
        <f t="shared" si="5"/>
        <v>1620000</v>
      </c>
      <c r="L358" s="2">
        <v>357</v>
      </c>
    </row>
    <row r="359" spans="1:12" hidden="1" x14ac:dyDescent="0.45">
      <c r="A359">
        <v>116</v>
      </c>
      <c r="B359" t="s">
        <v>3463</v>
      </c>
      <c r="C359" t="s">
        <v>55</v>
      </c>
      <c r="D359" t="s">
        <v>3410</v>
      </c>
      <c r="E359" t="s">
        <v>322</v>
      </c>
      <c r="F359">
        <v>37</v>
      </c>
      <c r="G359" t="s">
        <v>25</v>
      </c>
      <c r="H359">
        <v>2020</v>
      </c>
      <c r="I359">
        <v>16.4691333333333</v>
      </c>
      <c r="J359" s="1">
        <f>_xlfn.XLOOKUP(B359, '[1]2021 Salaries'!$B$13:$B$2834, '[1]2021 Salaries'!$G$13:$G$2834,0)</f>
        <v>7740000</v>
      </c>
      <c r="K359" s="1">
        <f t="shared" si="5"/>
        <v>8514000</v>
      </c>
      <c r="L359" s="2">
        <v>358</v>
      </c>
    </row>
    <row r="360" spans="1:12" hidden="1" x14ac:dyDescent="0.45">
      <c r="A360">
        <v>100</v>
      </c>
      <c r="B360" t="s">
        <v>3462</v>
      </c>
      <c r="C360" t="s">
        <v>74</v>
      </c>
      <c r="D360" t="s">
        <v>3410</v>
      </c>
      <c r="E360" t="s">
        <v>291</v>
      </c>
      <c r="F360">
        <v>31</v>
      </c>
      <c r="G360" t="s">
        <v>12</v>
      </c>
      <c r="H360">
        <v>2020</v>
      </c>
      <c r="I360">
        <v>16.535633333333301</v>
      </c>
      <c r="J360" s="1">
        <f>_xlfn.XLOOKUP(B360, '[1]2021 Salaries'!$B$13:$B$2834, '[1]2021 Salaries'!$G$13:$G$2834,0)</f>
        <v>0</v>
      </c>
      <c r="K360" s="1">
        <f t="shared" si="5"/>
        <v>0</v>
      </c>
      <c r="L360" s="2">
        <v>359</v>
      </c>
    </row>
    <row r="361" spans="1:12" hidden="1" x14ac:dyDescent="0.45">
      <c r="A361">
        <v>332</v>
      </c>
      <c r="B361" t="s">
        <v>3461</v>
      </c>
      <c r="C361" t="s">
        <v>23</v>
      </c>
      <c r="D361" t="s">
        <v>3410</v>
      </c>
      <c r="E361" t="s">
        <v>237</v>
      </c>
      <c r="F361">
        <v>24</v>
      </c>
      <c r="G361" t="s">
        <v>25</v>
      </c>
      <c r="H361">
        <v>2021</v>
      </c>
      <c r="I361">
        <v>16.695399999999999</v>
      </c>
      <c r="J361" s="1">
        <f>_xlfn.XLOOKUP(B361, '[1]2021 Salaries'!$B$13:$B$2834, '[1]2021 Salaries'!$G$13:$G$2834,0)</f>
        <v>18040000</v>
      </c>
      <c r="K361" s="1">
        <f t="shared" si="5"/>
        <v>19844000</v>
      </c>
      <c r="L361" s="2">
        <v>360</v>
      </c>
    </row>
    <row r="362" spans="1:12" hidden="1" x14ac:dyDescent="0.45">
      <c r="A362">
        <v>274</v>
      </c>
      <c r="B362" t="s">
        <v>3417</v>
      </c>
      <c r="C362" t="s">
        <v>9</v>
      </c>
      <c r="D362" t="s">
        <v>3410</v>
      </c>
      <c r="E362" t="s">
        <v>358</v>
      </c>
      <c r="F362">
        <v>29</v>
      </c>
      <c r="G362" t="s">
        <v>31</v>
      </c>
      <c r="H362">
        <v>2021</v>
      </c>
      <c r="I362">
        <v>16.7008333333333</v>
      </c>
      <c r="J362" s="1">
        <f>_xlfn.XLOOKUP(B362, '[1]2021 Salaries'!$B$13:$B$2834, '[1]2021 Salaries'!$G$13:$G$2834,0)</f>
        <v>19280000</v>
      </c>
      <c r="K362" s="1">
        <f t="shared" si="5"/>
        <v>21208000</v>
      </c>
      <c r="L362" s="2">
        <v>361</v>
      </c>
    </row>
    <row r="363" spans="1:12" hidden="1" x14ac:dyDescent="0.45">
      <c r="A363">
        <v>375</v>
      </c>
      <c r="B363" t="s">
        <v>3460</v>
      </c>
      <c r="C363" t="s">
        <v>86</v>
      </c>
      <c r="D363" t="s">
        <v>3410</v>
      </c>
      <c r="E363" t="s">
        <v>53</v>
      </c>
      <c r="F363">
        <v>28</v>
      </c>
      <c r="G363" t="s">
        <v>16</v>
      </c>
      <c r="H363">
        <v>2021</v>
      </c>
      <c r="I363">
        <v>16.7807</v>
      </c>
      <c r="J363" s="1">
        <f>_xlfn.XLOOKUP(B363, '[1]2021 Salaries'!$B$13:$B$2834, '[1]2021 Salaries'!$G$13:$G$2834,0)</f>
        <v>16060000</v>
      </c>
      <c r="K363" s="1">
        <f t="shared" si="5"/>
        <v>17666000</v>
      </c>
      <c r="L363" s="2">
        <v>362</v>
      </c>
    </row>
    <row r="364" spans="1:12" hidden="1" x14ac:dyDescent="0.45">
      <c r="A364">
        <v>73</v>
      </c>
      <c r="B364" t="s">
        <v>3459</v>
      </c>
      <c r="C364" t="s">
        <v>701</v>
      </c>
      <c r="D364" t="s">
        <v>3410</v>
      </c>
      <c r="E364" t="s">
        <v>157</v>
      </c>
      <c r="F364">
        <v>27</v>
      </c>
      <c r="G364" t="s">
        <v>12</v>
      </c>
      <c r="H364">
        <v>2020</v>
      </c>
      <c r="I364">
        <v>16.7902666666667</v>
      </c>
      <c r="J364" s="1">
        <f>_xlfn.XLOOKUP(B364, '[1]2021 Salaries'!$B$13:$B$2834, '[1]2021 Salaries'!$G$13:$G$2834,0)</f>
        <v>20940000</v>
      </c>
      <c r="K364" s="1">
        <f t="shared" si="5"/>
        <v>23034000</v>
      </c>
      <c r="L364" s="2">
        <v>363</v>
      </c>
    </row>
    <row r="365" spans="1:12" hidden="1" x14ac:dyDescent="0.45">
      <c r="A365">
        <v>307</v>
      </c>
      <c r="B365" t="s">
        <v>3458</v>
      </c>
      <c r="C365" t="s">
        <v>14</v>
      </c>
      <c r="D365" t="s">
        <v>3410</v>
      </c>
      <c r="E365" t="s">
        <v>162</v>
      </c>
      <c r="F365">
        <v>22</v>
      </c>
      <c r="G365" t="s">
        <v>12</v>
      </c>
      <c r="H365">
        <v>2021</v>
      </c>
      <c r="I365">
        <v>16.862200000000001</v>
      </c>
      <c r="J365" s="1">
        <f>_xlfn.XLOOKUP(B365, '[1]2021 Salaries'!$B$13:$B$2834, '[1]2021 Salaries'!$G$13:$G$2834,0)</f>
        <v>18190000</v>
      </c>
      <c r="K365" s="1">
        <f t="shared" si="5"/>
        <v>20009000</v>
      </c>
      <c r="L365" s="2">
        <v>364</v>
      </c>
    </row>
    <row r="366" spans="1:12" hidden="1" x14ac:dyDescent="0.45">
      <c r="A366">
        <v>279</v>
      </c>
      <c r="B366" t="s">
        <v>3457</v>
      </c>
      <c r="C366" t="s">
        <v>74</v>
      </c>
      <c r="D366" t="s">
        <v>3410</v>
      </c>
      <c r="E366" t="s">
        <v>417</v>
      </c>
      <c r="F366">
        <v>22</v>
      </c>
      <c r="G366" t="s">
        <v>12</v>
      </c>
      <c r="H366">
        <v>2021</v>
      </c>
      <c r="I366">
        <v>16.877466666666699</v>
      </c>
      <c r="J366" s="1">
        <f>_xlfn.XLOOKUP(B366, '[1]2021 Salaries'!$B$13:$B$2834, '[1]2021 Salaries'!$G$13:$G$2834,0)</f>
        <v>8760000</v>
      </c>
      <c r="K366" s="1">
        <f t="shared" si="5"/>
        <v>9636000</v>
      </c>
      <c r="L366" s="2">
        <v>365</v>
      </c>
    </row>
    <row r="367" spans="1:12" hidden="1" x14ac:dyDescent="0.45">
      <c r="A367">
        <v>44</v>
      </c>
      <c r="B367" t="s">
        <v>3456</v>
      </c>
      <c r="C367" t="s">
        <v>9</v>
      </c>
      <c r="D367" t="s">
        <v>3410</v>
      </c>
      <c r="E367" t="s">
        <v>473</v>
      </c>
      <c r="F367">
        <v>22</v>
      </c>
      <c r="G367" t="s">
        <v>31</v>
      </c>
      <c r="H367">
        <v>2020</v>
      </c>
      <c r="I367">
        <v>16.964099999999998</v>
      </c>
      <c r="J367" s="1">
        <f>_xlfn.XLOOKUP(B367, '[1]2021 Salaries'!$B$13:$B$2834, '[1]2021 Salaries'!$G$13:$G$2834,0)</f>
        <v>0</v>
      </c>
      <c r="K367" s="1">
        <f t="shared" si="5"/>
        <v>0</v>
      </c>
      <c r="L367" s="2">
        <v>366</v>
      </c>
    </row>
    <row r="368" spans="1:12" hidden="1" x14ac:dyDescent="0.45">
      <c r="A368">
        <v>130</v>
      </c>
      <c r="B368" t="s">
        <v>3455</v>
      </c>
      <c r="C368" t="s">
        <v>106</v>
      </c>
      <c r="D368" t="s">
        <v>3410</v>
      </c>
      <c r="E368" t="s">
        <v>255</v>
      </c>
      <c r="F368">
        <v>30</v>
      </c>
      <c r="G368" t="s">
        <v>25</v>
      </c>
      <c r="H368">
        <v>2020</v>
      </c>
      <c r="I368">
        <v>17.048366666666698</v>
      </c>
      <c r="J368" s="1">
        <f>_xlfn.XLOOKUP(B368, '[1]2021 Salaries'!$B$13:$B$2834, '[1]2021 Salaries'!$G$13:$G$2834,0)</f>
        <v>0</v>
      </c>
      <c r="K368" s="1">
        <f t="shared" si="5"/>
        <v>0</v>
      </c>
      <c r="L368" s="2">
        <v>367</v>
      </c>
    </row>
    <row r="369" spans="1:12" hidden="1" x14ac:dyDescent="0.45">
      <c r="A369">
        <v>78</v>
      </c>
      <c r="B369" t="s">
        <v>3454</v>
      </c>
      <c r="C369" t="s">
        <v>74</v>
      </c>
      <c r="D369" t="s">
        <v>3410</v>
      </c>
      <c r="E369" t="s">
        <v>417</v>
      </c>
      <c r="F369">
        <v>24</v>
      </c>
      <c r="G369" t="s">
        <v>12</v>
      </c>
      <c r="H369">
        <v>2020</v>
      </c>
      <c r="I369">
        <v>17.14</v>
      </c>
      <c r="J369" s="1">
        <f>_xlfn.XLOOKUP(B369, '[1]2021 Salaries'!$B$13:$B$2834, '[1]2021 Salaries'!$G$13:$G$2834,0)</f>
        <v>11470000</v>
      </c>
      <c r="K369" s="1">
        <f t="shared" si="5"/>
        <v>12617000.000000002</v>
      </c>
      <c r="L369" s="2">
        <v>368</v>
      </c>
    </row>
    <row r="370" spans="1:12" hidden="1" x14ac:dyDescent="0.45">
      <c r="A370">
        <v>52</v>
      </c>
      <c r="B370" t="s">
        <v>3453</v>
      </c>
      <c r="C370" t="s">
        <v>9</v>
      </c>
      <c r="D370" t="s">
        <v>3410</v>
      </c>
      <c r="E370" t="s">
        <v>1012</v>
      </c>
      <c r="F370">
        <v>30</v>
      </c>
      <c r="G370" t="s">
        <v>31</v>
      </c>
      <c r="H370">
        <v>2020</v>
      </c>
      <c r="I370">
        <v>17.1861</v>
      </c>
      <c r="J370" s="1">
        <f>_xlfn.XLOOKUP(B370, '[1]2021 Salaries'!$B$13:$B$2834, '[1]2021 Salaries'!$G$13:$G$2834,0)</f>
        <v>0</v>
      </c>
      <c r="K370" s="1">
        <f t="shared" si="5"/>
        <v>0</v>
      </c>
      <c r="L370" s="2">
        <v>369</v>
      </c>
    </row>
    <row r="371" spans="1:12" hidden="1" x14ac:dyDescent="0.45">
      <c r="A371">
        <v>356</v>
      </c>
      <c r="B371" t="s">
        <v>3452</v>
      </c>
      <c r="C371" t="s">
        <v>14</v>
      </c>
      <c r="D371" t="s">
        <v>3410</v>
      </c>
      <c r="E371" t="s">
        <v>1212</v>
      </c>
      <c r="F371">
        <v>26</v>
      </c>
      <c r="G371" t="s">
        <v>16</v>
      </c>
      <c r="H371">
        <v>2021</v>
      </c>
      <c r="I371">
        <v>17.266933333333299</v>
      </c>
      <c r="J371" s="1">
        <f>_xlfn.XLOOKUP(B371, '[1]2021 Salaries'!$B$13:$B$2834, '[1]2021 Salaries'!$G$13:$G$2834,0)</f>
        <v>6200000</v>
      </c>
      <c r="K371" s="1">
        <f t="shared" si="5"/>
        <v>6820000.0000000009</v>
      </c>
      <c r="L371" s="2">
        <v>370</v>
      </c>
    </row>
    <row r="372" spans="1:12" x14ac:dyDescent="0.45">
      <c r="A372">
        <v>399</v>
      </c>
      <c r="B372" t="s">
        <v>3451</v>
      </c>
      <c r="C372" t="s">
        <v>64</v>
      </c>
      <c r="D372" t="s">
        <v>3410</v>
      </c>
      <c r="E372" t="s">
        <v>795</v>
      </c>
      <c r="F372">
        <v>26</v>
      </c>
      <c r="G372" t="s">
        <v>41</v>
      </c>
      <c r="H372">
        <v>2021</v>
      </c>
      <c r="I372">
        <v>17.450199999999999</v>
      </c>
      <c r="J372" s="1">
        <f>_xlfn.XLOOKUP(B372, '[1]2021 Salaries'!$B$13:$B$2834, '[1]2021 Salaries'!$G$13:$G$2834,0)</f>
        <v>1720000</v>
      </c>
      <c r="K372" s="1">
        <f t="shared" si="5"/>
        <v>1720000</v>
      </c>
      <c r="L372" s="2">
        <v>371</v>
      </c>
    </row>
    <row r="373" spans="1:12" hidden="1" x14ac:dyDescent="0.45">
      <c r="A373">
        <v>18</v>
      </c>
      <c r="B373" t="s">
        <v>3450</v>
      </c>
      <c r="C373" t="s">
        <v>894</v>
      </c>
      <c r="D373" t="s">
        <v>3410</v>
      </c>
      <c r="E373" t="s">
        <v>710</v>
      </c>
      <c r="F373">
        <v>20</v>
      </c>
      <c r="G373" t="s">
        <v>21</v>
      </c>
      <c r="H373">
        <v>2020</v>
      </c>
      <c r="I373">
        <v>17.562633333333299</v>
      </c>
      <c r="J373" s="1">
        <f>_xlfn.XLOOKUP(B373, '[1]2021 Salaries'!$B$13:$B$2834, '[1]2021 Salaries'!$G$13:$G$2834,0)</f>
        <v>0</v>
      </c>
      <c r="K373" s="1">
        <f t="shared" si="5"/>
        <v>0</v>
      </c>
      <c r="L373" s="2">
        <v>372</v>
      </c>
    </row>
    <row r="374" spans="1:12" hidden="1" x14ac:dyDescent="0.45">
      <c r="A374">
        <v>261</v>
      </c>
      <c r="B374" t="s">
        <v>3449</v>
      </c>
      <c r="C374" t="s">
        <v>1664</v>
      </c>
      <c r="D374" t="s">
        <v>3410</v>
      </c>
      <c r="E374" t="s">
        <v>539</v>
      </c>
      <c r="F374">
        <v>26</v>
      </c>
      <c r="G374" t="s">
        <v>31</v>
      </c>
      <c r="H374">
        <v>2021</v>
      </c>
      <c r="I374">
        <v>17.563800000000001</v>
      </c>
      <c r="J374" s="1">
        <f>_xlfn.XLOOKUP(B374, '[1]2021 Salaries'!$B$13:$B$2834, '[1]2021 Salaries'!$G$13:$G$2834,0)</f>
        <v>18900000</v>
      </c>
      <c r="K374" s="1">
        <f t="shared" si="5"/>
        <v>20790000</v>
      </c>
      <c r="L374" s="2">
        <v>373</v>
      </c>
    </row>
    <row r="375" spans="1:12" hidden="1" x14ac:dyDescent="0.45">
      <c r="A375">
        <v>85</v>
      </c>
      <c r="B375" t="s">
        <v>3448</v>
      </c>
      <c r="C375" t="s">
        <v>701</v>
      </c>
      <c r="D375" t="s">
        <v>3410</v>
      </c>
      <c r="E375" t="s">
        <v>725</v>
      </c>
      <c r="F375">
        <v>26</v>
      </c>
      <c r="G375" t="s">
        <v>12</v>
      </c>
      <c r="H375">
        <v>2020</v>
      </c>
      <c r="I375">
        <v>17.6004</v>
      </c>
      <c r="J375" s="1">
        <f>_xlfn.XLOOKUP(B375, '[1]2021 Salaries'!$B$13:$B$2834, '[1]2021 Salaries'!$G$13:$G$2834,0)</f>
        <v>0</v>
      </c>
      <c r="K375" s="1">
        <f t="shared" si="5"/>
        <v>0</v>
      </c>
      <c r="L375" s="2">
        <v>374</v>
      </c>
    </row>
    <row r="376" spans="1:12" hidden="1" x14ac:dyDescent="0.45">
      <c r="A376">
        <v>194</v>
      </c>
      <c r="B376" t="s">
        <v>3447</v>
      </c>
      <c r="C376" t="s">
        <v>46</v>
      </c>
      <c r="D376" t="s">
        <v>3410</v>
      </c>
      <c r="E376" t="s">
        <v>65</v>
      </c>
      <c r="F376">
        <v>32</v>
      </c>
      <c r="G376" t="s">
        <v>41</v>
      </c>
      <c r="H376">
        <v>2020</v>
      </c>
      <c r="I376">
        <v>17.605066666666701</v>
      </c>
      <c r="J376" s="1">
        <f>_xlfn.XLOOKUP(B376, '[1]2021 Salaries'!$B$13:$B$2834, '[1]2021 Salaries'!$G$13:$G$2834,0)</f>
        <v>0</v>
      </c>
      <c r="K376" s="1">
        <f t="shared" si="5"/>
        <v>0</v>
      </c>
      <c r="L376" s="2">
        <v>375</v>
      </c>
    </row>
    <row r="377" spans="1:12" hidden="1" x14ac:dyDescent="0.45">
      <c r="A377">
        <v>94</v>
      </c>
      <c r="B377" t="s">
        <v>3446</v>
      </c>
      <c r="C377" t="s">
        <v>74</v>
      </c>
      <c r="D377" t="s">
        <v>3410</v>
      </c>
      <c r="E377" t="s">
        <v>253</v>
      </c>
      <c r="F377">
        <v>21</v>
      </c>
      <c r="G377" t="s">
        <v>12</v>
      </c>
      <c r="H377">
        <v>2020</v>
      </c>
      <c r="I377">
        <v>17.618099999999998</v>
      </c>
      <c r="J377" s="1">
        <f>_xlfn.XLOOKUP(B377, '[1]2021 Salaries'!$B$13:$B$2834, '[1]2021 Salaries'!$G$13:$G$2834,0)</f>
        <v>0</v>
      </c>
      <c r="K377" s="1">
        <f t="shared" si="5"/>
        <v>0</v>
      </c>
      <c r="L377" s="2">
        <v>376</v>
      </c>
    </row>
    <row r="378" spans="1:12" hidden="1" x14ac:dyDescent="0.45">
      <c r="A378">
        <v>322</v>
      </c>
      <c r="B378" t="s">
        <v>3445</v>
      </c>
      <c r="C378" t="s">
        <v>23</v>
      </c>
      <c r="D378" t="s">
        <v>3410</v>
      </c>
      <c r="E378" t="s">
        <v>267</v>
      </c>
      <c r="F378">
        <v>20</v>
      </c>
      <c r="G378" t="s">
        <v>25</v>
      </c>
      <c r="H378">
        <v>2021</v>
      </c>
      <c r="I378">
        <v>17.657066666666601</v>
      </c>
      <c r="J378" s="1">
        <f>_xlfn.XLOOKUP(B378, '[1]2021 Salaries'!$B$13:$B$2834, '[1]2021 Salaries'!$G$13:$G$2834,0)</f>
        <v>17950000</v>
      </c>
      <c r="K378" s="1">
        <f t="shared" si="5"/>
        <v>19745000</v>
      </c>
      <c r="L378" s="2">
        <v>377</v>
      </c>
    </row>
    <row r="379" spans="1:12" hidden="1" x14ac:dyDescent="0.45">
      <c r="A379">
        <v>263</v>
      </c>
      <c r="B379" t="s">
        <v>3444</v>
      </c>
      <c r="C379" t="s">
        <v>9</v>
      </c>
      <c r="D379" t="s">
        <v>3410</v>
      </c>
      <c r="E379" t="s">
        <v>173</v>
      </c>
      <c r="F379">
        <v>37</v>
      </c>
      <c r="G379" t="s">
        <v>31</v>
      </c>
      <c r="H379">
        <v>2021</v>
      </c>
      <c r="I379">
        <v>17.6771666666667</v>
      </c>
      <c r="J379" s="1">
        <f>_xlfn.XLOOKUP(B379, '[1]2021 Salaries'!$B$13:$B$2834, '[1]2021 Salaries'!$G$13:$G$2834,0)</f>
        <v>16350000</v>
      </c>
      <c r="K379" s="1">
        <f t="shared" si="5"/>
        <v>17985000</v>
      </c>
      <c r="L379" s="2">
        <v>378</v>
      </c>
    </row>
    <row r="380" spans="1:12" x14ac:dyDescent="0.45">
      <c r="A380">
        <v>200</v>
      </c>
      <c r="B380" t="s">
        <v>3443</v>
      </c>
      <c r="C380" t="s">
        <v>64</v>
      </c>
      <c r="D380" t="s">
        <v>3410</v>
      </c>
      <c r="E380" t="s">
        <v>714</v>
      </c>
      <c r="F380">
        <v>25</v>
      </c>
      <c r="G380" t="s">
        <v>41</v>
      </c>
      <c r="H380">
        <v>2020</v>
      </c>
      <c r="I380">
        <v>17.6971666666667</v>
      </c>
      <c r="J380" s="1">
        <f>_xlfn.XLOOKUP(B380, '[1]2021 Salaries'!$B$13:$B$2834, '[1]2021 Salaries'!$G$13:$G$2834,0)</f>
        <v>0</v>
      </c>
      <c r="K380" s="1">
        <f t="shared" si="5"/>
        <v>0</v>
      </c>
      <c r="L380" s="2">
        <v>379</v>
      </c>
    </row>
    <row r="381" spans="1:12" hidden="1" x14ac:dyDescent="0.45">
      <c r="A381">
        <v>299</v>
      </c>
      <c r="B381" t="s">
        <v>3442</v>
      </c>
      <c r="C381" t="s">
        <v>143</v>
      </c>
      <c r="D381" t="s">
        <v>3410</v>
      </c>
      <c r="E381" t="s">
        <v>253</v>
      </c>
      <c r="F381">
        <v>27</v>
      </c>
      <c r="G381" t="s">
        <v>12</v>
      </c>
      <c r="H381">
        <v>2021</v>
      </c>
      <c r="I381">
        <v>17.773866666666699</v>
      </c>
      <c r="J381" s="1">
        <f>_xlfn.XLOOKUP(B381, '[1]2021 Salaries'!$B$13:$B$2834, '[1]2021 Salaries'!$G$13:$G$2834,0)</f>
        <v>14710000</v>
      </c>
      <c r="K381" s="1">
        <f t="shared" si="5"/>
        <v>16181000.000000002</v>
      </c>
      <c r="L381" s="2">
        <v>380</v>
      </c>
    </row>
    <row r="382" spans="1:12" hidden="1" x14ac:dyDescent="0.45">
      <c r="A382">
        <v>370</v>
      </c>
      <c r="B382" t="s">
        <v>3441</v>
      </c>
      <c r="C382" t="s">
        <v>14</v>
      </c>
      <c r="D382" t="s">
        <v>3410</v>
      </c>
      <c r="E382" t="s">
        <v>489</v>
      </c>
      <c r="F382">
        <v>24</v>
      </c>
      <c r="G382" t="s">
        <v>16</v>
      </c>
      <c r="H382">
        <v>2021</v>
      </c>
      <c r="I382">
        <v>17.879533333333299</v>
      </c>
      <c r="J382" s="1">
        <f>_xlfn.XLOOKUP(B382, '[1]2021 Salaries'!$B$13:$B$2834, '[1]2021 Salaries'!$G$13:$G$2834,0)</f>
        <v>17380000</v>
      </c>
      <c r="K382" s="1">
        <f t="shared" si="5"/>
        <v>19118000</v>
      </c>
      <c r="L382" s="2">
        <v>381</v>
      </c>
    </row>
    <row r="383" spans="1:12" x14ac:dyDescent="0.45">
      <c r="A383">
        <v>201</v>
      </c>
      <c r="B383" t="s">
        <v>3440</v>
      </c>
      <c r="C383" t="s">
        <v>64</v>
      </c>
      <c r="D383" t="s">
        <v>3410</v>
      </c>
      <c r="E383" t="s">
        <v>714</v>
      </c>
      <c r="F383">
        <v>25</v>
      </c>
      <c r="G383" t="s">
        <v>41</v>
      </c>
      <c r="H383">
        <v>2020</v>
      </c>
      <c r="I383">
        <v>17.9192</v>
      </c>
      <c r="J383" s="1">
        <f>_xlfn.XLOOKUP(B383, '[1]2021 Salaries'!$B$13:$B$2834, '[1]2021 Salaries'!$G$13:$G$2834,0)</f>
        <v>0</v>
      </c>
      <c r="K383" s="1">
        <f t="shared" si="5"/>
        <v>0</v>
      </c>
      <c r="L383" s="2">
        <v>382</v>
      </c>
    </row>
    <row r="384" spans="1:12" hidden="1" x14ac:dyDescent="0.45">
      <c r="A384">
        <v>235</v>
      </c>
      <c r="B384" t="s">
        <v>3439</v>
      </c>
      <c r="C384" t="s">
        <v>96</v>
      </c>
      <c r="D384" t="s">
        <v>3410</v>
      </c>
      <c r="E384" t="s">
        <v>191</v>
      </c>
      <c r="F384">
        <v>23</v>
      </c>
      <c r="G384" t="s">
        <v>21</v>
      </c>
      <c r="H384">
        <v>2021</v>
      </c>
      <c r="I384">
        <v>17.951166666666701</v>
      </c>
      <c r="J384" s="1">
        <f>_xlfn.XLOOKUP(B384, '[1]2021 Salaries'!$B$13:$B$2834, '[1]2021 Salaries'!$G$13:$G$2834,0)</f>
        <v>10840000</v>
      </c>
      <c r="K384" s="1">
        <f t="shared" si="5"/>
        <v>11924000.000000002</v>
      </c>
      <c r="L384" s="2">
        <v>383</v>
      </c>
    </row>
    <row r="385" spans="1:12" hidden="1" x14ac:dyDescent="0.45">
      <c r="A385">
        <v>31</v>
      </c>
      <c r="B385" t="s">
        <v>3438</v>
      </c>
      <c r="C385" t="s">
        <v>39</v>
      </c>
      <c r="D385" t="s">
        <v>3410</v>
      </c>
      <c r="E385" t="s">
        <v>299</v>
      </c>
      <c r="F385">
        <v>23</v>
      </c>
      <c r="G385" t="s">
        <v>21</v>
      </c>
      <c r="H385">
        <v>2020</v>
      </c>
      <c r="I385">
        <v>17.9766333333333</v>
      </c>
      <c r="J385" s="1">
        <f>_xlfn.XLOOKUP(B385, '[1]2021 Salaries'!$B$13:$B$2834, '[1]2021 Salaries'!$G$13:$G$2834,0)</f>
        <v>0</v>
      </c>
      <c r="K385" s="1">
        <f t="shared" si="5"/>
        <v>0</v>
      </c>
      <c r="L385" s="2">
        <v>384</v>
      </c>
    </row>
    <row r="386" spans="1:12" hidden="1" x14ac:dyDescent="0.45">
      <c r="A386">
        <v>400</v>
      </c>
      <c r="B386" t="s">
        <v>3437</v>
      </c>
      <c r="C386" t="s">
        <v>39</v>
      </c>
      <c r="D386" t="s">
        <v>3410</v>
      </c>
      <c r="E386" t="s">
        <v>970</v>
      </c>
      <c r="F386">
        <v>27</v>
      </c>
      <c r="G386" t="s">
        <v>41</v>
      </c>
      <c r="H386">
        <v>2021</v>
      </c>
      <c r="I386">
        <v>18.006399999999999</v>
      </c>
      <c r="J386" s="1">
        <f>_xlfn.XLOOKUP(B386, '[1]2021 Salaries'!$B$13:$B$2834, '[1]2021 Salaries'!$G$13:$G$2834,0)</f>
        <v>6750000</v>
      </c>
      <c r="K386" s="1">
        <f t="shared" si="5"/>
        <v>7425000.0000000009</v>
      </c>
      <c r="L386" s="2">
        <v>385</v>
      </c>
    </row>
    <row r="387" spans="1:12" hidden="1" x14ac:dyDescent="0.45">
      <c r="A387">
        <v>60</v>
      </c>
      <c r="B387" t="s">
        <v>3436</v>
      </c>
      <c r="C387" t="s">
        <v>138</v>
      </c>
      <c r="D387" t="s">
        <v>3410</v>
      </c>
      <c r="E387" t="s">
        <v>471</v>
      </c>
      <c r="F387">
        <v>31</v>
      </c>
      <c r="G387" t="s">
        <v>31</v>
      </c>
      <c r="H387">
        <v>2020</v>
      </c>
      <c r="I387">
        <v>18.040600000000001</v>
      </c>
      <c r="J387" s="1">
        <f>_xlfn.XLOOKUP(B387, '[1]2021 Salaries'!$B$13:$B$2834, '[1]2021 Salaries'!$G$13:$G$2834,0)</f>
        <v>0</v>
      </c>
      <c r="K387" s="1">
        <f t="shared" ref="K387:K414" si="6">IF(C387="Rarita", J387, J387*1.1)</f>
        <v>0</v>
      </c>
      <c r="L387" s="2">
        <v>386</v>
      </c>
    </row>
    <row r="388" spans="1:12" hidden="1" x14ac:dyDescent="0.45">
      <c r="A388">
        <v>397</v>
      </c>
      <c r="B388" t="s">
        <v>3435</v>
      </c>
      <c r="C388" t="s">
        <v>100</v>
      </c>
      <c r="D388" t="s">
        <v>3410</v>
      </c>
      <c r="E388" t="s">
        <v>795</v>
      </c>
      <c r="F388">
        <v>23</v>
      </c>
      <c r="G388" t="s">
        <v>41</v>
      </c>
      <c r="H388">
        <v>2021</v>
      </c>
      <c r="I388">
        <v>18.042766666666701</v>
      </c>
      <c r="J388" s="1">
        <f>_xlfn.XLOOKUP(B388, '[1]2021 Salaries'!$B$13:$B$2834, '[1]2021 Salaries'!$G$13:$G$2834,0)</f>
        <v>3130000</v>
      </c>
      <c r="K388" s="1">
        <f t="shared" si="6"/>
        <v>3443000.0000000005</v>
      </c>
      <c r="L388" s="2">
        <v>387</v>
      </c>
    </row>
    <row r="389" spans="1:12" hidden="1" x14ac:dyDescent="0.45">
      <c r="A389">
        <v>28</v>
      </c>
      <c r="B389" t="s">
        <v>3434</v>
      </c>
      <c r="C389" t="s">
        <v>27</v>
      </c>
      <c r="D389" t="s">
        <v>3410</v>
      </c>
      <c r="E389" t="s">
        <v>230</v>
      </c>
      <c r="F389">
        <v>31</v>
      </c>
      <c r="G389" t="s">
        <v>21</v>
      </c>
      <c r="H389">
        <v>2020</v>
      </c>
      <c r="I389">
        <v>18.0589333333333</v>
      </c>
      <c r="J389" s="1">
        <f>_xlfn.XLOOKUP(B389, '[1]2021 Salaries'!$B$13:$B$2834, '[1]2021 Salaries'!$G$13:$G$2834,0)</f>
        <v>0</v>
      </c>
      <c r="K389" s="1">
        <f t="shared" si="6"/>
        <v>0</v>
      </c>
      <c r="L389" s="2">
        <v>388</v>
      </c>
    </row>
    <row r="390" spans="1:12" hidden="1" x14ac:dyDescent="0.45">
      <c r="A390">
        <v>147</v>
      </c>
      <c r="B390" t="s">
        <v>3433</v>
      </c>
      <c r="C390" t="s">
        <v>232</v>
      </c>
      <c r="D390" t="s">
        <v>3410</v>
      </c>
      <c r="E390" t="s">
        <v>124</v>
      </c>
      <c r="F390">
        <v>31</v>
      </c>
      <c r="G390" t="s">
        <v>25</v>
      </c>
      <c r="H390">
        <v>2020</v>
      </c>
      <c r="I390">
        <v>18.142399999999999</v>
      </c>
      <c r="J390" s="1">
        <f>_xlfn.XLOOKUP(B390, '[1]2021 Salaries'!$B$13:$B$2834, '[1]2021 Salaries'!$G$13:$G$2834,0)</f>
        <v>11220000</v>
      </c>
      <c r="K390" s="1">
        <f t="shared" si="6"/>
        <v>12342000.000000002</v>
      </c>
      <c r="L390" s="2">
        <v>389</v>
      </c>
    </row>
    <row r="391" spans="1:12" hidden="1" x14ac:dyDescent="0.45">
      <c r="A391">
        <v>297</v>
      </c>
      <c r="B391" t="s">
        <v>3422</v>
      </c>
      <c r="C391" t="s">
        <v>74</v>
      </c>
      <c r="D391" t="s">
        <v>3410</v>
      </c>
      <c r="E391" t="s">
        <v>253</v>
      </c>
      <c r="F391">
        <v>31</v>
      </c>
      <c r="G391" t="s">
        <v>12</v>
      </c>
      <c r="H391">
        <v>2021</v>
      </c>
      <c r="I391">
        <v>18.170866666666701</v>
      </c>
      <c r="J391" s="1">
        <f>_xlfn.XLOOKUP(B391, '[1]2021 Salaries'!$B$13:$B$2834, '[1]2021 Salaries'!$G$13:$G$2834,0)</f>
        <v>12260000</v>
      </c>
      <c r="K391" s="1">
        <f t="shared" si="6"/>
        <v>13486000.000000002</v>
      </c>
      <c r="L391" s="2">
        <v>390</v>
      </c>
    </row>
    <row r="392" spans="1:12" hidden="1" x14ac:dyDescent="0.45">
      <c r="A392">
        <v>248</v>
      </c>
      <c r="B392" t="s">
        <v>3432</v>
      </c>
      <c r="C392" t="s">
        <v>410</v>
      </c>
      <c r="D392" t="s">
        <v>3410</v>
      </c>
      <c r="E392" t="s">
        <v>289</v>
      </c>
      <c r="F392">
        <v>22</v>
      </c>
      <c r="G392" t="s">
        <v>31</v>
      </c>
      <c r="H392">
        <v>2021</v>
      </c>
      <c r="I392">
        <v>18.181066666666698</v>
      </c>
      <c r="J392" s="1">
        <f>_xlfn.XLOOKUP(B392, '[1]2021 Salaries'!$B$13:$B$2834, '[1]2021 Salaries'!$G$13:$G$2834,0)</f>
        <v>22410000</v>
      </c>
      <c r="K392" s="1">
        <f t="shared" si="6"/>
        <v>24651000.000000004</v>
      </c>
      <c r="L392" s="2">
        <v>391</v>
      </c>
    </row>
    <row r="393" spans="1:12" hidden="1" x14ac:dyDescent="0.45">
      <c r="A393">
        <v>312</v>
      </c>
      <c r="B393" t="s">
        <v>3431</v>
      </c>
      <c r="C393" t="s">
        <v>23</v>
      </c>
      <c r="D393" t="s">
        <v>3410</v>
      </c>
      <c r="E393" t="s">
        <v>330</v>
      </c>
      <c r="F393">
        <v>37</v>
      </c>
      <c r="G393" t="s">
        <v>25</v>
      </c>
      <c r="H393">
        <v>2021</v>
      </c>
      <c r="I393">
        <v>18.197366666666699</v>
      </c>
      <c r="J393" s="1">
        <f>_xlfn.XLOOKUP(B393, '[1]2021 Salaries'!$B$13:$B$2834, '[1]2021 Salaries'!$G$13:$G$2834,0)</f>
        <v>7020000</v>
      </c>
      <c r="K393" s="1">
        <f t="shared" si="6"/>
        <v>7722000.0000000009</v>
      </c>
      <c r="L393" s="2">
        <v>392</v>
      </c>
    </row>
    <row r="394" spans="1:12" hidden="1" x14ac:dyDescent="0.45">
      <c r="A394">
        <v>314</v>
      </c>
      <c r="B394" t="s">
        <v>3430</v>
      </c>
      <c r="C394" t="s">
        <v>23</v>
      </c>
      <c r="D394" t="s">
        <v>3410</v>
      </c>
      <c r="E394" t="s">
        <v>104</v>
      </c>
      <c r="F394">
        <v>29</v>
      </c>
      <c r="G394" t="s">
        <v>25</v>
      </c>
      <c r="H394">
        <v>2021</v>
      </c>
      <c r="I394">
        <v>18.250399999999999</v>
      </c>
      <c r="J394" s="1">
        <f>_xlfn.XLOOKUP(B394, '[1]2021 Salaries'!$B$13:$B$2834, '[1]2021 Salaries'!$G$13:$G$2834,0)</f>
        <v>20490000</v>
      </c>
      <c r="K394" s="1">
        <f t="shared" si="6"/>
        <v>22539000</v>
      </c>
      <c r="L394" s="2">
        <v>393</v>
      </c>
    </row>
    <row r="395" spans="1:12" hidden="1" x14ac:dyDescent="0.45">
      <c r="A395">
        <v>22</v>
      </c>
      <c r="B395" t="s">
        <v>3429</v>
      </c>
      <c r="C395" t="s">
        <v>616</v>
      </c>
      <c r="D395" t="s">
        <v>3410</v>
      </c>
      <c r="E395" t="s">
        <v>555</v>
      </c>
      <c r="F395">
        <v>32</v>
      </c>
      <c r="G395" t="s">
        <v>21</v>
      </c>
      <c r="H395">
        <v>2020</v>
      </c>
      <c r="I395">
        <v>18.277899999999999</v>
      </c>
      <c r="J395" s="1">
        <f>_xlfn.XLOOKUP(B395, '[1]2021 Salaries'!$B$13:$B$2834, '[1]2021 Salaries'!$G$13:$G$2834,0)</f>
        <v>0</v>
      </c>
      <c r="K395" s="1">
        <f t="shared" si="6"/>
        <v>0</v>
      </c>
      <c r="L395" s="2">
        <v>394</v>
      </c>
    </row>
    <row r="396" spans="1:12" hidden="1" x14ac:dyDescent="0.45">
      <c r="A396">
        <v>358</v>
      </c>
      <c r="B396" t="s">
        <v>3428</v>
      </c>
      <c r="C396" t="s">
        <v>14</v>
      </c>
      <c r="D396" t="s">
        <v>3410</v>
      </c>
      <c r="E396" t="s">
        <v>852</v>
      </c>
      <c r="F396">
        <v>18</v>
      </c>
      <c r="G396" t="s">
        <v>16</v>
      </c>
      <c r="H396">
        <v>2021</v>
      </c>
      <c r="I396">
        <v>18.286433333333299</v>
      </c>
      <c r="J396" s="1">
        <f>_xlfn.XLOOKUP(B396, '[1]2021 Salaries'!$B$13:$B$2834, '[1]2021 Salaries'!$G$13:$G$2834,0)</f>
        <v>20780000</v>
      </c>
      <c r="K396" s="1">
        <f t="shared" si="6"/>
        <v>22858000</v>
      </c>
      <c r="L396" s="2">
        <v>395</v>
      </c>
    </row>
    <row r="397" spans="1:12" hidden="1" x14ac:dyDescent="0.45">
      <c r="A397">
        <v>136</v>
      </c>
      <c r="B397" t="s">
        <v>3427</v>
      </c>
      <c r="C397" t="s">
        <v>465</v>
      </c>
      <c r="D397" t="s">
        <v>3410</v>
      </c>
      <c r="E397" t="s">
        <v>784</v>
      </c>
      <c r="F397">
        <v>26</v>
      </c>
      <c r="G397" t="s">
        <v>25</v>
      </c>
      <c r="H397">
        <v>2020</v>
      </c>
      <c r="I397">
        <v>18.427033333333299</v>
      </c>
      <c r="J397" s="1">
        <f>_xlfn.XLOOKUP(B397, '[1]2021 Salaries'!$B$13:$B$2834, '[1]2021 Salaries'!$G$13:$G$2834,0)</f>
        <v>0</v>
      </c>
      <c r="K397" s="1">
        <f t="shared" si="6"/>
        <v>0</v>
      </c>
      <c r="L397" s="2">
        <v>396</v>
      </c>
    </row>
    <row r="398" spans="1:12" hidden="1" x14ac:dyDescent="0.45">
      <c r="A398">
        <v>345</v>
      </c>
      <c r="B398" t="s">
        <v>3426</v>
      </c>
      <c r="C398" t="s">
        <v>23</v>
      </c>
      <c r="D398" t="s">
        <v>3410</v>
      </c>
      <c r="E398" t="s">
        <v>197</v>
      </c>
      <c r="F398">
        <v>37</v>
      </c>
      <c r="G398" t="s">
        <v>25</v>
      </c>
      <c r="H398">
        <v>2021</v>
      </c>
      <c r="I398">
        <v>18.4682</v>
      </c>
      <c r="J398" s="1">
        <f>_xlfn.XLOOKUP(B398, '[1]2021 Salaries'!$B$13:$B$2834, '[1]2021 Salaries'!$G$13:$G$2834,0)</f>
        <v>3960000</v>
      </c>
      <c r="K398" s="1">
        <f t="shared" si="6"/>
        <v>4356000</v>
      </c>
      <c r="L398" s="2">
        <v>397</v>
      </c>
    </row>
    <row r="399" spans="1:12" hidden="1" x14ac:dyDescent="0.45">
      <c r="A399">
        <v>257</v>
      </c>
      <c r="B399" t="s">
        <v>3425</v>
      </c>
      <c r="C399" t="s">
        <v>9</v>
      </c>
      <c r="D399" t="s">
        <v>3410</v>
      </c>
      <c r="E399" t="s">
        <v>1012</v>
      </c>
      <c r="F399">
        <v>26</v>
      </c>
      <c r="G399" t="s">
        <v>31</v>
      </c>
      <c r="H399">
        <v>2021</v>
      </c>
      <c r="I399">
        <v>18.488566666666699</v>
      </c>
      <c r="J399" s="1">
        <f>_xlfn.XLOOKUP(B399, '[1]2021 Salaries'!$B$13:$B$2834, '[1]2021 Salaries'!$G$13:$G$2834,0)</f>
        <v>8810000</v>
      </c>
      <c r="K399" s="1">
        <f t="shared" si="6"/>
        <v>9691000</v>
      </c>
      <c r="L399" s="2">
        <v>398</v>
      </c>
    </row>
    <row r="400" spans="1:12" hidden="1" x14ac:dyDescent="0.45">
      <c r="A400">
        <v>127</v>
      </c>
      <c r="B400" t="s">
        <v>3424</v>
      </c>
      <c r="C400" t="s">
        <v>23</v>
      </c>
      <c r="D400" t="s">
        <v>3410</v>
      </c>
      <c r="E400" t="s">
        <v>223</v>
      </c>
      <c r="F400">
        <v>24</v>
      </c>
      <c r="G400" t="s">
        <v>25</v>
      </c>
      <c r="H400">
        <v>2020</v>
      </c>
      <c r="I400">
        <v>18.538066666666701</v>
      </c>
      <c r="J400" s="1">
        <f>_xlfn.XLOOKUP(B400, '[1]2021 Salaries'!$B$13:$B$2834, '[1]2021 Salaries'!$G$13:$G$2834,0)</f>
        <v>0</v>
      </c>
      <c r="K400" s="1">
        <f t="shared" si="6"/>
        <v>0</v>
      </c>
      <c r="L400" s="2">
        <v>399</v>
      </c>
    </row>
    <row r="401" spans="1:12" hidden="1" x14ac:dyDescent="0.45">
      <c r="A401">
        <v>42</v>
      </c>
      <c r="B401" t="s">
        <v>3423</v>
      </c>
      <c r="C401" t="s">
        <v>307</v>
      </c>
      <c r="D401" t="s">
        <v>3410</v>
      </c>
      <c r="E401" t="s">
        <v>614</v>
      </c>
      <c r="F401">
        <v>31</v>
      </c>
      <c r="G401" t="s">
        <v>31</v>
      </c>
      <c r="H401">
        <v>2020</v>
      </c>
      <c r="I401">
        <v>18.578233333333301</v>
      </c>
      <c r="J401" s="1">
        <f>_xlfn.XLOOKUP(B401, '[1]2021 Salaries'!$B$13:$B$2834, '[1]2021 Salaries'!$G$13:$G$2834,0)</f>
        <v>0</v>
      </c>
      <c r="K401" s="1">
        <f t="shared" si="6"/>
        <v>0</v>
      </c>
      <c r="L401" s="2">
        <v>400</v>
      </c>
    </row>
    <row r="402" spans="1:12" hidden="1" x14ac:dyDescent="0.45">
      <c r="A402">
        <v>29</v>
      </c>
      <c r="B402" t="s">
        <v>3422</v>
      </c>
      <c r="C402" t="s">
        <v>74</v>
      </c>
      <c r="D402" t="s">
        <v>3410</v>
      </c>
      <c r="E402" t="s">
        <v>230</v>
      </c>
      <c r="F402">
        <v>30</v>
      </c>
      <c r="G402" t="s">
        <v>21</v>
      </c>
      <c r="H402">
        <v>2020</v>
      </c>
      <c r="I402">
        <v>18.581533333333301</v>
      </c>
      <c r="J402" s="1">
        <f>_xlfn.XLOOKUP(B402, '[1]2021 Salaries'!$B$13:$B$2834, '[1]2021 Salaries'!$G$13:$G$2834,0)</f>
        <v>12260000</v>
      </c>
      <c r="K402" s="1">
        <f t="shared" si="6"/>
        <v>13486000.000000002</v>
      </c>
      <c r="L402" s="2">
        <v>401</v>
      </c>
    </row>
    <row r="403" spans="1:12" hidden="1" x14ac:dyDescent="0.45">
      <c r="A403">
        <v>166</v>
      </c>
      <c r="B403" t="s">
        <v>3421</v>
      </c>
      <c r="C403" t="s">
        <v>14</v>
      </c>
      <c r="D403" t="s">
        <v>3410</v>
      </c>
      <c r="E403" t="s">
        <v>997</v>
      </c>
      <c r="F403">
        <v>31</v>
      </c>
      <c r="G403" t="s">
        <v>16</v>
      </c>
      <c r="H403">
        <v>2020</v>
      </c>
      <c r="I403">
        <v>18.5904666666666</v>
      </c>
      <c r="J403" s="1">
        <f>_xlfn.XLOOKUP(B403, '[1]2021 Salaries'!$B$13:$B$2834, '[1]2021 Salaries'!$G$13:$G$2834,0)</f>
        <v>0</v>
      </c>
      <c r="K403" s="1">
        <f t="shared" si="6"/>
        <v>0</v>
      </c>
      <c r="L403" s="2">
        <v>402</v>
      </c>
    </row>
    <row r="404" spans="1:12" hidden="1" x14ac:dyDescent="0.45">
      <c r="A404">
        <v>313</v>
      </c>
      <c r="B404" t="s">
        <v>3420</v>
      </c>
      <c r="C404" t="s">
        <v>23</v>
      </c>
      <c r="D404" t="s">
        <v>3410</v>
      </c>
      <c r="E404" t="s">
        <v>104</v>
      </c>
      <c r="F404">
        <v>29</v>
      </c>
      <c r="G404" t="s">
        <v>25</v>
      </c>
      <c r="H404">
        <v>2021</v>
      </c>
      <c r="I404">
        <v>18.633700000000001</v>
      </c>
      <c r="J404" s="1">
        <f>_xlfn.XLOOKUP(B404, '[1]2021 Salaries'!$B$13:$B$2834, '[1]2021 Salaries'!$G$13:$G$2834,0)</f>
        <v>16230000</v>
      </c>
      <c r="K404" s="1">
        <f t="shared" si="6"/>
        <v>17853000</v>
      </c>
      <c r="L404" s="2">
        <v>403</v>
      </c>
    </row>
    <row r="405" spans="1:12" hidden="1" x14ac:dyDescent="0.45">
      <c r="A405">
        <v>101</v>
      </c>
      <c r="B405" t="s">
        <v>3419</v>
      </c>
      <c r="C405" t="s">
        <v>74</v>
      </c>
      <c r="D405" t="s">
        <v>3410</v>
      </c>
      <c r="E405" t="s">
        <v>291</v>
      </c>
      <c r="F405">
        <v>20</v>
      </c>
      <c r="G405" t="s">
        <v>12</v>
      </c>
      <c r="H405">
        <v>2020</v>
      </c>
      <c r="I405">
        <v>18.816766666666702</v>
      </c>
      <c r="J405" s="1">
        <f>_xlfn.XLOOKUP(B405, '[1]2021 Salaries'!$B$13:$B$2834, '[1]2021 Salaries'!$G$13:$G$2834,0)</f>
        <v>0</v>
      </c>
      <c r="K405" s="1">
        <f t="shared" si="6"/>
        <v>0</v>
      </c>
      <c r="L405" s="2">
        <v>404</v>
      </c>
    </row>
    <row r="406" spans="1:12" hidden="1" x14ac:dyDescent="0.45">
      <c r="A406">
        <v>129</v>
      </c>
      <c r="B406" t="s">
        <v>3418</v>
      </c>
      <c r="C406" t="s">
        <v>341</v>
      </c>
      <c r="D406" t="s">
        <v>3410</v>
      </c>
      <c r="E406" t="s">
        <v>255</v>
      </c>
      <c r="F406">
        <v>22</v>
      </c>
      <c r="G406" t="s">
        <v>25</v>
      </c>
      <c r="H406">
        <v>2020</v>
      </c>
      <c r="I406">
        <v>18.822766666666698</v>
      </c>
      <c r="J406" s="1">
        <f>_xlfn.XLOOKUP(B406, '[1]2021 Salaries'!$B$13:$B$2834, '[1]2021 Salaries'!$G$13:$G$2834,0)</f>
        <v>25690000</v>
      </c>
      <c r="K406" s="1">
        <f t="shared" si="6"/>
        <v>28259000.000000004</v>
      </c>
      <c r="L406" s="2">
        <v>405</v>
      </c>
    </row>
    <row r="407" spans="1:12" hidden="1" x14ac:dyDescent="0.45">
      <c r="A407">
        <v>41</v>
      </c>
      <c r="B407" t="s">
        <v>3417</v>
      </c>
      <c r="C407" t="s">
        <v>9</v>
      </c>
      <c r="D407" t="s">
        <v>3410</v>
      </c>
      <c r="E407" t="s">
        <v>614</v>
      </c>
      <c r="F407">
        <v>28</v>
      </c>
      <c r="G407" t="s">
        <v>31</v>
      </c>
      <c r="H407">
        <v>2020</v>
      </c>
      <c r="I407">
        <v>18.858899999999998</v>
      </c>
      <c r="J407" s="1">
        <f>_xlfn.XLOOKUP(B407, '[1]2021 Salaries'!$B$13:$B$2834, '[1]2021 Salaries'!$G$13:$G$2834,0)</f>
        <v>19280000</v>
      </c>
      <c r="K407" s="1">
        <f t="shared" si="6"/>
        <v>21208000</v>
      </c>
      <c r="L407" s="2">
        <v>406</v>
      </c>
    </row>
    <row r="408" spans="1:12" hidden="1" x14ac:dyDescent="0.45">
      <c r="A408">
        <v>1</v>
      </c>
      <c r="B408" t="s">
        <v>3416</v>
      </c>
      <c r="C408" t="s">
        <v>14</v>
      </c>
      <c r="D408" t="s">
        <v>3410</v>
      </c>
      <c r="E408" t="s">
        <v>369</v>
      </c>
      <c r="F408">
        <v>33</v>
      </c>
      <c r="G408" t="s">
        <v>21</v>
      </c>
      <c r="H408">
        <v>2020</v>
      </c>
      <c r="I408">
        <v>18.944600000000001</v>
      </c>
      <c r="J408" s="1">
        <f>_xlfn.XLOOKUP(B408, '[1]2021 Salaries'!$B$13:$B$2834, '[1]2021 Salaries'!$G$13:$G$2834,0)</f>
        <v>5730000</v>
      </c>
      <c r="K408" s="1">
        <f t="shared" si="6"/>
        <v>6303000.0000000009</v>
      </c>
      <c r="L408" s="2">
        <v>407</v>
      </c>
    </row>
    <row r="409" spans="1:12" hidden="1" x14ac:dyDescent="0.45">
      <c r="A409">
        <v>182</v>
      </c>
      <c r="B409" t="s">
        <v>3416</v>
      </c>
      <c r="C409" t="s">
        <v>14</v>
      </c>
      <c r="D409" t="s">
        <v>3410</v>
      </c>
      <c r="E409" t="s">
        <v>753</v>
      </c>
      <c r="F409">
        <v>33</v>
      </c>
      <c r="G409" t="s">
        <v>16</v>
      </c>
      <c r="H409">
        <v>2020</v>
      </c>
      <c r="I409">
        <v>18.944600000000001</v>
      </c>
      <c r="J409" s="1">
        <f>_xlfn.XLOOKUP(B409, '[1]2021 Salaries'!$B$13:$B$2834, '[1]2021 Salaries'!$G$13:$G$2834,0)</f>
        <v>5730000</v>
      </c>
      <c r="K409" s="1">
        <f t="shared" si="6"/>
        <v>6303000.0000000009</v>
      </c>
      <c r="L409" s="2">
        <v>408</v>
      </c>
    </row>
    <row r="410" spans="1:12" hidden="1" x14ac:dyDescent="0.45">
      <c r="A410">
        <v>86</v>
      </c>
      <c r="B410" t="s">
        <v>3415</v>
      </c>
      <c r="C410" t="s">
        <v>74</v>
      </c>
      <c r="D410" t="s">
        <v>3410</v>
      </c>
      <c r="E410" t="s">
        <v>602</v>
      </c>
      <c r="F410">
        <v>21</v>
      </c>
      <c r="G410" t="s">
        <v>12</v>
      </c>
      <c r="H410">
        <v>2020</v>
      </c>
      <c r="I410">
        <v>19.113333333333301</v>
      </c>
      <c r="J410" s="1">
        <f>_xlfn.XLOOKUP(B410, '[1]2021 Salaries'!$B$13:$B$2834, '[1]2021 Salaries'!$G$13:$G$2834,0)</f>
        <v>0</v>
      </c>
      <c r="K410" s="1">
        <f t="shared" si="6"/>
        <v>0</v>
      </c>
      <c r="L410" s="2">
        <v>409</v>
      </c>
    </row>
    <row r="411" spans="1:12" hidden="1" x14ac:dyDescent="0.45">
      <c r="A411">
        <v>98</v>
      </c>
      <c r="B411" t="s">
        <v>3414</v>
      </c>
      <c r="C411" t="s">
        <v>74</v>
      </c>
      <c r="D411" t="s">
        <v>3410</v>
      </c>
      <c r="E411" t="s">
        <v>382</v>
      </c>
      <c r="F411">
        <v>29</v>
      </c>
      <c r="G411" t="s">
        <v>12</v>
      </c>
      <c r="H411">
        <v>2020</v>
      </c>
      <c r="I411">
        <v>19.128766666666699</v>
      </c>
      <c r="J411" s="1">
        <f>_xlfn.XLOOKUP(B411, '[1]2021 Salaries'!$B$13:$B$2834, '[1]2021 Salaries'!$G$13:$G$2834,0)</f>
        <v>0</v>
      </c>
      <c r="K411" s="1">
        <f t="shared" si="6"/>
        <v>0</v>
      </c>
      <c r="L411" s="2">
        <v>410</v>
      </c>
    </row>
    <row r="412" spans="1:12" hidden="1" x14ac:dyDescent="0.45">
      <c r="A412">
        <v>255</v>
      </c>
      <c r="B412" t="s">
        <v>3413</v>
      </c>
      <c r="C412" t="s">
        <v>9</v>
      </c>
      <c r="D412" t="s">
        <v>3410</v>
      </c>
      <c r="E412" t="s">
        <v>434</v>
      </c>
      <c r="F412">
        <v>18</v>
      </c>
      <c r="G412" t="s">
        <v>31</v>
      </c>
      <c r="H412">
        <v>2021</v>
      </c>
      <c r="I412">
        <v>19.182166666666699</v>
      </c>
      <c r="J412" s="1">
        <f>_xlfn.XLOOKUP(B412, '[1]2021 Salaries'!$B$13:$B$2834, '[1]2021 Salaries'!$G$13:$G$2834,0)</f>
        <v>5240000</v>
      </c>
      <c r="K412" s="1">
        <f t="shared" si="6"/>
        <v>5764000</v>
      </c>
      <c r="L412" s="2">
        <v>411</v>
      </c>
    </row>
    <row r="413" spans="1:12" hidden="1" x14ac:dyDescent="0.45">
      <c r="A413">
        <v>298</v>
      </c>
      <c r="B413" t="s">
        <v>3412</v>
      </c>
      <c r="C413" t="s">
        <v>51</v>
      </c>
      <c r="D413" t="s">
        <v>3410</v>
      </c>
      <c r="E413" t="s">
        <v>253</v>
      </c>
      <c r="F413">
        <v>35</v>
      </c>
      <c r="G413" t="s">
        <v>12</v>
      </c>
      <c r="H413">
        <v>2021</v>
      </c>
      <c r="I413">
        <v>19.258866666666702</v>
      </c>
      <c r="J413" s="1">
        <f>_xlfn.XLOOKUP(B413, '[1]2021 Salaries'!$B$13:$B$2834, '[1]2021 Salaries'!$G$13:$G$2834,0)</f>
        <v>6670000</v>
      </c>
      <c r="K413" s="1">
        <f t="shared" si="6"/>
        <v>7337000.0000000009</v>
      </c>
      <c r="L413" s="2">
        <v>412</v>
      </c>
    </row>
    <row r="414" spans="1:12" hidden="1" x14ac:dyDescent="0.45">
      <c r="A414">
        <v>137</v>
      </c>
      <c r="B414" t="s">
        <v>3411</v>
      </c>
      <c r="C414" t="s">
        <v>23</v>
      </c>
      <c r="D414" t="s">
        <v>3410</v>
      </c>
      <c r="E414" t="s">
        <v>784</v>
      </c>
      <c r="F414">
        <v>24</v>
      </c>
      <c r="G414" t="s">
        <v>25</v>
      </c>
      <c r="H414">
        <v>2020</v>
      </c>
      <c r="I414">
        <v>20.194266666666699</v>
      </c>
      <c r="J414" s="1">
        <f>_xlfn.XLOOKUP(B414, '[1]2021 Salaries'!$B$13:$B$2834, '[1]2021 Salaries'!$G$13:$G$2834,0)</f>
        <v>0</v>
      </c>
      <c r="K414" s="1">
        <f t="shared" si="6"/>
        <v>0</v>
      </c>
      <c r="L414" s="2">
        <v>413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80"/>
  <sheetViews>
    <sheetView topLeftCell="A2" workbookViewId="0">
      <selection sqref="A1:L2180"/>
    </sheetView>
  </sheetViews>
  <sheetFormatPr defaultRowHeight="14.25" x14ac:dyDescent="0.45"/>
  <cols>
    <col min="2" max="2" width="16.796875" customWidth="1"/>
    <col min="3" max="3" width="29.9296875" bestFit="1" customWidth="1"/>
    <col min="9" max="9" width="9.59765625" customWidth="1"/>
    <col min="10" max="10" width="14.3984375" bestFit="1" customWidth="1"/>
    <col min="11" max="11" width="15.59765625" customWidth="1"/>
  </cols>
  <sheetData>
    <row r="1" spans="1:12" x14ac:dyDescent="0.45">
      <c r="A1" t="s">
        <v>3684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3682</v>
      </c>
      <c r="K1" t="s">
        <v>3683</v>
      </c>
      <c r="L1" t="s">
        <v>3681</v>
      </c>
    </row>
    <row r="2" spans="1:12" x14ac:dyDescent="0.45">
      <c r="A2">
        <v>503</v>
      </c>
      <c r="B2" t="s">
        <v>8</v>
      </c>
      <c r="C2" t="s">
        <v>9</v>
      </c>
      <c r="D2" t="s">
        <v>10</v>
      </c>
      <c r="E2" t="s">
        <v>11</v>
      </c>
      <c r="F2">
        <v>23</v>
      </c>
      <c r="G2" t="s">
        <v>12</v>
      </c>
      <c r="H2">
        <v>2020</v>
      </c>
      <c r="I2">
        <v>4.01406666666667</v>
      </c>
      <c r="J2" s="1">
        <f>_xlfn.XLOOKUP(B2, '[1]2021 Salaries'!$B$13:$B$2834, '[1]2021 Salaries'!$G$13:$G$2834,0)</f>
        <v>11280000</v>
      </c>
      <c r="K2" s="1">
        <f>IF(C2="Rarita", J2, J2*1.1)</f>
        <v>12408000.000000002</v>
      </c>
      <c r="L2" s="2">
        <v>1</v>
      </c>
    </row>
    <row r="3" spans="1:12" x14ac:dyDescent="0.45">
      <c r="A3">
        <v>807</v>
      </c>
      <c r="B3" t="s">
        <v>13</v>
      </c>
      <c r="C3" t="s">
        <v>14</v>
      </c>
      <c r="D3" t="s">
        <v>10</v>
      </c>
      <c r="E3" t="s">
        <v>15</v>
      </c>
      <c r="F3">
        <v>30</v>
      </c>
      <c r="G3" t="s">
        <v>16</v>
      </c>
      <c r="H3">
        <v>2020</v>
      </c>
      <c r="I3">
        <v>4.0390333333333404</v>
      </c>
      <c r="J3" s="1">
        <f>_xlfn.XLOOKUP(B3, '[1]2021 Salaries'!$B$13:$B$2834, '[1]2021 Salaries'!$G$13:$G$2834,0)</f>
        <v>21970000</v>
      </c>
      <c r="K3" s="1">
        <f t="shared" ref="K3:K66" si="0">IF(C3="Rarita", J3, J3*1.1)</f>
        <v>24167000.000000004</v>
      </c>
      <c r="L3" s="2">
        <v>2</v>
      </c>
    </row>
    <row r="4" spans="1:12" x14ac:dyDescent="0.45">
      <c r="A4">
        <v>1916</v>
      </c>
      <c r="B4" t="s">
        <v>17</v>
      </c>
      <c r="C4" t="s">
        <v>14</v>
      </c>
      <c r="D4" t="s">
        <v>18</v>
      </c>
      <c r="E4" t="s">
        <v>15</v>
      </c>
      <c r="F4">
        <v>28</v>
      </c>
      <c r="G4" t="s">
        <v>16</v>
      </c>
      <c r="H4">
        <v>2021</v>
      </c>
      <c r="I4">
        <v>4.2447999999999997</v>
      </c>
      <c r="J4" s="1">
        <f>_xlfn.XLOOKUP(B4, '[1]2021 Salaries'!$B$13:$B$2834, '[1]2021 Salaries'!$G$13:$G$2834,0)</f>
        <v>10970000</v>
      </c>
      <c r="K4" s="1">
        <f t="shared" si="0"/>
        <v>12067000.000000002</v>
      </c>
      <c r="L4" s="2">
        <v>3</v>
      </c>
    </row>
    <row r="5" spans="1:12" x14ac:dyDescent="0.45">
      <c r="A5">
        <v>810</v>
      </c>
      <c r="B5" t="s">
        <v>17</v>
      </c>
      <c r="C5" t="s">
        <v>14</v>
      </c>
      <c r="D5" t="s">
        <v>18</v>
      </c>
      <c r="E5" t="s">
        <v>15</v>
      </c>
      <c r="F5">
        <v>27</v>
      </c>
      <c r="G5" t="s">
        <v>16</v>
      </c>
      <c r="H5">
        <v>2020</v>
      </c>
      <c r="I5">
        <v>4.2686666666666699</v>
      </c>
      <c r="J5" s="1">
        <f>_xlfn.XLOOKUP(B5, '[1]2021 Salaries'!$B$13:$B$2834, '[1]2021 Salaries'!$G$13:$G$2834,0)</f>
        <v>10970000</v>
      </c>
      <c r="K5" s="1">
        <f t="shared" si="0"/>
        <v>12067000.000000002</v>
      </c>
      <c r="L5" s="2">
        <v>4</v>
      </c>
    </row>
    <row r="6" spans="1:12" x14ac:dyDescent="0.45">
      <c r="A6">
        <v>1107</v>
      </c>
      <c r="B6" t="s">
        <v>19</v>
      </c>
      <c r="C6" t="s">
        <v>9</v>
      </c>
      <c r="D6" t="s">
        <v>10</v>
      </c>
      <c r="E6" t="s">
        <v>20</v>
      </c>
      <c r="F6">
        <v>25</v>
      </c>
      <c r="G6" t="s">
        <v>21</v>
      </c>
      <c r="H6">
        <v>2021</v>
      </c>
      <c r="I6">
        <v>4.2930999999999999</v>
      </c>
      <c r="J6" s="1">
        <f>_xlfn.XLOOKUP(B6, '[1]2021 Salaries'!$B$13:$B$2834, '[1]2021 Salaries'!$G$13:$G$2834,0)</f>
        <v>23430000</v>
      </c>
      <c r="K6" s="1">
        <f t="shared" si="0"/>
        <v>25773000.000000004</v>
      </c>
      <c r="L6" s="2">
        <v>5</v>
      </c>
    </row>
    <row r="7" spans="1:12" x14ac:dyDescent="0.45">
      <c r="A7">
        <v>578</v>
      </c>
      <c r="B7" t="s">
        <v>22</v>
      </c>
      <c r="C7" t="s">
        <v>23</v>
      </c>
      <c r="D7" t="s">
        <v>10</v>
      </c>
      <c r="E7" t="s">
        <v>24</v>
      </c>
      <c r="F7">
        <v>32</v>
      </c>
      <c r="G7" t="s">
        <v>25</v>
      </c>
      <c r="H7">
        <v>2020</v>
      </c>
      <c r="I7">
        <v>4.4635333333333298</v>
      </c>
      <c r="J7" s="1">
        <f>_xlfn.XLOOKUP(B7, '[1]2021 Salaries'!$B$13:$B$2834, '[1]2021 Salaries'!$G$13:$G$2834,0)</f>
        <v>12860000</v>
      </c>
      <c r="K7" s="1">
        <f t="shared" si="0"/>
        <v>14146000.000000002</v>
      </c>
      <c r="L7" s="2">
        <v>6</v>
      </c>
    </row>
    <row r="8" spans="1:12" x14ac:dyDescent="0.45">
      <c r="A8">
        <v>85</v>
      </c>
      <c r="B8" t="s">
        <v>26</v>
      </c>
      <c r="C8" t="s">
        <v>27</v>
      </c>
      <c r="D8" t="s">
        <v>10</v>
      </c>
      <c r="E8" t="s">
        <v>28</v>
      </c>
      <c r="F8">
        <v>28</v>
      </c>
      <c r="G8" t="s">
        <v>21</v>
      </c>
      <c r="H8">
        <v>2020</v>
      </c>
      <c r="I8">
        <v>4.5517666666666603</v>
      </c>
      <c r="J8" s="1">
        <f>_xlfn.XLOOKUP(B8, '[1]2021 Salaries'!$B$13:$B$2834, '[1]2021 Salaries'!$G$13:$G$2834,0)</f>
        <v>16030000</v>
      </c>
      <c r="K8" s="1">
        <f t="shared" si="0"/>
        <v>17633000</v>
      </c>
      <c r="L8" s="2">
        <v>7</v>
      </c>
    </row>
    <row r="9" spans="1:12" x14ac:dyDescent="0.45">
      <c r="A9">
        <v>1418</v>
      </c>
      <c r="B9" t="s">
        <v>29</v>
      </c>
      <c r="C9" t="s">
        <v>9</v>
      </c>
      <c r="D9" t="s">
        <v>10</v>
      </c>
      <c r="E9" t="s">
        <v>30</v>
      </c>
      <c r="F9">
        <v>19</v>
      </c>
      <c r="G9" t="s">
        <v>31</v>
      </c>
      <c r="H9">
        <v>2021</v>
      </c>
      <c r="I9">
        <v>4.5566000000000004</v>
      </c>
      <c r="J9" s="1">
        <f>_xlfn.XLOOKUP(B9, '[1]2021 Salaries'!$B$13:$B$2834, '[1]2021 Salaries'!$G$13:$G$2834,0)</f>
        <v>13420000</v>
      </c>
      <c r="K9" s="1">
        <f t="shared" si="0"/>
        <v>14762000.000000002</v>
      </c>
      <c r="L9" s="2">
        <v>8</v>
      </c>
    </row>
    <row r="10" spans="1:12" x14ac:dyDescent="0.45">
      <c r="A10">
        <v>970</v>
      </c>
      <c r="B10" t="s">
        <v>32</v>
      </c>
      <c r="C10" t="s">
        <v>33</v>
      </c>
      <c r="D10" t="s">
        <v>10</v>
      </c>
      <c r="E10" t="s">
        <v>34</v>
      </c>
      <c r="F10">
        <v>30</v>
      </c>
      <c r="G10" t="s">
        <v>16</v>
      </c>
      <c r="H10">
        <v>2020</v>
      </c>
      <c r="I10">
        <v>4.5955333333333304</v>
      </c>
      <c r="J10" s="1">
        <f>_xlfn.XLOOKUP(B10, '[1]2021 Salaries'!$B$13:$B$2834, '[1]2021 Salaries'!$G$13:$G$2834,0)</f>
        <v>0</v>
      </c>
      <c r="K10" s="1">
        <f t="shared" si="0"/>
        <v>0</v>
      </c>
      <c r="L10" s="2">
        <v>9</v>
      </c>
    </row>
    <row r="11" spans="1:12" x14ac:dyDescent="0.45">
      <c r="A11">
        <v>1545</v>
      </c>
      <c r="B11" t="s">
        <v>35</v>
      </c>
      <c r="C11" t="s">
        <v>36</v>
      </c>
      <c r="D11" t="s">
        <v>10</v>
      </c>
      <c r="E11" t="s">
        <v>37</v>
      </c>
      <c r="F11">
        <v>26</v>
      </c>
      <c r="G11" t="s">
        <v>12</v>
      </c>
      <c r="H11">
        <v>2021</v>
      </c>
      <c r="I11">
        <v>4.6170999999999998</v>
      </c>
      <c r="J11" s="1">
        <f>_xlfn.XLOOKUP(B11, '[1]2021 Salaries'!$B$13:$B$2834, '[1]2021 Salaries'!$G$13:$G$2834,0)</f>
        <v>31140000</v>
      </c>
      <c r="K11" s="1">
        <f t="shared" si="0"/>
        <v>34254000</v>
      </c>
      <c r="L11" s="2">
        <v>10</v>
      </c>
    </row>
    <row r="12" spans="1:12" x14ac:dyDescent="0.45">
      <c r="A12">
        <v>2130</v>
      </c>
      <c r="B12" t="s">
        <v>38</v>
      </c>
      <c r="C12" t="s">
        <v>39</v>
      </c>
      <c r="D12" t="s">
        <v>10</v>
      </c>
      <c r="E12" t="s">
        <v>40</v>
      </c>
      <c r="F12">
        <v>26</v>
      </c>
      <c r="G12" t="s">
        <v>41</v>
      </c>
      <c r="H12">
        <v>2021</v>
      </c>
      <c r="I12">
        <v>4.6195000000000004</v>
      </c>
      <c r="J12" s="1">
        <f>_xlfn.XLOOKUP(B12, '[1]2021 Salaries'!$B$13:$B$2834, '[1]2021 Salaries'!$G$13:$G$2834,0)</f>
        <v>1310000</v>
      </c>
      <c r="K12" s="1">
        <f t="shared" si="0"/>
        <v>1441000</v>
      </c>
      <c r="L12" s="2">
        <v>11</v>
      </c>
    </row>
    <row r="13" spans="1:12" x14ac:dyDescent="0.45">
      <c r="A13">
        <v>1238</v>
      </c>
      <c r="B13" t="s">
        <v>42</v>
      </c>
      <c r="C13" t="s">
        <v>36</v>
      </c>
      <c r="D13" t="s">
        <v>43</v>
      </c>
      <c r="E13" t="s">
        <v>44</v>
      </c>
      <c r="F13">
        <v>28</v>
      </c>
      <c r="G13" t="s">
        <v>31</v>
      </c>
      <c r="H13">
        <v>2021</v>
      </c>
      <c r="I13">
        <v>4.6461666666666703</v>
      </c>
      <c r="J13" s="1">
        <f>_xlfn.XLOOKUP(B13, '[1]2021 Salaries'!$B$13:$B$2834, '[1]2021 Salaries'!$G$13:$G$2834,0)</f>
        <v>20000000</v>
      </c>
      <c r="K13" s="1">
        <f t="shared" si="0"/>
        <v>22000000</v>
      </c>
      <c r="L13" s="2">
        <v>12</v>
      </c>
    </row>
    <row r="14" spans="1:12" x14ac:dyDescent="0.45">
      <c r="A14">
        <v>392</v>
      </c>
      <c r="B14" t="s">
        <v>45</v>
      </c>
      <c r="C14" t="s">
        <v>46</v>
      </c>
      <c r="D14" t="s">
        <v>10</v>
      </c>
      <c r="E14" t="s">
        <v>47</v>
      </c>
      <c r="F14">
        <v>29</v>
      </c>
      <c r="G14" t="s">
        <v>12</v>
      </c>
      <c r="H14">
        <v>2020</v>
      </c>
      <c r="I14">
        <v>4.6707666666666601</v>
      </c>
      <c r="J14" s="1">
        <f>_xlfn.XLOOKUP(B14, '[1]2021 Salaries'!$B$13:$B$2834, '[1]2021 Salaries'!$G$13:$G$2834,0)</f>
        <v>16260000</v>
      </c>
      <c r="K14" s="1">
        <f t="shared" si="0"/>
        <v>17886000</v>
      </c>
      <c r="L14" s="2">
        <v>13</v>
      </c>
    </row>
    <row r="15" spans="1:12" x14ac:dyDescent="0.45">
      <c r="A15">
        <v>1071</v>
      </c>
      <c r="B15" t="s">
        <v>48</v>
      </c>
      <c r="C15" t="s">
        <v>39</v>
      </c>
      <c r="D15" t="s">
        <v>10</v>
      </c>
      <c r="E15" t="s">
        <v>49</v>
      </c>
      <c r="F15">
        <v>28</v>
      </c>
      <c r="G15" t="s">
        <v>21</v>
      </c>
      <c r="H15">
        <v>2021</v>
      </c>
      <c r="I15">
        <v>4.6743333333333297</v>
      </c>
      <c r="J15" s="1">
        <f>_xlfn.XLOOKUP(B15, '[1]2021 Salaries'!$B$13:$B$2834, '[1]2021 Salaries'!$G$13:$G$2834,0)</f>
        <v>17210000</v>
      </c>
      <c r="K15" s="1">
        <f t="shared" si="0"/>
        <v>18931000</v>
      </c>
      <c r="L15" s="2">
        <v>14</v>
      </c>
    </row>
    <row r="16" spans="1:12" x14ac:dyDescent="0.45">
      <c r="A16">
        <v>506</v>
      </c>
      <c r="B16" t="s">
        <v>50</v>
      </c>
      <c r="C16" t="s">
        <v>51</v>
      </c>
      <c r="D16" t="s">
        <v>10</v>
      </c>
      <c r="E16" t="s">
        <v>11</v>
      </c>
      <c r="F16">
        <v>27</v>
      </c>
      <c r="G16" t="s">
        <v>12</v>
      </c>
      <c r="H16">
        <v>2020</v>
      </c>
      <c r="I16">
        <v>4.6945333333333297</v>
      </c>
      <c r="J16" s="1">
        <f>_xlfn.XLOOKUP(B16, '[1]2021 Salaries'!$B$13:$B$2834, '[1]2021 Salaries'!$G$13:$G$2834,0)</f>
        <v>21960000</v>
      </c>
      <c r="K16" s="1">
        <f t="shared" si="0"/>
        <v>24156000.000000004</v>
      </c>
      <c r="L16" s="2">
        <v>15</v>
      </c>
    </row>
    <row r="17" spans="1:12" x14ac:dyDescent="0.45">
      <c r="A17">
        <v>1995</v>
      </c>
      <c r="B17" t="s">
        <v>52</v>
      </c>
      <c r="C17" t="s">
        <v>14</v>
      </c>
      <c r="D17" t="s">
        <v>10</v>
      </c>
      <c r="E17" t="s">
        <v>53</v>
      </c>
      <c r="F17">
        <v>23</v>
      </c>
      <c r="G17" t="s">
        <v>16</v>
      </c>
      <c r="H17">
        <v>2021</v>
      </c>
      <c r="I17">
        <v>4.7885</v>
      </c>
      <c r="J17" s="1">
        <f>_xlfn.XLOOKUP(B17, '[1]2021 Salaries'!$B$13:$B$2834, '[1]2021 Salaries'!$G$13:$G$2834,0)</f>
        <v>10780000</v>
      </c>
      <c r="K17" s="1">
        <f t="shared" si="0"/>
        <v>11858000.000000002</v>
      </c>
      <c r="L17" s="2">
        <v>16</v>
      </c>
    </row>
    <row r="18" spans="1:12" x14ac:dyDescent="0.45">
      <c r="A18">
        <v>1424</v>
      </c>
      <c r="B18" t="s">
        <v>54</v>
      </c>
      <c r="C18" t="s">
        <v>55</v>
      </c>
      <c r="D18" t="s">
        <v>10</v>
      </c>
      <c r="E18" t="s">
        <v>30</v>
      </c>
      <c r="F18">
        <v>36</v>
      </c>
      <c r="G18" t="s">
        <v>31</v>
      </c>
      <c r="H18">
        <v>2021</v>
      </c>
      <c r="I18">
        <v>4.8565666666666703</v>
      </c>
      <c r="J18" s="1">
        <f>_xlfn.XLOOKUP(B18, '[1]2021 Salaries'!$B$13:$B$2834, '[1]2021 Salaries'!$G$13:$G$2834,0)</f>
        <v>11470000</v>
      </c>
      <c r="K18" s="1">
        <f t="shared" si="0"/>
        <v>12617000.000000002</v>
      </c>
      <c r="L18" s="2">
        <v>17</v>
      </c>
    </row>
    <row r="19" spans="1:12" x14ac:dyDescent="0.45">
      <c r="A19">
        <v>1298</v>
      </c>
      <c r="B19" t="s">
        <v>56</v>
      </c>
      <c r="C19" t="s">
        <v>9</v>
      </c>
      <c r="D19" t="s">
        <v>10</v>
      </c>
      <c r="E19" t="s">
        <v>57</v>
      </c>
      <c r="F19">
        <v>32</v>
      </c>
      <c r="G19" t="s">
        <v>31</v>
      </c>
      <c r="H19">
        <v>2021</v>
      </c>
      <c r="I19">
        <v>4.8695666666666702</v>
      </c>
      <c r="J19" s="1">
        <f>_xlfn.XLOOKUP(B19, '[1]2021 Salaries'!$B$13:$B$2834, '[1]2021 Salaries'!$G$13:$G$2834,0)</f>
        <v>14680000</v>
      </c>
      <c r="K19" s="1">
        <f t="shared" si="0"/>
        <v>16148000.000000002</v>
      </c>
      <c r="L19" s="2">
        <v>18</v>
      </c>
    </row>
    <row r="20" spans="1:12" x14ac:dyDescent="0.45">
      <c r="A20">
        <v>1301</v>
      </c>
      <c r="B20" t="s">
        <v>58</v>
      </c>
      <c r="C20" t="s">
        <v>9</v>
      </c>
      <c r="D20" t="s">
        <v>10</v>
      </c>
      <c r="E20" t="s">
        <v>57</v>
      </c>
      <c r="F20">
        <v>23</v>
      </c>
      <c r="G20" t="s">
        <v>31</v>
      </c>
      <c r="H20">
        <v>2021</v>
      </c>
      <c r="I20">
        <v>5.0812666666666697</v>
      </c>
      <c r="J20" s="1">
        <f>_xlfn.XLOOKUP(B20, '[1]2021 Salaries'!$B$13:$B$2834, '[1]2021 Salaries'!$G$13:$G$2834,0)</f>
        <v>10830000</v>
      </c>
      <c r="K20" s="1">
        <f t="shared" si="0"/>
        <v>11913000.000000002</v>
      </c>
      <c r="L20" s="2">
        <v>19</v>
      </c>
    </row>
    <row r="21" spans="1:12" x14ac:dyDescent="0.45">
      <c r="A21">
        <v>351</v>
      </c>
      <c r="B21" t="s">
        <v>59</v>
      </c>
      <c r="C21" t="s">
        <v>60</v>
      </c>
      <c r="D21" t="s">
        <v>10</v>
      </c>
      <c r="E21" t="s">
        <v>30</v>
      </c>
      <c r="F21">
        <v>26</v>
      </c>
      <c r="G21" t="s">
        <v>31</v>
      </c>
      <c r="H21">
        <v>2020</v>
      </c>
      <c r="I21">
        <v>5.0973666666666704</v>
      </c>
      <c r="J21" s="1">
        <f>_xlfn.XLOOKUP(B21, '[1]2021 Salaries'!$B$13:$B$2834, '[1]2021 Salaries'!$G$13:$G$2834,0)</f>
        <v>11950000</v>
      </c>
      <c r="K21" s="1">
        <f t="shared" si="0"/>
        <v>13145000.000000002</v>
      </c>
      <c r="L21" s="2">
        <v>20</v>
      </c>
    </row>
    <row r="22" spans="1:12" x14ac:dyDescent="0.45">
      <c r="A22">
        <v>1030</v>
      </c>
      <c r="B22" t="s">
        <v>61</v>
      </c>
      <c r="C22" t="s">
        <v>9</v>
      </c>
      <c r="D22" t="s">
        <v>10</v>
      </c>
      <c r="E22" t="s">
        <v>40</v>
      </c>
      <c r="F22">
        <v>25</v>
      </c>
      <c r="G22" t="s">
        <v>41</v>
      </c>
      <c r="H22">
        <v>2020</v>
      </c>
      <c r="I22">
        <v>5.1416000000000004</v>
      </c>
      <c r="J22" s="1">
        <f>_xlfn.XLOOKUP(B22, '[1]2021 Salaries'!$B$13:$B$2834, '[1]2021 Salaries'!$G$13:$G$2834,0)</f>
        <v>670000</v>
      </c>
      <c r="K22" s="1">
        <f t="shared" si="0"/>
        <v>737000.00000000012</v>
      </c>
      <c r="L22" s="2">
        <v>21</v>
      </c>
    </row>
    <row r="23" spans="1:12" x14ac:dyDescent="0.45">
      <c r="A23">
        <v>1149</v>
      </c>
      <c r="B23" t="s">
        <v>62</v>
      </c>
      <c r="C23" t="s">
        <v>39</v>
      </c>
      <c r="D23" t="s">
        <v>43</v>
      </c>
      <c r="E23" t="s">
        <v>28</v>
      </c>
      <c r="F23">
        <v>30</v>
      </c>
      <c r="G23" t="s">
        <v>21</v>
      </c>
      <c r="H23">
        <v>2021</v>
      </c>
      <c r="I23">
        <v>5.1534000000000004</v>
      </c>
      <c r="J23" s="1">
        <f>_xlfn.XLOOKUP(B23, '[1]2021 Salaries'!$B$13:$B$2834, '[1]2021 Salaries'!$G$13:$G$2834,0)</f>
        <v>16190000</v>
      </c>
      <c r="K23" s="1">
        <f t="shared" si="0"/>
        <v>17809000</v>
      </c>
      <c r="L23" s="2">
        <v>22</v>
      </c>
    </row>
    <row r="24" spans="1:12" x14ac:dyDescent="0.45">
      <c r="A24">
        <v>2098</v>
      </c>
      <c r="B24" t="s">
        <v>63</v>
      </c>
      <c r="C24" t="s">
        <v>64</v>
      </c>
      <c r="D24" t="s">
        <v>10</v>
      </c>
      <c r="E24" t="s">
        <v>65</v>
      </c>
      <c r="F24">
        <v>25</v>
      </c>
      <c r="G24" t="s">
        <v>41</v>
      </c>
      <c r="H24">
        <v>2021</v>
      </c>
      <c r="I24">
        <v>5.1940666666666697</v>
      </c>
      <c r="J24" s="1">
        <f>_xlfn.XLOOKUP(B24, '[1]2021 Salaries'!$B$13:$B$2834, '[1]2021 Salaries'!$G$13:$G$2834,0)</f>
        <v>970000</v>
      </c>
      <c r="K24" s="1">
        <f t="shared" si="0"/>
        <v>970000</v>
      </c>
      <c r="L24" s="2">
        <v>23</v>
      </c>
    </row>
    <row r="25" spans="1:12" x14ac:dyDescent="0.45">
      <c r="A25">
        <v>1038</v>
      </c>
      <c r="B25" t="s">
        <v>66</v>
      </c>
      <c r="C25" t="s">
        <v>39</v>
      </c>
      <c r="D25" t="s">
        <v>10</v>
      </c>
      <c r="E25" t="s">
        <v>40</v>
      </c>
      <c r="F25">
        <v>29</v>
      </c>
      <c r="G25" t="s">
        <v>41</v>
      </c>
      <c r="H25">
        <v>2020</v>
      </c>
      <c r="I25">
        <v>5.21986666666667</v>
      </c>
      <c r="J25" s="1">
        <f>_xlfn.XLOOKUP(B25, '[1]2021 Salaries'!$B$13:$B$2834, '[1]2021 Salaries'!$G$13:$G$2834,0)</f>
        <v>950000</v>
      </c>
      <c r="K25" s="1">
        <f t="shared" si="0"/>
        <v>1045000.0000000001</v>
      </c>
      <c r="L25" s="2">
        <v>24</v>
      </c>
    </row>
    <row r="26" spans="1:12" x14ac:dyDescent="0.45">
      <c r="A26">
        <v>1106</v>
      </c>
      <c r="B26" t="s">
        <v>67</v>
      </c>
      <c r="C26" t="s">
        <v>68</v>
      </c>
      <c r="D26" t="s">
        <v>10</v>
      </c>
      <c r="E26" t="s">
        <v>69</v>
      </c>
      <c r="F26">
        <v>26</v>
      </c>
      <c r="G26" t="s">
        <v>21</v>
      </c>
      <c r="H26">
        <v>2021</v>
      </c>
      <c r="I26">
        <v>5.2828999999999997</v>
      </c>
      <c r="J26" s="1">
        <f>_xlfn.XLOOKUP(B26, '[1]2021 Salaries'!$B$13:$B$2834, '[1]2021 Salaries'!$G$13:$G$2834,0)</f>
        <v>3260000</v>
      </c>
      <c r="K26" s="1">
        <f t="shared" si="0"/>
        <v>3586000.0000000005</v>
      </c>
      <c r="L26" s="2">
        <v>25</v>
      </c>
    </row>
    <row r="27" spans="1:12" x14ac:dyDescent="0.45">
      <c r="A27">
        <v>1385</v>
      </c>
      <c r="B27" t="s">
        <v>70</v>
      </c>
      <c r="C27" t="s">
        <v>55</v>
      </c>
      <c r="D27" t="s">
        <v>10</v>
      </c>
      <c r="E27" t="s">
        <v>71</v>
      </c>
      <c r="F27">
        <v>33</v>
      </c>
      <c r="G27" t="s">
        <v>31</v>
      </c>
      <c r="H27">
        <v>2021</v>
      </c>
      <c r="I27">
        <v>5.2974666666666597</v>
      </c>
      <c r="J27" s="1">
        <f>_xlfn.XLOOKUP(B27, '[1]2021 Salaries'!$B$13:$B$2834, '[1]2021 Salaries'!$G$13:$G$2834,0)</f>
        <v>20620000</v>
      </c>
      <c r="K27" s="1">
        <f t="shared" si="0"/>
        <v>22682000</v>
      </c>
      <c r="L27" s="2">
        <v>26</v>
      </c>
    </row>
    <row r="28" spans="1:12" x14ac:dyDescent="0.45">
      <c r="A28">
        <v>806</v>
      </c>
      <c r="B28" t="s">
        <v>72</v>
      </c>
      <c r="C28" t="s">
        <v>14</v>
      </c>
      <c r="D28" t="s">
        <v>10</v>
      </c>
      <c r="E28" t="s">
        <v>15</v>
      </c>
      <c r="F28">
        <v>32</v>
      </c>
      <c r="G28" t="s">
        <v>16</v>
      </c>
      <c r="H28">
        <v>2020</v>
      </c>
      <c r="I28">
        <v>5.3558666666666603</v>
      </c>
      <c r="J28" s="1">
        <f>_xlfn.XLOOKUP(B28, '[1]2021 Salaries'!$B$13:$B$2834, '[1]2021 Salaries'!$G$13:$G$2834,0)</f>
        <v>14680000</v>
      </c>
      <c r="K28" s="1">
        <f t="shared" si="0"/>
        <v>16148000.000000002</v>
      </c>
      <c r="L28" s="2">
        <v>27</v>
      </c>
    </row>
    <row r="29" spans="1:12" x14ac:dyDescent="0.45">
      <c r="A29">
        <v>1495</v>
      </c>
      <c r="B29" t="s">
        <v>73</v>
      </c>
      <c r="C29" t="s">
        <v>74</v>
      </c>
      <c r="D29" t="s">
        <v>10</v>
      </c>
      <c r="E29" t="s">
        <v>75</v>
      </c>
      <c r="F29">
        <v>26</v>
      </c>
      <c r="G29" t="s">
        <v>12</v>
      </c>
      <c r="H29">
        <v>2021</v>
      </c>
      <c r="I29">
        <v>5.3620999999999999</v>
      </c>
      <c r="J29" s="1">
        <f>_xlfn.XLOOKUP(B29, '[1]2021 Salaries'!$B$13:$B$2834, '[1]2021 Salaries'!$G$13:$G$2834,0)</f>
        <v>23560000</v>
      </c>
      <c r="K29" s="1">
        <f t="shared" si="0"/>
        <v>25916000.000000004</v>
      </c>
      <c r="L29" s="2">
        <v>28</v>
      </c>
    </row>
    <row r="30" spans="1:12" x14ac:dyDescent="0.45">
      <c r="A30">
        <v>1696</v>
      </c>
      <c r="B30" t="s">
        <v>22</v>
      </c>
      <c r="C30" t="s">
        <v>23</v>
      </c>
      <c r="D30" t="s">
        <v>10</v>
      </c>
      <c r="E30" t="s">
        <v>24</v>
      </c>
      <c r="F30">
        <v>33</v>
      </c>
      <c r="G30" t="s">
        <v>25</v>
      </c>
      <c r="H30">
        <v>2021</v>
      </c>
      <c r="I30">
        <v>5.3761666666666699</v>
      </c>
      <c r="J30" s="1">
        <f>_xlfn.XLOOKUP(B30, '[1]2021 Salaries'!$B$13:$B$2834, '[1]2021 Salaries'!$G$13:$G$2834,0)</f>
        <v>12860000</v>
      </c>
      <c r="K30" s="1">
        <f t="shared" si="0"/>
        <v>14146000.000000002</v>
      </c>
      <c r="L30" s="2">
        <v>29</v>
      </c>
    </row>
    <row r="31" spans="1:12" x14ac:dyDescent="0.45">
      <c r="A31">
        <v>1908</v>
      </c>
      <c r="B31" t="s">
        <v>76</v>
      </c>
      <c r="C31" t="s">
        <v>9</v>
      </c>
      <c r="D31" t="s">
        <v>10</v>
      </c>
      <c r="E31" t="s">
        <v>15</v>
      </c>
      <c r="F31">
        <v>26</v>
      </c>
      <c r="G31" t="s">
        <v>16</v>
      </c>
      <c r="H31">
        <v>2021</v>
      </c>
      <c r="I31">
        <v>5.3969666666666596</v>
      </c>
      <c r="J31" s="1">
        <f>_xlfn.XLOOKUP(B31, '[1]2021 Salaries'!$B$13:$B$2834, '[1]2021 Salaries'!$G$13:$G$2834,0)</f>
        <v>17290000</v>
      </c>
      <c r="K31" s="1">
        <f t="shared" si="0"/>
        <v>19019000</v>
      </c>
      <c r="L31" s="2">
        <v>30</v>
      </c>
    </row>
    <row r="32" spans="1:12" x14ac:dyDescent="0.45">
      <c r="A32">
        <v>625</v>
      </c>
      <c r="B32" t="s">
        <v>77</v>
      </c>
      <c r="C32" t="s">
        <v>23</v>
      </c>
      <c r="D32" t="s">
        <v>10</v>
      </c>
      <c r="E32" t="s">
        <v>78</v>
      </c>
      <c r="F32">
        <v>27</v>
      </c>
      <c r="G32" t="s">
        <v>25</v>
      </c>
      <c r="H32">
        <v>2020</v>
      </c>
      <c r="I32">
        <v>5.4338666666666704</v>
      </c>
      <c r="J32" s="1">
        <f>_xlfn.XLOOKUP(B32, '[1]2021 Salaries'!$B$13:$B$2834, '[1]2021 Salaries'!$G$13:$G$2834,0)</f>
        <v>7030000</v>
      </c>
      <c r="K32" s="1">
        <f t="shared" si="0"/>
        <v>7733000.0000000009</v>
      </c>
      <c r="L32" s="2">
        <v>31</v>
      </c>
    </row>
    <row r="33" spans="1:12" x14ac:dyDescent="0.45">
      <c r="A33">
        <v>1109</v>
      </c>
      <c r="B33" t="s">
        <v>79</v>
      </c>
      <c r="C33" t="s">
        <v>55</v>
      </c>
      <c r="D33" t="s">
        <v>10</v>
      </c>
      <c r="E33" t="s">
        <v>20</v>
      </c>
      <c r="F33">
        <v>35</v>
      </c>
      <c r="G33" t="s">
        <v>21</v>
      </c>
      <c r="H33">
        <v>2021</v>
      </c>
      <c r="I33">
        <v>5.5207666666666704</v>
      </c>
      <c r="J33" s="1">
        <f>_xlfn.XLOOKUP(B33, '[1]2021 Salaries'!$B$13:$B$2834, '[1]2021 Salaries'!$G$13:$G$2834,0)</f>
        <v>11720000</v>
      </c>
      <c r="K33" s="1">
        <f t="shared" si="0"/>
        <v>12892000.000000002</v>
      </c>
      <c r="L33" s="2">
        <v>32</v>
      </c>
    </row>
    <row r="34" spans="1:12" x14ac:dyDescent="0.45">
      <c r="A34">
        <v>508</v>
      </c>
      <c r="B34" t="s">
        <v>80</v>
      </c>
      <c r="C34" t="s">
        <v>64</v>
      </c>
      <c r="D34" t="s">
        <v>10</v>
      </c>
      <c r="E34" t="s">
        <v>11</v>
      </c>
      <c r="F34">
        <v>30</v>
      </c>
      <c r="G34" t="s">
        <v>12</v>
      </c>
      <c r="H34">
        <v>2020</v>
      </c>
      <c r="I34">
        <v>5.5287666666666704</v>
      </c>
      <c r="J34" s="1">
        <f>_xlfn.XLOOKUP(B34, '[1]2021 Salaries'!$B$13:$B$2834, '[1]2021 Salaries'!$G$13:$G$2834,0)</f>
        <v>15930000</v>
      </c>
      <c r="K34" s="1">
        <f t="shared" si="0"/>
        <v>15930000</v>
      </c>
      <c r="L34" s="2">
        <v>33</v>
      </c>
    </row>
    <row r="35" spans="1:12" x14ac:dyDescent="0.45">
      <c r="A35">
        <v>1918</v>
      </c>
      <c r="B35" t="s">
        <v>81</v>
      </c>
      <c r="C35" t="s">
        <v>27</v>
      </c>
      <c r="D35" t="s">
        <v>43</v>
      </c>
      <c r="E35" t="s">
        <v>15</v>
      </c>
      <c r="F35">
        <v>23</v>
      </c>
      <c r="G35" t="s">
        <v>16</v>
      </c>
      <c r="H35">
        <v>2021</v>
      </c>
      <c r="I35">
        <v>5.5972</v>
      </c>
      <c r="J35" s="1">
        <f>_xlfn.XLOOKUP(B35, '[1]2021 Salaries'!$B$13:$B$2834, '[1]2021 Salaries'!$G$13:$G$2834,0)</f>
        <v>21420000</v>
      </c>
      <c r="K35" s="1">
        <f t="shared" si="0"/>
        <v>23562000.000000004</v>
      </c>
      <c r="L35" s="2">
        <v>34</v>
      </c>
    </row>
    <row r="36" spans="1:12" x14ac:dyDescent="0.45">
      <c r="A36">
        <v>1036</v>
      </c>
      <c r="B36" t="s">
        <v>82</v>
      </c>
      <c r="C36" t="s">
        <v>14</v>
      </c>
      <c r="D36" t="s">
        <v>10</v>
      </c>
      <c r="E36" t="s">
        <v>40</v>
      </c>
      <c r="F36">
        <v>25</v>
      </c>
      <c r="G36" t="s">
        <v>41</v>
      </c>
      <c r="H36">
        <v>2020</v>
      </c>
      <c r="I36">
        <v>5.6856666666666698</v>
      </c>
      <c r="J36" s="1">
        <f>_xlfn.XLOOKUP(B36, '[1]2021 Salaries'!$B$13:$B$2834, '[1]2021 Salaries'!$G$13:$G$2834,0)</f>
        <v>1410000</v>
      </c>
      <c r="K36" s="1">
        <f t="shared" si="0"/>
        <v>1551000.0000000002</v>
      </c>
      <c r="L36" s="2">
        <v>35</v>
      </c>
    </row>
    <row r="37" spans="1:12" x14ac:dyDescent="0.45">
      <c r="A37">
        <v>418</v>
      </c>
      <c r="B37" t="s">
        <v>73</v>
      </c>
      <c r="C37" t="s">
        <v>74</v>
      </c>
      <c r="D37" t="s">
        <v>10</v>
      </c>
      <c r="E37" t="s">
        <v>75</v>
      </c>
      <c r="F37">
        <v>25</v>
      </c>
      <c r="G37" t="s">
        <v>12</v>
      </c>
      <c r="H37">
        <v>2020</v>
      </c>
      <c r="I37">
        <v>5.7382</v>
      </c>
      <c r="J37" s="1">
        <f>_xlfn.XLOOKUP(B37, '[1]2021 Salaries'!$B$13:$B$2834, '[1]2021 Salaries'!$G$13:$G$2834,0)</f>
        <v>23560000</v>
      </c>
      <c r="K37" s="1">
        <f t="shared" si="0"/>
        <v>25916000.000000004</v>
      </c>
      <c r="L37" s="2">
        <v>36</v>
      </c>
    </row>
    <row r="38" spans="1:12" x14ac:dyDescent="0.45">
      <c r="A38">
        <v>1851</v>
      </c>
      <c r="B38" t="s">
        <v>83</v>
      </c>
      <c r="C38" t="s">
        <v>27</v>
      </c>
      <c r="D38" t="s">
        <v>10</v>
      </c>
      <c r="E38" t="s">
        <v>84</v>
      </c>
      <c r="F38">
        <v>28</v>
      </c>
      <c r="G38" t="s">
        <v>25</v>
      </c>
      <c r="H38">
        <v>2021</v>
      </c>
      <c r="I38">
        <v>5.7608666666666704</v>
      </c>
      <c r="J38" s="1">
        <f>_xlfn.XLOOKUP(B38, '[1]2021 Salaries'!$B$13:$B$2834, '[1]2021 Salaries'!$G$13:$G$2834,0)</f>
        <v>8110000</v>
      </c>
      <c r="K38" s="1">
        <f t="shared" si="0"/>
        <v>8921000</v>
      </c>
      <c r="L38" s="2">
        <v>37</v>
      </c>
    </row>
    <row r="39" spans="1:12" x14ac:dyDescent="0.45">
      <c r="A39">
        <v>1911</v>
      </c>
      <c r="B39" t="s">
        <v>72</v>
      </c>
      <c r="C39" t="s">
        <v>14</v>
      </c>
      <c r="D39" t="s">
        <v>10</v>
      </c>
      <c r="E39" t="s">
        <v>15</v>
      </c>
      <c r="F39">
        <v>33</v>
      </c>
      <c r="G39" t="s">
        <v>16</v>
      </c>
      <c r="H39">
        <v>2021</v>
      </c>
      <c r="I39">
        <v>5.8112666666666701</v>
      </c>
      <c r="J39" s="1">
        <f>_xlfn.XLOOKUP(B39, '[1]2021 Salaries'!$B$13:$B$2834, '[1]2021 Salaries'!$G$13:$G$2834,0)</f>
        <v>14680000</v>
      </c>
      <c r="K39" s="1">
        <f t="shared" si="0"/>
        <v>16148000.000000002</v>
      </c>
      <c r="L39" s="2">
        <v>38</v>
      </c>
    </row>
    <row r="40" spans="1:12" x14ac:dyDescent="0.45">
      <c r="A40">
        <v>1032</v>
      </c>
      <c r="B40" t="s">
        <v>85</v>
      </c>
      <c r="C40" t="s">
        <v>86</v>
      </c>
      <c r="D40" t="s">
        <v>10</v>
      </c>
      <c r="E40" t="s">
        <v>40</v>
      </c>
      <c r="F40">
        <v>31</v>
      </c>
      <c r="G40" t="s">
        <v>41</v>
      </c>
      <c r="H40">
        <v>2020</v>
      </c>
      <c r="I40">
        <v>5.8580333333333297</v>
      </c>
      <c r="J40" s="1">
        <f>_xlfn.XLOOKUP(B40, '[1]2021 Salaries'!$B$13:$B$2834, '[1]2021 Salaries'!$G$13:$G$2834,0)</f>
        <v>0</v>
      </c>
      <c r="K40" s="1">
        <f t="shared" si="0"/>
        <v>0</v>
      </c>
      <c r="L40" s="2">
        <v>39</v>
      </c>
    </row>
    <row r="41" spans="1:12" x14ac:dyDescent="0.45">
      <c r="A41">
        <v>2124</v>
      </c>
      <c r="B41" t="s">
        <v>87</v>
      </c>
      <c r="C41" t="s">
        <v>27</v>
      </c>
      <c r="D41" t="s">
        <v>10</v>
      </c>
      <c r="E41" t="s">
        <v>40</v>
      </c>
      <c r="F41">
        <v>25</v>
      </c>
      <c r="G41" t="s">
        <v>41</v>
      </c>
      <c r="H41">
        <v>2021</v>
      </c>
      <c r="I41">
        <v>5.8616333333333301</v>
      </c>
      <c r="J41" s="1">
        <f>_xlfn.XLOOKUP(B41, '[1]2021 Salaries'!$B$13:$B$2834, '[1]2021 Salaries'!$G$13:$G$2834,0)</f>
        <v>2480000</v>
      </c>
      <c r="K41" s="1">
        <f t="shared" si="0"/>
        <v>2728000</v>
      </c>
      <c r="L41" s="2">
        <v>40</v>
      </c>
    </row>
    <row r="42" spans="1:12" x14ac:dyDescent="0.45">
      <c r="A42">
        <v>1966</v>
      </c>
      <c r="B42" t="s">
        <v>88</v>
      </c>
      <c r="C42" t="s">
        <v>14</v>
      </c>
      <c r="D42" t="s">
        <v>10</v>
      </c>
      <c r="E42" t="s">
        <v>89</v>
      </c>
      <c r="F42">
        <v>34</v>
      </c>
      <c r="G42" t="s">
        <v>16</v>
      </c>
      <c r="H42">
        <v>2021</v>
      </c>
      <c r="I42">
        <v>5.8765999999999998</v>
      </c>
      <c r="J42" s="1">
        <f>_xlfn.XLOOKUP(B42, '[1]2021 Salaries'!$B$13:$B$2834, '[1]2021 Salaries'!$G$13:$G$2834,0)</f>
        <v>26280000</v>
      </c>
      <c r="K42" s="1">
        <f t="shared" si="0"/>
        <v>28908000.000000004</v>
      </c>
      <c r="L42" s="2">
        <v>41</v>
      </c>
    </row>
    <row r="43" spans="1:12" x14ac:dyDescent="0.45">
      <c r="A43">
        <v>2039</v>
      </c>
      <c r="B43" t="s">
        <v>90</v>
      </c>
      <c r="C43" t="s">
        <v>55</v>
      </c>
      <c r="D43" t="s">
        <v>10</v>
      </c>
      <c r="E43" t="s">
        <v>91</v>
      </c>
      <c r="F43">
        <v>27</v>
      </c>
      <c r="G43" t="s">
        <v>16</v>
      </c>
      <c r="H43">
        <v>2021</v>
      </c>
      <c r="I43">
        <v>5.8953333333333404</v>
      </c>
      <c r="J43" s="1">
        <f>_xlfn.XLOOKUP(B43, '[1]2021 Salaries'!$B$13:$B$2834, '[1]2021 Salaries'!$G$13:$G$2834,0)</f>
        <v>8370000</v>
      </c>
      <c r="K43" s="1">
        <f t="shared" si="0"/>
        <v>9207000</v>
      </c>
      <c r="L43" s="2">
        <v>42</v>
      </c>
    </row>
    <row r="44" spans="1:12" x14ac:dyDescent="0.45">
      <c r="A44">
        <v>1912</v>
      </c>
      <c r="B44" t="s">
        <v>13</v>
      </c>
      <c r="C44" t="s">
        <v>14</v>
      </c>
      <c r="D44" t="s">
        <v>10</v>
      </c>
      <c r="E44" t="s">
        <v>15</v>
      </c>
      <c r="F44">
        <v>31</v>
      </c>
      <c r="G44" t="s">
        <v>16</v>
      </c>
      <c r="H44">
        <v>2021</v>
      </c>
      <c r="I44">
        <v>5.9217666666666604</v>
      </c>
      <c r="J44" s="1">
        <f>_xlfn.XLOOKUP(B44, '[1]2021 Salaries'!$B$13:$B$2834, '[1]2021 Salaries'!$G$13:$G$2834,0)</f>
        <v>21970000</v>
      </c>
      <c r="K44" s="1">
        <f t="shared" si="0"/>
        <v>24167000.000000004</v>
      </c>
      <c r="L44" s="2">
        <v>43</v>
      </c>
    </row>
    <row r="45" spans="1:12" x14ac:dyDescent="0.45">
      <c r="A45">
        <v>1373</v>
      </c>
      <c r="B45" t="s">
        <v>92</v>
      </c>
      <c r="C45" t="s">
        <v>9</v>
      </c>
      <c r="D45" t="s">
        <v>10</v>
      </c>
      <c r="E45" t="s">
        <v>93</v>
      </c>
      <c r="F45">
        <v>22</v>
      </c>
      <c r="G45" t="s">
        <v>31</v>
      </c>
      <c r="H45">
        <v>2021</v>
      </c>
      <c r="I45">
        <v>5.9244333333333303</v>
      </c>
      <c r="J45" s="1">
        <f>_xlfn.XLOOKUP(B45, '[1]2021 Salaries'!$B$13:$B$2834, '[1]2021 Salaries'!$G$13:$G$2834,0)</f>
        <v>20370000</v>
      </c>
      <c r="K45" s="1">
        <f t="shared" si="0"/>
        <v>22407000</v>
      </c>
      <c r="L45" s="2">
        <v>44</v>
      </c>
    </row>
    <row r="46" spans="1:12" x14ac:dyDescent="0.45">
      <c r="A46">
        <v>575</v>
      </c>
      <c r="B46" t="s">
        <v>94</v>
      </c>
      <c r="C46" t="s">
        <v>55</v>
      </c>
      <c r="D46" t="s">
        <v>10</v>
      </c>
      <c r="E46" t="s">
        <v>24</v>
      </c>
      <c r="F46">
        <v>28</v>
      </c>
      <c r="G46" t="s">
        <v>25</v>
      </c>
      <c r="H46">
        <v>2020</v>
      </c>
      <c r="I46">
        <v>5.9306666666666699</v>
      </c>
      <c r="J46" s="1">
        <f>_xlfn.XLOOKUP(B46, '[1]2021 Salaries'!$B$13:$B$2834, '[1]2021 Salaries'!$G$13:$G$2834,0)</f>
        <v>18600000</v>
      </c>
      <c r="K46" s="1">
        <f t="shared" si="0"/>
        <v>20460000</v>
      </c>
      <c r="L46" s="2">
        <v>45</v>
      </c>
    </row>
    <row r="47" spans="1:12" x14ac:dyDescent="0.45">
      <c r="A47">
        <v>753</v>
      </c>
      <c r="B47" t="s">
        <v>95</v>
      </c>
      <c r="C47" t="s">
        <v>96</v>
      </c>
      <c r="D47" t="s">
        <v>10</v>
      </c>
      <c r="E47" t="s">
        <v>84</v>
      </c>
      <c r="F47">
        <v>24</v>
      </c>
      <c r="G47" t="s">
        <v>25</v>
      </c>
      <c r="H47">
        <v>2020</v>
      </c>
      <c r="I47">
        <v>5.9570333333333298</v>
      </c>
      <c r="J47" s="1">
        <f>_xlfn.XLOOKUP(B47, '[1]2021 Salaries'!$B$13:$B$2834, '[1]2021 Salaries'!$G$13:$G$2834,0)</f>
        <v>21950000</v>
      </c>
      <c r="K47" s="1">
        <f t="shared" si="0"/>
        <v>24145000.000000004</v>
      </c>
      <c r="L47" s="2">
        <v>46</v>
      </c>
    </row>
    <row r="48" spans="1:12" x14ac:dyDescent="0.45">
      <c r="A48">
        <v>1104</v>
      </c>
      <c r="B48" t="s">
        <v>97</v>
      </c>
      <c r="C48" t="s">
        <v>39</v>
      </c>
      <c r="D48" t="s">
        <v>10</v>
      </c>
      <c r="E48" t="s">
        <v>69</v>
      </c>
      <c r="F48">
        <v>27</v>
      </c>
      <c r="G48" t="s">
        <v>21</v>
      </c>
      <c r="H48">
        <v>2021</v>
      </c>
      <c r="I48">
        <v>5.9619</v>
      </c>
      <c r="J48" s="1">
        <f>_xlfn.XLOOKUP(B48, '[1]2021 Salaries'!$B$13:$B$2834, '[1]2021 Salaries'!$G$13:$G$2834,0)</f>
        <v>22000000</v>
      </c>
      <c r="K48" s="1">
        <f t="shared" si="0"/>
        <v>24200000.000000004</v>
      </c>
      <c r="L48" s="2">
        <v>47</v>
      </c>
    </row>
    <row r="49" spans="1:12" x14ac:dyDescent="0.45">
      <c r="A49">
        <v>576</v>
      </c>
      <c r="B49" t="s">
        <v>98</v>
      </c>
      <c r="C49" t="s">
        <v>55</v>
      </c>
      <c r="D49" t="s">
        <v>10</v>
      </c>
      <c r="E49" t="s">
        <v>24</v>
      </c>
      <c r="F49">
        <v>28</v>
      </c>
      <c r="G49" t="s">
        <v>25</v>
      </c>
      <c r="H49">
        <v>2020</v>
      </c>
      <c r="I49">
        <v>5.9619999999999997</v>
      </c>
      <c r="J49" s="1">
        <f>_xlfn.XLOOKUP(B49, '[1]2021 Salaries'!$B$13:$B$2834, '[1]2021 Salaries'!$G$13:$G$2834,0)</f>
        <v>15340000</v>
      </c>
      <c r="K49" s="1">
        <f t="shared" si="0"/>
        <v>16874000</v>
      </c>
      <c r="L49" s="2">
        <v>48</v>
      </c>
    </row>
    <row r="50" spans="1:12" x14ac:dyDescent="0.45">
      <c r="A50">
        <v>1174</v>
      </c>
      <c r="B50" t="s">
        <v>99</v>
      </c>
      <c r="C50" t="s">
        <v>100</v>
      </c>
      <c r="D50" t="s">
        <v>10</v>
      </c>
      <c r="E50" t="s">
        <v>101</v>
      </c>
      <c r="F50">
        <v>32</v>
      </c>
      <c r="G50" t="s">
        <v>21</v>
      </c>
      <c r="H50">
        <v>2021</v>
      </c>
      <c r="I50">
        <v>5.9887333333333297</v>
      </c>
      <c r="J50" s="1">
        <f>_xlfn.XLOOKUP(B50, '[1]2021 Salaries'!$B$13:$B$2834, '[1]2021 Salaries'!$G$13:$G$2834,0)</f>
        <v>19610000</v>
      </c>
      <c r="K50" s="1">
        <f t="shared" si="0"/>
        <v>21571000</v>
      </c>
      <c r="L50" s="2">
        <v>49</v>
      </c>
    </row>
    <row r="51" spans="1:12" x14ac:dyDescent="0.45">
      <c r="A51">
        <v>1236</v>
      </c>
      <c r="B51" t="s">
        <v>102</v>
      </c>
      <c r="C51" t="s">
        <v>64</v>
      </c>
      <c r="D51" t="s">
        <v>10</v>
      </c>
      <c r="E51" t="s">
        <v>44</v>
      </c>
      <c r="F51">
        <v>26</v>
      </c>
      <c r="G51" t="s">
        <v>31</v>
      </c>
      <c r="H51">
        <v>2021</v>
      </c>
      <c r="I51">
        <v>6.0815999999999999</v>
      </c>
      <c r="J51" s="1">
        <f>_xlfn.XLOOKUP(B51, '[1]2021 Salaries'!$B$13:$B$2834, '[1]2021 Salaries'!$G$13:$G$2834,0)</f>
        <v>18150000</v>
      </c>
      <c r="K51" s="1">
        <f t="shared" si="0"/>
        <v>18150000</v>
      </c>
      <c r="L51" s="2">
        <v>50</v>
      </c>
    </row>
    <row r="52" spans="1:12" x14ac:dyDescent="0.45">
      <c r="A52">
        <v>460</v>
      </c>
      <c r="B52" t="s">
        <v>35</v>
      </c>
      <c r="C52" t="s">
        <v>36</v>
      </c>
      <c r="D52" t="s">
        <v>10</v>
      </c>
      <c r="E52" t="s">
        <v>37</v>
      </c>
      <c r="F52">
        <v>25</v>
      </c>
      <c r="G52" t="s">
        <v>12</v>
      </c>
      <c r="H52">
        <v>2020</v>
      </c>
      <c r="I52">
        <v>6.0816333333333299</v>
      </c>
      <c r="J52" s="1">
        <f>_xlfn.XLOOKUP(B52, '[1]2021 Salaries'!$B$13:$B$2834, '[1]2021 Salaries'!$G$13:$G$2834,0)</f>
        <v>31140000</v>
      </c>
      <c r="K52" s="1">
        <f t="shared" si="0"/>
        <v>34254000</v>
      </c>
      <c r="L52" s="2">
        <v>51</v>
      </c>
    </row>
    <row r="53" spans="1:12" x14ac:dyDescent="0.45">
      <c r="A53">
        <v>1668</v>
      </c>
      <c r="B53" t="s">
        <v>103</v>
      </c>
      <c r="C53" t="s">
        <v>36</v>
      </c>
      <c r="D53" t="s">
        <v>10</v>
      </c>
      <c r="E53" t="s">
        <v>104</v>
      </c>
      <c r="F53">
        <v>38</v>
      </c>
      <c r="G53" t="s">
        <v>25</v>
      </c>
      <c r="H53">
        <v>2021</v>
      </c>
      <c r="I53">
        <v>6.1332333333333304</v>
      </c>
      <c r="J53" s="1">
        <f>_xlfn.XLOOKUP(B53, '[1]2021 Salaries'!$B$13:$B$2834, '[1]2021 Salaries'!$G$13:$G$2834,0)</f>
        <v>10920000</v>
      </c>
      <c r="K53" s="1">
        <f t="shared" si="0"/>
        <v>12012000.000000002</v>
      </c>
      <c r="L53" s="2">
        <v>52</v>
      </c>
    </row>
    <row r="54" spans="1:12" x14ac:dyDescent="0.45">
      <c r="A54">
        <v>568</v>
      </c>
      <c r="B54" t="s">
        <v>105</v>
      </c>
      <c r="C54" t="s">
        <v>106</v>
      </c>
      <c r="D54" t="s">
        <v>10</v>
      </c>
      <c r="E54" t="s">
        <v>107</v>
      </c>
      <c r="F54">
        <v>25</v>
      </c>
      <c r="G54" t="s">
        <v>25</v>
      </c>
      <c r="H54">
        <v>2020</v>
      </c>
      <c r="I54">
        <v>6.1513999999999998</v>
      </c>
      <c r="J54" s="1">
        <f>_xlfn.XLOOKUP(B54, '[1]2021 Salaries'!$B$13:$B$2834, '[1]2021 Salaries'!$G$13:$G$2834,0)</f>
        <v>23070000</v>
      </c>
      <c r="K54" s="1">
        <f t="shared" si="0"/>
        <v>25377000.000000004</v>
      </c>
      <c r="L54" s="2">
        <v>53</v>
      </c>
    </row>
    <row r="55" spans="1:12" x14ac:dyDescent="0.45">
      <c r="A55">
        <v>1382</v>
      </c>
      <c r="B55" t="s">
        <v>108</v>
      </c>
      <c r="C55" t="s">
        <v>109</v>
      </c>
      <c r="D55" t="s">
        <v>10</v>
      </c>
      <c r="E55" t="s">
        <v>71</v>
      </c>
      <c r="F55">
        <v>19</v>
      </c>
      <c r="G55" t="s">
        <v>31</v>
      </c>
      <c r="H55">
        <v>2021</v>
      </c>
      <c r="I55">
        <v>6.1993</v>
      </c>
      <c r="J55" s="1">
        <f>_xlfn.XLOOKUP(B55, '[1]2021 Salaries'!$B$13:$B$2834, '[1]2021 Salaries'!$G$13:$G$2834,0)</f>
        <v>22730000</v>
      </c>
      <c r="K55" s="1">
        <f t="shared" si="0"/>
        <v>25003000.000000004</v>
      </c>
      <c r="L55" s="2">
        <v>54</v>
      </c>
    </row>
    <row r="56" spans="1:12" x14ac:dyDescent="0.45">
      <c r="A56">
        <v>1142</v>
      </c>
      <c r="B56" t="s">
        <v>110</v>
      </c>
      <c r="C56" t="s">
        <v>39</v>
      </c>
      <c r="D56" t="s">
        <v>10</v>
      </c>
      <c r="E56" t="s">
        <v>28</v>
      </c>
      <c r="F56">
        <v>19</v>
      </c>
      <c r="G56" t="s">
        <v>21</v>
      </c>
      <c r="H56">
        <v>2021</v>
      </c>
      <c r="I56">
        <v>6.2026333333333303</v>
      </c>
      <c r="J56" s="1">
        <f>_xlfn.XLOOKUP(B56, '[1]2021 Salaries'!$B$13:$B$2834, '[1]2021 Salaries'!$G$13:$G$2834,0)</f>
        <v>19420000</v>
      </c>
      <c r="K56" s="1">
        <f t="shared" si="0"/>
        <v>21362000</v>
      </c>
      <c r="L56" s="2">
        <v>55</v>
      </c>
    </row>
    <row r="57" spans="1:12" x14ac:dyDescent="0.45">
      <c r="A57">
        <v>1692</v>
      </c>
      <c r="B57" t="s">
        <v>111</v>
      </c>
      <c r="C57" t="s">
        <v>27</v>
      </c>
      <c r="D57" t="s">
        <v>10</v>
      </c>
      <c r="E57" t="s">
        <v>24</v>
      </c>
      <c r="F57">
        <v>20</v>
      </c>
      <c r="G57" t="s">
        <v>25</v>
      </c>
      <c r="H57">
        <v>2021</v>
      </c>
      <c r="I57">
        <v>6.2157999999999998</v>
      </c>
      <c r="J57" s="1">
        <f>_xlfn.XLOOKUP(B57, '[1]2021 Salaries'!$B$13:$B$2834, '[1]2021 Salaries'!$G$13:$G$2834,0)</f>
        <v>24660000</v>
      </c>
      <c r="K57" s="1">
        <f t="shared" si="0"/>
        <v>27126000.000000004</v>
      </c>
      <c r="L57" s="2">
        <v>56</v>
      </c>
    </row>
    <row r="58" spans="1:12" x14ac:dyDescent="0.45">
      <c r="A58">
        <v>2037</v>
      </c>
      <c r="B58" t="s">
        <v>112</v>
      </c>
      <c r="C58" t="s">
        <v>9</v>
      </c>
      <c r="D58" t="s">
        <v>10</v>
      </c>
      <c r="E58" t="s">
        <v>91</v>
      </c>
      <c r="F58">
        <v>21</v>
      </c>
      <c r="G58" t="s">
        <v>16</v>
      </c>
      <c r="H58">
        <v>2021</v>
      </c>
      <c r="I58">
        <v>6.23976666666666</v>
      </c>
      <c r="J58" s="1">
        <f>_xlfn.XLOOKUP(B58, '[1]2021 Salaries'!$B$13:$B$2834, '[1]2021 Salaries'!$G$13:$G$2834,0)</f>
        <v>13420000</v>
      </c>
      <c r="K58" s="1">
        <f t="shared" si="0"/>
        <v>14762000.000000002</v>
      </c>
      <c r="L58" s="2">
        <v>57</v>
      </c>
    </row>
    <row r="59" spans="1:12" x14ac:dyDescent="0.45">
      <c r="A59">
        <v>2102</v>
      </c>
      <c r="B59" t="s">
        <v>113</v>
      </c>
      <c r="C59" t="s">
        <v>64</v>
      </c>
      <c r="D59" t="s">
        <v>10</v>
      </c>
      <c r="E59" t="s">
        <v>65</v>
      </c>
      <c r="F59">
        <v>20</v>
      </c>
      <c r="G59" t="s">
        <v>41</v>
      </c>
      <c r="H59">
        <v>2021</v>
      </c>
      <c r="I59">
        <v>6.2443</v>
      </c>
      <c r="J59" s="1">
        <f>_xlfn.XLOOKUP(B59, '[1]2021 Salaries'!$B$13:$B$2834, '[1]2021 Salaries'!$G$13:$G$2834,0)</f>
        <v>1140000</v>
      </c>
      <c r="K59" s="1">
        <f t="shared" si="0"/>
        <v>1140000</v>
      </c>
      <c r="L59" s="2">
        <v>58</v>
      </c>
    </row>
    <row r="60" spans="1:12" x14ac:dyDescent="0.45">
      <c r="A60">
        <v>2131</v>
      </c>
      <c r="B60" t="s">
        <v>66</v>
      </c>
      <c r="C60" t="s">
        <v>39</v>
      </c>
      <c r="D60" t="s">
        <v>10</v>
      </c>
      <c r="E60" t="s">
        <v>40</v>
      </c>
      <c r="F60">
        <v>30</v>
      </c>
      <c r="G60" t="s">
        <v>41</v>
      </c>
      <c r="H60">
        <v>2021</v>
      </c>
      <c r="I60">
        <v>6.2545999999999999</v>
      </c>
      <c r="J60" s="1">
        <f>_xlfn.XLOOKUP(B60, '[1]2021 Salaries'!$B$13:$B$2834, '[1]2021 Salaries'!$G$13:$G$2834,0)</f>
        <v>950000</v>
      </c>
      <c r="K60" s="1">
        <f t="shared" si="0"/>
        <v>1045000.0000000001</v>
      </c>
      <c r="L60" s="2">
        <v>59</v>
      </c>
    </row>
    <row r="61" spans="1:12" x14ac:dyDescent="0.45">
      <c r="A61">
        <v>1232</v>
      </c>
      <c r="B61" t="s">
        <v>114</v>
      </c>
      <c r="C61" t="s">
        <v>9</v>
      </c>
      <c r="D61" t="s">
        <v>10</v>
      </c>
      <c r="E61" t="s">
        <v>44</v>
      </c>
      <c r="F61">
        <v>24</v>
      </c>
      <c r="G61" t="s">
        <v>31</v>
      </c>
      <c r="H61">
        <v>2021</v>
      </c>
      <c r="I61">
        <v>6.26216666666667</v>
      </c>
      <c r="J61" s="1">
        <f>_xlfn.XLOOKUP(B61, '[1]2021 Salaries'!$B$13:$B$2834, '[1]2021 Salaries'!$G$13:$G$2834,0)</f>
        <v>24730000</v>
      </c>
      <c r="K61" s="1">
        <f t="shared" si="0"/>
        <v>27203000.000000004</v>
      </c>
      <c r="L61" s="2">
        <v>60</v>
      </c>
    </row>
    <row r="62" spans="1:12" x14ac:dyDescent="0.45">
      <c r="A62">
        <v>1489</v>
      </c>
      <c r="B62" t="s">
        <v>115</v>
      </c>
      <c r="C62" t="s">
        <v>51</v>
      </c>
      <c r="D62" t="s">
        <v>10</v>
      </c>
      <c r="E62" t="s">
        <v>116</v>
      </c>
      <c r="F62">
        <v>29</v>
      </c>
      <c r="G62" t="s">
        <v>12</v>
      </c>
      <c r="H62">
        <v>2021</v>
      </c>
      <c r="I62">
        <v>6.26603333333333</v>
      </c>
      <c r="J62" s="1">
        <f>_xlfn.XLOOKUP(B62, '[1]2021 Salaries'!$B$13:$B$2834, '[1]2021 Salaries'!$G$13:$G$2834,0)</f>
        <v>16650000</v>
      </c>
      <c r="K62" s="1">
        <f t="shared" si="0"/>
        <v>18315000</v>
      </c>
      <c r="L62" s="2">
        <v>61</v>
      </c>
    </row>
    <row r="63" spans="1:12" x14ac:dyDescent="0.45">
      <c r="A63">
        <v>1798</v>
      </c>
      <c r="B63" t="s">
        <v>117</v>
      </c>
      <c r="C63" t="s">
        <v>39</v>
      </c>
      <c r="D63" t="s">
        <v>10</v>
      </c>
      <c r="E63" t="s">
        <v>118</v>
      </c>
      <c r="F63">
        <v>30</v>
      </c>
      <c r="G63" t="s">
        <v>25</v>
      </c>
      <c r="H63">
        <v>2021</v>
      </c>
      <c r="I63">
        <v>6.2794666666666696</v>
      </c>
      <c r="J63" s="1">
        <f>_xlfn.XLOOKUP(B63, '[1]2021 Salaries'!$B$13:$B$2834, '[1]2021 Salaries'!$G$13:$G$2834,0)</f>
        <v>26220000</v>
      </c>
      <c r="K63" s="1">
        <f t="shared" si="0"/>
        <v>28842000.000000004</v>
      </c>
      <c r="L63" s="2">
        <v>62</v>
      </c>
    </row>
    <row r="64" spans="1:12" x14ac:dyDescent="0.45">
      <c r="A64">
        <v>1035</v>
      </c>
      <c r="B64" t="s">
        <v>119</v>
      </c>
      <c r="C64" t="s">
        <v>14</v>
      </c>
      <c r="D64" t="s">
        <v>10</v>
      </c>
      <c r="E64" t="s">
        <v>40</v>
      </c>
      <c r="F64">
        <v>18</v>
      </c>
      <c r="G64" t="s">
        <v>41</v>
      </c>
      <c r="H64">
        <v>2020</v>
      </c>
      <c r="I64">
        <v>6.3153666666666703</v>
      </c>
      <c r="J64" s="1">
        <f>_xlfn.XLOOKUP(B64, '[1]2021 Salaries'!$B$13:$B$2834, '[1]2021 Salaries'!$G$13:$G$2834,0)</f>
        <v>1080000</v>
      </c>
      <c r="K64" s="1">
        <f t="shared" si="0"/>
        <v>1188000</v>
      </c>
      <c r="L64" s="2">
        <v>63</v>
      </c>
    </row>
    <row r="65" spans="1:12" x14ac:dyDescent="0.45">
      <c r="A65">
        <v>505</v>
      </c>
      <c r="B65" t="s">
        <v>120</v>
      </c>
      <c r="C65" t="s">
        <v>74</v>
      </c>
      <c r="D65" t="s">
        <v>10</v>
      </c>
      <c r="E65" t="s">
        <v>11</v>
      </c>
      <c r="F65">
        <v>23</v>
      </c>
      <c r="G65" t="s">
        <v>12</v>
      </c>
      <c r="H65">
        <v>2020</v>
      </c>
      <c r="I65">
        <v>6.3173333333333304</v>
      </c>
      <c r="J65" s="1">
        <f>_xlfn.XLOOKUP(B65, '[1]2021 Salaries'!$B$13:$B$2834, '[1]2021 Salaries'!$G$13:$G$2834,0)</f>
        <v>10880000</v>
      </c>
      <c r="K65" s="1">
        <f t="shared" si="0"/>
        <v>11968000.000000002</v>
      </c>
      <c r="L65" s="2">
        <v>64</v>
      </c>
    </row>
    <row r="66" spans="1:12" x14ac:dyDescent="0.45">
      <c r="A66">
        <v>1371</v>
      </c>
      <c r="B66" t="s">
        <v>121</v>
      </c>
      <c r="C66" t="s">
        <v>9</v>
      </c>
      <c r="D66" t="s">
        <v>10</v>
      </c>
      <c r="E66" t="s">
        <v>93</v>
      </c>
      <c r="F66">
        <v>19</v>
      </c>
      <c r="G66" t="s">
        <v>31</v>
      </c>
      <c r="H66">
        <v>2021</v>
      </c>
      <c r="I66">
        <v>6.3192333333333304</v>
      </c>
      <c r="J66" s="1">
        <f>_xlfn.XLOOKUP(B66, '[1]2021 Salaries'!$B$13:$B$2834, '[1]2021 Salaries'!$G$13:$G$2834,0)</f>
        <v>17560000</v>
      </c>
      <c r="K66" s="1">
        <f t="shared" si="0"/>
        <v>19316000</v>
      </c>
      <c r="L66" s="2">
        <v>65</v>
      </c>
    </row>
    <row r="67" spans="1:12" x14ac:dyDescent="0.45">
      <c r="A67">
        <v>178</v>
      </c>
      <c r="B67" t="s">
        <v>122</v>
      </c>
      <c r="C67" t="s">
        <v>74</v>
      </c>
      <c r="D67" t="s">
        <v>10</v>
      </c>
      <c r="E67" t="s">
        <v>44</v>
      </c>
      <c r="F67">
        <v>22</v>
      </c>
      <c r="G67" t="s">
        <v>31</v>
      </c>
      <c r="H67">
        <v>2020</v>
      </c>
      <c r="I67">
        <v>6.3233333333333297</v>
      </c>
      <c r="J67" s="1">
        <f>_xlfn.XLOOKUP(B67, '[1]2021 Salaries'!$B$13:$B$2834, '[1]2021 Salaries'!$G$13:$G$2834,0)</f>
        <v>17530000</v>
      </c>
      <c r="K67" s="1">
        <f t="shared" ref="K67:K130" si="1">IF(C67="Rarita", J67, J67*1.1)</f>
        <v>19283000</v>
      </c>
      <c r="L67" s="2">
        <v>66</v>
      </c>
    </row>
    <row r="68" spans="1:12" x14ac:dyDescent="0.45">
      <c r="A68">
        <v>1864</v>
      </c>
      <c r="B68" t="s">
        <v>123</v>
      </c>
      <c r="C68" t="s">
        <v>55</v>
      </c>
      <c r="D68" t="s">
        <v>10</v>
      </c>
      <c r="E68" t="s">
        <v>124</v>
      </c>
      <c r="F68">
        <v>23</v>
      </c>
      <c r="G68" t="s">
        <v>25</v>
      </c>
      <c r="H68">
        <v>2021</v>
      </c>
      <c r="I68">
        <v>6.3281000000000001</v>
      </c>
      <c r="J68" s="1">
        <f>_xlfn.XLOOKUP(B68, '[1]2021 Salaries'!$B$13:$B$2834, '[1]2021 Salaries'!$G$13:$G$2834,0)</f>
        <v>5830000</v>
      </c>
      <c r="K68" s="1">
        <f t="shared" si="1"/>
        <v>6413000.0000000009</v>
      </c>
      <c r="L68" s="2">
        <v>67</v>
      </c>
    </row>
    <row r="69" spans="1:12" x14ac:dyDescent="0.45">
      <c r="A69">
        <v>1180</v>
      </c>
      <c r="B69" t="s">
        <v>125</v>
      </c>
      <c r="C69" t="s">
        <v>126</v>
      </c>
      <c r="D69" t="s">
        <v>10</v>
      </c>
      <c r="E69" t="s">
        <v>101</v>
      </c>
      <c r="F69">
        <v>24</v>
      </c>
      <c r="G69" t="s">
        <v>21</v>
      </c>
      <c r="H69">
        <v>2021</v>
      </c>
      <c r="I69">
        <v>6.3353999999999999</v>
      </c>
      <c r="J69" s="1">
        <f>_xlfn.XLOOKUP(B69, '[1]2021 Salaries'!$B$13:$B$2834, '[1]2021 Salaries'!$G$13:$G$2834,0)</f>
        <v>21220000</v>
      </c>
      <c r="K69" s="1">
        <f t="shared" si="1"/>
        <v>23342000.000000004</v>
      </c>
      <c r="L69" s="2">
        <v>68</v>
      </c>
    </row>
    <row r="70" spans="1:12" x14ac:dyDescent="0.45">
      <c r="A70">
        <v>1962</v>
      </c>
      <c r="B70" t="s">
        <v>127</v>
      </c>
      <c r="C70" t="s">
        <v>9</v>
      </c>
      <c r="D70" t="s">
        <v>10</v>
      </c>
      <c r="E70" t="s">
        <v>89</v>
      </c>
      <c r="F70">
        <v>25</v>
      </c>
      <c r="G70" t="s">
        <v>16</v>
      </c>
      <c r="H70">
        <v>2021</v>
      </c>
      <c r="I70">
        <v>6.3618333333333297</v>
      </c>
      <c r="J70" s="1">
        <f>_xlfn.XLOOKUP(B70, '[1]2021 Salaries'!$B$13:$B$2834, '[1]2021 Salaries'!$G$13:$G$2834,0)</f>
        <v>20330000</v>
      </c>
      <c r="K70" s="1">
        <f t="shared" si="1"/>
        <v>22363000</v>
      </c>
      <c r="L70" s="2">
        <v>69</v>
      </c>
    </row>
    <row r="71" spans="1:12" x14ac:dyDescent="0.45">
      <c r="A71">
        <v>1108</v>
      </c>
      <c r="B71" t="s">
        <v>128</v>
      </c>
      <c r="C71" t="s">
        <v>74</v>
      </c>
      <c r="D71" t="s">
        <v>10</v>
      </c>
      <c r="E71" t="s">
        <v>20</v>
      </c>
      <c r="F71">
        <v>27</v>
      </c>
      <c r="G71" t="s">
        <v>21</v>
      </c>
      <c r="H71">
        <v>2021</v>
      </c>
      <c r="I71">
        <v>6.3742000000000001</v>
      </c>
      <c r="J71" s="1">
        <f>_xlfn.XLOOKUP(B71, '[1]2021 Salaries'!$B$13:$B$2834, '[1]2021 Salaries'!$G$13:$G$2834,0)</f>
        <v>8810000</v>
      </c>
      <c r="K71" s="1">
        <f t="shared" si="1"/>
        <v>9691000</v>
      </c>
      <c r="L71" s="2">
        <v>70</v>
      </c>
    </row>
    <row r="72" spans="1:12" x14ac:dyDescent="0.45">
      <c r="A72">
        <v>326</v>
      </c>
      <c r="B72" t="s">
        <v>129</v>
      </c>
      <c r="C72" t="s">
        <v>130</v>
      </c>
      <c r="D72" t="s">
        <v>10</v>
      </c>
      <c r="E72" t="s">
        <v>71</v>
      </c>
      <c r="F72">
        <v>24</v>
      </c>
      <c r="G72" t="s">
        <v>31</v>
      </c>
      <c r="H72">
        <v>2020</v>
      </c>
      <c r="I72">
        <v>6.3972333333333298</v>
      </c>
      <c r="J72" s="1">
        <f>_xlfn.XLOOKUP(B72, '[1]2021 Salaries'!$B$13:$B$2834, '[1]2021 Salaries'!$G$13:$G$2834,0)</f>
        <v>14450000</v>
      </c>
      <c r="K72" s="1">
        <f t="shared" si="1"/>
        <v>15895000.000000002</v>
      </c>
      <c r="L72" s="2">
        <v>71</v>
      </c>
    </row>
    <row r="73" spans="1:12" x14ac:dyDescent="0.45">
      <c r="A73">
        <v>1794</v>
      </c>
      <c r="B73" t="s">
        <v>131</v>
      </c>
      <c r="C73" t="s">
        <v>55</v>
      </c>
      <c r="D73" t="s">
        <v>10</v>
      </c>
      <c r="E73" t="s">
        <v>118</v>
      </c>
      <c r="F73">
        <v>30</v>
      </c>
      <c r="G73" t="s">
        <v>25</v>
      </c>
      <c r="H73">
        <v>2021</v>
      </c>
      <c r="I73">
        <v>6.4207333333333301</v>
      </c>
      <c r="J73" s="1">
        <f>_xlfn.XLOOKUP(B73, '[1]2021 Salaries'!$B$13:$B$2834, '[1]2021 Salaries'!$G$13:$G$2834,0)</f>
        <v>27120000</v>
      </c>
      <c r="K73" s="1">
        <f t="shared" si="1"/>
        <v>29832000.000000004</v>
      </c>
      <c r="L73" s="2">
        <v>72</v>
      </c>
    </row>
    <row r="74" spans="1:12" x14ac:dyDescent="0.45">
      <c r="A74">
        <v>1755</v>
      </c>
      <c r="B74" t="s">
        <v>132</v>
      </c>
      <c r="C74" t="s">
        <v>55</v>
      </c>
      <c r="D74" t="s">
        <v>10</v>
      </c>
      <c r="E74" t="s">
        <v>78</v>
      </c>
      <c r="F74">
        <v>24</v>
      </c>
      <c r="G74" t="s">
        <v>25</v>
      </c>
      <c r="H74">
        <v>2021</v>
      </c>
      <c r="I74">
        <v>6.4383666666666697</v>
      </c>
      <c r="J74" s="1">
        <f>_xlfn.XLOOKUP(B74, '[1]2021 Salaries'!$B$13:$B$2834, '[1]2021 Salaries'!$G$13:$G$2834,0)</f>
        <v>20630000</v>
      </c>
      <c r="K74" s="1">
        <f t="shared" si="1"/>
        <v>22693000</v>
      </c>
      <c r="L74" s="2">
        <v>73</v>
      </c>
    </row>
    <row r="75" spans="1:12" x14ac:dyDescent="0.45">
      <c r="A75">
        <v>390</v>
      </c>
      <c r="B75" t="s">
        <v>133</v>
      </c>
      <c r="C75" t="s">
        <v>134</v>
      </c>
      <c r="D75" t="s">
        <v>10</v>
      </c>
      <c r="E75" t="s">
        <v>47</v>
      </c>
      <c r="F75">
        <v>29</v>
      </c>
      <c r="G75" t="s">
        <v>12</v>
      </c>
      <c r="H75">
        <v>2020</v>
      </c>
      <c r="I75">
        <v>6.4522666666666701</v>
      </c>
      <c r="J75" s="1">
        <f>_xlfn.XLOOKUP(B75, '[1]2021 Salaries'!$B$13:$B$2834, '[1]2021 Salaries'!$G$13:$G$2834,0)</f>
        <v>15780000</v>
      </c>
      <c r="K75" s="1">
        <f t="shared" si="1"/>
        <v>17358000</v>
      </c>
      <c r="L75" s="2">
        <v>74</v>
      </c>
    </row>
    <row r="76" spans="1:12" x14ac:dyDescent="0.45">
      <c r="A76">
        <v>1487</v>
      </c>
      <c r="B76" t="s">
        <v>135</v>
      </c>
      <c r="C76" t="s">
        <v>74</v>
      </c>
      <c r="D76" t="s">
        <v>10</v>
      </c>
      <c r="E76" t="s">
        <v>116</v>
      </c>
      <c r="F76">
        <v>24</v>
      </c>
      <c r="G76" t="s">
        <v>12</v>
      </c>
      <c r="H76">
        <v>2021</v>
      </c>
      <c r="I76">
        <v>6.4642999999999997</v>
      </c>
      <c r="J76" s="1">
        <f>_xlfn.XLOOKUP(B76, '[1]2021 Salaries'!$B$13:$B$2834, '[1]2021 Salaries'!$G$13:$G$2834,0)</f>
        <v>16050000</v>
      </c>
      <c r="K76" s="1">
        <f t="shared" si="1"/>
        <v>17655000</v>
      </c>
      <c r="L76" s="2">
        <v>75</v>
      </c>
    </row>
    <row r="77" spans="1:12" x14ac:dyDescent="0.45">
      <c r="A77">
        <v>974</v>
      </c>
      <c r="B77" t="s">
        <v>136</v>
      </c>
      <c r="C77" t="s">
        <v>14</v>
      </c>
      <c r="D77" t="s">
        <v>10</v>
      </c>
      <c r="E77" t="s">
        <v>34</v>
      </c>
      <c r="F77">
        <v>32</v>
      </c>
      <c r="G77" t="s">
        <v>16</v>
      </c>
      <c r="H77">
        <v>2020</v>
      </c>
      <c r="I77">
        <v>6.4926000000000004</v>
      </c>
      <c r="J77" s="1">
        <f>_xlfn.XLOOKUP(B77, '[1]2021 Salaries'!$B$13:$B$2834, '[1]2021 Salaries'!$G$13:$G$2834,0)</f>
        <v>11110000</v>
      </c>
      <c r="K77" s="1">
        <f t="shared" si="1"/>
        <v>12221000.000000002</v>
      </c>
      <c r="L77" s="2">
        <v>76</v>
      </c>
    </row>
    <row r="78" spans="1:12" x14ac:dyDescent="0.45">
      <c r="A78">
        <v>571</v>
      </c>
      <c r="B78" t="s">
        <v>137</v>
      </c>
      <c r="C78" t="s">
        <v>138</v>
      </c>
      <c r="D78" t="s">
        <v>10</v>
      </c>
      <c r="E78" t="s">
        <v>107</v>
      </c>
      <c r="F78">
        <v>27</v>
      </c>
      <c r="G78" t="s">
        <v>25</v>
      </c>
      <c r="H78">
        <v>2020</v>
      </c>
      <c r="I78">
        <v>6.5046999999999997</v>
      </c>
      <c r="J78" s="1">
        <f>_xlfn.XLOOKUP(B78, '[1]2021 Salaries'!$B$13:$B$2834, '[1]2021 Salaries'!$G$13:$G$2834,0)</f>
        <v>25690000</v>
      </c>
      <c r="K78" s="1">
        <f t="shared" si="1"/>
        <v>28259000.000000004</v>
      </c>
      <c r="L78" s="2">
        <v>77</v>
      </c>
    </row>
    <row r="79" spans="1:12" x14ac:dyDescent="0.45">
      <c r="A79">
        <v>914</v>
      </c>
      <c r="B79" t="s">
        <v>139</v>
      </c>
      <c r="C79" t="s">
        <v>138</v>
      </c>
      <c r="D79" t="s">
        <v>43</v>
      </c>
      <c r="E79" t="s">
        <v>91</v>
      </c>
      <c r="F79">
        <v>27</v>
      </c>
      <c r="G79" t="s">
        <v>16</v>
      </c>
      <c r="H79">
        <v>2020</v>
      </c>
      <c r="I79">
        <v>6.5252666666666599</v>
      </c>
      <c r="J79" s="1">
        <f>_xlfn.XLOOKUP(B79, '[1]2021 Salaries'!$B$13:$B$2834, '[1]2021 Salaries'!$G$13:$G$2834,0)</f>
        <v>22460000</v>
      </c>
      <c r="K79" s="1">
        <f t="shared" si="1"/>
        <v>24706000.000000004</v>
      </c>
      <c r="L79" s="2">
        <v>78</v>
      </c>
    </row>
    <row r="80" spans="1:12" x14ac:dyDescent="0.45">
      <c r="A80">
        <v>848</v>
      </c>
      <c r="B80" t="s">
        <v>127</v>
      </c>
      <c r="C80" t="s">
        <v>9</v>
      </c>
      <c r="D80" t="s">
        <v>10</v>
      </c>
      <c r="E80" t="s">
        <v>89</v>
      </c>
      <c r="F80">
        <v>24</v>
      </c>
      <c r="G80" t="s">
        <v>16</v>
      </c>
      <c r="H80">
        <v>2020</v>
      </c>
      <c r="I80">
        <v>6.5271666666666697</v>
      </c>
      <c r="J80" s="1">
        <f>_xlfn.XLOOKUP(B80, '[1]2021 Salaries'!$B$13:$B$2834, '[1]2021 Salaries'!$G$13:$G$2834,0)</f>
        <v>20330000</v>
      </c>
      <c r="K80" s="1">
        <f t="shared" si="1"/>
        <v>22363000</v>
      </c>
      <c r="L80" s="2">
        <v>79</v>
      </c>
    </row>
    <row r="81" spans="1:12" x14ac:dyDescent="0.45">
      <c r="A81">
        <v>1296</v>
      </c>
      <c r="B81" t="s">
        <v>140</v>
      </c>
      <c r="C81" t="s">
        <v>33</v>
      </c>
      <c r="D81" t="s">
        <v>10</v>
      </c>
      <c r="E81" t="s">
        <v>57</v>
      </c>
      <c r="F81">
        <v>24</v>
      </c>
      <c r="G81" t="s">
        <v>31</v>
      </c>
      <c r="H81">
        <v>2021</v>
      </c>
      <c r="I81">
        <v>6.5335333333333301</v>
      </c>
      <c r="J81" s="1">
        <f>_xlfn.XLOOKUP(B81, '[1]2021 Salaries'!$B$13:$B$2834, '[1]2021 Salaries'!$G$13:$G$2834,0)</f>
        <v>10490000</v>
      </c>
      <c r="K81" s="1">
        <f t="shared" si="1"/>
        <v>11539000</v>
      </c>
      <c r="L81" s="2">
        <v>80</v>
      </c>
    </row>
    <row r="82" spans="1:12" x14ac:dyDescent="0.45">
      <c r="A82">
        <v>1688</v>
      </c>
      <c r="B82" t="s">
        <v>141</v>
      </c>
      <c r="C82" t="s">
        <v>64</v>
      </c>
      <c r="D82" t="s">
        <v>10</v>
      </c>
      <c r="E82" t="s">
        <v>107</v>
      </c>
      <c r="F82">
        <v>29</v>
      </c>
      <c r="G82" t="s">
        <v>25</v>
      </c>
      <c r="H82">
        <v>2021</v>
      </c>
      <c r="I82">
        <v>6.5369999999999999</v>
      </c>
      <c r="J82" s="1">
        <f>_xlfn.XLOOKUP(B82, '[1]2021 Salaries'!$B$13:$B$2834, '[1]2021 Salaries'!$G$13:$G$2834,0)</f>
        <v>15430000</v>
      </c>
      <c r="K82" s="1">
        <f t="shared" si="1"/>
        <v>15430000</v>
      </c>
      <c r="L82" s="2">
        <v>81</v>
      </c>
    </row>
    <row r="83" spans="1:12" x14ac:dyDescent="0.45">
      <c r="A83">
        <v>324</v>
      </c>
      <c r="B83" t="s">
        <v>142</v>
      </c>
      <c r="C83" t="s">
        <v>143</v>
      </c>
      <c r="D83" t="s">
        <v>10</v>
      </c>
      <c r="E83" t="s">
        <v>71</v>
      </c>
      <c r="F83">
        <v>23</v>
      </c>
      <c r="G83" t="s">
        <v>31</v>
      </c>
      <c r="H83">
        <v>2020</v>
      </c>
      <c r="I83">
        <v>6.5438666666666698</v>
      </c>
      <c r="J83" s="1">
        <f>_xlfn.XLOOKUP(B83, '[1]2021 Salaries'!$B$13:$B$2834, '[1]2021 Salaries'!$G$13:$G$2834,0)</f>
        <v>14690000</v>
      </c>
      <c r="K83" s="1">
        <f t="shared" si="1"/>
        <v>16159000.000000002</v>
      </c>
      <c r="L83" s="2">
        <v>82</v>
      </c>
    </row>
    <row r="84" spans="1:12" x14ac:dyDescent="0.45">
      <c r="A84">
        <v>2123</v>
      </c>
      <c r="B84" t="s">
        <v>144</v>
      </c>
      <c r="C84" t="s">
        <v>145</v>
      </c>
      <c r="D84" t="s">
        <v>10</v>
      </c>
      <c r="E84" t="s">
        <v>40</v>
      </c>
      <c r="F84">
        <v>23</v>
      </c>
      <c r="G84" t="s">
        <v>41</v>
      </c>
      <c r="H84">
        <v>2021</v>
      </c>
      <c r="I84">
        <v>6.5507999999999997</v>
      </c>
      <c r="J84" s="1">
        <f>_xlfn.XLOOKUP(B84, '[1]2021 Salaries'!$B$13:$B$2834, '[1]2021 Salaries'!$G$13:$G$2834,0)</f>
        <v>720000</v>
      </c>
      <c r="K84" s="1">
        <f t="shared" si="1"/>
        <v>792000.00000000012</v>
      </c>
      <c r="L84" s="2">
        <v>83</v>
      </c>
    </row>
    <row r="85" spans="1:12" x14ac:dyDescent="0.45">
      <c r="A85">
        <v>1200</v>
      </c>
      <c r="B85" t="s">
        <v>146</v>
      </c>
      <c r="C85" t="s">
        <v>39</v>
      </c>
      <c r="D85" t="s">
        <v>10</v>
      </c>
      <c r="E85" t="s">
        <v>147</v>
      </c>
      <c r="F85">
        <v>26</v>
      </c>
      <c r="G85" t="s">
        <v>21</v>
      </c>
      <c r="H85">
        <v>2021</v>
      </c>
      <c r="I85">
        <v>6.5532333333333304</v>
      </c>
      <c r="J85" s="1">
        <f>_xlfn.XLOOKUP(B85, '[1]2021 Salaries'!$B$13:$B$2834, '[1]2021 Salaries'!$G$13:$G$2834,0)</f>
        <v>20550000</v>
      </c>
      <c r="K85" s="1">
        <f t="shared" si="1"/>
        <v>22605000</v>
      </c>
      <c r="L85" s="2">
        <v>84</v>
      </c>
    </row>
    <row r="86" spans="1:12" x14ac:dyDescent="0.45">
      <c r="A86">
        <v>570</v>
      </c>
      <c r="B86" t="s">
        <v>141</v>
      </c>
      <c r="C86" t="s">
        <v>64</v>
      </c>
      <c r="D86" t="s">
        <v>10</v>
      </c>
      <c r="E86" t="s">
        <v>107</v>
      </c>
      <c r="F86">
        <v>28</v>
      </c>
      <c r="G86" t="s">
        <v>25</v>
      </c>
      <c r="H86">
        <v>2020</v>
      </c>
      <c r="I86">
        <v>6.5555333333333303</v>
      </c>
      <c r="J86" s="1">
        <f>_xlfn.XLOOKUP(B86, '[1]2021 Salaries'!$B$13:$B$2834, '[1]2021 Salaries'!$G$13:$G$2834,0)</f>
        <v>15430000</v>
      </c>
      <c r="K86" s="1">
        <f t="shared" si="1"/>
        <v>15430000</v>
      </c>
      <c r="L86" s="2">
        <v>85</v>
      </c>
    </row>
    <row r="87" spans="1:12" x14ac:dyDescent="0.45">
      <c r="A87">
        <v>1229</v>
      </c>
      <c r="B87" t="s">
        <v>148</v>
      </c>
      <c r="C87" t="s">
        <v>149</v>
      </c>
      <c r="D87" t="s">
        <v>10</v>
      </c>
      <c r="E87" t="s">
        <v>44</v>
      </c>
      <c r="F87">
        <v>24</v>
      </c>
      <c r="G87" t="s">
        <v>31</v>
      </c>
      <c r="H87">
        <v>2021</v>
      </c>
      <c r="I87">
        <v>6.5610666666666599</v>
      </c>
      <c r="J87" s="1">
        <f>_xlfn.XLOOKUP(B87, '[1]2021 Salaries'!$B$13:$B$2834, '[1]2021 Salaries'!$G$13:$G$2834,0)</f>
        <v>18880000</v>
      </c>
      <c r="K87" s="1">
        <f t="shared" si="1"/>
        <v>20768000</v>
      </c>
      <c r="L87" s="2">
        <v>86</v>
      </c>
    </row>
    <row r="88" spans="1:12" x14ac:dyDescent="0.45">
      <c r="A88">
        <v>907</v>
      </c>
      <c r="B88" t="s">
        <v>112</v>
      </c>
      <c r="C88" t="s">
        <v>9</v>
      </c>
      <c r="D88" t="s">
        <v>10</v>
      </c>
      <c r="E88" t="s">
        <v>91</v>
      </c>
      <c r="F88">
        <v>20</v>
      </c>
      <c r="G88" t="s">
        <v>16</v>
      </c>
      <c r="H88">
        <v>2020</v>
      </c>
      <c r="I88">
        <v>6.5614999999999997</v>
      </c>
      <c r="J88" s="1">
        <f>_xlfn.XLOOKUP(B88, '[1]2021 Salaries'!$B$13:$B$2834, '[1]2021 Salaries'!$G$13:$G$2834,0)</f>
        <v>13420000</v>
      </c>
      <c r="K88" s="1">
        <f t="shared" si="1"/>
        <v>14762000.000000002</v>
      </c>
      <c r="L88" s="2">
        <v>87</v>
      </c>
    </row>
    <row r="89" spans="1:12" x14ac:dyDescent="0.45">
      <c r="A89">
        <v>2041</v>
      </c>
      <c r="B89" t="s">
        <v>150</v>
      </c>
      <c r="C89" t="s">
        <v>14</v>
      </c>
      <c r="D89" t="s">
        <v>10</v>
      </c>
      <c r="E89" t="s">
        <v>91</v>
      </c>
      <c r="F89">
        <v>34</v>
      </c>
      <c r="G89" t="s">
        <v>16</v>
      </c>
      <c r="H89">
        <v>2021</v>
      </c>
      <c r="I89">
        <v>6.5651666666666602</v>
      </c>
      <c r="J89" s="1">
        <f>_xlfn.XLOOKUP(B89, '[1]2021 Salaries'!$B$13:$B$2834, '[1]2021 Salaries'!$G$13:$G$2834,0)</f>
        <v>14910000</v>
      </c>
      <c r="K89" s="1">
        <f t="shared" si="1"/>
        <v>16401000.000000002</v>
      </c>
      <c r="L89" s="2">
        <v>88</v>
      </c>
    </row>
    <row r="90" spans="1:12" x14ac:dyDescent="0.45">
      <c r="A90">
        <v>913</v>
      </c>
      <c r="B90" t="s">
        <v>151</v>
      </c>
      <c r="C90" t="s">
        <v>14</v>
      </c>
      <c r="D90" t="s">
        <v>10</v>
      </c>
      <c r="E90" t="s">
        <v>91</v>
      </c>
      <c r="F90">
        <v>27</v>
      </c>
      <c r="G90" t="s">
        <v>16</v>
      </c>
      <c r="H90">
        <v>2020</v>
      </c>
      <c r="I90">
        <v>6.5659666666666601</v>
      </c>
      <c r="J90" s="1">
        <f>_xlfn.XLOOKUP(B90, '[1]2021 Salaries'!$B$13:$B$2834, '[1]2021 Salaries'!$G$13:$G$2834,0)</f>
        <v>12010000</v>
      </c>
      <c r="K90" s="1">
        <f t="shared" si="1"/>
        <v>13211000.000000002</v>
      </c>
      <c r="L90" s="2">
        <v>89</v>
      </c>
    </row>
    <row r="91" spans="1:12" x14ac:dyDescent="0.45">
      <c r="A91">
        <v>354</v>
      </c>
      <c r="B91" t="s">
        <v>152</v>
      </c>
      <c r="C91" t="s">
        <v>9</v>
      </c>
      <c r="D91" t="s">
        <v>10</v>
      </c>
      <c r="E91" t="s">
        <v>30</v>
      </c>
      <c r="F91">
        <v>20</v>
      </c>
      <c r="G91" t="s">
        <v>31</v>
      </c>
      <c r="H91">
        <v>2020</v>
      </c>
      <c r="I91">
        <v>6.5862999999999996</v>
      </c>
      <c r="J91" s="1">
        <f>_xlfn.XLOOKUP(B91, '[1]2021 Salaries'!$B$13:$B$2834, '[1]2021 Salaries'!$G$13:$G$2834,0)</f>
        <v>0</v>
      </c>
      <c r="K91" s="1">
        <f t="shared" si="1"/>
        <v>0</v>
      </c>
      <c r="L91" s="2">
        <v>90</v>
      </c>
    </row>
    <row r="92" spans="1:12" x14ac:dyDescent="0.45">
      <c r="A92">
        <v>1247</v>
      </c>
      <c r="B92" t="s">
        <v>153</v>
      </c>
      <c r="C92" t="s">
        <v>149</v>
      </c>
      <c r="D92" t="s">
        <v>10</v>
      </c>
      <c r="E92" t="s">
        <v>154</v>
      </c>
      <c r="F92">
        <v>27</v>
      </c>
      <c r="G92" t="s">
        <v>31</v>
      </c>
      <c r="H92">
        <v>2021</v>
      </c>
      <c r="I92">
        <v>6.5877999999999997</v>
      </c>
      <c r="J92" s="1">
        <f>_xlfn.XLOOKUP(B92, '[1]2021 Salaries'!$B$13:$B$2834, '[1]2021 Salaries'!$G$13:$G$2834,0)</f>
        <v>13020000</v>
      </c>
      <c r="K92" s="1">
        <f t="shared" si="1"/>
        <v>14322000.000000002</v>
      </c>
      <c r="L92" s="2">
        <v>91</v>
      </c>
    </row>
    <row r="93" spans="1:12" x14ac:dyDescent="0.45">
      <c r="A93">
        <v>1600</v>
      </c>
      <c r="B93" t="s">
        <v>50</v>
      </c>
      <c r="C93" t="s">
        <v>51</v>
      </c>
      <c r="D93" t="s">
        <v>18</v>
      </c>
      <c r="E93" t="s">
        <v>11</v>
      </c>
      <c r="F93">
        <v>28</v>
      </c>
      <c r="G93" t="s">
        <v>12</v>
      </c>
      <c r="H93">
        <v>2021</v>
      </c>
      <c r="I93">
        <v>6.5950333333333298</v>
      </c>
      <c r="J93" s="1">
        <f>_xlfn.XLOOKUP(B93, '[1]2021 Salaries'!$B$13:$B$2834, '[1]2021 Salaries'!$G$13:$G$2834,0)</f>
        <v>21960000</v>
      </c>
      <c r="K93" s="1">
        <f t="shared" si="1"/>
        <v>24156000.000000004</v>
      </c>
      <c r="L93" s="2">
        <v>92</v>
      </c>
    </row>
    <row r="94" spans="1:12" x14ac:dyDescent="0.45">
      <c r="A94">
        <v>459</v>
      </c>
      <c r="B94" t="s">
        <v>155</v>
      </c>
      <c r="C94" t="s">
        <v>74</v>
      </c>
      <c r="D94" t="s">
        <v>10</v>
      </c>
      <c r="E94" t="s">
        <v>37</v>
      </c>
      <c r="F94">
        <v>26</v>
      </c>
      <c r="G94" t="s">
        <v>12</v>
      </c>
      <c r="H94">
        <v>2020</v>
      </c>
      <c r="I94">
        <v>6.6156333333333297</v>
      </c>
      <c r="J94" s="1">
        <f>_xlfn.XLOOKUP(B94, '[1]2021 Salaries'!$B$13:$B$2834, '[1]2021 Salaries'!$G$13:$G$2834,0)</f>
        <v>14650000</v>
      </c>
      <c r="K94" s="1">
        <f t="shared" si="1"/>
        <v>16115000.000000002</v>
      </c>
      <c r="L94" s="2">
        <v>93</v>
      </c>
    </row>
    <row r="95" spans="1:12" x14ac:dyDescent="0.45">
      <c r="A95">
        <v>379</v>
      </c>
      <c r="B95" t="s">
        <v>156</v>
      </c>
      <c r="C95" t="s">
        <v>126</v>
      </c>
      <c r="D95" t="s">
        <v>10</v>
      </c>
      <c r="E95" t="s">
        <v>157</v>
      </c>
      <c r="F95">
        <v>30</v>
      </c>
      <c r="G95" t="s">
        <v>12</v>
      </c>
      <c r="H95">
        <v>2020</v>
      </c>
      <c r="I95">
        <v>6.6385333333333296</v>
      </c>
      <c r="J95" s="1">
        <f>_xlfn.XLOOKUP(B95, '[1]2021 Salaries'!$B$13:$B$2834, '[1]2021 Salaries'!$G$13:$G$2834,0)</f>
        <v>23860000</v>
      </c>
      <c r="K95" s="1">
        <f t="shared" si="1"/>
        <v>26246000.000000004</v>
      </c>
      <c r="L95" s="2">
        <v>94</v>
      </c>
    </row>
    <row r="96" spans="1:12" x14ac:dyDescent="0.45">
      <c r="A96">
        <v>808</v>
      </c>
      <c r="B96" t="s">
        <v>158</v>
      </c>
      <c r="C96" t="s">
        <v>14</v>
      </c>
      <c r="D96" t="s">
        <v>10</v>
      </c>
      <c r="E96" t="s">
        <v>15</v>
      </c>
      <c r="F96">
        <v>22</v>
      </c>
      <c r="G96" t="s">
        <v>16</v>
      </c>
      <c r="H96">
        <v>2020</v>
      </c>
      <c r="I96">
        <v>6.66923333333333</v>
      </c>
      <c r="J96" s="1">
        <f>_xlfn.XLOOKUP(B96, '[1]2021 Salaries'!$B$13:$B$2834, '[1]2021 Salaries'!$G$13:$G$2834,0)</f>
        <v>14970000</v>
      </c>
      <c r="K96" s="1">
        <f t="shared" si="1"/>
        <v>16467000.000000002</v>
      </c>
      <c r="L96" s="2">
        <v>95</v>
      </c>
    </row>
    <row r="97" spans="1:12" x14ac:dyDescent="0.45">
      <c r="A97">
        <v>1375</v>
      </c>
      <c r="B97" t="s">
        <v>159</v>
      </c>
      <c r="C97" t="s">
        <v>160</v>
      </c>
      <c r="D97" t="s">
        <v>10</v>
      </c>
      <c r="E97" t="s">
        <v>93</v>
      </c>
      <c r="F97">
        <v>26</v>
      </c>
      <c r="G97" t="s">
        <v>31</v>
      </c>
      <c r="H97">
        <v>2021</v>
      </c>
      <c r="I97">
        <v>6.6707000000000001</v>
      </c>
      <c r="J97" s="1">
        <f>_xlfn.XLOOKUP(B97, '[1]2021 Salaries'!$B$13:$B$2834, '[1]2021 Salaries'!$G$13:$G$2834,0)</f>
        <v>25600000</v>
      </c>
      <c r="K97" s="1">
        <f t="shared" si="1"/>
        <v>28160000.000000004</v>
      </c>
      <c r="L97" s="2">
        <v>96</v>
      </c>
    </row>
    <row r="98" spans="1:12" x14ac:dyDescent="0.45">
      <c r="A98">
        <v>1138</v>
      </c>
      <c r="B98" t="s">
        <v>26</v>
      </c>
      <c r="C98" t="s">
        <v>27</v>
      </c>
      <c r="D98" t="s">
        <v>10</v>
      </c>
      <c r="E98" t="s">
        <v>28</v>
      </c>
      <c r="F98">
        <v>29</v>
      </c>
      <c r="G98" t="s">
        <v>21</v>
      </c>
      <c r="H98">
        <v>2021</v>
      </c>
      <c r="I98">
        <v>6.68333333333333</v>
      </c>
      <c r="J98" s="1">
        <f>_xlfn.XLOOKUP(B98, '[1]2021 Salaries'!$B$13:$B$2834, '[1]2021 Salaries'!$G$13:$G$2834,0)</f>
        <v>16030000</v>
      </c>
      <c r="K98" s="1">
        <f t="shared" si="1"/>
        <v>17633000</v>
      </c>
      <c r="L98" s="2">
        <v>97</v>
      </c>
    </row>
    <row r="99" spans="1:12" x14ac:dyDescent="0.45">
      <c r="A99">
        <v>309</v>
      </c>
      <c r="B99" t="s">
        <v>121</v>
      </c>
      <c r="C99" t="s">
        <v>9</v>
      </c>
      <c r="D99" t="s">
        <v>10</v>
      </c>
      <c r="E99" t="s">
        <v>93</v>
      </c>
      <c r="F99">
        <v>18</v>
      </c>
      <c r="G99" t="s">
        <v>31</v>
      </c>
      <c r="H99">
        <v>2020</v>
      </c>
      <c r="I99">
        <v>6.6835000000000004</v>
      </c>
      <c r="J99" s="1">
        <f>_xlfn.XLOOKUP(B99, '[1]2021 Salaries'!$B$13:$B$2834, '[1]2021 Salaries'!$G$13:$G$2834,0)</f>
        <v>17560000</v>
      </c>
      <c r="K99" s="1">
        <f t="shared" si="1"/>
        <v>19316000</v>
      </c>
      <c r="L99" s="2">
        <v>98</v>
      </c>
    </row>
    <row r="100" spans="1:12" x14ac:dyDescent="0.45">
      <c r="A100">
        <v>537</v>
      </c>
      <c r="B100" t="s">
        <v>161</v>
      </c>
      <c r="C100" t="s">
        <v>74</v>
      </c>
      <c r="D100" t="s">
        <v>10</v>
      </c>
      <c r="E100" t="s">
        <v>162</v>
      </c>
      <c r="F100">
        <v>27</v>
      </c>
      <c r="G100" t="s">
        <v>12</v>
      </c>
      <c r="H100">
        <v>2020</v>
      </c>
      <c r="I100">
        <v>6.6840999999999999</v>
      </c>
      <c r="J100" s="1">
        <f>_xlfn.XLOOKUP(B100, '[1]2021 Salaries'!$B$13:$B$2834, '[1]2021 Salaries'!$G$13:$G$2834,0)</f>
        <v>28580000</v>
      </c>
      <c r="K100" s="1">
        <f t="shared" si="1"/>
        <v>31438000.000000004</v>
      </c>
      <c r="L100" s="2">
        <v>99</v>
      </c>
    </row>
    <row r="101" spans="1:12" x14ac:dyDescent="0.45">
      <c r="A101">
        <v>2129</v>
      </c>
      <c r="B101" t="s">
        <v>82</v>
      </c>
      <c r="C101" t="s">
        <v>14</v>
      </c>
      <c r="D101" t="s">
        <v>10</v>
      </c>
      <c r="E101" t="s">
        <v>40</v>
      </c>
      <c r="F101">
        <v>26</v>
      </c>
      <c r="G101" t="s">
        <v>41</v>
      </c>
      <c r="H101">
        <v>2021</v>
      </c>
      <c r="I101">
        <v>6.6851000000000003</v>
      </c>
      <c r="J101" s="1">
        <f>_xlfn.XLOOKUP(B101, '[1]2021 Salaries'!$B$13:$B$2834, '[1]2021 Salaries'!$G$13:$G$2834,0)</f>
        <v>1410000</v>
      </c>
      <c r="K101" s="1">
        <f t="shared" si="1"/>
        <v>1551000.0000000002</v>
      </c>
      <c r="L101" s="2">
        <v>100</v>
      </c>
    </row>
    <row r="102" spans="1:12" x14ac:dyDescent="0.45">
      <c r="A102">
        <v>90</v>
      </c>
      <c r="B102" t="s">
        <v>163</v>
      </c>
      <c r="C102" t="s">
        <v>39</v>
      </c>
      <c r="D102" t="s">
        <v>10</v>
      </c>
      <c r="E102" t="s">
        <v>28</v>
      </c>
      <c r="F102">
        <v>22</v>
      </c>
      <c r="G102" t="s">
        <v>21</v>
      </c>
      <c r="H102">
        <v>2020</v>
      </c>
      <c r="I102">
        <v>6.6902666666666599</v>
      </c>
      <c r="J102" s="1">
        <f>_xlfn.XLOOKUP(B102, '[1]2021 Salaries'!$B$13:$B$2834, '[1]2021 Salaries'!$G$13:$G$2834,0)</f>
        <v>9420000</v>
      </c>
      <c r="K102" s="1">
        <f t="shared" si="1"/>
        <v>10362000</v>
      </c>
      <c r="L102" s="2">
        <v>101</v>
      </c>
    </row>
    <row r="103" spans="1:12" x14ac:dyDescent="0.45">
      <c r="A103">
        <v>1856</v>
      </c>
      <c r="B103" t="s">
        <v>164</v>
      </c>
      <c r="C103" t="s">
        <v>23</v>
      </c>
      <c r="D103" t="s">
        <v>10</v>
      </c>
      <c r="E103" t="s">
        <v>84</v>
      </c>
      <c r="F103">
        <v>32</v>
      </c>
      <c r="G103" t="s">
        <v>25</v>
      </c>
      <c r="H103">
        <v>2021</v>
      </c>
      <c r="I103">
        <v>6.6949666666666596</v>
      </c>
      <c r="J103" s="1">
        <f>_xlfn.XLOOKUP(B103, '[1]2021 Salaries'!$B$13:$B$2834, '[1]2021 Salaries'!$G$13:$G$2834,0)</f>
        <v>16650000</v>
      </c>
      <c r="K103" s="1">
        <f t="shared" si="1"/>
        <v>18315000</v>
      </c>
      <c r="L103" s="2">
        <v>102</v>
      </c>
    </row>
    <row r="104" spans="1:12" x14ac:dyDescent="0.45">
      <c r="A104">
        <v>13</v>
      </c>
      <c r="B104" t="s">
        <v>48</v>
      </c>
      <c r="C104" t="s">
        <v>39</v>
      </c>
      <c r="D104" t="s">
        <v>10</v>
      </c>
      <c r="E104" t="s">
        <v>49</v>
      </c>
      <c r="F104">
        <v>27</v>
      </c>
      <c r="G104" t="s">
        <v>21</v>
      </c>
      <c r="H104">
        <v>2020</v>
      </c>
      <c r="I104">
        <v>6.6969000000000003</v>
      </c>
      <c r="J104" s="1">
        <f>_xlfn.XLOOKUP(B104, '[1]2021 Salaries'!$B$13:$B$2834, '[1]2021 Salaries'!$G$13:$G$2834,0)</f>
        <v>17210000</v>
      </c>
      <c r="K104" s="1">
        <f t="shared" si="1"/>
        <v>18931000</v>
      </c>
      <c r="L104" s="2">
        <v>103</v>
      </c>
    </row>
    <row r="105" spans="1:12" x14ac:dyDescent="0.45">
      <c r="A105">
        <v>2151</v>
      </c>
      <c r="B105" t="s">
        <v>165</v>
      </c>
      <c r="C105" t="s">
        <v>64</v>
      </c>
      <c r="D105" t="s">
        <v>10</v>
      </c>
      <c r="E105" t="s">
        <v>166</v>
      </c>
      <c r="F105">
        <v>29</v>
      </c>
      <c r="G105" t="s">
        <v>41</v>
      </c>
      <c r="H105">
        <v>2021</v>
      </c>
      <c r="I105">
        <v>6.70576666666667</v>
      </c>
      <c r="J105" s="1">
        <f>_xlfn.XLOOKUP(B105, '[1]2021 Salaries'!$B$13:$B$2834, '[1]2021 Salaries'!$G$13:$G$2834,0)</f>
        <v>4910000</v>
      </c>
      <c r="K105" s="1">
        <f t="shared" si="1"/>
        <v>4910000</v>
      </c>
      <c r="L105" s="2">
        <v>104</v>
      </c>
    </row>
    <row r="106" spans="1:12" x14ac:dyDescent="0.45">
      <c r="A106">
        <v>1127</v>
      </c>
      <c r="B106" t="s">
        <v>167</v>
      </c>
      <c r="C106" t="s">
        <v>55</v>
      </c>
      <c r="D106" t="s">
        <v>10</v>
      </c>
      <c r="E106" t="s">
        <v>168</v>
      </c>
      <c r="F106">
        <v>22</v>
      </c>
      <c r="G106" t="s">
        <v>21</v>
      </c>
      <c r="H106">
        <v>2021</v>
      </c>
      <c r="I106">
        <v>6.7107333333333301</v>
      </c>
      <c r="J106" s="1">
        <f>_xlfn.XLOOKUP(B106, '[1]2021 Salaries'!$B$13:$B$2834, '[1]2021 Salaries'!$G$13:$G$2834,0)</f>
        <v>14780000</v>
      </c>
      <c r="K106" s="1">
        <f t="shared" si="1"/>
        <v>16258000.000000002</v>
      </c>
      <c r="L106" s="2">
        <v>105</v>
      </c>
    </row>
    <row r="107" spans="1:12" x14ac:dyDescent="0.45">
      <c r="A107">
        <v>1143</v>
      </c>
      <c r="B107" t="s">
        <v>169</v>
      </c>
      <c r="C107" t="s">
        <v>39</v>
      </c>
      <c r="D107" t="s">
        <v>10</v>
      </c>
      <c r="E107" t="s">
        <v>28</v>
      </c>
      <c r="F107">
        <v>23</v>
      </c>
      <c r="G107" t="s">
        <v>21</v>
      </c>
      <c r="H107">
        <v>2021</v>
      </c>
      <c r="I107">
        <v>6.7517666666666702</v>
      </c>
      <c r="J107" s="1">
        <f>_xlfn.XLOOKUP(B107, '[1]2021 Salaries'!$B$13:$B$2834, '[1]2021 Salaries'!$G$13:$G$2834,0)</f>
        <v>18110000</v>
      </c>
      <c r="K107" s="1">
        <f t="shared" si="1"/>
        <v>19921000</v>
      </c>
      <c r="L107" s="2">
        <v>106</v>
      </c>
    </row>
    <row r="108" spans="1:12" x14ac:dyDescent="0.45">
      <c r="A108">
        <v>567</v>
      </c>
      <c r="B108" t="s">
        <v>170</v>
      </c>
      <c r="C108" t="s">
        <v>36</v>
      </c>
      <c r="D108" t="s">
        <v>10</v>
      </c>
      <c r="E108" t="s">
        <v>107</v>
      </c>
      <c r="F108">
        <v>28</v>
      </c>
      <c r="G108" t="s">
        <v>25</v>
      </c>
      <c r="H108">
        <v>2020</v>
      </c>
      <c r="I108">
        <v>6.7616333333333296</v>
      </c>
      <c r="J108" s="1">
        <f>_xlfn.XLOOKUP(B108, '[1]2021 Salaries'!$B$13:$B$2834, '[1]2021 Salaries'!$G$13:$G$2834,0)</f>
        <v>20690000</v>
      </c>
      <c r="K108" s="1">
        <f t="shared" si="1"/>
        <v>22759000</v>
      </c>
      <c r="L108" s="2">
        <v>107</v>
      </c>
    </row>
    <row r="109" spans="1:12" x14ac:dyDescent="0.45">
      <c r="A109">
        <v>1631</v>
      </c>
      <c r="B109" t="s">
        <v>171</v>
      </c>
      <c r="C109" t="s">
        <v>74</v>
      </c>
      <c r="D109" t="s">
        <v>10</v>
      </c>
      <c r="E109" t="s">
        <v>162</v>
      </c>
      <c r="F109">
        <v>24</v>
      </c>
      <c r="G109" t="s">
        <v>12</v>
      </c>
      <c r="H109">
        <v>2021</v>
      </c>
      <c r="I109">
        <v>6.7770333333333301</v>
      </c>
      <c r="J109" s="1">
        <f>_xlfn.XLOOKUP(B109, '[1]2021 Salaries'!$B$13:$B$2834, '[1]2021 Salaries'!$G$13:$G$2834,0)</f>
        <v>22820000</v>
      </c>
      <c r="K109" s="1">
        <f t="shared" si="1"/>
        <v>25102000.000000004</v>
      </c>
      <c r="L109" s="2">
        <v>108</v>
      </c>
    </row>
    <row r="110" spans="1:12" x14ac:dyDescent="0.45">
      <c r="A110">
        <v>1347</v>
      </c>
      <c r="B110" t="s">
        <v>172</v>
      </c>
      <c r="C110" t="s">
        <v>14</v>
      </c>
      <c r="D110" t="s">
        <v>10</v>
      </c>
      <c r="E110" t="s">
        <v>173</v>
      </c>
      <c r="F110">
        <v>30</v>
      </c>
      <c r="G110" t="s">
        <v>31</v>
      </c>
      <c r="H110">
        <v>2021</v>
      </c>
      <c r="I110">
        <v>6.7903333333333302</v>
      </c>
      <c r="J110" s="1">
        <f>_xlfn.XLOOKUP(B110, '[1]2021 Salaries'!$B$13:$B$2834, '[1]2021 Salaries'!$G$13:$G$2834,0)</f>
        <v>19020000</v>
      </c>
      <c r="K110" s="1">
        <f t="shared" si="1"/>
        <v>20922000</v>
      </c>
      <c r="L110" s="2">
        <v>109</v>
      </c>
    </row>
    <row r="111" spans="1:12" x14ac:dyDescent="0.45">
      <c r="A111">
        <v>572</v>
      </c>
      <c r="B111" t="s">
        <v>174</v>
      </c>
      <c r="C111" t="s">
        <v>23</v>
      </c>
      <c r="D111" t="s">
        <v>10</v>
      </c>
      <c r="E111" t="s">
        <v>107</v>
      </c>
      <c r="F111">
        <v>25</v>
      </c>
      <c r="G111" t="s">
        <v>25</v>
      </c>
      <c r="H111">
        <v>2020</v>
      </c>
      <c r="I111">
        <v>6.7952333333333304</v>
      </c>
      <c r="J111" s="1">
        <f>_xlfn.XLOOKUP(B111, '[1]2021 Salaries'!$B$13:$B$2834, '[1]2021 Salaries'!$G$13:$G$2834,0)</f>
        <v>11590000</v>
      </c>
      <c r="K111" s="1">
        <f t="shared" si="1"/>
        <v>12749000.000000002</v>
      </c>
      <c r="L111" s="2">
        <v>110</v>
      </c>
    </row>
    <row r="112" spans="1:12" x14ac:dyDescent="0.45">
      <c r="A112">
        <v>462</v>
      </c>
      <c r="B112" t="s">
        <v>175</v>
      </c>
      <c r="C112" t="s">
        <v>176</v>
      </c>
      <c r="D112" t="s">
        <v>10</v>
      </c>
      <c r="E112" t="s">
        <v>37</v>
      </c>
      <c r="F112">
        <v>24</v>
      </c>
      <c r="G112" t="s">
        <v>12</v>
      </c>
      <c r="H112">
        <v>2020</v>
      </c>
      <c r="I112">
        <v>6.80836666666666</v>
      </c>
      <c r="J112" s="1">
        <f>_xlfn.XLOOKUP(B112, '[1]2021 Salaries'!$B$13:$B$2834, '[1]2021 Salaries'!$G$13:$G$2834,0)</f>
        <v>19360000</v>
      </c>
      <c r="K112" s="1">
        <f t="shared" si="1"/>
        <v>21296000</v>
      </c>
      <c r="L112" s="2">
        <v>111</v>
      </c>
    </row>
    <row r="113" spans="1:12" x14ac:dyDescent="0.45">
      <c r="A113">
        <v>115</v>
      </c>
      <c r="B113" t="s">
        <v>99</v>
      </c>
      <c r="C113" t="s">
        <v>100</v>
      </c>
      <c r="D113" t="s">
        <v>10</v>
      </c>
      <c r="E113" t="s">
        <v>101</v>
      </c>
      <c r="F113">
        <v>31</v>
      </c>
      <c r="G113" t="s">
        <v>21</v>
      </c>
      <c r="H113">
        <v>2020</v>
      </c>
      <c r="I113">
        <v>6.8165333333333296</v>
      </c>
      <c r="J113" s="1">
        <f>_xlfn.XLOOKUP(B113, '[1]2021 Salaries'!$B$13:$B$2834, '[1]2021 Salaries'!$G$13:$G$2834,0)</f>
        <v>19610000</v>
      </c>
      <c r="K113" s="1">
        <f t="shared" si="1"/>
        <v>21571000</v>
      </c>
      <c r="L113" s="2">
        <v>112</v>
      </c>
    </row>
    <row r="114" spans="1:12" x14ac:dyDescent="0.45">
      <c r="A114">
        <v>1548</v>
      </c>
      <c r="B114" t="s">
        <v>175</v>
      </c>
      <c r="C114" t="s">
        <v>176</v>
      </c>
      <c r="D114" t="s">
        <v>10</v>
      </c>
      <c r="E114" t="s">
        <v>37</v>
      </c>
      <c r="F114">
        <v>25</v>
      </c>
      <c r="G114" t="s">
        <v>12</v>
      </c>
      <c r="H114">
        <v>2021</v>
      </c>
      <c r="I114">
        <v>6.8287666666666702</v>
      </c>
      <c r="J114" s="1">
        <f>_xlfn.XLOOKUP(B114, '[1]2021 Salaries'!$B$13:$B$2834, '[1]2021 Salaries'!$G$13:$G$2834,0)</f>
        <v>19360000</v>
      </c>
      <c r="K114" s="1">
        <f t="shared" si="1"/>
        <v>21296000</v>
      </c>
      <c r="L114" s="2">
        <v>113</v>
      </c>
    </row>
    <row r="115" spans="1:12" x14ac:dyDescent="0.45">
      <c r="A115">
        <v>1963</v>
      </c>
      <c r="B115" t="s">
        <v>177</v>
      </c>
      <c r="C115" t="s">
        <v>9</v>
      </c>
      <c r="D115" t="s">
        <v>10</v>
      </c>
      <c r="E115" t="s">
        <v>89</v>
      </c>
      <c r="F115">
        <v>27</v>
      </c>
      <c r="G115" t="s">
        <v>16</v>
      </c>
      <c r="H115">
        <v>2021</v>
      </c>
      <c r="I115">
        <v>6.8305999999999996</v>
      </c>
      <c r="J115" s="1">
        <f>_xlfn.XLOOKUP(B115, '[1]2021 Salaries'!$B$13:$B$2834, '[1]2021 Salaries'!$G$13:$G$2834,0)</f>
        <v>13910000</v>
      </c>
      <c r="K115" s="1">
        <f t="shared" si="1"/>
        <v>15301000.000000002</v>
      </c>
      <c r="L115" s="2">
        <v>114</v>
      </c>
    </row>
    <row r="116" spans="1:12" x14ac:dyDescent="0.45">
      <c r="A116">
        <v>1857</v>
      </c>
      <c r="B116" t="s">
        <v>178</v>
      </c>
      <c r="C116" t="s">
        <v>23</v>
      </c>
      <c r="D116" t="s">
        <v>10</v>
      </c>
      <c r="E116" t="s">
        <v>84</v>
      </c>
      <c r="F116">
        <v>21</v>
      </c>
      <c r="G116" t="s">
        <v>25</v>
      </c>
      <c r="H116">
        <v>2021</v>
      </c>
      <c r="I116">
        <v>6.8361666666666601</v>
      </c>
      <c r="J116" s="1">
        <f>_xlfn.XLOOKUP(B116, '[1]2021 Salaries'!$B$13:$B$2834, '[1]2021 Salaries'!$G$13:$G$2834,0)</f>
        <v>18730000</v>
      </c>
      <c r="K116" s="1">
        <f t="shared" si="1"/>
        <v>20603000</v>
      </c>
      <c r="L116" s="2">
        <v>115</v>
      </c>
    </row>
    <row r="117" spans="1:12" x14ac:dyDescent="0.45">
      <c r="A117">
        <v>758</v>
      </c>
      <c r="B117" t="s">
        <v>179</v>
      </c>
      <c r="C117" t="s">
        <v>23</v>
      </c>
      <c r="D117" t="s">
        <v>10</v>
      </c>
      <c r="E117" t="s">
        <v>84</v>
      </c>
      <c r="F117">
        <v>32</v>
      </c>
      <c r="G117" t="s">
        <v>25</v>
      </c>
      <c r="H117">
        <v>2020</v>
      </c>
      <c r="I117">
        <v>6.8452000000000002</v>
      </c>
      <c r="J117" s="1">
        <f>_xlfn.XLOOKUP(B117, '[1]2021 Salaries'!$B$13:$B$2834, '[1]2021 Salaries'!$G$13:$G$2834,0)</f>
        <v>26620000</v>
      </c>
      <c r="K117" s="1">
        <f t="shared" si="1"/>
        <v>29282000.000000004</v>
      </c>
      <c r="L117" s="2">
        <v>116</v>
      </c>
    </row>
    <row r="118" spans="1:12" x14ac:dyDescent="0.45">
      <c r="A118">
        <v>853</v>
      </c>
      <c r="B118" t="s">
        <v>180</v>
      </c>
      <c r="C118" t="s">
        <v>14</v>
      </c>
      <c r="D118" t="s">
        <v>10</v>
      </c>
      <c r="E118" t="s">
        <v>89</v>
      </c>
      <c r="F118">
        <v>29</v>
      </c>
      <c r="G118" t="s">
        <v>16</v>
      </c>
      <c r="H118">
        <v>2020</v>
      </c>
      <c r="I118">
        <v>6.8501000000000003</v>
      </c>
      <c r="J118" s="1">
        <f>_xlfn.XLOOKUP(B118, '[1]2021 Salaries'!$B$13:$B$2834, '[1]2021 Salaries'!$G$13:$G$2834,0)</f>
        <v>29820000</v>
      </c>
      <c r="K118" s="1">
        <f t="shared" si="1"/>
        <v>32802000.000000004</v>
      </c>
      <c r="L118" s="2">
        <v>117</v>
      </c>
    </row>
    <row r="119" spans="1:12" x14ac:dyDescent="0.45">
      <c r="A119">
        <v>2176</v>
      </c>
      <c r="B119" t="s">
        <v>181</v>
      </c>
      <c r="C119" t="s">
        <v>64</v>
      </c>
      <c r="D119" t="s">
        <v>10</v>
      </c>
      <c r="E119" t="s">
        <v>182</v>
      </c>
      <c r="F119">
        <v>31</v>
      </c>
      <c r="G119" t="s">
        <v>41</v>
      </c>
      <c r="H119">
        <v>2021</v>
      </c>
      <c r="I119">
        <v>6.8564666666666696</v>
      </c>
      <c r="J119" s="1">
        <f>_xlfn.XLOOKUP(B119, '[1]2021 Salaries'!$B$13:$B$2834, '[1]2021 Salaries'!$G$13:$G$2834,0)</f>
        <v>15250000</v>
      </c>
      <c r="K119" s="1">
        <f t="shared" si="1"/>
        <v>15250000</v>
      </c>
      <c r="L119" s="2">
        <v>118</v>
      </c>
    </row>
    <row r="120" spans="1:12" x14ac:dyDescent="0.45">
      <c r="A120">
        <v>1633</v>
      </c>
      <c r="B120" t="s">
        <v>183</v>
      </c>
      <c r="C120" t="s">
        <v>184</v>
      </c>
      <c r="D120" t="s">
        <v>10</v>
      </c>
      <c r="E120" t="s">
        <v>162</v>
      </c>
      <c r="F120">
        <v>27</v>
      </c>
      <c r="G120" t="s">
        <v>12</v>
      </c>
      <c r="H120">
        <v>2021</v>
      </c>
      <c r="I120">
        <v>6.8742000000000001</v>
      </c>
      <c r="J120" s="1">
        <f>_xlfn.XLOOKUP(B120, '[1]2021 Salaries'!$B$13:$B$2834, '[1]2021 Salaries'!$G$13:$G$2834,0)</f>
        <v>15520000</v>
      </c>
      <c r="K120" s="1">
        <f t="shared" si="1"/>
        <v>17072000</v>
      </c>
      <c r="L120" s="2">
        <v>119</v>
      </c>
    </row>
    <row r="121" spans="1:12" x14ac:dyDescent="0.45">
      <c r="A121">
        <v>827</v>
      </c>
      <c r="B121" t="s">
        <v>185</v>
      </c>
      <c r="C121" t="s">
        <v>14</v>
      </c>
      <c r="D121" t="s">
        <v>10</v>
      </c>
      <c r="E121" t="s">
        <v>186</v>
      </c>
      <c r="F121">
        <v>33</v>
      </c>
      <c r="G121" t="s">
        <v>16</v>
      </c>
      <c r="H121">
        <v>2020</v>
      </c>
      <c r="I121">
        <v>6.8785666666666696</v>
      </c>
      <c r="J121" s="1">
        <f>_xlfn.XLOOKUP(B121, '[1]2021 Salaries'!$B$13:$B$2834, '[1]2021 Salaries'!$G$13:$G$2834,0)</f>
        <v>19040000</v>
      </c>
      <c r="K121" s="1">
        <f t="shared" si="1"/>
        <v>20944000</v>
      </c>
      <c r="L121" s="2">
        <v>120</v>
      </c>
    </row>
    <row r="122" spans="1:12" x14ac:dyDescent="0.45">
      <c r="A122">
        <v>1037</v>
      </c>
      <c r="B122" t="s">
        <v>38</v>
      </c>
      <c r="C122" t="s">
        <v>39</v>
      </c>
      <c r="D122" t="s">
        <v>10</v>
      </c>
      <c r="E122" t="s">
        <v>40</v>
      </c>
      <c r="F122">
        <v>25</v>
      </c>
      <c r="G122" t="s">
        <v>41</v>
      </c>
      <c r="H122">
        <v>2020</v>
      </c>
      <c r="I122">
        <v>6.8896333333333297</v>
      </c>
      <c r="J122" s="1">
        <f>_xlfn.XLOOKUP(B122, '[1]2021 Salaries'!$B$13:$B$2834, '[1]2021 Salaries'!$G$13:$G$2834,0)</f>
        <v>1310000</v>
      </c>
      <c r="K122" s="1">
        <f t="shared" si="1"/>
        <v>1441000</v>
      </c>
      <c r="L122" s="2">
        <v>121</v>
      </c>
    </row>
    <row r="123" spans="1:12" x14ac:dyDescent="0.45">
      <c r="A123">
        <v>622</v>
      </c>
      <c r="B123" t="s">
        <v>187</v>
      </c>
      <c r="C123" t="s">
        <v>55</v>
      </c>
      <c r="D123" t="s">
        <v>10</v>
      </c>
      <c r="E123" t="s">
        <v>78</v>
      </c>
      <c r="F123">
        <v>21</v>
      </c>
      <c r="G123" t="s">
        <v>25</v>
      </c>
      <c r="H123">
        <v>2020</v>
      </c>
      <c r="I123">
        <v>6.8914</v>
      </c>
      <c r="J123" s="1">
        <f>_xlfn.XLOOKUP(B123, '[1]2021 Salaries'!$B$13:$B$2834, '[1]2021 Salaries'!$G$13:$G$2834,0)</f>
        <v>30520000</v>
      </c>
      <c r="K123" s="1">
        <f t="shared" si="1"/>
        <v>33572000</v>
      </c>
      <c r="L123" s="2">
        <v>122</v>
      </c>
    </row>
    <row r="124" spans="1:12" x14ac:dyDescent="0.45">
      <c r="A124">
        <v>1629</v>
      </c>
      <c r="B124" t="s">
        <v>188</v>
      </c>
      <c r="C124" t="s">
        <v>9</v>
      </c>
      <c r="D124" t="s">
        <v>10</v>
      </c>
      <c r="E124" t="s">
        <v>162</v>
      </c>
      <c r="F124">
        <v>21</v>
      </c>
      <c r="G124" t="s">
        <v>12</v>
      </c>
      <c r="H124">
        <v>2021</v>
      </c>
      <c r="I124">
        <v>6.8998333333333299</v>
      </c>
      <c r="J124" s="1">
        <f>_xlfn.XLOOKUP(B124, '[1]2021 Salaries'!$B$13:$B$2834, '[1]2021 Salaries'!$G$13:$G$2834,0)</f>
        <v>21760000</v>
      </c>
      <c r="K124" s="1">
        <f t="shared" si="1"/>
        <v>23936000.000000004</v>
      </c>
      <c r="L124" s="2">
        <v>123</v>
      </c>
    </row>
    <row r="125" spans="1:12" x14ac:dyDescent="0.45">
      <c r="A125">
        <v>1222</v>
      </c>
      <c r="B125" t="s">
        <v>189</v>
      </c>
      <c r="C125" t="s">
        <v>190</v>
      </c>
      <c r="D125" t="s">
        <v>10</v>
      </c>
      <c r="E125" t="s">
        <v>191</v>
      </c>
      <c r="F125">
        <v>32</v>
      </c>
      <c r="G125" t="s">
        <v>21</v>
      </c>
      <c r="H125">
        <v>2021</v>
      </c>
      <c r="I125">
        <v>6.9029999999999996</v>
      </c>
      <c r="J125" s="1">
        <f>_xlfn.XLOOKUP(B125, '[1]2021 Salaries'!$B$13:$B$2834, '[1]2021 Salaries'!$G$13:$G$2834,0)</f>
        <v>11170000</v>
      </c>
      <c r="K125" s="1">
        <f t="shared" si="1"/>
        <v>12287000.000000002</v>
      </c>
      <c r="L125" s="2">
        <v>124</v>
      </c>
    </row>
    <row r="126" spans="1:12" x14ac:dyDescent="0.45">
      <c r="A126">
        <v>1099</v>
      </c>
      <c r="B126" t="s">
        <v>192</v>
      </c>
      <c r="C126" t="s">
        <v>55</v>
      </c>
      <c r="D126" t="s">
        <v>10</v>
      </c>
      <c r="E126" t="s">
        <v>69</v>
      </c>
      <c r="F126">
        <v>27</v>
      </c>
      <c r="G126" t="s">
        <v>21</v>
      </c>
      <c r="H126">
        <v>2021</v>
      </c>
      <c r="I126">
        <v>6.93379999999999</v>
      </c>
      <c r="J126" s="1">
        <f>_xlfn.XLOOKUP(B126, '[1]2021 Salaries'!$B$13:$B$2834, '[1]2021 Salaries'!$G$13:$G$2834,0)</f>
        <v>24280000</v>
      </c>
      <c r="K126" s="1">
        <f t="shared" si="1"/>
        <v>26708000.000000004</v>
      </c>
      <c r="L126" s="2">
        <v>125</v>
      </c>
    </row>
    <row r="127" spans="1:12" x14ac:dyDescent="0.45">
      <c r="A127">
        <v>357</v>
      </c>
      <c r="B127" t="s">
        <v>54</v>
      </c>
      <c r="C127" t="s">
        <v>55</v>
      </c>
      <c r="D127" t="s">
        <v>10</v>
      </c>
      <c r="E127" t="s">
        <v>30</v>
      </c>
      <c r="F127">
        <v>35</v>
      </c>
      <c r="G127" t="s">
        <v>31</v>
      </c>
      <c r="H127">
        <v>2020</v>
      </c>
      <c r="I127">
        <v>6.9344999999999999</v>
      </c>
      <c r="J127" s="1">
        <f>_xlfn.XLOOKUP(B127, '[1]2021 Salaries'!$B$13:$B$2834, '[1]2021 Salaries'!$G$13:$G$2834,0)</f>
        <v>11470000</v>
      </c>
      <c r="K127" s="1">
        <f t="shared" si="1"/>
        <v>12617000.000000002</v>
      </c>
      <c r="L127" s="2">
        <v>126</v>
      </c>
    </row>
    <row r="128" spans="1:12" x14ac:dyDescent="0.45">
      <c r="A128">
        <v>1386</v>
      </c>
      <c r="B128" t="s">
        <v>181</v>
      </c>
      <c r="C128" t="s">
        <v>55</v>
      </c>
      <c r="D128" t="s">
        <v>10</v>
      </c>
      <c r="E128" t="s">
        <v>71</v>
      </c>
      <c r="F128">
        <v>31</v>
      </c>
      <c r="G128" t="s">
        <v>31</v>
      </c>
      <c r="H128">
        <v>2021</v>
      </c>
      <c r="I128">
        <v>6.9713666666666603</v>
      </c>
      <c r="J128" s="1">
        <f>_xlfn.XLOOKUP(B128, '[1]2021 Salaries'!$B$13:$B$2834, '[1]2021 Salaries'!$G$13:$G$2834,0)</f>
        <v>15250000</v>
      </c>
      <c r="K128" s="1">
        <f t="shared" si="1"/>
        <v>16775000.000000002</v>
      </c>
      <c r="L128" s="2">
        <v>127</v>
      </c>
    </row>
    <row r="129" spans="1:12" x14ac:dyDescent="0.45">
      <c r="A129">
        <v>624</v>
      </c>
      <c r="B129" t="s">
        <v>193</v>
      </c>
      <c r="C129" t="s">
        <v>23</v>
      </c>
      <c r="D129" t="s">
        <v>10</v>
      </c>
      <c r="E129" t="s">
        <v>78</v>
      </c>
      <c r="F129">
        <v>22</v>
      </c>
      <c r="G129" t="s">
        <v>25</v>
      </c>
      <c r="H129">
        <v>2020</v>
      </c>
      <c r="I129">
        <v>6.97376666666666</v>
      </c>
      <c r="J129" s="1">
        <f>_xlfn.XLOOKUP(B129, '[1]2021 Salaries'!$B$13:$B$2834, '[1]2021 Salaries'!$G$13:$G$2834,0)</f>
        <v>0</v>
      </c>
      <c r="K129" s="1">
        <f t="shared" si="1"/>
        <v>0</v>
      </c>
      <c r="L129" s="2">
        <v>128</v>
      </c>
    </row>
    <row r="130" spans="1:12" x14ac:dyDescent="0.45">
      <c r="A130">
        <v>86</v>
      </c>
      <c r="B130" t="s">
        <v>194</v>
      </c>
      <c r="C130" t="s">
        <v>195</v>
      </c>
      <c r="D130" t="s">
        <v>10</v>
      </c>
      <c r="E130" t="s">
        <v>28</v>
      </c>
      <c r="F130">
        <v>27</v>
      </c>
      <c r="G130" t="s">
        <v>21</v>
      </c>
      <c r="H130">
        <v>2020</v>
      </c>
      <c r="I130">
        <v>6.9873333333333303</v>
      </c>
      <c r="J130" s="1">
        <f>_xlfn.XLOOKUP(B130, '[1]2021 Salaries'!$B$13:$B$2834, '[1]2021 Salaries'!$G$13:$G$2834,0)</f>
        <v>23440000</v>
      </c>
      <c r="K130" s="1">
        <f t="shared" si="1"/>
        <v>25784000.000000004</v>
      </c>
      <c r="L130" s="2">
        <v>129</v>
      </c>
    </row>
    <row r="131" spans="1:12" x14ac:dyDescent="0.45">
      <c r="A131">
        <v>1829</v>
      </c>
      <c r="B131" t="s">
        <v>196</v>
      </c>
      <c r="C131" t="s">
        <v>138</v>
      </c>
      <c r="D131" t="s">
        <v>18</v>
      </c>
      <c r="E131" t="s">
        <v>197</v>
      </c>
      <c r="F131">
        <v>31</v>
      </c>
      <c r="G131" t="s">
        <v>25</v>
      </c>
      <c r="H131">
        <v>2021</v>
      </c>
      <c r="I131">
        <v>6.9888333333333303</v>
      </c>
      <c r="J131" s="1">
        <f>_xlfn.XLOOKUP(B131, '[1]2021 Salaries'!$B$13:$B$2834, '[1]2021 Salaries'!$G$13:$G$2834,0)</f>
        <v>27460000</v>
      </c>
      <c r="K131" s="1">
        <f t="shared" ref="K131:K194" si="2">IF(C131="Rarita", J131, J131*1.1)</f>
        <v>30206000.000000004</v>
      </c>
      <c r="L131" s="2">
        <v>130</v>
      </c>
    </row>
    <row r="132" spans="1:12" x14ac:dyDescent="0.45">
      <c r="A132">
        <v>43</v>
      </c>
      <c r="B132" t="s">
        <v>19</v>
      </c>
      <c r="C132" t="s">
        <v>9</v>
      </c>
      <c r="D132" t="s">
        <v>10</v>
      </c>
      <c r="E132" t="s">
        <v>20</v>
      </c>
      <c r="F132">
        <v>24</v>
      </c>
      <c r="G132" t="s">
        <v>21</v>
      </c>
      <c r="H132">
        <v>2020</v>
      </c>
      <c r="I132">
        <v>6.9898666666666598</v>
      </c>
      <c r="J132" s="1">
        <f>_xlfn.XLOOKUP(B132, '[1]2021 Salaries'!$B$13:$B$2834, '[1]2021 Salaries'!$G$13:$G$2834,0)</f>
        <v>23430000</v>
      </c>
      <c r="K132" s="1">
        <f t="shared" si="2"/>
        <v>25773000.000000004</v>
      </c>
      <c r="L132" s="2">
        <v>131</v>
      </c>
    </row>
    <row r="133" spans="1:12" x14ac:dyDescent="0.45">
      <c r="A133">
        <v>1233</v>
      </c>
      <c r="B133" t="s">
        <v>198</v>
      </c>
      <c r="C133" t="s">
        <v>9</v>
      </c>
      <c r="D133" t="s">
        <v>10</v>
      </c>
      <c r="E133" t="s">
        <v>44</v>
      </c>
      <c r="F133">
        <v>27</v>
      </c>
      <c r="G133" t="s">
        <v>31</v>
      </c>
      <c r="H133">
        <v>2021</v>
      </c>
      <c r="I133">
        <v>7.0075666666666603</v>
      </c>
      <c r="J133" s="1">
        <f>_xlfn.XLOOKUP(B133, '[1]2021 Salaries'!$B$13:$B$2834, '[1]2021 Salaries'!$G$13:$G$2834,0)</f>
        <v>21630000</v>
      </c>
      <c r="K133" s="1">
        <f t="shared" si="2"/>
        <v>23793000.000000004</v>
      </c>
      <c r="L133" s="2">
        <v>132</v>
      </c>
    </row>
    <row r="134" spans="1:12" x14ac:dyDescent="0.45">
      <c r="A134">
        <v>472</v>
      </c>
      <c r="B134" t="s">
        <v>199</v>
      </c>
      <c r="C134" t="s">
        <v>74</v>
      </c>
      <c r="D134" t="s">
        <v>10</v>
      </c>
      <c r="E134" t="s">
        <v>200</v>
      </c>
      <c r="F134">
        <v>20</v>
      </c>
      <c r="G134" t="s">
        <v>12</v>
      </c>
      <c r="H134">
        <v>2020</v>
      </c>
      <c r="I134">
        <v>7.0153999999999996</v>
      </c>
      <c r="J134" s="1">
        <f>_xlfn.XLOOKUP(B134, '[1]2021 Salaries'!$B$13:$B$2834, '[1]2021 Salaries'!$G$13:$G$2834,0)</f>
        <v>0</v>
      </c>
      <c r="K134" s="1">
        <f t="shared" si="2"/>
        <v>0</v>
      </c>
      <c r="L134" s="2">
        <v>133</v>
      </c>
    </row>
    <row r="135" spans="1:12" x14ac:dyDescent="0.45">
      <c r="A135">
        <v>48</v>
      </c>
      <c r="B135" t="s">
        <v>201</v>
      </c>
      <c r="C135" t="s">
        <v>39</v>
      </c>
      <c r="D135" t="s">
        <v>10</v>
      </c>
      <c r="E135" t="s">
        <v>20</v>
      </c>
      <c r="F135">
        <v>21</v>
      </c>
      <c r="G135" t="s">
        <v>21</v>
      </c>
      <c r="H135">
        <v>2020</v>
      </c>
      <c r="I135">
        <v>7.0176333333333298</v>
      </c>
      <c r="J135" s="1">
        <f>_xlfn.XLOOKUP(B135, '[1]2021 Salaries'!$B$13:$B$2834, '[1]2021 Salaries'!$G$13:$G$2834,0)</f>
        <v>19540000</v>
      </c>
      <c r="K135" s="1">
        <f t="shared" si="2"/>
        <v>21494000</v>
      </c>
      <c r="L135" s="2">
        <v>134</v>
      </c>
    </row>
    <row r="136" spans="1:12" x14ac:dyDescent="0.45">
      <c r="A136">
        <v>1132</v>
      </c>
      <c r="B136" t="s">
        <v>202</v>
      </c>
      <c r="C136" t="s">
        <v>39</v>
      </c>
      <c r="D136" t="s">
        <v>10</v>
      </c>
      <c r="E136" t="s">
        <v>168</v>
      </c>
      <c r="F136">
        <v>24</v>
      </c>
      <c r="G136" t="s">
        <v>21</v>
      </c>
      <c r="H136">
        <v>2021</v>
      </c>
      <c r="I136">
        <v>7.0176666666666696</v>
      </c>
      <c r="J136" s="1">
        <f>_xlfn.XLOOKUP(B136, '[1]2021 Salaries'!$B$13:$B$2834, '[1]2021 Salaries'!$G$13:$G$2834,0)</f>
        <v>13270000</v>
      </c>
      <c r="K136" s="1">
        <f t="shared" si="2"/>
        <v>14597000.000000002</v>
      </c>
      <c r="L136" s="2">
        <v>135</v>
      </c>
    </row>
    <row r="137" spans="1:12" x14ac:dyDescent="0.45">
      <c r="A137">
        <v>583</v>
      </c>
      <c r="B137" t="s">
        <v>203</v>
      </c>
      <c r="C137" t="s">
        <v>204</v>
      </c>
      <c r="D137" t="s">
        <v>10</v>
      </c>
      <c r="E137" t="s">
        <v>24</v>
      </c>
      <c r="F137">
        <v>31</v>
      </c>
      <c r="G137" t="s">
        <v>25</v>
      </c>
      <c r="H137">
        <v>2020</v>
      </c>
      <c r="I137">
        <v>7.0383666666666604</v>
      </c>
      <c r="J137" s="1">
        <f>_xlfn.XLOOKUP(B137, '[1]2021 Salaries'!$B$13:$B$2834, '[1]2021 Salaries'!$G$13:$G$2834,0)</f>
        <v>16460000</v>
      </c>
      <c r="K137" s="1">
        <f t="shared" si="2"/>
        <v>18106000</v>
      </c>
      <c r="L137" s="2">
        <v>136</v>
      </c>
    </row>
    <row r="138" spans="1:12" x14ac:dyDescent="0.45">
      <c r="A138">
        <v>851</v>
      </c>
      <c r="B138" t="s">
        <v>205</v>
      </c>
      <c r="C138" t="s">
        <v>55</v>
      </c>
      <c r="D138" t="s">
        <v>10</v>
      </c>
      <c r="E138" t="s">
        <v>89</v>
      </c>
      <c r="F138">
        <v>31</v>
      </c>
      <c r="G138" t="s">
        <v>16</v>
      </c>
      <c r="H138">
        <v>2020</v>
      </c>
      <c r="I138">
        <v>7.0494666666666603</v>
      </c>
      <c r="J138" s="1">
        <f>_xlfn.XLOOKUP(B138, '[1]2021 Salaries'!$B$13:$B$2834, '[1]2021 Salaries'!$G$13:$G$2834,0)</f>
        <v>20340000</v>
      </c>
      <c r="K138" s="1">
        <f t="shared" si="2"/>
        <v>22374000</v>
      </c>
      <c r="L138" s="2">
        <v>137</v>
      </c>
    </row>
    <row r="139" spans="1:12" x14ac:dyDescent="0.45">
      <c r="A139">
        <v>93</v>
      </c>
      <c r="B139" t="s">
        <v>206</v>
      </c>
      <c r="C139" t="s">
        <v>39</v>
      </c>
      <c r="D139" t="s">
        <v>43</v>
      </c>
      <c r="E139" t="s">
        <v>28</v>
      </c>
      <c r="F139">
        <v>33</v>
      </c>
      <c r="G139" t="s">
        <v>21</v>
      </c>
      <c r="H139">
        <v>2020</v>
      </c>
      <c r="I139">
        <v>7.0510000000000002</v>
      </c>
      <c r="J139" s="1">
        <f>_xlfn.XLOOKUP(B139, '[1]2021 Salaries'!$B$13:$B$2834, '[1]2021 Salaries'!$G$13:$G$2834,0)</f>
        <v>23070000</v>
      </c>
      <c r="K139" s="1">
        <f t="shared" si="2"/>
        <v>25377000.000000004</v>
      </c>
      <c r="L139" s="2">
        <v>138</v>
      </c>
    </row>
    <row r="140" spans="1:12" x14ac:dyDescent="0.45">
      <c r="A140">
        <v>15</v>
      </c>
      <c r="B140" t="s">
        <v>207</v>
      </c>
      <c r="C140" t="s">
        <v>39</v>
      </c>
      <c r="D140" t="s">
        <v>10</v>
      </c>
      <c r="E140" t="s">
        <v>49</v>
      </c>
      <c r="F140">
        <v>24</v>
      </c>
      <c r="G140" t="s">
        <v>21</v>
      </c>
      <c r="H140">
        <v>2020</v>
      </c>
      <c r="I140">
        <v>7.0542999999999996</v>
      </c>
      <c r="J140" s="1">
        <f>_xlfn.XLOOKUP(B140, '[1]2021 Salaries'!$B$13:$B$2834, '[1]2021 Salaries'!$G$13:$G$2834,0)</f>
        <v>26350000</v>
      </c>
      <c r="K140" s="1">
        <f t="shared" si="2"/>
        <v>28985000.000000004</v>
      </c>
      <c r="L140" s="2">
        <v>139</v>
      </c>
    </row>
    <row r="141" spans="1:12" x14ac:dyDescent="0.45">
      <c r="A141">
        <v>45</v>
      </c>
      <c r="B141" t="s">
        <v>208</v>
      </c>
      <c r="C141" t="s">
        <v>143</v>
      </c>
      <c r="D141" t="s">
        <v>10</v>
      </c>
      <c r="E141" t="s">
        <v>20</v>
      </c>
      <c r="F141">
        <v>23</v>
      </c>
      <c r="G141" t="s">
        <v>21</v>
      </c>
      <c r="H141">
        <v>2020</v>
      </c>
      <c r="I141">
        <v>7.0597000000000003</v>
      </c>
      <c r="J141" s="1">
        <f>_xlfn.XLOOKUP(B141, '[1]2021 Salaries'!$B$13:$B$2834, '[1]2021 Salaries'!$G$13:$G$2834,0)</f>
        <v>15490000</v>
      </c>
      <c r="K141" s="1">
        <f t="shared" si="2"/>
        <v>17039000</v>
      </c>
      <c r="L141" s="2">
        <v>140</v>
      </c>
    </row>
    <row r="142" spans="1:12" x14ac:dyDescent="0.45">
      <c r="A142">
        <v>457</v>
      </c>
      <c r="B142" t="s">
        <v>209</v>
      </c>
      <c r="C142" t="s">
        <v>9</v>
      </c>
      <c r="D142" t="s">
        <v>10</v>
      </c>
      <c r="E142" t="s">
        <v>37</v>
      </c>
      <c r="F142">
        <v>20</v>
      </c>
      <c r="G142" t="s">
        <v>12</v>
      </c>
      <c r="H142">
        <v>2020</v>
      </c>
      <c r="I142">
        <v>7.0743999999999998</v>
      </c>
      <c r="J142" s="1">
        <f>_xlfn.XLOOKUP(B142, '[1]2021 Salaries'!$B$13:$B$2834, '[1]2021 Salaries'!$G$13:$G$2834,0)</f>
        <v>14050000</v>
      </c>
      <c r="K142" s="1">
        <f t="shared" si="2"/>
        <v>15455000.000000002</v>
      </c>
      <c r="L142" s="2">
        <v>141</v>
      </c>
    </row>
    <row r="143" spans="1:12" x14ac:dyDescent="0.45">
      <c r="A143">
        <v>1736</v>
      </c>
      <c r="B143" t="s">
        <v>210</v>
      </c>
      <c r="C143" t="s">
        <v>27</v>
      </c>
      <c r="D143" t="s">
        <v>10</v>
      </c>
      <c r="E143" t="s">
        <v>211</v>
      </c>
      <c r="F143">
        <v>26</v>
      </c>
      <c r="G143" t="s">
        <v>25</v>
      </c>
      <c r="H143">
        <v>2021</v>
      </c>
      <c r="I143">
        <v>7.0847333333333298</v>
      </c>
      <c r="J143" s="1">
        <f>_xlfn.XLOOKUP(B143, '[1]2021 Salaries'!$B$13:$B$2834, '[1]2021 Salaries'!$G$13:$G$2834,0)</f>
        <v>13890000</v>
      </c>
      <c r="K143" s="1">
        <f t="shared" si="2"/>
        <v>15279000.000000002</v>
      </c>
      <c r="L143" s="2">
        <v>142</v>
      </c>
    </row>
    <row r="144" spans="1:12" x14ac:dyDescent="0.45">
      <c r="A144">
        <v>829</v>
      </c>
      <c r="B144" t="s">
        <v>212</v>
      </c>
      <c r="C144" t="s">
        <v>14</v>
      </c>
      <c r="D144" t="s">
        <v>10</v>
      </c>
      <c r="E144" t="s">
        <v>186</v>
      </c>
      <c r="F144">
        <v>25</v>
      </c>
      <c r="G144" t="s">
        <v>16</v>
      </c>
      <c r="H144">
        <v>2020</v>
      </c>
      <c r="I144">
        <v>7.0928000000000004</v>
      </c>
      <c r="J144" s="1">
        <f>_xlfn.XLOOKUP(B144, '[1]2021 Salaries'!$B$13:$B$2834, '[1]2021 Salaries'!$G$13:$G$2834,0)</f>
        <v>10310000</v>
      </c>
      <c r="K144" s="1">
        <f t="shared" si="2"/>
        <v>11341000</v>
      </c>
      <c r="L144" s="2">
        <v>143</v>
      </c>
    </row>
    <row r="145" spans="1:12" x14ac:dyDescent="0.45">
      <c r="A145">
        <v>569</v>
      </c>
      <c r="B145" t="s">
        <v>213</v>
      </c>
      <c r="C145" t="s">
        <v>214</v>
      </c>
      <c r="D145" t="s">
        <v>10</v>
      </c>
      <c r="E145" t="s">
        <v>107</v>
      </c>
      <c r="F145">
        <v>28</v>
      </c>
      <c r="G145" t="s">
        <v>25</v>
      </c>
      <c r="H145">
        <v>2020</v>
      </c>
      <c r="I145">
        <v>7.0997666666666603</v>
      </c>
      <c r="J145" s="1">
        <f>_xlfn.XLOOKUP(B145, '[1]2021 Salaries'!$B$13:$B$2834, '[1]2021 Salaries'!$G$13:$G$2834,0)</f>
        <v>24140000</v>
      </c>
      <c r="K145" s="1">
        <f t="shared" si="2"/>
        <v>26554000.000000004</v>
      </c>
      <c r="L145" s="2">
        <v>144</v>
      </c>
    </row>
    <row r="146" spans="1:12" x14ac:dyDescent="0.45">
      <c r="A146">
        <v>461</v>
      </c>
      <c r="B146" t="s">
        <v>215</v>
      </c>
      <c r="C146" t="s">
        <v>216</v>
      </c>
      <c r="D146" t="s">
        <v>10</v>
      </c>
      <c r="E146" t="s">
        <v>37</v>
      </c>
      <c r="F146">
        <v>34</v>
      </c>
      <c r="G146" t="s">
        <v>12</v>
      </c>
      <c r="H146">
        <v>2020</v>
      </c>
      <c r="I146">
        <v>7.1238333333333301</v>
      </c>
      <c r="J146" s="1">
        <f>_xlfn.XLOOKUP(B146, '[1]2021 Salaries'!$B$13:$B$2834, '[1]2021 Salaries'!$G$13:$G$2834,0)</f>
        <v>12340000</v>
      </c>
      <c r="K146" s="1">
        <f t="shared" si="2"/>
        <v>13574000.000000002</v>
      </c>
      <c r="L146" s="2">
        <v>145</v>
      </c>
    </row>
    <row r="147" spans="1:12" x14ac:dyDescent="0.45">
      <c r="A147">
        <v>1595</v>
      </c>
      <c r="B147" t="s">
        <v>120</v>
      </c>
      <c r="C147" t="s">
        <v>74</v>
      </c>
      <c r="D147" t="s">
        <v>10</v>
      </c>
      <c r="E147" t="s">
        <v>11</v>
      </c>
      <c r="F147">
        <v>24</v>
      </c>
      <c r="G147" t="s">
        <v>12</v>
      </c>
      <c r="H147">
        <v>2021</v>
      </c>
      <c r="I147">
        <v>7.1293666666666597</v>
      </c>
      <c r="J147" s="1">
        <f>_xlfn.XLOOKUP(B147, '[1]2021 Salaries'!$B$13:$B$2834, '[1]2021 Salaries'!$G$13:$G$2834,0)</f>
        <v>10880000</v>
      </c>
      <c r="K147" s="1">
        <f t="shared" si="2"/>
        <v>11968000.000000002</v>
      </c>
      <c r="L147" s="2">
        <v>146</v>
      </c>
    </row>
    <row r="148" spans="1:12" x14ac:dyDescent="0.45">
      <c r="A148">
        <v>1861</v>
      </c>
      <c r="B148" t="s">
        <v>217</v>
      </c>
      <c r="C148" t="s">
        <v>195</v>
      </c>
      <c r="D148" t="s">
        <v>10</v>
      </c>
      <c r="E148" t="s">
        <v>124</v>
      </c>
      <c r="F148">
        <v>30</v>
      </c>
      <c r="G148" t="s">
        <v>25</v>
      </c>
      <c r="H148">
        <v>2021</v>
      </c>
      <c r="I148">
        <v>7.1401666666666603</v>
      </c>
      <c r="J148" s="1">
        <f>_xlfn.XLOOKUP(B148, '[1]2021 Salaries'!$B$13:$B$2834, '[1]2021 Salaries'!$G$13:$G$2834,0)</f>
        <v>16170000</v>
      </c>
      <c r="K148" s="1">
        <f t="shared" si="2"/>
        <v>17787000</v>
      </c>
      <c r="L148" s="2">
        <v>147</v>
      </c>
    </row>
    <row r="149" spans="1:12" x14ac:dyDescent="0.45">
      <c r="A149">
        <v>983</v>
      </c>
      <c r="B149" t="s">
        <v>218</v>
      </c>
      <c r="C149" t="s">
        <v>64</v>
      </c>
      <c r="D149" t="s">
        <v>10</v>
      </c>
      <c r="E149" t="s">
        <v>65</v>
      </c>
      <c r="F149">
        <v>28</v>
      </c>
      <c r="G149" t="s">
        <v>41</v>
      </c>
      <c r="H149">
        <v>2020</v>
      </c>
      <c r="I149">
        <v>7.1504333333333401</v>
      </c>
      <c r="J149" s="1">
        <f>_xlfn.XLOOKUP(B149, '[1]2021 Salaries'!$B$13:$B$2834, '[1]2021 Salaries'!$G$13:$G$2834,0)</f>
        <v>11290000</v>
      </c>
      <c r="K149" s="1">
        <f t="shared" si="2"/>
        <v>11290000</v>
      </c>
      <c r="L149" s="2">
        <v>148</v>
      </c>
    </row>
    <row r="150" spans="1:12" x14ac:dyDescent="0.45">
      <c r="A150">
        <v>1803</v>
      </c>
      <c r="B150" t="s">
        <v>219</v>
      </c>
      <c r="C150" t="s">
        <v>23</v>
      </c>
      <c r="D150" t="s">
        <v>10</v>
      </c>
      <c r="E150" t="s">
        <v>118</v>
      </c>
      <c r="F150">
        <v>27</v>
      </c>
      <c r="G150" t="s">
        <v>25</v>
      </c>
      <c r="H150">
        <v>2021</v>
      </c>
      <c r="I150">
        <v>7.1602666666666703</v>
      </c>
      <c r="J150" s="1">
        <f>_xlfn.XLOOKUP(B150, '[1]2021 Salaries'!$B$13:$B$2834, '[1]2021 Salaries'!$G$13:$G$2834,0)</f>
        <v>22970000</v>
      </c>
      <c r="K150" s="1">
        <f t="shared" si="2"/>
        <v>25267000.000000004</v>
      </c>
      <c r="L150" s="2">
        <v>149</v>
      </c>
    </row>
    <row r="151" spans="1:12" x14ac:dyDescent="0.45">
      <c r="A151">
        <v>350</v>
      </c>
      <c r="B151" t="s">
        <v>220</v>
      </c>
      <c r="C151" t="s">
        <v>60</v>
      </c>
      <c r="D151" t="s">
        <v>10</v>
      </c>
      <c r="E151" t="s">
        <v>30</v>
      </c>
      <c r="F151">
        <v>23</v>
      </c>
      <c r="G151" t="s">
        <v>31</v>
      </c>
      <c r="H151">
        <v>2020</v>
      </c>
      <c r="I151">
        <v>7.1645333333333303</v>
      </c>
      <c r="J151" s="1">
        <f>_xlfn.XLOOKUP(B151, '[1]2021 Salaries'!$B$13:$B$2834, '[1]2021 Salaries'!$G$13:$G$2834,0)</f>
        <v>24550000</v>
      </c>
      <c r="K151" s="1">
        <f t="shared" si="2"/>
        <v>27005000.000000004</v>
      </c>
      <c r="L151" s="2">
        <v>150</v>
      </c>
    </row>
    <row r="152" spans="1:12" x14ac:dyDescent="0.45">
      <c r="A152">
        <v>1689</v>
      </c>
      <c r="B152" t="s">
        <v>137</v>
      </c>
      <c r="C152" t="s">
        <v>138</v>
      </c>
      <c r="D152" t="s">
        <v>10</v>
      </c>
      <c r="E152" t="s">
        <v>107</v>
      </c>
      <c r="F152">
        <v>28</v>
      </c>
      <c r="G152" t="s">
        <v>25</v>
      </c>
      <c r="H152">
        <v>2021</v>
      </c>
      <c r="I152">
        <v>7.1749333333333301</v>
      </c>
      <c r="J152" s="1">
        <f>_xlfn.XLOOKUP(B152, '[1]2021 Salaries'!$B$13:$B$2834, '[1]2021 Salaries'!$G$13:$G$2834,0)</f>
        <v>25690000</v>
      </c>
      <c r="K152" s="1">
        <f t="shared" si="2"/>
        <v>28259000.000000004</v>
      </c>
      <c r="L152" s="2">
        <v>151</v>
      </c>
    </row>
    <row r="153" spans="1:12" x14ac:dyDescent="0.45">
      <c r="A153">
        <v>852</v>
      </c>
      <c r="B153" t="s">
        <v>88</v>
      </c>
      <c r="C153" t="s">
        <v>14</v>
      </c>
      <c r="D153" t="s">
        <v>10</v>
      </c>
      <c r="E153" t="s">
        <v>89</v>
      </c>
      <c r="F153">
        <v>33</v>
      </c>
      <c r="G153" t="s">
        <v>16</v>
      </c>
      <c r="H153">
        <v>2020</v>
      </c>
      <c r="I153">
        <v>7.18176666666667</v>
      </c>
      <c r="J153" s="1">
        <f>_xlfn.XLOOKUP(B153, '[1]2021 Salaries'!$B$13:$B$2834, '[1]2021 Salaries'!$G$13:$G$2834,0)</f>
        <v>26280000</v>
      </c>
      <c r="K153" s="1">
        <f t="shared" si="2"/>
        <v>28908000.000000004</v>
      </c>
      <c r="L153" s="2">
        <v>152</v>
      </c>
    </row>
    <row r="154" spans="1:12" x14ac:dyDescent="0.45">
      <c r="A154">
        <v>1770</v>
      </c>
      <c r="B154" t="s">
        <v>221</v>
      </c>
      <c r="C154" t="s">
        <v>222</v>
      </c>
      <c r="D154" t="s">
        <v>10</v>
      </c>
      <c r="E154" t="s">
        <v>223</v>
      </c>
      <c r="F154">
        <v>31</v>
      </c>
      <c r="G154" t="s">
        <v>25</v>
      </c>
      <c r="H154">
        <v>2021</v>
      </c>
      <c r="I154">
        <v>7.18523333333333</v>
      </c>
      <c r="J154" s="1">
        <f>_xlfn.XLOOKUP(B154, '[1]2021 Salaries'!$B$13:$B$2834, '[1]2021 Salaries'!$G$13:$G$2834,0)</f>
        <v>12370000</v>
      </c>
      <c r="K154" s="1">
        <f t="shared" si="2"/>
        <v>13607000.000000002</v>
      </c>
      <c r="L154" s="2">
        <v>153</v>
      </c>
    </row>
    <row r="155" spans="1:12" x14ac:dyDescent="0.45">
      <c r="A155">
        <v>2004</v>
      </c>
      <c r="B155" t="s">
        <v>224</v>
      </c>
      <c r="C155" t="s">
        <v>14</v>
      </c>
      <c r="D155" t="s">
        <v>10</v>
      </c>
      <c r="E155" t="s">
        <v>225</v>
      </c>
      <c r="F155">
        <v>25</v>
      </c>
      <c r="G155" t="s">
        <v>16</v>
      </c>
      <c r="H155">
        <v>2021</v>
      </c>
      <c r="I155">
        <v>7.1962333333333302</v>
      </c>
      <c r="J155" s="1">
        <f>_xlfn.XLOOKUP(B155, '[1]2021 Salaries'!$B$13:$B$2834, '[1]2021 Salaries'!$G$13:$G$2834,0)</f>
        <v>11260000</v>
      </c>
      <c r="K155" s="1">
        <f t="shared" si="2"/>
        <v>12386000.000000002</v>
      </c>
      <c r="L155" s="2">
        <v>154</v>
      </c>
    </row>
    <row r="156" spans="1:12" x14ac:dyDescent="0.45">
      <c r="A156">
        <v>1968</v>
      </c>
      <c r="B156" t="s">
        <v>180</v>
      </c>
      <c r="C156" t="s">
        <v>14</v>
      </c>
      <c r="D156" t="s">
        <v>10</v>
      </c>
      <c r="E156" t="s">
        <v>89</v>
      </c>
      <c r="F156">
        <v>30</v>
      </c>
      <c r="G156" t="s">
        <v>16</v>
      </c>
      <c r="H156">
        <v>2021</v>
      </c>
      <c r="I156">
        <v>7.1993999999999998</v>
      </c>
      <c r="J156" s="1">
        <f>_xlfn.XLOOKUP(B156, '[1]2021 Salaries'!$B$13:$B$2834, '[1]2021 Salaries'!$G$13:$G$2834,0)</f>
        <v>29820000</v>
      </c>
      <c r="K156" s="1">
        <f t="shared" si="2"/>
        <v>32802000.000000004</v>
      </c>
      <c r="L156" s="2">
        <v>155</v>
      </c>
    </row>
    <row r="157" spans="1:12" x14ac:dyDescent="0.45">
      <c r="A157">
        <v>908</v>
      </c>
      <c r="B157" t="s">
        <v>226</v>
      </c>
      <c r="C157" t="s">
        <v>36</v>
      </c>
      <c r="D157" t="s">
        <v>10</v>
      </c>
      <c r="E157" t="s">
        <v>91</v>
      </c>
      <c r="F157">
        <v>30</v>
      </c>
      <c r="G157" t="s">
        <v>16</v>
      </c>
      <c r="H157">
        <v>2020</v>
      </c>
      <c r="I157">
        <v>7.2084333333333301</v>
      </c>
      <c r="J157" s="1">
        <f>_xlfn.XLOOKUP(B157, '[1]2021 Salaries'!$B$13:$B$2834, '[1]2021 Salaries'!$G$13:$G$2834,0)</f>
        <v>0</v>
      </c>
      <c r="K157" s="1">
        <f t="shared" si="2"/>
        <v>0</v>
      </c>
      <c r="L157" s="2">
        <v>156</v>
      </c>
    </row>
    <row r="158" spans="1:12" x14ac:dyDescent="0.45">
      <c r="A158">
        <v>1593</v>
      </c>
      <c r="B158" t="s">
        <v>8</v>
      </c>
      <c r="C158" t="s">
        <v>9</v>
      </c>
      <c r="D158" t="s">
        <v>10</v>
      </c>
      <c r="E158" t="s">
        <v>11</v>
      </c>
      <c r="F158">
        <v>24</v>
      </c>
      <c r="G158" t="s">
        <v>12</v>
      </c>
      <c r="H158">
        <v>2021</v>
      </c>
      <c r="I158">
        <v>7.21343333333333</v>
      </c>
      <c r="J158" s="1">
        <f>_xlfn.XLOOKUP(B158, '[1]2021 Salaries'!$B$13:$B$2834, '[1]2021 Salaries'!$G$13:$G$2834,0)</f>
        <v>11280000</v>
      </c>
      <c r="K158" s="1">
        <f t="shared" si="2"/>
        <v>12408000.000000002</v>
      </c>
      <c r="L158" s="2">
        <v>157</v>
      </c>
    </row>
    <row r="159" spans="1:12" x14ac:dyDescent="0.45">
      <c r="A159">
        <v>2036</v>
      </c>
      <c r="B159" t="s">
        <v>227</v>
      </c>
      <c r="C159" t="s">
        <v>27</v>
      </c>
      <c r="D159" t="s">
        <v>10</v>
      </c>
      <c r="E159" t="s">
        <v>91</v>
      </c>
      <c r="F159">
        <v>25</v>
      </c>
      <c r="G159" t="s">
        <v>16</v>
      </c>
      <c r="H159">
        <v>2021</v>
      </c>
      <c r="I159">
        <v>7.2136333333333296</v>
      </c>
      <c r="J159" s="1">
        <f>_xlfn.XLOOKUP(B159, '[1]2021 Salaries'!$B$13:$B$2834, '[1]2021 Salaries'!$G$13:$G$2834,0)</f>
        <v>17940000</v>
      </c>
      <c r="K159" s="1">
        <f t="shared" si="2"/>
        <v>19734000</v>
      </c>
      <c r="L159" s="2">
        <v>158</v>
      </c>
    </row>
    <row r="160" spans="1:12" x14ac:dyDescent="0.45">
      <c r="A160">
        <v>573</v>
      </c>
      <c r="B160" t="s">
        <v>228</v>
      </c>
      <c r="C160" t="s">
        <v>23</v>
      </c>
      <c r="D160" t="s">
        <v>10</v>
      </c>
      <c r="E160" t="s">
        <v>107</v>
      </c>
      <c r="F160">
        <v>22</v>
      </c>
      <c r="G160" t="s">
        <v>25</v>
      </c>
      <c r="H160">
        <v>2020</v>
      </c>
      <c r="I160">
        <v>7.2309000000000001</v>
      </c>
      <c r="J160" s="1">
        <f>_xlfn.XLOOKUP(B160, '[1]2021 Salaries'!$B$13:$B$2834, '[1]2021 Salaries'!$G$13:$G$2834,0)</f>
        <v>15660000</v>
      </c>
      <c r="K160" s="1">
        <f t="shared" si="2"/>
        <v>17226000</v>
      </c>
      <c r="L160" s="2">
        <v>159</v>
      </c>
    </row>
    <row r="161" spans="1:12" x14ac:dyDescent="0.45">
      <c r="A161">
        <v>154</v>
      </c>
      <c r="B161" t="s">
        <v>229</v>
      </c>
      <c r="C161" t="s">
        <v>39</v>
      </c>
      <c r="D161" t="s">
        <v>10</v>
      </c>
      <c r="E161" t="s">
        <v>230</v>
      </c>
      <c r="F161">
        <v>21</v>
      </c>
      <c r="G161" t="s">
        <v>21</v>
      </c>
      <c r="H161">
        <v>2020</v>
      </c>
      <c r="I161">
        <v>7.2335000000000003</v>
      </c>
      <c r="J161" s="1">
        <f>_xlfn.XLOOKUP(B161, '[1]2021 Salaries'!$B$13:$B$2834, '[1]2021 Salaries'!$G$13:$G$2834,0)</f>
        <v>14430000</v>
      </c>
      <c r="K161" s="1">
        <f t="shared" si="2"/>
        <v>15873000.000000002</v>
      </c>
      <c r="L161" s="2">
        <v>160</v>
      </c>
    </row>
    <row r="162" spans="1:12" x14ac:dyDescent="0.45">
      <c r="A162">
        <v>1686</v>
      </c>
      <c r="B162" t="s">
        <v>231</v>
      </c>
      <c r="C162" t="s">
        <v>232</v>
      </c>
      <c r="D162" t="s">
        <v>10</v>
      </c>
      <c r="E162" t="s">
        <v>107</v>
      </c>
      <c r="F162">
        <v>26</v>
      </c>
      <c r="G162" t="s">
        <v>25</v>
      </c>
      <c r="H162">
        <v>2021</v>
      </c>
      <c r="I162">
        <v>7.2422333333333304</v>
      </c>
      <c r="J162" s="1">
        <f>_xlfn.XLOOKUP(B162, '[1]2021 Salaries'!$B$13:$B$2834, '[1]2021 Salaries'!$G$13:$G$2834,0)</f>
        <v>4890000</v>
      </c>
      <c r="K162" s="1">
        <f t="shared" si="2"/>
        <v>5379000</v>
      </c>
      <c r="L162" s="2">
        <v>161</v>
      </c>
    </row>
    <row r="163" spans="1:12" x14ac:dyDescent="0.45">
      <c r="A163">
        <v>1223</v>
      </c>
      <c r="B163" t="s">
        <v>233</v>
      </c>
      <c r="C163" t="s">
        <v>130</v>
      </c>
      <c r="D163" t="s">
        <v>10</v>
      </c>
      <c r="E163" t="s">
        <v>191</v>
      </c>
      <c r="F163">
        <v>32</v>
      </c>
      <c r="G163" t="s">
        <v>21</v>
      </c>
      <c r="H163">
        <v>2021</v>
      </c>
      <c r="I163">
        <v>7.2427666666666699</v>
      </c>
      <c r="J163" s="1">
        <f>_xlfn.XLOOKUP(B163, '[1]2021 Salaries'!$B$13:$B$2834, '[1]2021 Salaries'!$G$13:$G$2834,0)</f>
        <v>10910000</v>
      </c>
      <c r="K163" s="1">
        <f t="shared" si="2"/>
        <v>12001000.000000002</v>
      </c>
      <c r="L163" s="2">
        <v>162</v>
      </c>
    </row>
    <row r="164" spans="1:12" x14ac:dyDescent="0.45">
      <c r="A164">
        <v>911</v>
      </c>
      <c r="B164" t="s">
        <v>150</v>
      </c>
      <c r="C164" t="s">
        <v>14</v>
      </c>
      <c r="D164" t="s">
        <v>10</v>
      </c>
      <c r="E164" t="s">
        <v>91</v>
      </c>
      <c r="F164">
        <v>33</v>
      </c>
      <c r="G164" t="s">
        <v>16</v>
      </c>
      <c r="H164">
        <v>2020</v>
      </c>
      <c r="I164">
        <v>7.2482666666666598</v>
      </c>
      <c r="J164" s="1">
        <f>_xlfn.XLOOKUP(B164, '[1]2021 Salaries'!$B$13:$B$2834, '[1]2021 Salaries'!$G$13:$G$2834,0)</f>
        <v>14910000</v>
      </c>
      <c r="K164" s="1">
        <f t="shared" si="2"/>
        <v>16401000.000000002</v>
      </c>
      <c r="L164" s="2">
        <v>163</v>
      </c>
    </row>
    <row r="165" spans="1:12" x14ac:dyDescent="0.45">
      <c r="A165">
        <v>89</v>
      </c>
      <c r="B165" t="s">
        <v>234</v>
      </c>
      <c r="C165" t="s">
        <v>235</v>
      </c>
      <c r="D165" t="s">
        <v>10</v>
      </c>
      <c r="E165" t="s">
        <v>28</v>
      </c>
      <c r="F165">
        <v>25</v>
      </c>
      <c r="G165" t="s">
        <v>21</v>
      </c>
      <c r="H165">
        <v>2020</v>
      </c>
      <c r="I165">
        <v>7.2534999999999998</v>
      </c>
      <c r="J165" s="1">
        <f>_xlfn.XLOOKUP(B165, '[1]2021 Salaries'!$B$13:$B$2834, '[1]2021 Salaries'!$G$13:$G$2834,0)</f>
        <v>28620000</v>
      </c>
      <c r="K165" s="1">
        <f t="shared" si="2"/>
        <v>31482000.000000004</v>
      </c>
      <c r="L165" s="2">
        <v>164</v>
      </c>
    </row>
    <row r="166" spans="1:12" x14ac:dyDescent="0.45">
      <c r="A166">
        <v>885</v>
      </c>
      <c r="B166" t="s">
        <v>52</v>
      </c>
      <c r="C166" t="s">
        <v>14</v>
      </c>
      <c r="D166" t="s">
        <v>10</v>
      </c>
      <c r="E166" t="s">
        <v>53</v>
      </c>
      <c r="F166">
        <v>22</v>
      </c>
      <c r="G166" t="s">
        <v>16</v>
      </c>
      <c r="H166">
        <v>2020</v>
      </c>
      <c r="I166">
        <v>7.2670000000000003</v>
      </c>
      <c r="J166" s="1">
        <f>_xlfn.XLOOKUP(B166, '[1]2021 Salaries'!$B$13:$B$2834, '[1]2021 Salaries'!$G$13:$G$2834,0)</f>
        <v>10780000</v>
      </c>
      <c r="K166" s="1">
        <f t="shared" si="2"/>
        <v>11858000.000000002</v>
      </c>
      <c r="L166" s="2">
        <v>165</v>
      </c>
    </row>
    <row r="167" spans="1:12" x14ac:dyDescent="0.45">
      <c r="A167">
        <v>1768</v>
      </c>
      <c r="B167" t="s">
        <v>236</v>
      </c>
      <c r="C167" t="s">
        <v>143</v>
      </c>
      <c r="D167" t="s">
        <v>10</v>
      </c>
      <c r="E167" t="s">
        <v>237</v>
      </c>
      <c r="F167">
        <v>29</v>
      </c>
      <c r="G167" t="s">
        <v>25</v>
      </c>
      <c r="H167">
        <v>2021</v>
      </c>
      <c r="I167">
        <v>7.2670333333333303</v>
      </c>
      <c r="J167" s="1">
        <f>_xlfn.XLOOKUP(B167, '[1]2021 Salaries'!$B$13:$B$2834, '[1]2021 Salaries'!$G$13:$G$2834,0)</f>
        <v>7950000</v>
      </c>
      <c r="K167" s="1">
        <f t="shared" si="2"/>
        <v>8745000</v>
      </c>
      <c r="L167" s="2">
        <v>166</v>
      </c>
    </row>
    <row r="168" spans="1:12" x14ac:dyDescent="0.45">
      <c r="A168">
        <v>761</v>
      </c>
      <c r="B168" t="s">
        <v>178</v>
      </c>
      <c r="C168" t="s">
        <v>23</v>
      </c>
      <c r="D168" t="s">
        <v>10</v>
      </c>
      <c r="E168" t="s">
        <v>84</v>
      </c>
      <c r="F168">
        <v>20</v>
      </c>
      <c r="G168" t="s">
        <v>25</v>
      </c>
      <c r="H168">
        <v>2020</v>
      </c>
      <c r="I168">
        <v>7.2684666666666704</v>
      </c>
      <c r="J168" s="1">
        <f>_xlfn.XLOOKUP(B168, '[1]2021 Salaries'!$B$13:$B$2834, '[1]2021 Salaries'!$G$13:$G$2834,0)</f>
        <v>18730000</v>
      </c>
      <c r="K168" s="1">
        <f t="shared" si="2"/>
        <v>20603000</v>
      </c>
      <c r="L168" s="2">
        <v>167</v>
      </c>
    </row>
    <row r="169" spans="1:12" x14ac:dyDescent="0.45">
      <c r="A169">
        <v>976</v>
      </c>
      <c r="B169" t="s">
        <v>238</v>
      </c>
      <c r="C169" t="s">
        <v>214</v>
      </c>
      <c r="D169" t="s">
        <v>10</v>
      </c>
      <c r="E169" t="s">
        <v>34</v>
      </c>
      <c r="F169">
        <v>27</v>
      </c>
      <c r="G169" t="s">
        <v>16</v>
      </c>
      <c r="H169">
        <v>2020</v>
      </c>
      <c r="I169">
        <v>7.2690999999999999</v>
      </c>
      <c r="J169" s="1">
        <f>_xlfn.XLOOKUP(B169, '[1]2021 Salaries'!$B$13:$B$2834, '[1]2021 Salaries'!$G$13:$G$2834,0)</f>
        <v>23940000</v>
      </c>
      <c r="K169" s="1">
        <f t="shared" si="2"/>
        <v>26334000.000000004</v>
      </c>
      <c r="L169" s="2">
        <v>168</v>
      </c>
    </row>
    <row r="170" spans="1:12" x14ac:dyDescent="0.45">
      <c r="A170">
        <v>1838</v>
      </c>
      <c r="B170" t="s">
        <v>239</v>
      </c>
      <c r="C170" t="s">
        <v>86</v>
      </c>
      <c r="D170" t="s">
        <v>10</v>
      </c>
      <c r="E170" t="s">
        <v>240</v>
      </c>
      <c r="F170">
        <v>29</v>
      </c>
      <c r="G170" t="s">
        <v>25</v>
      </c>
      <c r="H170">
        <v>2021</v>
      </c>
      <c r="I170">
        <v>7.2787333333333297</v>
      </c>
      <c r="J170" s="1">
        <f>_xlfn.XLOOKUP(B170, '[1]2021 Salaries'!$B$13:$B$2834, '[1]2021 Salaries'!$G$13:$G$2834,0)</f>
        <v>17550000</v>
      </c>
      <c r="K170" s="1">
        <f t="shared" si="2"/>
        <v>19305000</v>
      </c>
      <c r="L170" s="2">
        <v>169</v>
      </c>
    </row>
    <row r="171" spans="1:12" x14ac:dyDescent="0.45">
      <c r="A171">
        <v>181</v>
      </c>
      <c r="B171" t="s">
        <v>241</v>
      </c>
      <c r="C171" t="s">
        <v>9</v>
      </c>
      <c r="D171" t="s">
        <v>18</v>
      </c>
      <c r="E171" t="s">
        <v>44</v>
      </c>
      <c r="F171">
        <v>17</v>
      </c>
      <c r="G171" t="s">
        <v>31</v>
      </c>
      <c r="H171">
        <v>2020</v>
      </c>
      <c r="I171">
        <v>7.3050333333333404</v>
      </c>
      <c r="J171" s="1">
        <f>_xlfn.XLOOKUP(B171, '[1]2021 Salaries'!$B$13:$B$2834, '[1]2021 Salaries'!$G$13:$G$2834,0)</f>
        <v>13500000</v>
      </c>
      <c r="K171" s="1">
        <f t="shared" si="2"/>
        <v>14850000.000000002</v>
      </c>
      <c r="L171" s="2">
        <v>170</v>
      </c>
    </row>
    <row r="172" spans="1:12" x14ac:dyDescent="0.45">
      <c r="A172">
        <v>1989</v>
      </c>
      <c r="B172" t="s">
        <v>242</v>
      </c>
      <c r="C172" t="s">
        <v>86</v>
      </c>
      <c r="D172" t="s">
        <v>10</v>
      </c>
      <c r="E172" t="s">
        <v>53</v>
      </c>
      <c r="F172">
        <v>29</v>
      </c>
      <c r="G172" t="s">
        <v>16</v>
      </c>
      <c r="H172">
        <v>2021</v>
      </c>
      <c r="I172">
        <v>7.3114333333333397</v>
      </c>
      <c r="J172" s="1">
        <f>_xlfn.XLOOKUP(B172, '[1]2021 Salaries'!$B$13:$B$2834, '[1]2021 Salaries'!$G$13:$G$2834,0)</f>
        <v>13610000</v>
      </c>
      <c r="K172" s="1">
        <f t="shared" si="2"/>
        <v>14971000.000000002</v>
      </c>
      <c r="L172" s="2">
        <v>171</v>
      </c>
    </row>
    <row r="173" spans="1:12" x14ac:dyDescent="0.45">
      <c r="A173">
        <v>690</v>
      </c>
      <c r="B173" t="s">
        <v>243</v>
      </c>
      <c r="C173" t="s">
        <v>138</v>
      </c>
      <c r="D173" t="s">
        <v>10</v>
      </c>
      <c r="E173" t="s">
        <v>118</v>
      </c>
      <c r="F173">
        <v>33</v>
      </c>
      <c r="G173" t="s">
        <v>25</v>
      </c>
      <c r="H173">
        <v>2020</v>
      </c>
      <c r="I173">
        <v>7.3149666666666597</v>
      </c>
      <c r="J173" s="1">
        <f>_xlfn.XLOOKUP(B173, '[1]2021 Salaries'!$B$13:$B$2834, '[1]2021 Salaries'!$G$13:$G$2834,0)</f>
        <v>11910000</v>
      </c>
      <c r="K173" s="1">
        <f t="shared" si="2"/>
        <v>13101000.000000002</v>
      </c>
      <c r="L173" s="2">
        <v>172</v>
      </c>
    </row>
    <row r="174" spans="1:12" x14ac:dyDescent="0.45">
      <c r="A174">
        <v>1756</v>
      </c>
      <c r="B174" t="s">
        <v>77</v>
      </c>
      <c r="C174" t="s">
        <v>23</v>
      </c>
      <c r="D174" t="s">
        <v>10</v>
      </c>
      <c r="E174" t="s">
        <v>78</v>
      </c>
      <c r="F174">
        <v>28</v>
      </c>
      <c r="G174" t="s">
        <v>25</v>
      </c>
      <c r="H174">
        <v>2021</v>
      </c>
      <c r="I174">
        <v>7.3158666666666603</v>
      </c>
      <c r="J174" s="1">
        <f>_xlfn.XLOOKUP(B174, '[1]2021 Salaries'!$B$13:$B$2834, '[1]2021 Salaries'!$G$13:$G$2834,0)</f>
        <v>7030000</v>
      </c>
      <c r="K174" s="1">
        <f t="shared" si="2"/>
        <v>7733000.0000000009</v>
      </c>
      <c r="L174" s="2">
        <v>173</v>
      </c>
    </row>
    <row r="175" spans="1:12" x14ac:dyDescent="0.45">
      <c r="A175">
        <v>1422</v>
      </c>
      <c r="B175" t="s">
        <v>244</v>
      </c>
      <c r="C175" t="s">
        <v>51</v>
      </c>
      <c r="D175" t="s">
        <v>10</v>
      </c>
      <c r="E175" t="s">
        <v>30</v>
      </c>
      <c r="F175">
        <v>19</v>
      </c>
      <c r="G175" t="s">
        <v>31</v>
      </c>
      <c r="H175">
        <v>2021</v>
      </c>
      <c r="I175">
        <v>7.319</v>
      </c>
      <c r="J175" s="1">
        <f>_xlfn.XLOOKUP(B175, '[1]2021 Salaries'!$B$13:$B$2834, '[1]2021 Salaries'!$G$13:$G$2834,0)</f>
        <v>13790000</v>
      </c>
      <c r="K175" s="1">
        <f t="shared" si="2"/>
        <v>15169000.000000002</v>
      </c>
      <c r="L175" s="2">
        <v>174</v>
      </c>
    </row>
    <row r="176" spans="1:12" x14ac:dyDescent="0.45">
      <c r="A176">
        <v>755</v>
      </c>
      <c r="B176" t="s">
        <v>245</v>
      </c>
      <c r="C176" t="s">
        <v>39</v>
      </c>
      <c r="D176" t="s">
        <v>10</v>
      </c>
      <c r="E176" t="s">
        <v>84</v>
      </c>
      <c r="F176">
        <v>34</v>
      </c>
      <c r="G176" t="s">
        <v>25</v>
      </c>
      <c r="H176">
        <v>2020</v>
      </c>
      <c r="I176">
        <v>7.3203333333333296</v>
      </c>
      <c r="J176" s="1">
        <f>_xlfn.XLOOKUP(B176, '[1]2021 Salaries'!$B$13:$B$2834, '[1]2021 Salaries'!$G$13:$G$2834,0)</f>
        <v>16690000</v>
      </c>
      <c r="K176" s="1">
        <f t="shared" si="2"/>
        <v>18359000</v>
      </c>
      <c r="L176" s="2">
        <v>175</v>
      </c>
    </row>
    <row r="177" spans="1:12" x14ac:dyDescent="0.45">
      <c r="A177">
        <v>1700</v>
      </c>
      <c r="B177" t="s">
        <v>246</v>
      </c>
      <c r="C177" t="s">
        <v>126</v>
      </c>
      <c r="D177" t="s">
        <v>10</v>
      </c>
      <c r="E177" t="s">
        <v>24</v>
      </c>
      <c r="F177">
        <v>22</v>
      </c>
      <c r="G177" t="s">
        <v>25</v>
      </c>
      <c r="H177">
        <v>2021</v>
      </c>
      <c r="I177">
        <v>7.3239999999999998</v>
      </c>
      <c r="J177" s="1">
        <f>_xlfn.XLOOKUP(B177, '[1]2021 Salaries'!$B$13:$B$2834, '[1]2021 Salaries'!$G$13:$G$2834,0)</f>
        <v>25520000</v>
      </c>
      <c r="K177" s="1">
        <f t="shared" si="2"/>
        <v>28072000.000000004</v>
      </c>
      <c r="L177" s="2">
        <v>176</v>
      </c>
    </row>
    <row r="178" spans="1:12" x14ac:dyDescent="0.45">
      <c r="A178">
        <v>1694</v>
      </c>
      <c r="B178" t="s">
        <v>94</v>
      </c>
      <c r="C178" t="s">
        <v>55</v>
      </c>
      <c r="D178" t="s">
        <v>10</v>
      </c>
      <c r="E178" t="s">
        <v>24</v>
      </c>
      <c r="F178">
        <v>29</v>
      </c>
      <c r="G178" t="s">
        <v>25</v>
      </c>
      <c r="H178">
        <v>2021</v>
      </c>
      <c r="I178">
        <v>7.3264666666666596</v>
      </c>
      <c r="J178" s="1">
        <f>_xlfn.XLOOKUP(B178, '[1]2021 Salaries'!$B$13:$B$2834, '[1]2021 Salaries'!$G$13:$G$2834,0)</f>
        <v>18600000</v>
      </c>
      <c r="K178" s="1">
        <f t="shared" si="2"/>
        <v>20460000</v>
      </c>
      <c r="L178" s="2">
        <v>177</v>
      </c>
    </row>
    <row r="179" spans="1:12" x14ac:dyDescent="0.45">
      <c r="A179">
        <v>1800</v>
      </c>
      <c r="B179" t="s">
        <v>247</v>
      </c>
      <c r="C179" t="s">
        <v>23</v>
      </c>
      <c r="D179" t="s">
        <v>10</v>
      </c>
      <c r="E179" t="s">
        <v>118</v>
      </c>
      <c r="F179">
        <v>29</v>
      </c>
      <c r="G179" t="s">
        <v>25</v>
      </c>
      <c r="H179">
        <v>2021</v>
      </c>
      <c r="I179">
        <v>7.3276666666666701</v>
      </c>
      <c r="J179" s="1">
        <f>_xlfn.XLOOKUP(B179, '[1]2021 Salaries'!$B$13:$B$2834, '[1]2021 Salaries'!$G$13:$G$2834,0)</f>
        <v>13420000</v>
      </c>
      <c r="K179" s="1">
        <f t="shared" si="2"/>
        <v>14762000.000000002</v>
      </c>
      <c r="L179" s="2">
        <v>178</v>
      </c>
    </row>
    <row r="180" spans="1:12" x14ac:dyDescent="0.45">
      <c r="A180">
        <v>1488</v>
      </c>
      <c r="B180" t="s">
        <v>248</v>
      </c>
      <c r="C180" t="s">
        <v>74</v>
      </c>
      <c r="D180" t="s">
        <v>10</v>
      </c>
      <c r="E180" t="s">
        <v>116</v>
      </c>
      <c r="F180">
        <v>31</v>
      </c>
      <c r="G180" t="s">
        <v>12</v>
      </c>
      <c r="H180">
        <v>2021</v>
      </c>
      <c r="I180">
        <v>7.3397666666666703</v>
      </c>
      <c r="J180" s="1">
        <f>_xlfn.XLOOKUP(B180, '[1]2021 Salaries'!$B$13:$B$2834, '[1]2021 Salaries'!$G$13:$G$2834,0)</f>
        <v>9150000</v>
      </c>
      <c r="K180" s="1">
        <f t="shared" si="2"/>
        <v>10065000</v>
      </c>
      <c r="L180" s="2">
        <v>179</v>
      </c>
    </row>
    <row r="181" spans="1:12" x14ac:dyDescent="0.45">
      <c r="A181">
        <v>2079</v>
      </c>
      <c r="B181" t="s">
        <v>249</v>
      </c>
      <c r="C181" t="s">
        <v>55</v>
      </c>
      <c r="D181" t="s">
        <v>10</v>
      </c>
      <c r="E181" t="s">
        <v>250</v>
      </c>
      <c r="F181">
        <v>29</v>
      </c>
      <c r="G181" t="s">
        <v>16</v>
      </c>
      <c r="H181">
        <v>2021</v>
      </c>
      <c r="I181">
        <v>7.3483000000000001</v>
      </c>
      <c r="J181" s="1">
        <f>_xlfn.XLOOKUP(B181, '[1]2021 Salaries'!$B$13:$B$2834, '[1]2021 Salaries'!$G$13:$G$2834,0)</f>
        <v>16800000</v>
      </c>
      <c r="K181" s="1">
        <f t="shared" si="2"/>
        <v>18480000</v>
      </c>
      <c r="L181" s="2">
        <v>180</v>
      </c>
    </row>
    <row r="182" spans="1:12" x14ac:dyDescent="0.45">
      <c r="A182">
        <v>1632</v>
      </c>
      <c r="B182" t="s">
        <v>161</v>
      </c>
      <c r="C182" t="s">
        <v>74</v>
      </c>
      <c r="D182" t="s">
        <v>10</v>
      </c>
      <c r="E182" t="s">
        <v>162</v>
      </c>
      <c r="F182">
        <v>28</v>
      </c>
      <c r="G182" t="s">
        <v>12</v>
      </c>
      <c r="H182">
        <v>2021</v>
      </c>
      <c r="I182">
        <v>7.3652333333333297</v>
      </c>
      <c r="J182" s="1">
        <f>_xlfn.XLOOKUP(B182, '[1]2021 Salaries'!$B$13:$B$2834, '[1]2021 Salaries'!$G$13:$G$2834,0)</f>
        <v>28580000</v>
      </c>
      <c r="K182" s="1">
        <f t="shared" si="2"/>
        <v>31438000.000000004</v>
      </c>
      <c r="L182" s="2">
        <v>181</v>
      </c>
    </row>
    <row r="183" spans="1:12" x14ac:dyDescent="0.45">
      <c r="A183">
        <v>613</v>
      </c>
      <c r="B183" t="s">
        <v>251</v>
      </c>
      <c r="C183" t="s">
        <v>106</v>
      </c>
      <c r="D183" t="s">
        <v>10</v>
      </c>
      <c r="E183" t="s">
        <v>211</v>
      </c>
      <c r="F183">
        <v>26</v>
      </c>
      <c r="G183" t="s">
        <v>25</v>
      </c>
      <c r="H183">
        <v>2020</v>
      </c>
      <c r="I183">
        <v>7.3693</v>
      </c>
      <c r="J183" s="1">
        <f>_xlfn.XLOOKUP(B183, '[1]2021 Salaries'!$B$13:$B$2834, '[1]2021 Salaries'!$G$13:$G$2834,0)</f>
        <v>21760000</v>
      </c>
      <c r="K183" s="1">
        <f t="shared" si="2"/>
        <v>23936000.000000004</v>
      </c>
      <c r="L183" s="2">
        <v>182</v>
      </c>
    </row>
    <row r="184" spans="1:12" x14ac:dyDescent="0.45">
      <c r="A184">
        <v>1587</v>
      </c>
      <c r="B184" t="s">
        <v>252</v>
      </c>
      <c r="C184" t="s">
        <v>46</v>
      </c>
      <c r="D184" t="s">
        <v>18</v>
      </c>
      <c r="E184" t="s">
        <v>253</v>
      </c>
      <c r="F184">
        <v>27</v>
      </c>
      <c r="G184" t="s">
        <v>12</v>
      </c>
      <c r="H184">
        <v>2021</v>
      </c>
      <c r="I184">
        <v>7.3693</v>
      </c>
      <c r="J184" s="1">
        <f>_xlfn.XLOOKUP(B184, '[1]2021 Salaries'!$B$13:$B$2834, '[1]2021 Salaries'!$G$13:$G$2834,0)</f>
        <v>20000000</v>
      </c>
      <c r="K184" s="1">
        <f t="shared" si="2"/>
        <v>22000000</v>
      </c>
      <c r="L184" s="2">
        <v>183</v>
      </c>
    </row>
    <row r="185" spans="1:12" x14ac:dyDescent="0.45">
      <c r="A185">
        <v>661</v>
      </c>
      <c r="B185" t="s">
        <v>254</v>
      </c>
      <c r="C185" t="s">
        <v>216</v>
      </c>
      <c r="D185" t="s">
        <v>10</v>
      </c>
      <c r="E185" t="s">
        <v>255</v>
      </c>
      <c r="F185">
        <v>16</v>
      </c>
      <c r="G185" t="s">
        <v>25</v>
      </c>
      <c r="H185">
        <v>2020</v>
      </c>
      <c r="I185">
        <v>7.3711333333333302</v>
      </c>
      <c r="J185" s="1">
        <f>_xlfn.XLOOKUP(B185, '[1]2021 Salaries'!$B$13:$B$2834, '[1]2021 Salaries'!$G$13:$G$2834,0)</f>
        <v>0</v>
      </c>
      <c r="K185" s="1">
        <f t="shared" si="2"/>
        <v>0</v>
      </c>
      <c r="L185" s="2">
        <v>184</v>
      </c>
    </row>
    <row r="186" spans="1:12" x14ac:dyDescent="0.45">
      <c r="A186">
        <v>716</v>
      </c>
      <c r="B186" t="s">
        <v>256</v>
      </c>
      <c r="C186" t="s">
        <v>14</v>
      </c>
      <c r="D186" t="s">
        <v>10</v>
      </c>
      <c r="E186" t="s">
        <v>257</v>
      </c>
      <c r="F186">
        <v>26</v>
      </c>
      <c r="G186" t="s">
        <v>25</v>
      </c>
      <c r="H186">
        <v>2020</v>
      </c>
      <c r="I186">
        <v>7.4007666666666596</v>
      </c>
      <c r="J186" s="1">
        <f>_xlfn.XLOOKUP(B186, '[1]2021 Salaries'!$B$13:$B$2834, '[1]2021 Salaries'!$G$13:$G$2834,0)</f>
        <v>14650000</v>
      </c>
      <c r="K186" s="1">
        <f t="shared" si="2"/>
        <v>16115000.000000002</v>
      </c>
      <c r="L186" s="2">
        <v>185</v>
      </c>
    </row>
    <row r="187" spans="1:12" x14ac:dyDescent="0.45">
      <c r="A187">
        <v>1230</v>
      </c>
      <c r="B187" t="s">
        <v>258</v>
      </c>
      <c r="C187" t="s">
        <v>9</v>
      </c>
      <c r="D187" t="s">
        <v>10</v>
      </c>
      <c r="E187" t="s">
        <v>44</v>
      </c>
      <c r="F187">
        <v>21</v>
      </c>
      <c r="G187" t="s">
        <v>31</v>
      </c>
      <c r="H187">
        <v>2021</v>
      </c>
      <c r="I187">
        <v>7.4011333333333296</v>
      </c>
      <c r="J187" s="1">
        <f>_xlfn.XLOOKUP(B187, '[1]2021 Salaries'!$B$13:$B$2834, '[1]2021 Salaries'!$G$13:$G$2834,0)</f>
        <v>15310000</v>
      </c>
      <c r="K187" s="1">
        <f t="shared" si="2"/>
        <v>16841000</v>
      </c>
      <c r="L187" s="2">
        <v>186</v>
      </c>
    </row>
    <row r="188" spans="1:12" x14ac:dyDescent="0.45">
      <c r="A188">
        <v>1372</v>
      </c>
      <c r="B188" t="s">
        <v>259</v>
      </c>
      <c r="C188" t="s">
        <v>9</v>
      </c>
      <c r="D188" t="s">
        <v>10</v>
      </c>
      <c r="E188" t="s">
        <v>93</v>
      </c>
      <c r="F188">
        <v>18</v>
      </c>
      <c r="G188" t="s">
        <v>31</v>
      </c>
      <c r="H188">
        <v>2021</v>
      </c>
      <c r="I188">
        <v>7.4115000000000002</v>
      </c>
      <c r="J188" s="1">
        <f>_xlfn.XLOOKUP(B188, '[1]2021 Salaries'!$B$13:$B$2834, '[1]2021 Salaries'!$G$13:$G$2834,0)</f>
        <v>10830000</v>
      </c>
      <c r="K188" s="1">
        <f t="shared" si="2"/>
        <v>11913000.000000002</v>
      </c>
      <c r="L188" s="2">
        <v>187</v>
      </c>
    </row>
    <row r="189" spans="1:12" x14ac:dyDescent="0.45">
      <c r="A189">
        <v>2155</v>
      </c>
      <c r="B189" t="s">
        <v>260</v>
      </c>
      <c r="C189" t="s">
        <v>106</v>
      </c>
      <c r="D189" t="s">
        <v>10</v>
      </c>
      <c r="E189" t="s">
        <v>261</v>
      </c>
      <c r="F189">
        <v>23</v>
      </c>
      <c r="G189" t="s">
        <v>41</v>
      </c>
      <c r="H189">
        <v>2021</v>
      </c>
      <c r="I189">
        <v>7.4147999999999996</v>
      </c>
      <c r="J189" s="1">
        <f>_xlfn.XLOOKUP(B189, '[1]2021 Salaries'!$B$13:$B$2834, '[1]2021 Salaries'!$G$13:$G$2834,0)</f>
        <v>5890000</v>
      </c>
      <c r="K189" s="1">
        <f t="shared" si="2"/>
        <v>6479000.0000000009</v>
      </c>
      <c r="L189" s="2">
        <v>188</v>
      </c>
    </row>
    <row r="190" spans="1:12" x14ac:dyDescent="0.45">
      <c r="A190">
        <v>802</v>
      </c>
      <c r="B190" t="s">
        <v>262</v>
      </c>
      <c r="C190" t="s">
        <v>9</v>
      </c>
      <c r="D190" t="s">
        <v>10</v>
      </c>
      <c r="E190" t="s">
        <v>15</v>
      </c>
      <c r="F190">
        <v>24</v>
      </c>
      <c r="G190" t="s">
        <v>16</v>
      </c>
      <c r="H190">
        <v>2020</v>
      </c>
      <c r="I190">
        <v>7.4259333333333402</v>
      </c>
      <c r="J190" s="1">
        <f>_xlfn.XLOOKUP(B190, '[1]2021 Salaries'!$B$13:$B$2834, '[1]2021 Salaries'!$G$13:$G$2834,0)</f>
        <v>12000000</v>
      </c>
      <c r="K190" s="1">
        <f t="shared" si="2"/>
        <v>13200000.000000002</v>
      </c>
      <c r="L190" s="2">
        <v>189</v>
      </c>
    </row>
    <row r="191" spans="1:12" x14ac:dyDescent="0.45">
      <c r="A191">
        <v>1642</v>
      </c>
      <c r="B191" t="s">
        <v>263</v>
      </c>
      <c r="C191" t="s">
        <v>74</v>
      </c>
      <c r="D191" t="s">
        <v>10</v>
      </c>
      <c r="E191" t="s">
        <v>264</v>
      </c>
      <c r="F191">
        <v>24</v>
      </c>
      <c r="G191" t="s">
        <v>12</v>
      </c>
      <c r="H191">
        <v>2021</v>
      </c>
      <c r="I191">
        <v>7.4284333333333397</v>
      </c>
      <c r="J191" s="1">
        <f>_xlfn.XLOOKUP(B191, '[1]2021 Salaries'!$B$13:$B$2834, '[1]2021 Salaries'!$G$13:$G$2834,0)</f>
        <v>23720000</v>
      </c>
      <c r="K191" s="1">
        <f t="shared" si="2"/>
        <v>26092000.000000004</v>
      </c>
      <c r="L191" s="2">
        <v>190</v>
      </c>
    </row>
    <row r="192" spans="1:12" x14ac:dyDescent="0.45">
      <c r="A192">
        <v>1129</v>
      </c>
      <c r="B192" t="s">
        <v>265</v>
      </c>
      <c r="C192" t="s">
        <v>14</v>
      </c>
      <c r="D192" t="s">
        <v>10</v>
      </c>
      <c r="E192" t="s">
        <v>168</v>
      </c>
      <c r="F192">
        <v>26</v>
      </c>
      <c r="G192" t="s">
        <v>21</v>
      </c>
      <c r="H192">
        <v>2021</v>
      </c>
      <c r="I192">
        <v>7.4378000000000002</v>
      </c>
      <c r="J192" s="1">
        <f>_xlfn.XLOOKUP(B192, '[1]2021 Salaries'!$B$13:$B$2834, '[1]2021 Salaries'!$G$13:$G$2834,0)</f>
        <v>8670000</v>
      </c>
      <c r="K192" s="1">
        <f t="shared" si="2"/>
        <v>9537000</v>
      </c>
      <c r="L192" s="2">
        <v>191</v>
      </c>
    </row>
    <row r="193" spans="1:12" x14ac:dyDescent="0.45">
      <c r="A193">
        <v>1712</v>
      </c>
      <c r="B193" t="s">
        <v>266</v>
      </c>
      <c r="C193" t="s">
        <v>222</v>
      </c>
      <c r="D193" t="s">
        <v>10</v>
      </c>
      <c r="E193" t="s">
        <v>267</v>
      </c>
      <c r="F193">
        <v>21</v>
      </c>
      <c r="G193" t="s">
        <v>25</v>
      </c>
      <c r="H193">
        <v>2021</v>
      </c>
      <c r="I193">
        <v>7.4669333333333299</v>
      </c>
      <c r="J193" s="1">
        <f>_xlfn.XLOOKUP(B193, '[1]2021 Salaries'!$B$13:$B$2834, '[1]2021 Salaries'!$G$13:$G$2834,0)</f>
        <v>20470000</v>
      </c>
      <c r="K193" s="1">
        <f t="shared" si="2"/>
        <v>22517000</v>
      </c>
      <c r="L193" s="2">
        <v>192</v>
      </c>
    </row>
    <row r="194" spans="1:12" x14ac:dyDescent="0.45">
      <c r="A194">
        <v>1944</v>
      </c>
      <c r="B194" t="s">
        <v>268</v>
      </c>
      <c r="C194" t="s">
        <v>14</v>
      </c>
      <c r="D194" t="s">
        <v>10</v>
      </c>
      <c r="E194" t="s">
        <v>186</v>
      </c>
      <c r="F194">
        <v>26</v>
      </c>
      <c r="G194" t="s">
        <v>16</v>
      </c>
      <c r="H194">
        <v>2021</v>
      </c>
      <c r="I194">
        <v>7.4757666666666696</v>
      </c>
      <c r="J194" s="1">
        <f>_xlfn.XLOOKUP(B194, '[1]2021 Salaries'!$B$13:$B$2834, '[1]2021 Salaries'!$G$13:$G$2834,0)</f>
        <v>28070000</v>
      </c>
      <c r="K194" s="1">
        <f t="shared" si="2"/>
        <v>30877000.000000004</v>
      </c>
      <c r="L194" s="2">
        <v>193</v>
      </c>
    </row>
    <row r="195" spans="1:12" x14ac:dyDescent="0.45">
      <c r="A195">
        <v>1133</v>
      </c>
      <c r="B195" t="s">
        <v>269</v>
      </c>
      <c r="C195" t="s">
        <v>39</v>
      </c>
      <c r="D195" t="s">
        <v>10</v>
      </c>
      <c r="E195" t="s">
        <v>168</v>
      </c>
      <c r="F195">
        <v>25</v>
      </c>
      <c r="G195" t="s">
        <v>21</v>
      </c>
      <c r="H195">
        <v>2021</v>
      </c>
      <c r="I195">
        <v>7.4875999999999996</v>
      </c>
      <c r="J195" s="1">
        <f>_xlfn.XLOOKUP(B195, '[1]2021 Salaries'!$B$13:$B$2834, '[1]2021 Salaries'!$G$13:$G$2834,0)</f>
        <v>14380000</v>
      </c>
      <c r="K195" s="1">
        <f t="shared" ref="K195:K258" si="3">IF(C195="Rarita", J195, J195*1.1)</f>
        <v>15818000.000000002</v>
      </c>
      <c r="L195" s="2">
        <v>194</v>
      </c>
    </row>
    <row r="196" spans="1:12" x14ac:dyDescent="0.45">
      <c r="A196">
        <v>1754</v>
      </c>
      <c r="B196" t="s">
        <v>187</v>
      </c>
      <c r="C196" t="s">
        <v>55</v>
      </c>
      <c r="D196" t="s">
        <v>10</v>
      </c>
      <c r="E196" t="s">
        <v>78</v>
      </c>
      <c r="F196">
        <v>22</v>
      </c>
      <c r="G196" t="s">
        <v>25</v>
      </c>
      <c r="H196">
        <v>2021</v>
      </c>
      <c r="I196">
        <v>7.4877666666666602</v>
      </c>
      <c r="J196" s="1">
        <f>_xlfn.XLOOKUP(B196, '[1]2021 Salaries'!$B$13:$B$2834, '[1]2021 Salaries'!$G$13:$G$2834,0)</f>
        <v>30520000</v>
      </c>
      <c r="K196" s="1">
        <f t="shared" si="3"/>
        <v>33572000</v>
      </c>
      <c r="L196" s="2">
        <v>195</v>
      </c>
    </row>
    <row r="197" spans="1:12" x14ac:dyDescent="0.45">
      <c r="A197">
        <v>628</v>
      </c>
      <c r="B197" t="s">
        <v>270</v>
      </c>
      <c r="C197" t="s">
        <v>23</v>
      </c>
      <c r="D197" t="s">
        <v>10</v>
      </c>
      <c r="E197" t="s">
        <v>78</v>
      </c>
      <c r="F197">
        <v>35</v>
      </c>
      <c r="G197" t="s">
        <v>25</v>
      </c>
      <c r="H197">
        <v>2020</v>
      </c>
      <c r="I197">
        <v>7.5030666666666601</v>
      </c>
      <c r="J197" s="1">
        <f>_xlfn.XLOOKUP(B197, '[1]2021 Salaries'!$B$13:$B$2834, '[1]2021 Salaries'!$G$13:$G$2834,0)</f>
        <v>10230000</v>
      </c>
      <c r="K197" s="1">
        <f t="shared" si="3"/>
        <v>11253000</v>
      </c>
      <c r="L197" s="2">
        <v>196</v>
      </c>
    </row>
    <row r="198" spans="1:12" x14ac:dyDescent="0.45">
      <c r="A198">
        <v>961</v>
      </c>
      <c r="B198" t="s">
        <v>271</v>
      </c>
      <c r="C198" t="s">
        <v>14</v>
      </c>
      <c r="D198" t="s">
        <v>10</v>
      </c>
      <c r="E198" t="s">
        <v>272</v>
      </c>
      <c r="F198">
        <v>22</v>
      </c>
      <c r="G198" t="s">
        <v>16</v>
      </c>
      <c r="H198">
        <v>2020</v>
      </c>
      <c r="I198">
        <v>7.5035666666666696</v>
      </c>
      <c r="J198" s="1">
        <f>_xlfn.XLOOKUP(B198, '[1]2021 Salaries'!$B$13:$B$2834, '[1]2021 Salaries'!$G$13:$G$2834,0)</f>
        <v>0</v>
      </c>
      <c r="K198" s="1">
        <f t="shared" si="3"/>
        <v>0</v>
      </c>
      <c r="L198" s="2">
        <v>197</v>
      </c>
    </row>
    <row r="199" spans="1:12" x14ac:dyDescent="0.45">
      <c r="A199">
        <v>38</v>
      </c>
      <c r="B199" t="s">
        <v>97</v>
      </c>
      <c r="C199" t="s">
        <v>39</v>
      </c>
      <c r="D199" t="s">
        <v>10</v>
      </c>
      <c r="E199" t="s">
        <v>69</v>
      </c>
      <c r="F199">
        <v>26</v>
      </c>
      <c r="G199" t="s">
        <v>21</v>
      </c>
      <c r="H199">
        <v>2020</v>
      </c>
      <c r="I199">
        <v>7.5163666666666602</v>
      </c>
      <c r="J199" s="1">
        <f>_xlfn.XLOOKUP(B199, '[1]2021 Salaries'!$B$13:$B$2834, '[1]2021 Salaries'!$G$13:$G$2834,0)</f>
        <v>22000000</v>
      </c>
      <c r="K199" s="1">
        <f t="shared" si="3"/>
        <v>24200000.000000004</v>
      </c>
      <c r="L199" s="2">
        <v>198</v>
      </c>
    </row>
    <row r="200" spans="1:12" x14ac:dyDescent="0.45">
      <c r="A200">
        <v>2126</v>
      </c>
      <c r="B200" t="s">
        <v>273</v>
      </c>
      <c r="C200" t="s">
        <v>36</v>
      </c>
      <c r="D200" t="s">
        <v>10</v>
      </c>
      <c r="E200" t="s">
        <v>40</v>
      </c>
      <c r="F200">
        <v>23</v>
      </c>
      <c r="G200" t="s">
        <v>41</v>
      </c>
      <c r="H200">
        <v>2021</v>
      </c>
      <c r="I200">
        <v>7.5228666666666699</v>
      </c>
      <c r="J200" s="1">
        <f>_xlfn.XLOOKUP(B200, '[1]2021 Salaries'!$B$13:$B$2834, '[1]2021 Salaries'!$G$13:$G$2834,0)</f>
        <v>5950000</v>
      </c>
      <c r="K200" s="1">
        <f t="shared" si="3"/>
        <v>6545000.0000000009</v>
      </c>
      <c r="L200" s="2">
        <v>199</v>
      </c>
    </row>
    <row r="201" spans="1:12" x14ac:dyDescent="0.45">
      <c r="A201">
        <v>1001</v>
      </c>
      <c r="B201" t="s">
        <v>274</v>
      </c>
      <c r="C201" t="s">
        <v>126</v>
      </c>
      <c r="D201" t="s">
        <v>10</v>
      </c>
      <c r="E201" t="s">
        <v>275</v>
      </c>
      <c r="F201">
        <v>24</v>
      </c>
      <c r="G201" t="s">
        <v>41</v>
      </c>
      <c r="H201">
        <v>2020</v>
      </c>
      <c r="I201">
        <v>7.5333333333333297</v>
      </c>
      <c r="J201" s="1">
        <f>_xlfn.XLOOKUP(B201, '[1]2021 Salaries'!$B$13:$B$2834, '[1]2021 Salaries'!$G$13:$G$2834,0)</f>
        <v>14670000</v>
      </c>
      <c r="K201" s="1">
        <f t="shared" si="3"/>
        <v>16137000.000000002</v>
      </c>
      <c r="L201" s="2">
        <v>200</v>
      </c>
    </row>
    <row r="202" spans="1:12" x14ac:dyDescent="0.45">
      <c r="A202">
        <v>1139</v>
      </c>
      <c r="B202" t="s">
        <v>194</v>
      </c>
      <c r="C202" t="s">
        <v>195</v>
      </c>
      <c r="D202" t="s">
        <v>10</v>
      </c>
      <c r="E202" t="s">
        <v>28</v>
      </c>
      <c r="F202">
        <v>28</v>
      </c>
      <c r="G202" t="s">
        <v>21</v>
      </c>
      <c r="H202">
        <v>2021</v>
      </c>
      <c r="I202">
        <v>7.5349333333333304</v>
      </c>
      <c r="J202" s="1">
        <f>_xlfn.XLOOKUP(B202, '[1]2021 Salaries'!$B$13:$B$2834, '[1]2021 Salaries'!$G$13:$G$2834,0)</f>
        <v>23440000</v>
      </c>
      <c r="K202" s="1">
        <f t="shared" si="3"/>
        <v>25784000.000000004</v>
      </c>
      <c r="L202" s="2">
        <v>201</v>
      </c>
    </row>
    <row r="203" spans="1:12" x14ac:dyDescent="0.45">
      <c r="A203">
        <v>1698</v>
      </c>
      <c r="B203" t="s">
        <v>276</v>
      </c>
      <c r="C203" t="s">
        <v>23</v>
      </c>
      <c r="D203" t="s">
        <v>10</v>
      </c>
      <c r="E203" t="s">
        <v>24</v>
      </c>
      <c r="F203">
        <v>35</v>
      </c>
      <c r="G203" t="s">
        <v>25</v>
      </c>
      <c r="H203">
        <v>2021</v>
      </c>
      <c r="I203">
        <v>7.5357000000000003</v>
      </c>
      <c r="J203" s="1">
        <f>_xlfn.XLOOKUP(B203, '[1]2021 Salaries'!$B$13:$B$2834, '[1]2021 Salaries'!$G$13:$G$2834,0)</f>
        <v>17730000</v>
      </c>
      <c r="K203" s="1">
        <f t="shared" si="3"/>
        <v>19503000</v>
      </c>
      <c r="L203" s="2">
        <v>202</v>
      </c>
    </row>
    <row r="204" spans="1:12" x14ac:dyDescent="0.45">
      <c r="A204">
        <v>1695</v>
      </c>
      <c r="B204" t="s">
        <v>98</v>
      </c>
      <c r="C204" t="s">
        <v>55</v>
      </c>
      <c r="D204" t="s">
        <v>10</v>
      </c>
      <c r="E204" t="s">
        <v>24</v>
      </c>
      <c r="F204">
        <v>29</v>
      </c>
      <c r="G204" t="s">
        <v>25</v>
      </c>
      <c r="H204">
        <v>2021</v>
      </c>
      <c r="I204">
        <v>7.5377333333333301</v>
      </c>
      <c r="J204" s="1">
        <f>_xlfn.XLOOKUP(B204, '[1]2021 Salaries'!$B$13:$B$2834, '[1]2021 Salaries'!$G$13:$G$2834,0)</f>
        <v>15340000</v>
      </c>
      <c r="K204" s="1">
        <f t="shared" si="3"/>
        <v>16874000</v>
      </c>
      <c r="L204" s="2">
        <v>203</v>
      </c>
    </row>
    <row r="205" spans="1:12" x14ac:dyDescent="0.45">
      <c r="A205">
        <v>288</v>
      </c>
      <c r="B205" t="s">
        <v>277</v>
      </c>
      <c r="C205" t="s">
        <v>36</v>
      </c>
      <c r="D205" t="s">
        <v>10</v>
      </c>
      <c r="E205" t="s">
        <v>278</v>
      </c>
      <c r="F205">
        <v>35</v>
      </c>
      <c r="G205" t="s">
        <v>31</v>
      </c>
      <c r="H205">
        <v>2020</v>
      </c>
      <c r="I205">
        <v>7.54646666666667</v>
      </c>
      <c r="J205" s="1">
        <f>_xlfn.XLOOKUP(B205, '[1]2021 Salaries'!$B$13:$B$2834, '[1]2021 Salaries'!$G$13:$G$2834,0)</f>
        <v>16110000</v>
      </c>
      <c r="K205" s="1">
        <f t="shared" si="3"/>
        <v>17721000</v>
      </c>
      <c r="L205" s="2">
        <v>204</v>
      </c>
    </row>
    <row r="206" spans="1:12" x14ac:dyDescent="0.45">
      <c r="A206">
        <v>1353</v>
      </c>
      <c r="B206" t="s">
        <v>279</v>
      </c>
      <c r="C206" t="s">
        <v>27</v>
      </c>
      <c r="D206" t="s">
        <v>10</v>
      </c>
      <c r="E206" t="s">
        <v>278</v>
      </c>
      <c r="F206">
        <v>20</v>
      </c>
      <c r="G206" t="s">
        <v>31</v>
      </c>
      <c r="H206">
        <v>2021</v>
      </c>
      <c r="I206">
        <v>7.5529333333333302</v>
      </c>
      <c r="J206" s="1">
        <f>_xlfn.XLOOKUP(B206, '[1]2021 Salaries'!$B$13:$B$2834, '[1]2021 Salaries'!$G$13:$G$2834,0)</f>
        <v>6730000</v>
      </c>
      <c r="K206" s="1">
        <f t="shared" si="3"/>
        <v>7403000.0000000009</v>
      </c>
      <c r="L206" s="2">
        <v>205</v>
      </c>
    </row>
    <row r="207" spans="1:12" x14ac:dyDescent="0.45">
      <c r="A207">
        <v>718</v>
      </c>
      <c r="B207" t="s">
        <v>280</v>
      </c>
      <c r="C207" t="s">
        <v>23</v>
      </c>
      <c r="D207" t="s">
        <v>10</v>
      </c>
      <c r="E207" t="s">
        <v>257</v>
      </c>
      <c r="F207">
        <v>31</v>
      </c>
      <c r="G207" t="s">
        <v>25</v>
      </c>
      <c r="H207">
        <v>2020</v>
      </c>
      <c r="I207">
        <v>7.5636666666666699</v>
      </c>
      <c r="J207" s="1">
        <f>_xlfn.XLOOKUP(B207, '[1]2021 Salaries'!$B$13:$B$2834, '[1]2021 Salaries'!$G$13:$G$2834,0)</f>
        <v>20520000</v>
      </c>
      <c r="K207" s="1">
        <f t="shared" si="3"/>
        <v>22572000</v>
      </c>
      <c r="L207" s="2">
        <v>206</v>
      </c>
    </row>
    <row r="208" spans="1:12" x14ac:dyDescent="0.45">
      <c r="A208">
        <v>64</v>
      </c>
      <c r="B208" t="s">
        <v>185</v>
      </c>
      <c r="C208" t="s">
        <v>14</v>
      </c>
      <c r="D208" t="s">
        <v>10</v>
      </c>
      <c r="E208" t="s">
        <v>168</v>
      </c>
      <c r="F208">
        <v>33</v>
      </c>
      <c r="G208" t="s">
        <v>21</v>
      </c>
      <c r="H208">
        <v>2020</v>
      </c>
      <c r="I208">
        <v>7.5681000000000003</v>
      </c>
      <c r="J208" s="1">
        <f>_xlfn.XLOOKUP(B208, '[1]2021 Salaries'!$B$13:$B$2834, '[1]2021 Salaries'!$G$13:$G$2834,0)</f>
        <v>19040000</v>
      </c>
      <c r="K208" s="1">
        <f t="shared" si="3"/>
        <v>20944000</v>
      </c>
      <c r="L208" s="2">
        <v>207</v>
      </c>
    </row>
    <row r="209" spans="1:12" x14ac:dyDescent="0.45">
      <c r="A209">
        <v>1356</v>
      </c>
      <c r="B209" t="s">
        <v>277</v>
      </c>
      <c r="C209" t="s">
        <v>36</v>
      </c>
      <c r="D209" t="s">
        <v>10</v>
      </c>
      <c r="E209" t="s">
        <v>278</v>
      </c>
      <c r="F209">
        <v>36</v>
      </c>
      <c r="G209" t="s">
        <v>31</v>
      </c>
      <c r="H209">
        <v>2021</v>
      </c>
      <c r="I209">
        <v>7.5812333333333299</v>
      </c>
      <c r="J209" s="1">
        <f>_xlfn.XLOOKUP(B209, '[1]2021 Salaries'!$B$13:$B$2834, '[1]2021 Salaries'!$G$13:$G$2834,0)</f>
        <v>16110000</v>
      </c>
      <c r="K209" s="1">
        <f t="shared" si="3"/>
        <v>17721000</v>
      </c>
      <c r="L209" s="2">
        <v>208</v>
      </c>
    </row>
    <row r="210" spans="1:12" x14ac:dyDescent="0.45">
      <c r="A210">
        <v>563</v>
      </c>
      <c r="B210" t="s">
        <v>281</v>
      </c>
      <c r="C210" t="s">
        <v>23</v>
      </c>
      <c r="D210" t="s">
        <v>10</v>
      </c>
      <c r="E210" t="s">
        <v>282</v>
      </c>
      <c r="F210">
        <v>29</v>
      </c>
      <c r="G210" t="s">
        <v>25</v>
      </c>
      <c r="H210">
        <v>2020</v>
      </c>
      <c r="I210">
        <v>7.5830000000000002</v>
      </c>
      <c r="J210" s="1">
        <f>_xlfn.XLOOKUP(B210, '[1]2021 Salaries'!$B$13:$B$2834, '[1]2021 Salaries'!$G$13:$G$2834,0)</f>
        <v>0</v>
      </c>
      <c r="K210" s="1">
        <f t="shared" si="3"/>
        <v>0</v>
      </c>
      <c r="L210" s="2">
        <v>209</v>
      </c>
    </row>
    <row r="211" spans="1:12" x14ac:dyDescent="0.45">
      <c r="A211">
        <v>179</v>
      </c>
      <c r="B211" t="s">
        <v>79</v>
      </c>
      <c r="C211" t="s">
        <v>55</v>
      </c>
      <c r="D211" t="s">
        <v>10</v>
      </c>
      <c r="E211" t="s">
        <v>44</v>
      </c>
      <c r="F211">
        <v>34</v>
      </c>
      <c r="G211" t="s">
        <v>31</v>
      </c>
      <c r="H211">
        <v>2020</v>
      </c>
      <c r="I211">
        <v>7.5956666666666601</v>
      </c>
      <c r="J211" s="1">
        <f>_xlfn.XLOOKUP(B211, '[1]2021 Salaries'!$B$13:$B$2834, '[1]2021 Salaries'!$G$13:$G$2834,0)</f>
        <v>11720000</v>
      </c>
      <c r="K211" s="1">
        <f t="shared" si="3"/>
        <v>12892000.000000002</v>
      </c>
      <c r="L211" s="2">
        <v>210</v>
      </c>
    </row>
    <row r="212" spans="1:12" x14ac:dyDescent="0.45">
      <c r="A212">
        <v>1416</v>
      </c>
      <c r="B212" t="s">
        <v>283</v>
      </c>
      <c r="C212" t="s">
        <v>9</v>
      </c>
      <c r="D212" t="s">
        <v>10</v>
      </c>
      <c r="E212" t="s">
        <v>30</v>
      </c>
      <c r="F212">
        <v>17</v>
      </c>
      <c r="G212" t="s">
        <v>31</v>
      </c>
      <c r="H212">
        <v>2021</v>
      </c>
      <c r="I212">
        <v>7.5983000000000001</v>
      </c>
      <c r="J212" s="1">
        <f>_xlfn.XLOOKUP(B212, '[1]2021 Salaries'!$B$13:$B$2834, '[1]2021 Salaries'!$G$13:$G$2834,0)</f>
        <v>7930000</v>
      </c>
      <c r="K212" s="1">
        <f t="shared" si="3"/>
        <v>8723000</v>
      </c>
      <c r="L212" s="2">
        <v>211</v>
      </c>
    </row>
    <row r="213" spans="1:12" x14ac:dyDescent="0.45">
      <c r="A213">
        <v>173</v>
      </c>
      <c r="B213" t="s">
        <v>148</v>
      </c>
      <c r="C213" t="s">
        <v>149</v>
      </c>
      <c r="D213" t="s">
        <v>10</v>
      </c>
      <c r="E213" t="s">
        <v>44</v>
      </c>
      <c r="F213">
        <v>23</v>
      </c>
      <c r="G213" t="s">
        <v>31</v>
      </c>
      <c r="H213">
        <v>2020</v>
      </c>
      <c r="I213">
        <v>7.6030666666666598</v>
      </c>
      <c r="J213" s="1">
        <f>_xlfn.XLOOKUP(B213, '[1]2021 Salaries'!$B$13:$B$2834, '[1]2021 Salaries'!$G$13:$G$2834,0)</f>
        <v>18880000</v>
      </c>
      <c r="K213" s="1">
        <f t="shared" si="3"/>
        <v>20768000</v>
      </c>
      <c r="L213" s="2">
        <v>212</v>
      </c>
    </row>
    <row r="214" spans="1:12" x14ac:dyDescent="0.45">
      <c r="A214">
        <v>1135</v>
      </c>
      <c r="B214" t="s">
        <v>252</v>
      </c>
      <c r="C214" t="s">
        <v>46</v>
      </c>
      <c r="D214" t="s">
        <v>10</v>
      </c>
      <c r="E214" t="s">
        <v>168</v>
      </c>
      <c r="F214">
        <v>27</v>
      </c>
      <c r="G214" t="s">
        <v>21</v>
      </c>
      <c r="H214">
        <v>2021</v>
      </c>
      <c r="I214">
        <v>7.6187666666666702</v>
      </c>
      <c r="J214" s="1">
        <f>_xlfn.XLOOKUP(B214, '[1]2021 Salaries'!$B$13:$B$2834, '[1]2021 Salaries'!$G$13:$G$2834,0)</f>
        <v>20000000</v>
      </c>
      <c r="K214" s="1">
        <f t="shared" si="3"/>
        <v>22000000</v>
      </c>
      <c r="L214" s="2">
        <v>213</v>
      </c>
    </row>
    <row r="215" spans="1:12" x14ac:dyDescent="0.45">
      <c r="A215">
        <v>710</v>
      </c>
      <c r="B215" t="s">
        <v>284</v>
      </c>
      <c r="C215" t="s">
        <v>285</v>
      </c>
      <c r="D215" t="s">
        <v>10</v>
      </c>
      <c r="E215" t="s">
        <v>257</v>
      </c>
      <c r="F215">
        <v>32</v>
      </c>
      <c r="G215" t="s">
        <v>25</v>
      </c>
      <c r="H215">
        <v>2020</v>
      </c>
      <c r="I215">
        <v>7.6212999999999997</v>
      </c>
      <c r="J215" s="1">
        <f>_xlfn.XLOOKUP(B215, '[1]2021 Salaries'!$B$13:$B$2834, '[1]2021 Salaries'!$G$13:$G$2834,0)</f>
        <v>16370000</v>
      </c>
      <c r="K215" s="1">
        <f t="shared" si="3"/>
        <v>18007000</v>
      </c>
      <c r="L215" s="2">
        <v>214</v>
      </c>
    </row>
    <row r="216" spans="1:12" x14ac:dyDescent="0.45">
      <c r="A216">
        <v>1817</v>
      </c>
      <c r="B216" t="s">
        <v>286</v>
      </c>
      <c r="C216" t="s">
        <v>23</v>
      </c>
      <c r="D216" t="s">
        <v>10</v>
      </c>
      <c r="E216" t="s">
        <v>257</v>
      </c>
      <c r="F216">
        <v>26</v>
      </c>
      <c r="G216" t="s">
        <v>25</v>
      </c>
      <c r="H216">
        <v>2021</v>
      </c>
      <c r="I216">
        <v>7.6326000000000001</v>
      </c>
      <c r="J216" s="1">
        <f>_xlfn.XLOOKUP(B216, '[1]2021 Salaries'!$B$13:$B$2834, '[1]2021 Salaries'!$G$13:$G$2834,0)</f>
        <v>20940000</v>
      </c>
      <c r="K216" s="1">
        <f t="shared" si="3"/>
        <v>23034000</v>
      </c>
      <c r="L216" s="2">
        <v>215</v>
      </c>
    </row>
    <row r="217" spans="1:12" x14ac:dyDescent="0.45">
      <c r="A217">
        <v>1852</v>
      </c>
      <c r="B217" t="s">
        <v>95</v>
      </c>
      <c r="C217" t="s">
        <v>96</v>
      </c>
      <c r="D217" t="s">
        <v>10</v>
      </c>
      <c r="E217" t="s">
        <v>84</v>
      </c>
      <c r="F217">
        <v>25</v>
      </c>
      <c r="G217" t="s">
        <v>25</v>
      </c>
      <c r="H217">
        <v>2021</v>
      </c>
      <c r="I217">
        <v>7.6539666666666699</v>
      </c>
      <c r="J217" s="1">
        <f>_xlfn.XLOOKUP(B217, '[1]2021 Salaries'!$B$13:$B$2834, '[1]2021 Salaries'!$G$13:$G$2834,0)</f>
        <v>21950000</v>
      </c>
      <c r="K217" s="1">
        <f t="shared" si="3"/>
        <v>24145000.000000004</v>
      </c>
      <c r="L217" s="2">
        <v>216</v>
      </c>
    </row>
    <row r="218" spans="1:12" x14ac:dyDescent="0.45">
      <c r="A218">
        <v>801</v>
      </c>
      <c r="B218" t="s">
        <v>76</v>
      </c>
      <c r="C218" t="s">
        <v>9</v>
      </c>
      <c r="D218" t="s">
        <v>10</v>
      </c>
      <c r="E218" t="s">
        <v>15</v>
      </c>
      <c r="F218">
        <v>25</v>
      </c>
      <c r="G218" t="s">
        <v>16</v>
      </c>
      <c r="H218">
        <v>2020</v>
      </c>
      <c r="I218">
        <v>7.6608666666666698</v>
      </c>
      <c r="J218" s="1">
        <f>_xlfn.XLOOKUP(B218, '[1]2021 Salaries'!$B$13:$B$2834, '[1]2021 Salaries'!$G$13:$G$2834,0)</f>
        <v>17290000</v>
      </c>
      <c r="K218" s="1">
        <f t="shared" si="3"/>
        <v>19019000</v>
      </c>
      <c r="L218" s="2">
        <v>217</v>
      </c>
    </row>
    <row r="219" spans="1:12" x14ac:dyDescent="0.45">
      <c r="A219">
        <v>1702</v>
      </c>
      <c r="B219" t="s">
        <v>203</v>
      </c>
      <c r="C219" t="s">
        <v>204</v>
      </c>
      <c r="D219" t="s">
        <v>18</v>
      </c>
      <c r="E219" t="s">
        <v>24</v>
      </c>
      <c r="F219">
        <v>32</v>
      </c>
      <c r="G219" t="s">
        <v>25</v>
      </c>
      <c r="H219">
        <v>2021</v>
      </c>
      <c r="I219">
        <v>7.6617666666666597</v>
      </c>
      <c r="J219" s="1">
        <f>_xlfn.XLOOKUP(B219, '[1]2021 Salaries'!$B$13:$B$2834, '[1]2021 Salaries'!$G$13:$G$2834,0)</f>
        <v>16460000</v>
      </c>
      <c r="K219" s="1">
        <f t="shared" si="3"/>
        <v>18106000</v>
      </c>
      <c r="L219" s="2">
        <v>218</v>
      </c>
    </row>
    <row r="220" spans="1:12" x14ac:dyDescent="0.45">
      <c r="A220">
        <v>1141</v>
      </c>
      <c r="B220" t="s">
        <v>234</v>
      </c>
      <c r="C220" t="s">
        <v>235</v>
      </c>
      <c r="D220" t="s">
        <v>10</v>
      </c>
      <c r="E220" t="s">
        <v>28</v>
      </c>
      <c r="F220">
        <v>26</v>
      </c>
      <c r="G220" t="s">
        <v>21</v>
      </c>
      <c r="H220">
        <v>2021</v>
      </c>
      <c r="I220">
        <v>7.67919999999999</v>
      </c>
      <c r="J220" s="1">
        <f>_xlfn.XLOOKUP(B220, '[1]2021 Salaries'!$B$13:$B$2834, '[1]2021 Salaries'!$G$13:$G$2834,0)</f>
        <v>28620000</v>
      </c>
      <c r="K220" s="1">
        <f t="shared" si="3"/>
        <v>31482000.000000004</v>
      </c>
      <c r="L220" s="2">
        <v>219</v>
      </c>
    </row>
    <row r="221" spans="1:12" x14ac:dyDescent="0.45">
      <c r="A221">
        <v>1792</v>
      </c>
      <c r="B221" t="s">
        <v>287</v>
      </c>
      <c r="C221" t="s">
        <v>27</v>
      </c>
      <c r="D221" t="s">
        <v>10</v>
      </c>
      <c r="E221" t="s">
        <v>118</v>
      </c>
      <c r="F221">
        <v>25</v>
      </c>
      <c r="G221" t="s">
        <v>25</v>
      </c>
      <c r="H221">
        <v>2021</v>
      </c>
      <c r="I221">
        <v>7.67956666666666</v>
      </c>
      <c r="J221" s="1">
        <f>_xlfn.XLOOKUP(B221, '[1]2021 Salaries'!$B$13:$B$2834, '[1]2021 Salaries'!$G$13:$G$2834,0)</f>
        <v>24070000</v>
      </c>
      <c r="K221" s="1">
        <f t="shared" si="3"/>
        <v>26477000.000000004</v>
      </c>
      <c r="L221" s="2">
        <v>220</v>
      </c>
    </row>
    <row r="222" spans="1:12" x14ac:dyDescent="0.45">
      <c r="A222">
        <v>1279</v>
      </c>
      <c r="B222" t="s">
        <v>288</v>
      </c>
      <c r="C222" t="s">
        <v>86</v>
      </c>
      <c r="D222" t="s">
        <v>10</v>
      </c>
      <c r="E222" t="s">
        <v>289</v>
      </c>
      <c r="F222">
        <v>21</v>
      </c>
      <c r="G222" t="s">
        <v>31</v>
      </c>
      <c r="H222">
        <v>2021</v>
      </c>
      <c r="I222">
        <v>7.6885000000000003</v>
      </c>
      <c r="J222" s="1">
        <f>_xlfn.XLOOKUP(B222, '[1]2021 Salaries'!$B$13:$B$2834, '[1]2021 Salaries'!$G$13:$G$2834,0)</f>
        <v>10010000</v>
      </c>
      <c r="K222" s="1">
        <f t="shared" si="3"/>
        <v>11011000</v>
      </c>
      <c r="L222" s="2">
        <v>221</v>
      </c>
    </row>
    <row r="223" spans="1:12" x14ac:dyDescent="0.45">
      <c r="A223">
        <v>1621</v>
      </c>
      <c r="B223" t="s">
        <v>290</v>
      </c>
      <c r="C223" t="s">
        <v>130</v>
      </c>
      <c r="D223" t="s">
        <v>10</v>
      </c>
      <c r="E223" t="s">
        <v>291</v>
      </c>
      <c r="F223">
        <v>29</v>
      </c>
      <c r="G223" t="s">
        <v>12</v>
      </c>
      <c r="H223">
        <v>2021</v>
      </c>
      <c r="I223">
        <v>7.69313333333334</v>
      </c>
      <c r="J223" s="1">
        <f>_xlfn.XLOOKUP(B223, '[1]2021 Salaries'!$B$13:$B$2834, '[1]2021 Salaries'!$G$13:$G$2834,0)</f>
        <v>16730000</v>
      </c>
      <c r="K223" s="1">
        <f t="shared" si="3"/>
        <v>18403000</v>
      </c>
      <c r="L223" s="2">
        <v>222</v>
      </c>
    </row>
    <row r="224" spans="1:12" x14ac:dyDescent="0.45">
      <c r="A224">
        <v>1160</v>
      </c>
      <c r="B224" t="s">
        <v>292</v>
      </c>
      <c r="C224" t="s">
        <v>39</v>
      </c>
      <c r="D224" t="s">
        <v>43</v>
      </c>
      <c r="E224" t="s">
        <v>293</v>
      </c>
      <c r="F224">
        <v>30</v>
      </c>
      <c r="G224" t="s">
        <v>21</v>
      </c>
      <c r="H224">
        <v>2021</v>
      </c>
      <c r="I224">
        <v>7.7130333333333301</v>
      </c>
      <c r="J224" s="1">
        <f>_xlfn.XLOOKUP(B224, '[1]2021 Salaries'!$B$13:$B$2834, '[1]2021 Salaries'!$G$13:$G$2834,0)</f>
        <v>16000000</v>
      </c>
      <c r="K224" s="1">
        <f t="shared" si="3"/>
        <v>17600000</v>
      </c>
      <c r="L224" s="2">
        <v>223</v>
      </c>
    </row>
    <row r="225" spans="1:12" x14ac:dyDescent="0.45">
      <c r="A225">
        <v>37</v>
      </c>
      <c r="B225" t="s">
        <v>245</v>
      </c>
      <c r="C225" t="s">
        <v>39</v>
      </c>
      <c r="D225" t="s">
        <v>10</v>
      </c>
      <c r="E225" t="s">
        <v>69</v>
      </c>
      <c r="F225">
        <v>34</v>
      </c>
      <c r="G225" t="s">
        <v>21</v>
      </c>
      <c r="H225">
        <v>2020</v>
      </c>
      <c r="I225">
        <v>7.7130666666666698</v>
      </c>
      <c r="J225" s="1">
        <f>_xlfn.XLOOKUP(B225, '[1]2021 Salaries'!$B$13:$B$2834, '[1]2021 Salaries'!$G$13:$G$2834,0)</f>
        <v>16690000</v>
      </c>
      <c r="K225" s="1">
        <f t="shared" si="3"/>
        <v>18359000</v>
      </c>
      <c r="L225" s="2">
        <v>224</v>
      </c>
    </row>
    <row r="226" spans="1:12" x14ac:dyDescent="0.45">
      <c r="A226">
        <v>196</v>
      </c>
      <c r="B226" t="s">
        <v>294</v>
      </c>
      <c r="C226" t="s">
        <v>9</v>
      </c>
      <c r="D226" t="s">
        <v>10</v>
      </c>
      <c r="E226" t="s">
        <v>154</v>
      </c>
      <c r="F226">
        <v>33</v>
      </c>
      <c r="G226" t="s">
        <v>31</v>
      </c>
      <c r="H226">
        <v>2020</v>
      </c>
      <c r="I226">
        <v>7.7270333333333303</v>
      </c>
      <c r="J226" s="1">
        <f>_xlfn.XLOOKUP(B226, '[1]2021 Salaries'!$B$13:$B$2834, '[1]2021 Salaries'!$G$13:$G$2834,0)</f>
        <v>18860000</v>
      </c>
      <c r="K226" s="1">
        <f t="shared" si="3"/>
        <v>20746000</v>
      </c>
      <c r="L226" s="2">
        <v>225</v>
      </c>
    </row>
    <row r="227" spans="1:12" x14ac:dyDescent="0.45">
      <c r="A227">
        <v>566</v>
      </c>
      <c r="B227" t="s">
        <v>295</v>
      </c>
      <c r="C227" t="s">
        <v>149</v>
      </c>
      <c r="D227" t="s">
        <v>10</v>
      </c>
      <c r="E227" t="s">
        <v>107</v>
      </c>
      <c r="F227">
        <v>28</v>
      </c>
      <c r="G227" t="s">
        <v>25</v>
      </c>
      <c r="H227">
        <v>2020</v>
      </c>
      <c r="I227">
        <v>7.72983333333333</v>
      </c>
      <c r="J227" s="1">
        <f>_xlfn.XLOOKUP(B227, '[1]2021 Salaries'!$B$13:$B$2834, '[1]2021 Salaries'!$G$13:$G$2834,0)</f>
        <v>25550000</v>
      </c>
      <c r="K227" s="1">
        <f t="shared" si="3"/>
        <v>28105000.000000004</v>
      </c>
      <c r="L227" s="2">
        <v>226</v>
      </c>
    </row>
    <row r="228" spans="1:12" x14ac:dyDescent="0.45">
      <c r="A228">
        <v>1843</v>
      </c>
      <c r="B228" t="s">
        <v>296</v>
      </c>
      <c r="C228" t="s">
        <v>138</v>
      </c>
      <c r="D228" t="s">
        <v>10</v>
      </c>
      <c r="E228" t="s">
        <v>240</v>
      </c>
      <c r="F228">
        <v>22</v>
      </c>
      <c r="G228" t="s">
        <v>25</v>
      </c>
      <c r="H228">
        <v>2021</v>
      </c>
      <c r="I228">
        <v>7.7511000000000001</v>
      </c>
      <c r="J228" s="1">
        <f>_xlfn.XLOOKUP(B228, '[1]2021 Salaries'!$B$13:$B$2834, '[1]2021 Salaries'!$G$13:$G$2834,0)</f>
        <v>10790000</v>
      </c>
      <c r="K228" s="1">
        <f t="shared" si="3"/>
        <v>11869000.000000002</v>
      </c>
      <c r="L228" s="2">
        <v>227</v>
      </c>
    </row>
    <row r="229" spans="1:12" x14ac:dyDescent="0.45">
      <c r="A229">
        <v>524</v>
      </c>
      <c r="B229" t="s">
        <v>227</v>
      </c>
      <c r="C229" t="s">
        <v>27</v>
      </c>
      <c r="D229" t="s">
        <v>10</v>
      </c>
      <c r="E229" t="s">
        <v>291</v>
      </c>
      <c r="F229">
        <v>24</v>
      </c>
      <c r="G229" t="s">
        <v>12</v>
      </c>
      <c r="H229">
        <v>2020</v>
      </c>
      <c r="I229">
        <v>7.7525666666666702</v>
      </c>
      <c r="J229" s="1">
        <f>_xlfn.XLOOKUP(B229, '[1]2021 Salaries'!$B$13:$B$2834, '[1]2021 Salaries'!$G$13:$G$2834,0)</f>
        <v>17940000</v>
      </c>
      <c r="K229" s="1">
        <f t="shared" si="3"/>
        <v>19734000</v>
      </c>
      <c r="L229" s="2">
        <v>228</v>
      </c>
    </row>
    <row r="230" spans="1:12" x14ac:dyDescent="0.45">
      <c r="A230">
        <v>1074</v>
      </c>
      <c r="B230" t="s">
        <v>207</v>
      </c>
      <c r="C230" t="s">
        <v>39</v>
      </c>
      <c r="D230" t="s">
        <v>10</v>
      </c>
      <c r="E230" t="s">
        <v>49</v>
      </c>
      <c r="F230">
        <v>25</v>
      </c>
      <c r="G230" t="s">
        <v>21</v>
      </c>
      <c r="H230">
        <v>2021</v>
      </c>
      <c r="I230">
        <v>7.7577999999999996</v>
      </c>
      <c r="J230" s="1">
        <f>_xlfn.XLOOKUP(B230, '[1]2021 Salaries'!$B$13:$B$2834, '[1]2021 Salaries'!$G$13:$G$2834,0)</f>
        <v>26350000</v>
      </c>
      <c r="K230" s="1">
        <f t="shared" si="3"/>
        <v>28985000.000000004</v>
      </c>
      <c r="L230" s="2">
        <v>229</v>
      </c>
    </row>
    <row r="231" spans="1:12" x14ac:dyDescent="0.45">
      <c r="A231">
        <v>1854</v>
      </c>
      <c r="B231" t="s">
        <v>243</v>
      </c>
      <c r="C231" t="s">
        <v>138</v>
      </c>
      <c r="D231" t="s">
        <v>10</v>
      </c>
      <c r="E231" t="s">
        <v>84</v>
      </c>
      <c r="F231">
        <v>34</v>
      </c>
      <c r="G231" t="s">
        <v>25</v>
      </c>
      <c r="H231">
        <v>2021</v>
      </c>
      <c r="I231">
        <v>7.7679</v>
      </c>
      <c r="J231" s="1">
        <f>_xlfn.XLOOKUP(B231, '[1]2021 Salaries'!$B$13:$B$2834, '[1]2021 Salaries'!$G$13:$G$2834,0)</f>
        <v>11910000</v>
      </c>
      <c r="K231" s="1">
        <f t="shared" si="3"/>
        <v>13101000.000000002</v>
      </c>
      <c r="L231" s="2">
        <v>230</v>
      </c>
    </row>
    <row r="232" spans="1:12" x14ac:dyDescent="0.45">
      <c r="A232">
        <v>1130</v>
      </c>
      <c r="B232" t="s">
        <v>297</v>
      </c>
      <c r="C232" t="s">
        <v>14</v>
      </c>
      <c r="D232" t="s">
        <v>10</v>
      </c>
      <c r="E232" t="s">
        <v>168</v>
      </c>
      <c r="F232">
        <v>25</v>
      </c>
      <c r="G232" t="s">
        <v>21</v>
      </c>
      <c r="H232">
        <v>2021</v>
      </c>
      <c r="I232">
        <v>7.7685000000000004</v>
      </c>
      <c r="J232" s="1">
        <f>_xlfn.XLOOKUP(B232, '[1]2021 Salaries'!$B$13:$B$2834, '[1]2021 Salaries'!$G$13:$G$2834,0)</f>
        <v>25460000</v>
      </c>
      <c r="K232" s="1">
        <f t="shared" si="3"/>
        <v>28006000.000000004</v>
      </c>
      <c r="L232" s="2">
        <v>231</v>
      </c>
    </row>
    <row r="233" spans="1:12" x14ac:dyDescent="0.45">
      <c r="A233">
        <v>1205</v>
      </c>
      <c r="B233" t="s">
        <v>298</v>
      </c>
      <c r="C233" t="s">
        <v>143</v>
      </c>
      <c r="D233" t="s">
        <v>10</v>
      </c>
      <c r="E233" t="s">
        <v>299</v>
      </c>
      <c r="F233">
        <v>27</v>
      </c>
      <c r="G233" t="s">
        <v>21</v>
      </c>
      <c r="H233">
        <v>2021</v>
      </c>
      <c r="I233">
        <v>7.76976666666667</v>
      </c>
      <c r="J233" s="1">
        <f>_xlfn.XLOOKUP(B233, '[1]2021 Salaries'!$B$13:$B$2834, '[1]2021 Salaries'!$G$13:$G$2834,0)</f>
        <v>11320000</v>
      </c>
      <c r="K233" s="1">
        <f t="shared" si="3"/>
        <v>12452000.000000002</v>
      </c>
      <c r="L233" s="2">
        <v>232</v>
      </c>
    </row>
    <row r="234" spans="1:12" x14ac:dyDescent="0.45">
      <c r="A234">
        <v>1234</v>
      </c>
      <c r="B234" t="s">
        <v>122</v>
      </c>
      <c r="C234" t="s">
        <v>74</v>
      </c>
      <c r="D234" t="s">
        <v>10</v>
      </c>
      <c r="E234" t="s">
        <v>44</v>
      </c>
      <c r="F234">
        <v>23</v>
      </c>
      <c r="G234" t="s">
        <v>31</v>
      </c>
      <c r="H234">
        <v>2021</v>
      </c>
      <c r="I234">
        <v>7.7780666666666702</v>
      </c>
      <c r="J234" s="1">
        <f>_xlfn.XLOOKUP(B234, '[1]2021 Salaries'!$B$13:$B$2834, '[1]2021 Salaries'!$G$13:$G$2834,0)</f>
        <v>17530000</v>
      </c>
      <c r="K234" s="1">
        <f t="shared" si="3"/>
        <v>19283000</v>
      </c>
      <c r="L234" s="2">
        <v>233</v>
      </c>
    </row>
    <row r="235" spans="1:12" x14ac:dyDescent="0.45">
      <c r="A235">
        <v>541</v>
      </c>
      <c r="B235" t="s">
        <v>300</v>
      </c>
      <c r="C235" t="s">
        <v>14</v>
      </c>
      <c r="D235" t="s">
        <v>10</v>
      </c>
      <c r="E235" t="s">
        <v>162</v>
      </c>
      <c r="F235">
        <v>22</v>
      </c>
      <c r="G235" t="s">
        <v>12</v>
      </c>
      <c r="H235">
        <v>2020</v>
      </c>
      <c r="I235">
        <v>7.7829666666666597</v>
      </c>
      <c r="J235" s="1">
        <f>_xlfn.XLOOKUP(B235, '[1]2021 Salaries'!$B$13:$B$2834, '[1]2021 Salaries'!$G$13:$G$2834,0)</f>
        <v>19890000</v>
      </c>
      <c r="K235" s="1">
        <f t="shared" si="3"/>
        <v>21879000</v>
      </c>
      <c r="L235" s="2">
        <v>234</v>
      </c>
    </row>
    <row r="236" spans="1:12" x14ac:dyDescent="0.45">
      <c r="A236">
        <v>121</v>
      </c>
      <c r="B236" t="s">
        <v>125</v>
      </c>
      <c r="C236" t="s">
        <v>126</v>
      </c>
      <c r="D236" t="s">
        <v>10</v>
      </c>
      <c r="E236" t="s">
        <v>101</v>
      </c>
      <c r="F236">
        <v>23</v>
      </c>
      <c r="G236" t="s">
        <v>21</v>
      </c>
      <c r="H236">
        <v>2020</v>
      </c>
      <c r="I236">
        <v>7.7854000000000001</v>
      </c>
      <c r="J236" s="1">
        <f>_xlfn.XLOOKUP(B236, '[1]2021 Salaries'!$B$13:$B$2834, '[1]2021 Salaries'!$G$13:$G$2834,0)</f>
        <v>21220000</v>
      </c>
      <c r="K236" s="1">
        <f t="shared" si="3"/>
        <v>23342000.000000004</v>
      </c>
      <c r="L236" s="2">
        <v>235</v>
      </c>
    </row>
    <row r="237" spans="1:12" x14ac:dyDescent="0.45">
      <c r="A237">
        <v>2125</v>
      </c>
      <c r="B237" t="s">
        <v>61</v>
      </c>
      <c r="C237" t="s">
        <v>9</v>
      </c>
      <c r="D237" t="s">
        <v>10</v>
      </c>
      <c r="E237" t="s">
        <v>40</v>
      </c>
      <c r="F237">
        <v>26</v>
      </c>
      <c r="G237" t="s">
        <v>41</v>
      </c>
      <c r="H237">
        <v>2021</v>
      </c>
      <c r="I237">
        <v>7.7861000000000002</v>
      </c>
      <c r="J237" s="1">
        <f>_xlfn.XLOOKUP(B237, '[1]2021 Salaries'!$B$13:$B$2834, '[1]2021 Salaries'!$G$13:$G$2834,0)</f>
        <v>670000</v>
      </c>
      <c r="K237" s="1">
        <f t="shared" si="3"/>
        <v>737000.00000000012</v>
      </c>
      <c r="L237" s="2">
        <v>236</v>
      </c>
    </row>
    <row r="238" spans="1:12" x14ac:dyDescent="0.45">
      <c r="A238">
        <v>574</v>
      </c>
      <c r="B238" t="s">
        <v>111</v>
      </c>
      <c r="C238" t="s">
        <v>27</v>
      </c>
      <c r="D238" t="s">
        <v>10</v>
      </c>
      <c r="E238" t="s">
        <v>24</v>
      </c>
      <c r="F238">
        <v>19</v>
      </c>
      <c r="G238" t="s">
        <v>25</v>
      </c>
      <c r="H238">
        <v>2020</v>
      </c>
      <c r="I238">
        <v>7.7887000000000004</v>
      </c>
      <c r="J238" s="1">
        <f>_xlfn.XLOOKUP(B238, '[1]2021 Salaries'!$B$13:$B$2834, '[1]2021 Salaries'!$G$13:$G$2834,0)</f>
        <v>24660000</v>
      </c>
      <c r="K238" s="1">
        <f t="shared" si="3"/>
        <v>27126000.000000004</v>
      </c>
      <c r="L238" s="2">
        <v>237</v>
      </c>
    </row>
    <row r="239" spans="1:12" x14ac:dyDescent="0.45">
      <c r="A239">
        <v>1759</v>
      </c>
      <c r="B239" t="s">
        <v>274</v>
      </c>
      <c r="C239" t="s">
        <v>126</v>
      </c>
      <c r="D239" t="s">
        <v>10</v>
      </c>
      <c r="E239" t="s">
        <v>78</v>
      </c>
      <c r="F239">
        <v>25</v>
      </c>
      <c r="G239" t="s">
        <v>25</v>
      </c>
      <c r="H239">
        <v>2021</v>
      </c>
      <c r="I239">
        <v>7.7927999999999997</v>
      </c>
      <c r="J239" s="1">
        <f>_xlfn.XLOOKUP(B239, '[1]2021 Salaries'!$B$13:$B$2834, '[1]2021 Salaries'!$G$13:$G$2834,0)</f>
        <v>14670000</v>
      </c>
      <c r="K239" s="1">
        <f t="shared" si="3"/>
        <v>16137000.000000002</v>
      </c>
      <c r="L239" s="2">
        <v>238</v>
      </c>
    </row>
    <row r="240" spans="1:12" x14ac:dyDescent="0.45">
      <c r="A240">
        <v>971</v>
      </c>
      <c r="B240" t="s">
        <v>301</v>
      </c>
      <c r="C240" t="s">
        <v>55</v>
      </c>
      <c r="D240" t="s">
        <v>10</v>
      </c>
      <c r="E240" t="s">
        <v>34</v>
      </c>
      <c r="F240">
        <v>29</v>
      </c>
      <c r="G240" t="s">
        <v>16</v>
      </c>
      <c r="H240">
        <v>2020</v>
      </c>
      <c r="I240">
        <v>7.7933666666666701</v>
      </c>
      <c r="J240" s="1">
        <f>_xlfn.XLOOKUP(B240, '[1]2021 Salaries'!$B$13:$B$2834, '[1]2021 Salaries'!$G$13:$G$2834,0)</f>
        <v>15230000</v>
      </c>
      <c r="K240" s="1">
        <f t="shared" si="3"/>
        <v>16753000.000000002</v>
      </c>
      <c r="L240" s="2">
        <v>239</v>
      </c>
    </row>
    <row r="241" spans="1:12" x14ac:dyDescent="0.45">
      <c r="A241">
        <v>982</v>
      </c>
      <c r="B241" t="s">
        <v>63</v>
      </c>
      <c r="C241" t="s">
        <v>64</v>
      </c>
      <c r="D241" t="s">
        <v>10</v>
      </c>
      <c r="E241" t="s">
        <v>65</v>
      </c>
      <c r="F241">
        <v>24</v>
      </c>
      <c r="G241" t="s">
        <v>41</v>
      </c>
      <c r="H241">
        <v>2020</v>
      </c>
      <c r="I241">
        <v>7.7938666666666698</v>
      </c>
      <c r="J241" s="1">
        <f>_xlfn.XLOOKUP(B241, '[1]2021 Salaries'!$B$13:$B$2834, '[1]2021 Salaries'!$G$13:$G$2834,0)</f>
        <v>970000</v>
      </c>
      <c r="K241" s="1">
        <f t="shared" si="3"/>
        <v>970000</v>
      </c>
      <c r="L241" s="2">
        <v>240</v>
      </c>
    </row>
    <row r="242" spans="1:12" x14ac:dyDescent="0.45">
      <c r="A242">
        <v>2006</v>
      </c>
      <c r="B242" t="s">
        <v>302</v>
      </c>
      <c r="C242" t="s">
        <v>303</v>
      </c>
      <c r="D242" t="s">
        <v>10</v>
      </c>
      <c r="E242" t="s">
        <v>225</v>
      </c>
      <c r="F242">
        <v>29</v>
      </c>
      <c r="G242" t="s">
        <v>16</v>
      </c>
      <c r="H242">
        <v>2021</v>
      </c>
      <c r="I242">
        <v>7.8039333333333296</v>
      </c>
      <c r="J242" s="1">
        <f>_xlfn.XLOOKUP(B242, '[1]2021 Salaries'!$B$13:$B$2834, '[1]2021 Salaries'!$G$13:$G$2834,0)</f>
        <v>14860000</v>
      </c>
      <c r="K242" s="1">
        <f t="shared" si="3"/>
        <v>16346000.000000002</v>
      </c>
      <c r="L242" s="2">
        <v>241</v>
      </c>
    </row>
    <row r="243" spans="1:12" x14ac:dyDescent="0.45">
      <c r="A243">
        <v>804</v>
      </c>
      <c r="B243" t="s">
        <v>304</v>
      </c>
      <c r="C243" t="s">
        <v>36</v>
      </c>
      <c r="D243" t="s">
        <v>10</v>
      </c>
      <c r="E243" t="s">
        <v>15</v>
      </c>
      <c r="F243">
        <v>25</v>
      </c>
      <c r="G243" t="s">
        <v>16</v>
      </c>
      <c r="H243">
        <v>2020</v>
      </c>
      <c r="I243">
        <v>7.8094666666666601</v>
      </c>
      <c r="J243" s="1">
        <f>_xlfn.XLOOKUP(B243, '[1]2021 Salaries'!$B$13:$B$2834, '[1]2021 Salaries'!$G$13:$G$2834,0)</f>
        <v>5590000</v>
      </c>
      <c r="K243" s="1">
        <f t="shared" si="3"/>
        <v>6149000.0000000009</v>
      </c>
      <c r="L243" s="2">
        <v>242</v>
      </c>
    </row>
    <row r="244" spans="1:12" x14ac:dyDescent="0.45">
      <c r="A244">
        <v>1384</v>
      </c>
      <c r="B244" t="s">
        <v>305</v>
      </c>
      <c r="C244" t="s">
        <v>9</v>
      </c>
      <c r="D244" t="s">
        <v>10</v>
      </c>
      <c r="E244" t="s">
        <v>71</v>
      </c>
      <c r="F244">
        <v>25</v>
      </c>
      <c r="G244" t="s">
        <v>31</v>
      </c>
      <c r="H244">
        <v>2021</v>
      </c>
      <c r="I244">
        <v>7.8146999999999904</v>
      </c>
      <c r="J244" s="1">
        <f>_xlfn.XLOOKUP(B244, '[1]2021 Salaries'!$B$13:$B$2834, '[1]2021 Salaries'!$G$13:$G$2834,0)</f>
        <v>18760000</v>
      </c>
      <c r="K244" s="1">
        <f t="shared" si="3"/>
        <v>20636000</v>
      </c>
      <c r="L244" s="2">
        <v>243</v>
      </c>
    </row>
    <row r="245" spans="1:12" x14ac:dyDescent="0.45">
      <c r="A245">
        <v>290</v>
      </c>
      <c r="B245" t="s">
        <v>167</v>
      </c>
      <c r="C245" t="s">
        <v>55</v>
      </c>
      <c r="D245" t="s">
        <v>10</v>
      </c>
      <c r="E245" t="s">
        <v>278</v>
      </c>
      <c r="F245">
        <v>21</v>
      </c>
      <c r="G245" t="s">
        <v>31</v>
      </c>
      <c r="H245">
        <v>2020</v>
      </c>
      <c r="I245">
        <v>7.8164666666666696</v>
      </c>
      <c r="J245" s="1">
        <f>_xlfn.XLOOKUP(B245, '[1]2021 Salaries'!$B$13:$B$2834, '[1]2021 Salaries'!$G$13:$G$2834,0)</f>
        <v>14780000</v>
      </c>
      <c r="K245" s="1">
        <f t="shared" si="3"/>
        <v>16258000.000000002</v>
      </c>
      <c r="L245" s="2">
        <v>244</v>
      </c>
    </row>
    <row r="246" spans="1:12" x14ac:dyDescent="0.45">
      <c r="A246">
        <v>1910</v>
      </c>
      <c r="B246" t="s">
        <v>306</v>
      </c>
      <c r="C246" t="s">
        <v>307</v>
      </c>
      <c r="D246" t="s">
        <v>10</v>
      </c>
      <c r="E246" t="s">
        <v>15</v>
      </c>
      <c r="F246">
        <v>21</v>
      </c>
      <c r="G246" t="s">
        <v>16</v>
      </c>
      <c r="H246">
        <v>2021</v>
      </c>
      <c r="I246">
        <v>7.8227000000000002</v>
      </c>
      <c r="J246" s="1">
        <f>_xlfn.XLOOKUP(B246, '[1]2021 Salaries'!$B$13:$B$2834, '[1]2021 Salaries'!$G$13:$G$2834,0)</f>
        <v>16010000</v>
      </c>
      <c r="K246" s="1">
        <f t="shared" si="3"/>
        <v>17611000</v>
      </c>
      <c r="L246" s="2">
        <v>245</v>
      </c>
    </row>
    <row r="247" spans="1:12" x14ac:dyDescent="0.45">
      <c r="A247">
        <v>1757</v>
      </c>
      <c r="B247" t="s">
        <v>270</v>
      </c>
      <c r="C247" t="s">
        <v>23</v>
      </c>
      <c r="D247" t="s">
        <v>10</v>
      </c>
      <c r="E247" t="s">
        <v>78</v>
      </c>
      <c r="F247">
        <v>36</v>
      </c>
      <c r="G247" t="s">
        <v>25</v>
      </c>
      <c r="H247">
        <v>2021</v>
      </c>
      <c r="I247">
        <v>7.8249333333333304</v>
      </c>
      <c r="J247" s="1">
        <f>_xlfn.XLOOKUP(B247, '[1]2021 Salaries'!$B$13:$B$2834, '[1]2021 Salaries'!$G$13:$G$2834,0)</f>
        <v>10230000</v>
      </c>
      <c r="K247" s="1">
        <f t="shared" si="3"/>
        <v>11253000</v>
      </c>
      <c r="L247" s="2">
        <v>246</v>
      </c>
    </row>
    <row r="248" spans="1:12" x14ac:dyDescent="0.45">
      <c r="A248">
        <v>2040</v>
      </c>
      <c r="B248" t="s">
        <v>308</v>
      </c>
      <c r="C248" t="s">
        <v>14</v>
      </c>
      <c r="D248" t="s">
        <v>10</v>
      </c>
      <c r="E248" t="s">
        <v>91</v>
      </c>
      <c r="F248">
        <v>30</v>
      </c>
      <c r="G248" t="s">
        <v>16</v>
      </c>
      <c r="H248">
        <v>2021</v>
      </c>
      <c r="I248">
        <v>7.8251999999999997</v>
      </c>
      <c r="J248" s="1">
        <f>_xlfn.XLOOKUP(B248, '[1]2021 Salaries'!$B$13:$B$2834, '[1]2021 Salaries'!$G$13:$G$2834,0)</f>
        <v>21370000</v>
      </c>
      <c r="K248" s="1">
        <f t="shared" si="3"/>
        <v>23507000.000000004</v>
      </c>
      <c r="L248" s="2">
        <v>247</v>
      </c>
    </row>
    <row r="249" spans="1:12" x14ac:dyDescent="0.45">
      <c r="A249">
        <v>1868</v>
      </c>
      <c r="B249" t="s">
        <v>309</v>
      </c>
      <c r="C249" t="s">
        <v>23</v>
      </c>
      <c r="D249" t="s">
        <v>10</v>
      </c>
      <c r="E249" t="s">
        <v>124</v>
      </c>
      <c r="F249">
        <v>21</v>
      </c>
      <c r="G249" t="s">
        <v>25</v>
      </c>
      <c r="H249">
        <v>2021</v>
      </c>
      <c r="I249">
        <v>7.8277666666666699</v>
      </c>
      <c r="J249" s="1">
        <f>_xlfn.XLOOKUP(B249, '[1]2021 Salaries'!$B$13:$B$2834, '[1]2021 Salaries'!$G$13:$G$2834,0)</f>
        <v>14640000</v>
      </c>
      <c r="K249" s="1">
        <f t="shared" si="3"/>
        <v>16104000.000000002</v>
      </c>
      <c r="L249" s="2">
        <v>248</v>
      </c>
    </row>
    <row r="250" spans="1:12" x14ac:dyDescent="0.45">
      <c r="A250">
        <v>199</v>
      </c>
      <c r="B250" t="s">
        <v>310</v>
      </c>
      <c r="C250" t="s">
        <v>176</v>
      </c>
      <c r="D250" t="s">
        <v>10</v>
      </c>
      <c r="E250" t="s">
        <v>154</v>
      </c>
      <c r="F250">
        <v>27</v>
      </c>
      <c r="G250" t="s">
        <v>31</v>
      </c>
      <c r="H250">
        <v>2020</v>
      </c>
      <c r="I250">
        <v>7.8426666666666698</v>
      </c>
      <c r="J250" s="1">
        <f>_xlfn.XLOOKUP(B250, '[1]2021 Salaries'!$B$13:$B$2834, '[1]2021 Salaries'!$G$13:$G$2834,0)</f>
        <v>27880000</v>
      </c>
      <c r="K250" s="1">
        <f t="shared" si="3"/>
        <v>30668000.000000004</v>
      </c>
      <c r="L250" s="2">
        <v>249</v>
      </c>
    </row>
    <row r="251" spans="1:12" x14ac:dyDescent="0.45">
      <c r="A251">
        <v>712</v>
      </c>
      <c r="B251" t="s">
        <v>311</v>
      </c>
      <c r="C251" t="s">
        <v>96</v>
      </c>
      <c r="D251" t="s">
        <v>10</v>
      </c>
      <c r="E251" t="s">
        <v>257</v>
      </c>
      <c r="F251">
        <v>23</v>
      </c>
      <c r="G251" t="s">
        <v>25</v>
      </c>
      <c r="H251">
        <v>2020</v>
      </c>
      <c r="I251">
        <v>7.8474666666666701</v>
      </c>
      <c r="J251" s="1">
        <f>_xlfn.XLOOKUP(B251, '[1]2021 Salaries'!$B$13:$B$2834, '[1]2021 Salaries'!$G$13:$G$2834,0)</f>
        <v>21990000</v>
      </c>
      <c r="K251" s="1">
        <f t="shared" si="3"/>
        <v>24189000.000000004</v>
      </c>
      <c r="L251" s="2">
        <v>250</v>
      </c>
    </row>
    <row r="252" spans="1:12" x14ac:dyDescent="0.45">
      <c r="A252">
        <v>756</v>
      </c>
      <c r="B252" t="s">
        <v>312</v>
      </c>
      <c r="C252" t="s">
        <v>313</v>
      </c>
      <c r="D252" t="s">
        <v>10</v>
      </c>
      <c r="E252" t="s">
        <v>84</v>
      </c>
      <c r="F252">
        <v>28</v>
      </c>
      <c r="G252" t="s">
        <v>25</v>
      </c>
      <c r="H252">
        <v>2020</v>
      </c>
      <c r="I252">
        <v>7.8744333333333296</v>
      </c>
      <c r="J252" s="1">
        <f>_xlfn.XLOOKUP(B252, '[1]2021 Salaries'!$B$13:$B$2834, '[1]2021 Salaries'!$G$13:$G$2834,0)</f>
        <v>0</v>
      </c>
      <c r="K252" s="1">
        <f t="shared" si="3"/>
        <v>0</v>
      </c>
      <c r="L252" s="2">
        <v>251</v>
      </c>
    </row>
    <row r="253" spans="1:12" x14ac:dyDescent="0.45">
      <c r="A253">
        <v>1855</v>
      </c>
      <c r="B253" t="s">
        <v>314</v>
      </c>
      <c r="C253" t="s">
        <v>23</v>
      </c>
      <c r="D253" t="s">
        <v>10</v>
      </c>
      <c r="E253" t="s">
        <v>84</v>
      </c>
      <c r="F253">
        <v>31</v>
      </c>
      <c r="G253" t="s">
        <v>25</v>
      </c>
      <c r="H253">
        <v>2021</v>
      </c>
      <c r="I253">
        <v>7.8756666666666701</v>
      </c>
      <c r="J253" s="1">
        <f>_xlfn.XLOOKUP(B253, '[1]2021 Salaries'!$B$13:$B$2834, '[1]2021 Salaries'!$G$13:$G$2834,0)</f>
        <v>17620000</v>
      </c>
      <c r="K253" s="1">
        <f t="shared" si="3"/>
        <v>19382000</v>
      </c>
      <c r="L253" s="2">
        <v>252</v>
      </c>
    </row>
    <row r="254" spans="1:12" x14ac:dyDescent="0.45">
      <c r="A254">
        <v>1599</v>
      </c>
      <c r="B254" t="s">
        <v>241</v>
      </c>
      <c r="C254" t="s">
        <v>9</v>
      </c>
      <c r="D254" t="s">
        <v>18</v>
      </c>
      <c r="E254" t="s">
        <v>11</v>
      </c>
      <c r="F254">
        <v>18</v>
      </c>
      <c r="G254" t="s">
        <v>12</v>
      </c>
      <c r="H254">
        <v>2021</v>
      </c>
      <c r="I254">
        <v>7.8903666666666696</v>
      </c>
      <c r="J254" s="1">
        <f>_xlfn.XLOOKUP(B254, '[1]2021 Salaries'!$B$13:$B$2834, '[1]2021 Salaries'!$G$13:$G$2834,0)</f>
        <v>13500000</v>
      </c>
      <c r="K254" s="1">
        <f t="shared" si="3"/>
        <v>14850000.000000002</v>
      </c>
      <c r="L254" s="2">
        <v>253</v>
      </c>
    </row>
    <row r="255" spans="1:12" x14ac:dyDescent="0.45">
      <c r="A255">
        <v>386</v>
      </c>
      <c r="B255" t="s">
        <v>315</v>
      </c>
      <c r="C255" t="s">
        <v>74</v>
      </c>
      <c r="D255" t="s">
        <v>10</v>
      </c>
      <c r="E255" t="s">
        <v>47</v>
      </c>
      <c r="F255">
        <v>30</v>
      </c>
      <c r="G255" t="s">
        <v>12</v>
      </c>
      <c r="H255">
        <v>2020</v>
      </c>
      <c r="I255">
        <v>7.8932333333333302</v>
      </c>
      <c r="J255" s="1">
        <f>_xlfn.XLOOKUP(B255, '[1]2021 Salaries'!$B$13:$B$2834, '[1]2021 Salaries'!$G$13:$G$2834,0)</f>
        <v>0</v>
      </c>
      <c r="K255" s="1">
        <f t="shared" si="3"/>
        <v>0</v>
      </c>
      <c r="L255" s="2">
        <v>254</v>
      </c>
    </row>
    <row r="256" spans="1:12" x14ac:dyDescent="0.45">
      <c r="A256">
        <v>688</v>
      </c>
      <c r="B256" t="s">
        <v>316</v>
      </c>
      <c r="C256" t="s">
        <v>55</v>
      </c>
      <c r="D256" t="s">
        <v>10</v>
      </c>
      <c r="E256" t="s">
        <v>118</v>
      </c>
      <c r="F256">
        <v>20</v>
      </c>
      <c r="G256" t="s">
        <v>25</v>
      </c>
      <c r="H256">
        <v>2020</v>
      </c>
      <c r="I256">
        <v>7.8935000000000004</v>
      </c>
      <c r="J256" s="1">
        <f>_xlfn.XLOOKUP(B256, '[1]2021 Salaries'!$B$13:$B$2834, '[1]2021 Salaries'!$G$13:$G$2834,0)</f>
        <v>15300000</v>
      </c>
      <c r="K256" s="1">
        <f t="shared" si="3"/>
        <v>16830000</v>
      </c>
      <c r="L256" s="2">
        <v>255</v>
      </c>
    </row>
    <row r="257" spans="1:12" x14ac:dyDescent="0.45">
      <c r="A257">
        <v>2165</v>
      </c>
      <c r="B257" t="s">
        <v>317</v>
      </c>
      <c r="C257" t="s">
        <v>64</v>
      </c>
      <c r="D257" t="s">
        <v>10</v>
      </c>
      <c r="E257" t="s">
        <v>261</v>
      </c>
      <c r="F257">
        <v>36</v>
      </c>
      <c r="G257" t="s">
        <v>41</v>
      </c>
      <c r="H257">
        <v>2021</v>
      </c>
      <c r="I257">
        <v>7.8944000000000001</v>
      </c>
      <c r="J257" s="1">
        <f>_xlfn.XLOOKUP(B257, '[1]2021 Salaries'!$B$13:$B$2834, '[1]2021 Salaries'!$G$13:$G$2834,0)</f>
        <v>4000000</v>
      </c>
      <c r="K257" s="1">
        <f t="shared" si="3"/>
        <v>4000000</v>
      </c>
      <c r="L257" s="2">
        <v>256</v>
      </c>
    </row>
    <row r="258" spans="1:12" x14ac:dyDescent="0.45">
      <c r="A258">
        <v>1251</v>
      </c>
      <c r="B258" t="s">
        <v>318</v>
      </c>
      <c r="C258" t="s">
        <v>9</v>
      </c>
      <c r="D258" t="s">
        <v>10</v>
      </c>
      <c r="E258" t="s">
        <v>154</v>
      </c>
      <c r="F258">
        <v>32</v>
      </c>
      <c r="G258" t="s">
        <v>31</v>
      </c>
      <c r="H258">
        <v>2021</v>
      </c>
      <c r="I258">
        <v>7.8981666666666701</v>
      </c>
      <c r="J258" s="1">
        <f>_xlfn.XLOOKUP(B258, '[1]2021 Salaries'!$B$13:$B$2834, '[1]2021 Salaries'!$G$13:$G$2834,0)</f>
        <v>7180000</v>
      </c>
      <c r="K258" s="1">
        <f t="shared" si="3"/>
        <v>7898000.0000000009</v>
      </c>
      <c r="L258" s="2">
        <v>257</v>
      </c>
    </row>
    <row r="259" spans="1:12" x14ac:dyDescent="0.45">
      <c r="A259">
        <v>1175</v>
      </c>
      <c r="B259" t="s">
        <v>319</v>
      </c>
      <c r="C259" t="s">
        <v>320</v>
      </c>
      <c r="D259" t="s">
        <v>10</v>
      </c>
      <c r="E259" t="s">
        <v>101</v>
      </c>
      <c r="F259">
        <v>25</v>
      </c>
      <c r="G259" t="s">
        <v>21</v>
      </c>
      <c r="H259">
        <v>2021</v>
      </c>
      <c r="I259">
        <v>7.9004666666666701</v>
      </c>
      <c r="J259" s="1">
        <f>_xlfn.XLOOKUP(B259, '[1]2021 Salaries'!$B$13:$B$2834, '[1]2021 Salaries'!$G$13:$G$2834,0)</f>
        <v>21540000</v>
      </c>
      <c r="K259" s="1">
        <f t="shared" ref="K259:K322" si="4">IF(C259="Rarita", J259, J259*1.1)</f>
        <v>23694000.000000004</v>
      </c>
      <c r="L259" s="2">
        <v>258</v>
      </c>
    </row>
    <row r="260" spans="1:12" x14ac:dyDescent="0.45">
      <c r="A260">
        <v>1726</v>
      </c>
      <c r="B260" t="s">
        <v>321</v>
      </c>
      <c r="C260" t="s">
        <v>23</v>
      </c>
      <c r="D260" t="s">
        <v>10</v>
      </c>
      <c r="E260" t="s">
        <v>322</v>
      </c>
      <c r="F260">
        <v>30</v>
      </c>
      <c r="G260" t="s">
        <v>25</v>
      </c>
      <c r="H260">
        <v>2021</v>
      </c>
      <c r="I260">
        <v>7.9132999999999996</v>
      </c>
      <c r="J260" s="1">
        <f>_xlfn.XLOOKUP(B260, '[1]2021 Salaries'!$B$13:$B$2834, '[1]2021 Salaries'!$G$13:$G$2834,0)</f>
        <v>14980000</v>
      </c>
      <c r="K260" s="1">
        <f t="shared" si="4"/>
        <v>16478000.000000002</v>
      </c>
      <c r="L260" s="2">
        <v>259</v>
      </c>
    </row>
    <row r="261" spans="1:12" x14ac:dyDescent="0.45">
      <c r="A261">
        <v>1710</v>
      </c>
      <c r="B261" t="s">
        <v>323</v>
      </c>
      <c r="C261" t="s">
        <v>86</v>
      </c>
      <c r="D261" t="s">
        <v>10</v>
      </c>
      <c r="E261" t="s">
        <v>267</v>
      </c>
      <c r="F261">
        <v>27</v>
      </c>
      <c r="G261" t="s">
        <v>25</v>
      </c>
      <c r="H261">
        <v>2021</v>
      </c>
      <c r="I261">
        <v>7.91686666666667</v>
      </c>
      <c r="J261" s="1">
        <f>_xlfn.XLOOKUP(B261, '[1]2021 Salaries'!$B$13:$B$2834, '[1]2021 Salaries'!$G$13:$G$2834,0)</f>
        <v>34770000</v>
      </c>
      <c r="K261" s="1">
        <f t="shared" si="4"/>
        <v>38247000</v>
      </c>
      <c r="L261" s="2">
        <v>260</v>
      </c>
    </row>
    <row r="262" spans="1:12" x14ac:dyDescent="0.45">
      <c r="A262">
        <v>1813</v>
      </c>
      <c r="B262" t="s">
        <v>324</v>
      </c>
      <c r="C262" t="s">
        <v>303</v>
      </c>
      <c r="D262" t="s">
        <v>10</v>
      </c>
      <c r="E262" t="s">
        <v>257</v>
      </c>
      <c r="F262">
        <v>27</v>
      </c>
      <c r="G262" t="s">
        <v>25</v>
      </c>
      <c r="H262">
        <v>2021</v>
      </c>
      <c r="I262">
        <v>7.9244666666666603</v>
      </c>
      <c r="J262" s="1">
        <f>_xlfn.XLOOKUP(B262, '[1]2021 Salaries'!$B$13:$B$2834, '[1]2021 Salaries'!$G$13:$G$2834,0)</f>
        <v>32540000</v>
      </c>
      <c r="K262" s="1">
        <f t="shared" si="4"/>
        <v>35794000</v>
      </c>
      <c r="L262" s="2">
        <v>261</v>
      </c>
    </row>
    <row r="263" spans="1:12" x14ac:dyDescent="0.45">
      <c r="A263">
        <v>1034</v>
      </c>
      <c r="B263" t="s">
        <v>300</v>
      </c>
      <c r="C263" t="s">
        <v>14</v>
      </c>
      <c r="D263" t="s">
        <v>10</v>
      </c>
      <c r="E263" t="s">
        <v>40</v>
      </c>
      <c r="F263">
        <v>22</v>
      </c>
      <c r="G263" t="s">
        <v>41</v>
      </c>
      <c r="H263">
        <v>2020</v>
      </c>
      <c r="I263">
        <v>7.9259666666666604</v>
      </c>
      <c r="J263" s="1">
        <f>_xlfn.XLOOKUP(B263, '[1]2021 Salaries'!$B$13:$B$2834, '[1]2021 Salaries'!$G$13:$G$2834,0)</f>
        <v>19890000</v>
      </c>
      <c r="K263" s="1">
        <f t="shared" si="4"/>
        <v>21879000</v>
      </c>
      <c r="L263" s="2">
        <v>262</v>
      </c>
    </row>
    <row r="264" spans="1:12" x14ac:dyDescent="0.45">
      <c r="A264">
        <v>1680</v>
      </c>
      <c r="B264" t="s">
        <v>325</v>
      </c>
      <c r="C264" t="s">
        <v>130</v>
      </c>
      <c r="D264" t="s">
        <v>10</v>
      </c>
      <c r="E264" t="s">
        <v>104</v>
      </c>
      <c r="F264">
        <v>17</v>
      </c>
      <c r="G264" t="s">
        <v>25</v>
      </c>
      <c r="H264">
        <v>2021</v>
      </c>
      <c r="I264">
        <v>7.9433999999999996</v>
      </c>
      <c r="J264" s="1">
        <f>_xlfn.XLOOKUP(B264, '[1]2021 Salaries'!$B$13:$B$2834, '[1]2021 Salaries'!$G$13:$G$2834,0)</f>
        <v>11500000</v>
      </c>
      <c r="K264" s="1">
        <f t="shared" si="4"/>
        <v>12650000.000000002</v>
      </c>
      <c r="L264" s="2">
        <v>263</v>
      </c>
    </row>
    <row r="265" spans="1:12" x14ac:dyDescent="0.45">
      <c r="A265">
        <v>177</v>
      </c>
      <c r="B265" t="s">
        <v>198</v>
      </c>
      <c r="C265" t="s">
        <v>9</v>
      </c>
      <c r="D265" t="s">
        <v>10</v>
      </c>
      <c r="E265" t="s">
        <v>44</v>
      </c>
      <c r="F265">
        <v>26</v>
      </c>
      <c r="G265" t="s">
        <v>31</v>
      </c>
      <c r="H265">
        <v>2020</v>
      </c>
      <c r="I265">
        <v>7.9623999999999997</v>
      </c>
      <c r="J265" s="1">
        <f>_xlfn.XLOOKUP(B265, '[1]2021 Salaries'!$B$13:$B$2834, '[1]2021 Salaries'!$G$13:$G$2834,0)</f>
        <v>21630000</v>
      </c>
      <c r="K265" s="1">
        <f t="shared" si="4"/>
        <v>23793000.000000004</v>
      </c>
      <c r="L265" s="2">
        <v>264</v>
      </c>
    </row>
    <row r="266" spans="1:12" x14ac:dyDescent="0.45">
      <c r="A266">
        <v>1641</v>
      </c>
      <c r="B266" t="s">
        <v>326</v>
      </c>
      <c r="C266" t="s">
        <v>74</v>
      </c>
      <c r="D266" t="s">
        <v>10</v>
      </c>
      <c r="E266" t="s">
        <v>264</v>
      </c>
      <c r="F266">
        <v>25</v>
      </c>
      <c r="G266" t="s">
        <v>12</v>
      </c>
      <c r="H266">
        <v>2021</v>
      </c>
      <c r="I266">
        <v>7.9688999999999997</v>
      </c>
      <c r="J266" s="1">
        <f>_xlfn.XLOOKUP(B266, '[1]2021 Salaries'!$B$13:$B$2834, '[1]2021 Salaries'!$G$13:$G$2834,0)</f>
        <v>20640000</v>
      </c>
      <c r="K266" s="1">
        <f t="shared" si="4"/>
        <v>22704000</v>
      </c>
      <c r="L266" s="2">
        <v>265</v>
      </c>
    </row>
    <row r="267" spans="1:12" x14ac:dyDescent="0.45">
      <c r="A267">
        <v>1389</v>
      </c>
      <c r="B267" t="s">
        <v>327</v>
      </c>
      <c r="C267" t="s">
        <v>23</v>
      </c>
      <c r="D267" t="s">
        <v>10</v>
      </c>
      <c r="E267" t="s">
        <v>71</v>
      </c>
      <c r="F267">
        <v>27</v>
      </c>
      <c r="G267" t="s">
        <v>31</v>
      </c>
      <c r="H267">
        <v>2021</v>
      </c>
      <c r="I267">
        <v>7.97143333333333</v>
      </c>
      <c r="J267" s="1">
        <f>_xlfn.XLOOKUP(B267, '[1]2021 Salaries'!$B$13:$B$2834, '[1]2021 Salaries'!$G$13:$G$2834,0)</f>
        <v>13800000</v>
      </c>
      <c r="K267" s="1">
        <f t="shared" si="4"/>
        <v>15180000.000000002</v>
      </c>
      <c r="L267" s="2">
        <v>266</v>
      </c>
    </row>
    <row r="268" spans="1:12" x14ac:dyDescent="0.45">
      <c r="A268">
        <v>713</v>
      </c>
      <c r="B268" t="s">
        <v>328</v>
      </c>
      <c r="C268" t="s">
        <v>55</v>
      </c>
      <c r="D268" t="s">
        <v>10</v>
      </c>
      <c r="E268" t="s">
        <v>257</v>
      </c>
      <c r="F268">
        <v>22</v>
      </c>
      <c r="G268" t="s">
        <v>25</v>
      </c>
      <c r="H268">
        <v>2020</v>
      </c>
      <c r="I268">
        <v>7.9802999999999997</v>
      </c>
      <c r="J268" s="1">
        <f>_xlfn.XLOOKUP(B268, '[1]2021 Salaries'!$B$13:$B$2834, '[1]2021 Salaries'!$G$13:$G$2834,0)</f>
        <v>8500000</v>
      </c>
      <c r="K268" s="1">
        <f t="shared" si="4"/>
        <v>9350000</v>
      </c>
      <c r="L268" s="2">
        <v>267</v>
      </c>
    </row>
    <row r="269" spans="1:12" x14ac:dyDescent="0.45">
      <c r="A269">
        <v>1137</v>
      </c>
      <c r="B269" t="s">
        <v>329</v>
      </c>
      <c r="C269" t="s">
        <v>176</v>
      </c>
      <c r="D269" t="s">
        <v>43</v>
      </c>
      <c r="E269" t="s">
        <v>168</v>
      </c>
      <c r="F269">
        <v>27</v>
      </c>
      <c r="G269" t="s">
        <v>21</v>
      </c>
      <c r="H269">
        <v>2021</v>
      </c>
      <c r="I269">
        <v>7.9843666666666602</v>
      </c>
      <c r="J269" s="1">
        <f>_xlfn.XLOOKUP(B269, '[1]2021 Salaries'!$B$13:$B$2834, '[1]2021 Salaries'!$G$13:$G$2834,0)</f>
        <v>15940000</v>
      </c>
      <c r="K269" s="1">
        <f t="shared" si="4"/>
        <v>17534000</v>
      </c>
      <c r="L269" s="2">
        <v>268</v>
      </c>
    </row>
    <row r="270" spans="1:12" x14ac:dyDescent="0.45">
      <c r="A270">
        <v>536</v>
      </c>
      <c r="B270" t="s">
        <v>171</v>
      </c>
      <c r="C270" t="s">
        <v>74</v>
      </c>
      <c r="D270" t="s">
        <v>10</v>
      </c>
      <c r="E270" t="s">
        <v>162</v>
      </c>
      <c r="F270">
        <v>23</v>
      </c>
      <c r="G270" t="s">
        <v>12</v>
      </c>
      <c r="H270">
        <v>2020</v>
      </c>
      <c r="I270">
        <v>8.0045666666666602</v>
      </c>
      <c r="J270" s="1">
        <f>_xlfn.XLOOKUP(B270, '[1]2021 Salaries'!$B$13:$B$2834, '[1]2021 Salaries'!$G$13:$G$2834,0)</f>
        <v>22820000</v>
      </c>
      <c r="K270" s="1">
        <f t="shared" si="4"/>
        <v>25102000.000000004</v>
      </c>
      <c r="L270" s="2">
        <v>269</v>
      </c>
    </row>
    <row r="271" spans="1:12" x14ac:dyDescent="0.45">
      <c r="A271">
        <v>1253</v>
      </c>
      <c r="B271" t="s">
        <v>310</v>
      </c>
      <c r="C271" t="s">
        <v>176</v>
      </c>
      <c r="D271" t="s">
        <v>10</v>
      </c>
      <c r="E271" t="s">
        <v>154</v>
      </c>
      <c r="F271">
        <v>28</v>
      </c>
      <c r="G271" t="s">
        <v>31</v>
      </c>
      <c r="H271">
        <v>2021</v>
      </c>
      <c r="I271">
        <v>8.0076000000000001</v>
      </c>
      <c r="J271" s="1">
        <f>_xlfn.XLOOKUP(B271, '[1]2021 Salaries'!$B$13:$B$2834, '[1]2021 Salaries'!$G$13:$G$2834,0)</f>
        <v>27880000</v>
      </c>
      <c r="K271" s="1">
        <f t="shared" si="4"/>
        <v>30668000.000000004</v>
      </c>
      <c r="L271" s="2">
        <v>270</v>
      </c>
    </row>
    <row r="272" spans="1:12" x14ac:dyDescent="0.45">
      <c r="A272">
        <v>1664</v>
      </c>
      <c r="B272" t="s">
        <v>228</v>
      </c>
      <c r="C272" t="s">
        <v>23</v>
      </c>
      <c r="D272" t="s">
        <v>10</v>
      </c>
      <c r="E272" t="s">
        <v>330</v>
      </c>
      <c r="F272">
        <v>23</v>
      </c>
      <c r="G272" t="s">
        <v>25</v>
      </c>
      <c r="H272">
        <v>2021</v>
      </c>
      <c r="I272">
        <v>8.0128000000000004</v>
      </c>
      <c r="J272" s="1">
        <f>_xlfn.XLOOKUP(B272, '[1]2021 Salaries'!$B$13:$B$2834, '[1]2021 Salaries'!$G$13:$G$2834,0)</f>
        <v>15660000</v>
      </c>
      <c r="K272" s="1">
        <f t="shared" si="4"/>
        <v>17226000</v>
      </c>
      <c r="L272" s="2">
        <v>271</v>
      </c>
    </row>
    <row r="273" spans="1:12" x14ac:dyDescent="0.45">
      <c r="A273">
        <v>1733</v>
      </c>
      <c r="B273" t="s">
        <v>331</v>
      </c>
      <c r="C273" t="s">
        <v>320</v>
      </c>
      <c r="D273" t="s">
        <v>18</v>
      </c>
      <c r="E273" t="s">
        <v>322</v>
      </c>
      <c r="F273">
        <v>31</v>
      </c>
      <c r="G273" t="s">
        <v>25</v>
      </c>
      <c r="H273">
        <v>2021</v>
      </c>
      <c r="I273">
        <v>8.0136333333333294</v>
      </c>
      <c r="J273" s="1">
        <f>_xlfn.XLOOKUP(B273, '[1]2021 Salaries'!$B$13:$B$2834, '[1]2021 Salaries'!$G$13:$G$2834,0)</f>
        <v>9520000</v>
      </c>
      <c r="K273" s="1">
        <f t="shared" si="4"/>
        <v>10472000</v>
      </c>
      <c r="L273" s="2">
        <v>272</v>
      </c>
    </row>
    <row r="274" spans="1:12" x14ac:dyDescent="0.45">
      <c r="A274">
        <v>1155</v>
      </c>
      <c r="B274" t="s">
        <v>332</v>
      </c>
      <c r="C274" t="s">
        <v>204</v>
      </c>
      <c r="D274" t="s">
        <v>10</v>
      </c>
      <c r="E274" t="s">
        <v>293</v>
      </c>
      <c r="F274">
        <v>25</v>
      </c>
      <c r="G274" t="s">
        <v>21</v>
      </c>
      <c r="H274">
        <v>2021</v>
      </c>
      <c r="I274">
        <v>8.0174333333333294</v>
      </c>
      <c r="J274" s="1">
        <f>_xlfn.XLOOKUP(B274, '[1]2021 Salaries'!$B$13:$B$2834, '[1]2021 Salaries'!$G$13:$G$2834,0)</f>
        <v>12280000</v>
      </c>
      <c r="K274" s="1">
        <f t="shared" si="4"/>
        <v>13508000.000000002</v>
      </c>
      <c r="L274" s="2">
        <v>273</v>
      </c>
    </row>
    <row r="275" spans="1:12" x14ac:dyDescent="0.45">
      <c r="A275">
        <v>1128</v>
      </c>
      <c r="B275" t="s">
        <v>333</v>
      </c>
      <c r="C275" t="s">
        <v>55</v>
      </c>
      <c r="D275" t="s">
        <v>10</v>
      </c>
      <c r="E275" t="s">
        <v>168</v>
      </c>
      <c r="F275">
        <v>33</v>
      </c>
      <c r="G275" t="s">
        <v>21</v>
      </c>
      <c r="H275">
        <v>2021</v>
      </c>
      <c r="I275">
        <v>8.0178999999999991</v>
      </c>
      <c r="J275" s="1">
        <f>_xlfn.XLOOKUP(B275, '[1]2021 Salaries'!$B$13:$B$2834, '[1]2021 Salaries'!$G$13:$G$2834,0)</f>
        <v>17980000</v>
      </c>
      <c r="K275" s="1">
        <f t="shared" si="4"/>
        <v>19778000</v>
      </c>
      <c r="L275" s="2">
        <v>274</v>
      </c>
    </row>
    <row r="276" spans="1:12" x14ac:dyDescent="0.45">
      <c r="A276">
        <v>584</v>
      </c>
      <c r="B276" t="s">
        <v>334</v>
      </c>
      <c r="C276" t="s">
        <v>27</v>
      </c>
      <c r="D276" t="s">
        <v>10</v>
      </c>
      <c r="E276" t="s">
        <v>267</v>
      </c>
      <c r="F276">
        <v>26</v>
      </c>
      <c r="G276" t="s">
        <v>25</v>
      </c>
      <c r="H276">
        <v>2020</v>
      </c>
      <c r="I276">
        <v>8.0291666666666703</v>
      </c>
      <c r="J276" s="1">
        <f>_xlfn.XLOOKUP(B276, '[1]2021 Salaries'!$B$13:$B$2834, '[1]2021 Salaries'!$G$13:$G$2834,0)</f>
        <v>21430000</v>
      </c>
      <c r="K276" s="1">
        <f t="shared" si="4"/>
        <v>23573000.000000004</v>
      </c>
      <c r="L276" s="2">
        <v>275</v>
      </c>
    </row>
    <row r="277" spans="1:12" x14ac:dyDescent="0.45">
      <c r="A277">
        <v>1748</v>
      </c>
      <c r="B277" t="s">
        <v>335</v>
      </c>
      <c r="C277" t="s">
        <v>23</v>
      </c>
      <c r="D277" t="s">
        <v>10</v>
      </c>
      <c r="E277" t="s">
        <v>211</v>
      </c>
      <c r="F277">
        <v>29</v>
      </c>
      <c r="G277" t="s">
        <v>25</v>
      </c>
      <c r="H277">
        <v>2021</v>
      </c>
      <c r="I277">
        <v>8.0296333333333294</v>
      </c>
      <c r="J277" s="1">
        <f>_xlfn.XLOOKUP(B277, '[1]2021 Salaries'!$B$13:$B$2834, '[1]2021 Salaries'!$G$13:$G$2834,0)</f>
        <v>22040000</v>
      </c>
      <c r="K277" s="1">
        <f t="shared" si="4"/>
        <v>24244000.000000004</v>
      </c>
      <c r="L277" s="2">
        <v>276</v>
      </c>
    </row>
    <row r="278" spans="1:12" x14ac:dyDescent="0.45">
      <c r="A278">
        <v>1964</v>
      </c>
      <c r="B278" t="s">
        <v>336</v>
      </c>
      <c r="C278" t="s">
        <v>55</v>
      </c>
      <c r="D278" t="s">
        <v>10</v>
      </c>
      <c r="E278" t="s">
        <v>89</v>
      </c>
      <c r="F278">
        <v>22</v>
      </c>
      <c r="G278" t="s">
        <v>16</v>
      </c>
      <c r="H278">
        <v>2021</v>
      </c>
      <c r="I278">
        <v>8.0341333333333296</v>
      </c>
      <c r="J278" s="1">
        <f>_xlfn.XLOOKUP(B278, '[1]2021 Salaries'!$B$13:$B$2834, '[1]2021 Salaries'!$G$13:$G$2834,0)</f>
        <v>10890000</v>
      </c>
      <c r="K278" s="1">
        <f t="shared" si="4"/>
        <v>11979000.000000002</v>
      </c>
      <c r="L278" s="2">
        <v>277</v>
      </c>
    </row>
    <row r="279" spans="1:12" x14ac:dyDescent="0.45">
      <c r="A279">
        <v>1969</v>
      </c>
      <c r="B279" t="s">
        <v>337</v>
      </c>
      <c r="C279" t="s">
        <v>14</v>
      </c>
      <c r="D279" t="s">
        <v>10</v>
      </c>
      <c r="E279" t="s">
        <v>89</v>
      </c>
      <c r="F279">
        <v>19</v>
      </c>
      <c r="G279" t="s">
        <v>16</v>
      </c>
      <c r="H279">
        <v>2021</v>
      </c>
      <c r="I279">
        <v>8.0385000000000009</v>
      </c>
      <c r="J279" s="1">
        <f>_xlfn.XLOOKUP(B279, '[1]2021 Salaries'!$B$13:$B$2834, '[1]2021 Salaries'!$G$13:$G$2834,0)</f>
        <v>24150000</v>
      </c>
      <c r="K279" s="1">
        <f t="shared" si="4"/>
        <v>26565000.000000004</v>
      </c>
      <c r="L279" s="2">
        <v>278</v>
      </c>
    </row>
    <row r="280" spans="1:12" x14ac:dyDescent="0.45">
      <c r="A280">
        <v>322</v>
      </c>
      <c r="B280" t="s">
        <v>70</v>
      </c>
      <c r="C280" t="s">
        <v>55</v>
      </c>
      <c r="D280" t="s">
        <v>10</v>
      </c>
      <c r="E280" t="s">
        <v>71</v>
      </c>
      <c r="F280">
        <v>32</v>
      </c>
      <c r="G280" t="s">
        <v>31</v>
      </c>
      <c r="H280">
        <v>2020</v>
      </c>
      <c r="I280">
        <v>8.0498333333333303</v>
      </c>
      <c r="J280" s="1">
        <f>_xlfn.XLOOKUP(B280, '[1]2021 Salaries'!$B$13:$B$2834, '[1]2021 Salaries'!$G$13:$G$2834,0)</f>
        <v>20620000</v>
      </c>
      <c r="K280" s="1">
        <f t="shared" si="4"/>
        <v>22682000</v>
      </c>
      <c r="L280" s="2">
        <v>279</v>
      </c>
    </row>
    <row r="281" spans="1:12" x14ac:dyDescent="0.45">
      <c r="A281">
        <v>1601</v>
      </c>
      <c r="B281" t="s">
        <v>338</v>
      </c>
      <c r="C281" t="s">
        <v>14</v>
      </c>
      <c r="D281" t="s">
        <v>18</v>
      </c>
      <c r="E281" t="s">
        <v>11</v>
      </c>
      <c r="F281">
        <v>31</v>
      </c>
      <c r="G281" t="s">
        <v>12</v>
      </c>
      <c r="H281">
        <v>2021</v>
      </c>
      <c r="I281">
        <v>8.0535999999999994</v>
      </c>
      <c r="J281" s="1">
        <f>_xlfn.XLOOKUP(B281, '[1]2021 Salaries'!$B$13:$B$2834, '[1]2021 Salaries'!$G$13:$G$2834,0)</f>
        <v>9250000</v>
      </c>
      <c r="K281" s="1">
        <f t="shared" si="4"/>
        <v>10175000</v>
      </c>
      <c r="L281" s="2">
        <v>280</v>
      </c>
    </row>
    <row r="282" spans="1:12" x14ac:dyDescent="0.45">
      <c r="A282">
        <v>1484</v>
      </c>
      <c r="B282" t="s">
        <v>339</v>
      </c>
      <c r="C282" t="s">
        <v>27</v>
      </c>
      <c r="D282" t="s">
        <v>10</v>
      </c>
      <c r="E282" t="s">
        <v>116</v>
      </c>
      <c r="F282">
        <v>22</v>
      </c>
      <c r="G282" t="s">
        <v>12</v>
      </c>
      <c r="H282">
        <v>2021</v>
      </c>
      <c r="I282">
        <v>8.0541333333333398</v>
      </c>
      <c r="J282" s="1">
        <f>_xlfn.XLOOKUP(B282, '[1]2021 Salaries'!$B$13:$B$2834, '[1]2021 Salaries'!$G$13:$G$2834,0)</f>
        <v>23880000</v>
      </c>
      <c r="K282" s="1">
        <f t="shared" si="4"/>
        <v>26268000.000000004</v>
      </c>
      <c r="L282" s="2">
        <v>281</v>
      </c>
    </row>
    <row r="283" spans="1:12" x14ac:dyDescent="0.45">
      <c r="A283">
        <v>1346</v>
      </c>
      <c r="B283" t="s">
        <v>340</v>
      </c>
      <c r="C283" t="s">
        <v>341</v>
      </c>
      <c r="D283" t="s">
        <v>10</v>
      </c>
      <c r="E283" t="s">
        <v>173</v>
      </c>
      <c r="F283">
        <v>23</v>
      </c>
      <c r="G283" t="s">
        <v>31</v>
      </c>
      <c r="H283">
        <v>2021</v>
      </c>
      <c r="I283">
        <v>8.0632999999999999</v>
      </c>
      <c r="J283" s="1">
        <f>_xlfn.XLOOKUP(B283, '[1]2021 Salaries'!$B$13:$B$2834, '[1]2021 Salaries'!$G$13:$G$2834,0)</f>
        <v>18350000</v>
      </c>
      <c r="K283" s="1">
        <f t="shared" si="4"/>
        <v>20185000</v>
      </c>
      <c r="L283" s="2">
        <v>282</v>
      </c>
    </row>
    <row r="284" spans="1:12" x14ac:dyDescent="0.45">
      <c r="A284">
        <v>287</v>
      </c>
      <c r="B284" t="s">
        <v>342</v>
      </c>
      <c r="C284" t="s">
        <v>9</v>
      </c>
      <c r="D284" t="s">
        <v>10</v>
      </c>
      <c r="E284" t="s">
        <v>278</v>
      </c>
      <c r="F284">
        <v>27</v>
      </c>
      <c r="G284" t="s">
        <v>31</v>
      </c>
      <c r="H284">
        <v>2020</v>
      </c>
      <c r="I284">
        <v>8.0675333333333299</v>
      </c>
      <c r="J284" s="1">
        <f>_xlfn.XLOOKUP(B284, '[1]2021 Salaries'!$B$13:$B$2834, '[1]2021 Salaries'!$G$13:$G$2834,0)</f>
        <v>20240000</v>
      </c>
      <c r="K284" s="1">
        <f t="shared" si="4"/>
        <v>22264000</v>
      </c>
      <c r="L284" s="2">
        <v>283</v>
      </c>
    </row>
    <row r="285" spans="1:12" x14ac:dyDescent="0.45">
      <c r="A285">
        <v>744</v>
      </c>
      <c r="B285" t="s">
        <v>296</v>
      </c>
      <c r="C285" t="s">
        <v>138</v>
      </c>
      <c r="D285" t="s">
        <v>10</v>
      </c>
      <c r="E285" t="s">
        <v>240</v>
      </c>
      <c r="F285">
        <v>21</v>
      </c>
      <c r="G285" t="s">
        <v>25</v>
      </c>
      <c r="H285">
        <v>2020</v>
      </c>
      <c r="I285">
        <v>8.0690000000000008</v>
      </c>
      <c r="J285" s="1">
        <f>_xlfn.XLOOKUP(B285, '[1]2021 Salaries'!$B$13:$B$2834, '[1]2021 Salaries'!$G$13:$G$2834,0)</f>
        <v>10790000</v>
      </c>
      <c r="K285" s="1">
        <f t="shared" si="4"/>
        <v>11869000.000000002</v>
      </c>
      <c r="L285" s="2">
        <v>284</v>
      </c>
    </row>
    <row r="286" spans="1:12" x14ac:dyDescent="0.45">
      <c r="A286">
        <v>1542</v>
      </c>
      <c r="B286" t="s">
        <v>343</v>
      </c>
      <c r="C286" t="s">
        <v>74</v>
      </c>
      <c r="D286" t="s">
        <v>10</v>
      </c>
      <c r="E286" t="s">
        <v>37</v>
      </c>
      <c r="F286">
        <v>31</v>
      </c>
      <c r="G286" t="s">
        <v>12</v>
      </c>
      <c r="H286">
        <v>2021</v>
      </c>
      <c r="I286">
        <v>8.0861999999999998</v>
      </c>
      <c r="J286" s="1">
        <f>_xlfn.XLOOKUP(B286, '[1]2021 Salaries'!$B$13:$B$2834, '[1]2021 Salaries'!$G$13:$G$2834,0)</f>
        <v>22010000</v>
      </c>
      <c r="K286" s="1">
        <f t="shared" si="4"/>
        <v>24211000.000000004</v>
      </c>
      <c r="L286" s="2">
        <v>285</v>
      </c>
    </row>
    <row r="287" spans="1:12" x14ac:dyDescent="0.45">
      <c r="A287">
        <v>44</v>
      </c>
      <c r="B287" t="s">
        <v>128</v>
      </c>
      <c r="C287" t="s">
        <v>74</v>
      </c>
      <c r="D287" t="s">
        <v>10</v>
      </c>
      <c r="E287" t="s">
        <v>20</v>
      </c>
      <c r="F287">
        <v>26</v>
      </c>
      <c r="G287" t="s">
        <v>21</v>
      </c>
      <c r="H287">
        <v>2020</v>
      </c>
      <c r="I287">
        <v>8.0992666666666704</v>
      </c>
      <c r="J287" s="1">
        <f>_xlfn.XLOOKUP(B287, '[1]2021 Salaries'!$B$13:$B$2834, '[1]2021 Salaries'!$G$13:$G$2834,0)</f>
        <v>8810000</v>
      </c>
      <c r="K287" s="1">
        <f t="shared" si="4"/>
        <v>9691000</v>
      </c>
      <c r="L287" s="2">
        <v>286</v>
      </c>
    </row>
    <row r="288" spans="1:12" x14ac:dyDescent="0.45">
      <c r="A288">
        <v>1098</v>
      </c>
      <c r="B288" t="s">
        <v>344</v>
      </c>
      <c r="C288" t="s">
        <v>109</v>
      </c>
      <c r="D288" t="s">
        <v>10</v>
      </c>
      <c r="E288" t="s">
        <v>69</v>
      </c>
      <c r="F288">
        <v>26</v>
      </c>
      <c r="G288" t="s">
        <v>21</v>
      </c>
      <c r="H288">
        <v>2021</v>
      </c>
      <c r="I288">
        <v>8.1035666666666692</v>
      </c>
      <c r="J288" s="1">
        <f>_xlfn.XLOOKUP(B288, '[1]2021 Salaries'!$B$13:$B$2834, '[1]2021 Salaries'!$G$13:$G$2834,0)</f>
        <v>3220000</v>
      </c>
      <c r="K288" s="1">
        <f t="shared" si="4"/>
        <v>3542000.0000000005</v>
      </c>
      <c r="L288" s="2">
        <v>287</v>
      </c>
    </row>
    <row r="289" spans="1:12" x14ac:dyDescent="0.45">
      <c r="A289">
        <v>948</v>
      </c>
      <c r="B289" t="s">
        <v>249</v>
      </c>
      <c r="C289" t="s">
        <v>55</v>
      </c>
      <c r="D289" t="s">
        <v>10</v>
      </c>
      <c r="E289" t="s">
        <v>250</v>
      </c>
      <c r="F289">
        <v>28</v>
      </c>
      <c r="G289" t="s">
        <v>16</v>
      </c>
      <c r="H289">
        <v>2020</v>
      </c>
      <c r="I289">
        <v>8.1039333333333303</v>
      </c>
      <c r="J289" s="1">
        <f>_xlfn.XLOOKUP(B289, '[1]2021 Salaries'!$B$13:$B$2834, '[1]2021 Salaries'!$G$13:$G$2834,0)</f>
        <v>16800000</v>
      </c>
      <c r="K289" s="1">
        <f t="shared" si="4"/>
        <v>18480000</v>
      </c>
      <c r="L289" s="2">
        <v>288</v>
      </c>
    </row>
    <row r="290" spans="1:12" x14ac:dyDescent="0.45">
      <c r="A290">
        <v>825</v>
      </c>
      <c r="B290" t="s">
        <v>345</v>
      </c>
      <c r="C290" t="s">
        <v>9</v>
      </c>
      <c r="D290" t="s">
        <v>10</v>
      </c>
      <c r="E290" t="s">
        <v>186</v>
      </c>
      <c r="F290">
        <v>22</v>
      </c>
      <c r="G290" t="s">
        <v>16</v>
      </c>
      <c r="H290">
        <v>2020</v>
      </c>
      <c r="I290">
        <v>8.1073666666666693</v>
      </c>
      <c r="J290" s="1">
        <f>_xlfn.XLOOKUP(B290, '[1]2021 Salaries'!$B$13:$B$2834, '[1]2021 Salaries'!$G$13:$G$2834,0)</f>
        <v>14300000</v>
      </c>
      <c r="K290" s="1">
        <f t="shared" si="4"/>
        <v>15730000.000000002</v>
      </c>
      <c r="L290" s="2">
        <v>289</v>
      </c>
    </row>
    <row r="291" spans="1:12" x14ac:dyDescent="0.45">
      <c r="A291">
        <v>71</v>
      </c>
      <c r="B291" t="s">
        <v>252</v>
      </c>
      <c r="C291" t="s">
        <v>46</v>
      </c>
      <c r="D291" t="s">
        <v>10</v>
      </c>
      <c r="E291" t="s">
        <v>168</v>
      </c>
      <c r="F291">
        <v>26</v>
      </c>
      <c r="G291" t="s">
        <v>21</v>
      </c>
      <c r="H291">
        <v>2020</v>
      </c>
      <c r="I291">
        <v>8.1123333333333392</v>
      </c>
      <c r="J291" s="1">
        <f>_xlfn.XLOOKUP(B291, '[1]2021 Salaries'!$B$13:$B$2834, '[1]2021 Salaries'!$G$13:$G$2834,0)</f>
        <v>20000000</v>
      </c>
      <c r="K291" s="1">
        <f t="shared" si="4"/>
        <v>22000000</v>
      </c>
      <c r="L291" s="2">
        <v>290</v>
      </c>
    </row>
    <row r="292" spans="1:12" x14ac:dyDescent="0.45">
      <c r="A292">
        <v>197</v>
      </c>
      <c r="B292" t="s">
        <v>346</v>
      </c>
      <c r="C292" t="s">
        <v>55</v>
      </c>
      <c r="D292" t="s">
        <v>10</v>
      </c>
      <c r="E292" t="s">
        <v>154</v>
      </c>
      <c r="F292">
        <v>28</v>
      </c>
      <c r="G292" t="s">
        <v>31</v>
      </c>
      <c r="H292">
        <v>2020</v>
      </c>
      <c r="I292">
        <v>8.1141333333333296</v>
      </c>
      <c r="J292" s="1">
        <f>_xlfn.XLOOKUP(B292, '[1]2021 Salaries'!$B$13:$B$2834, '[1]2021 Salaries'!$G$13:$G$2834,0)</f>
        <v>18610000</v>
      </c>
      <c r="K292" s="1">
        <f t="shared" si="4"/>
        <v>20471000</v>
      </c>
      <c r="L292" s="2">
        <v>291</v>
      </c>
    </row>
    <row r="293" spans="1:12" x14ac:dyDescent="0.45">
      <c r="A293">
        <v>2096</v>
      </c>
      <c r="B293" t="s">
        <v>347</v>
      </c>
      <c r="C293" t="s">
        <v>143</v>
      </c>
      <c r="D293" t="s">
        <v>10</v>
      </c>
      <c r="E293" t="s">
        <v>65</v>
      </c>
      <c r="F293">
        <v>31</v>
      </c>
      <c r="G293" t="s">
        <v>41</v>
      </c>
      <c r="H293">
        <v>2021</v>
      </c>
      <c r="I293">
        <v>8.1225333333333296</v>
      </c>
      <c r="J293" s="1">
        <f>_xlfn.XLOOKUP(B293, '[1]2021 Salaries'!$B$13:$B$2834, '[1]2021 Salaries'!$G$13:$G$2834,0)</f>
        <v>1310000</v>
      </c>
      <c r="K293" s="1">
        <f t="shared" si="4"/>
        <v>1441000</v>
      </c>
      <c r="L293" s="2">
        <v>292</v>
      </c>
    </row>
    <row r="294" spans="1:12" x14ac:dyDescent="0.45">
      <c r="A294">
        <v>1844</v>
      </c>
      <c r="B294" t="s">
        <v>348</v>
      </c>
      <c r="C294" t="s">
        <v>23</v>
      </c>
      <c r="D294" t="s">
        <v>10</v>
      </c>
      <c r="E294" t="s">
        <v>240</v>
      </c>
      <c r="F294">
        <v>27</v>
      </c>
      <c r="G294" t="s">
        <v>25</v>
      </c>
      <c r="H294">
        <v>2021</v>
      </c>
      <c r="I294">
        <v>8.1340666666666692</v>
      </c>
      <c r="J294" s="1">
        <f>_xlfn.XLOOKUP(B294, '[1]2021 Salaries'!$B$13:$B$2834, '[1]2021 Salaries'!$G$13:$G$2834,0)</f>
        <v>23910000</v>
      </c>
      <c r="K294" s="1">
        <f t="shared" si="4"/>
        <v>26301000.000000004</v>
      </c>
      <c r="L294" s="2">
        <v>293</v>
      </c>
    </row>
    <row r="295" spans="1:12" x14ac:dyDescent="0.45">
      <c r="A295">
        <v>1859</v>
      </c>
      <c r="B295" t="s">
        <v>349</v>
      </c>
      <c r="C295" t="s">
        <v>341</v>
      </c>
      <c r="D295" t="s">
        <v>350</v>
      </c>
      <c r="E295" t="s">
        <v>84</v>
      </c>
      <c r="F295">
        <v>31</v>
      </c>
      <c r="G295" t="s">
        <v>25</v>
      </c>
      <c r="H295">
        <v>2021</v>
      </c>
      <c r="I295">
        <v>8.1476333333333297</v>
      </c>
      <c r="J295" s="1">
        <f>_xlfn.XLOOKUP(B295, '[1]2021 Salaries'!$B$13:$B$2834, '[1]2021 Salaries'!$G$13:$G$2834,0)</f>
        <v>27710000</v>
      </c>
      <c r="K295" s="1">
        <f t="shared" si="4"/>
        <v>30481000.000000004</v>
      </c>
      <c r="L295" s="2">
        <v>294</v>
      </c>
    </row>
    <row r="296" spans="1:12" x14ac:dyDescent="0.45">
      <c r="A296">
        <v>2150</v>
      </c>
      <c r="B296" t="s">
        <v>351</v>
      </c>
      <c r="C296" t="s">
        <v>64</v>
      </c>
      <c r="D296" t="s">
        <v>10</v>
      </c>
      <c r="E296" t="s">
        <v>166</v>
      </c>
      <c r="F296">
        <v>26</v>
      </c>
      <c r="G296" t="s">
        <v>41</v>
      </c>
      <c r="H296">
        <v>2021</v>
      </c>
      <c r="I296">
        <v>8.1543666666666592</v>
      </c>
      <c r="J296" s="1">
        <f>_xlfn.XLOOKUP(B296, '[1]2021 Salaries'!$B$13:$B$2834, '[1]2021 Salaries'!$G$13:$G$2834,0)</f>
        <v>6530000</v>
      </c>
      <c r="K296" s="1">
        <f t="shared" si="4"/>
        <v>6530000</v>
      </c>
      <c r="L296" s="2">
        <v>295</v>
      </c>
    </row>
    <row r="297" spans="1:12" x14ac:dyDescent="0.45">
      <c r="A297">
        <v>1781</v>
      </c>
      <c r="B297" t="s">
        <v>352</v>
      </c>
      <c r="C297" t="s">
        <v>138</v>
      </c>
      <c r="D297" t="s">
        <v>10</v>
      </c>
      <c r="E297" t="s">
        <v>353</v>
      </c>
      <c r="F297">
        <v>29</v>
      </c>
      <c r="G297" t="s">
        <v>25</v>
      </c>
      <c r="H297">
        <v>2021</v>
      </c>
      <c r="I297">
        <v>8.1690666666666605</v>
      </c>
      <c r="J297" s="1">
        <f>_xlfn.XLOOKUP(B297, '[1]2021 Salaries'!$B$13:$B$2834, '[1]2021 Salaries'!$G$13:$G$2834,0)</f>
        <v>19670000</v>
      </c>
      <c r="K297" s="1">
        <f t="shared" si="4"/>
        <v>21637000</v>
      </c>
      <c r="L297" s="2">
        <v>296</v>
      </c>
    </row>
    <row r="298" spans="1:12" x14ac:dyDescent="0.45">
      <c r="A298">
        <v>1866</v>
      </c>
      <c r="B298" t="s">
        <v>354</v>
      </c>
      <c r="C298" t="s">
        <v>176</v>
      </c>
      <c r="D298" t="s">
        <v>10</v>
      </c>
      <c r="E298" t="s">
        <v>124</v>
      </c>
      <c r="F298">
        <v>27</v>
      </c>
      <c r="G298" t="s">
        <v>25</v>
      </c>
      <c r="H298">
        <v>2021</v>
      </c>
      <c r="I298">
        <v>8.1708666666666705</v>
      </c>
      <c r="J298" s="1">
        <f>_xlfn.XLOOKUP(B298, '[1]2021 Salaries'!$B$13:$B$2834, '[1]2021 Salaries'!$G$13:$G$2834,0)</f>
        <v>24520000</v>
      </c>
      <c r="K298" s="1">
        <f t="shared" si="4"/>
        <v>26972000.000000004</v>
      </c>
      <c r="L298" s="2">
        <v>297</v>
      </c>
    </row>
    <row r="299" spans="1:12" x14ac:dyDescent="0.45">
      <c r="A299">
        <v>1305</v>
      </c>
      <c r="B299" t="s">
        <v>355</v>
      </c>
      <c r="C299" t="s">
        <v>9</v>
      </c>
      <c r="D299" t="s">
        <v>18</v>
      </c>
      <c r="E299" t="s">
        <v>57</v>
      </c>
      <c r="F299">
        <v>18</v>
      </c>
      <c r="G299" t="s">
        <v>31</v>
      </c>
      <c r="H299">
        <v>2021</v>
      </c>
      <c r="I299">
        <v>8.1732333333333305</v>
      </c>
      <c r="J299" s="1">
        <f>_xlfn.XLOOKUP(B299, '[1]2021 Salaries'!$B$13:$B$2834, '[1]2021 Salaries'!$G$13:$G$2834,0)</f>
        <v>27750000</v>
      </c>
      <c r="K299" s="1">
        <f t="shared" si="4"/>
        <v>30525000.000000004</v>
      </c>
      <c r="L299" s="2">
        <v>298</v>
      </c>
    </row>
    <row r="300" spans="1:12" x14ac:dyDescent="0.45">
      <c r="A300">
        <v>1145</v>
      </c>
      <c r="B300" t="s">
        <v>356</v>
      </c>
      <c r="C300" t="s">
        <v>39</v>
      </c>
      <c r="D300" t="s">
        <v>10</v>
      </c>
      <c r="E300" t="s">
        <v>28</v>
      </c>
      <c r="F300">
        <v>21</v>
      </c>
      <c r="G300" t="s">
        <v>21</v>
      </c>
      <c r="H300">
        <v>2021</v>
      </c>
      <c r="I300">
        <v>8.1814333333333291</v>
      </c>
      <c r="J300" s="1">
        <f>_xlfn.XLOOKUP(B300, '[1]2021 Salaries'!$B$13:$B$2834, '[1]2021 Salaries'!$G$13:$G$2834,0)</f>
        <v>28960000</v>
      </c>
      <c r="K300" s="1">
        <f t="shared" si="4"/>
        <v>31856000.000000004</v>
      </c>
      <c r="L300" s="2">
        <v>299</v>
      </c>
    </row>
    <row r="301" spans="1:12" x14ac:dyDescent="0.45">
      <c r="A301">
        <v>176</v>
      </c>
      <c r="B301" t="s">
        <v>114</v>
      </c>
      <c r="C301" t="s">
        <v>9</v>
      </c>
      <c r="D301" t="s">
        <v>10</v>
      </c>
      <c r="E301" t="s">
        <v>44</v>
      </c>
      <c r="F301">
        <v>23</v>
      </c>
      <c r="G301" t="s">
        <v>31</v>
      </c>
      <c r="H301">
        <v>2020</v>
      </c>
      <c r="I301">
        <v>8.1818000000000008</v>
      </c>
      <c r="J301" s="1">
        <f>_xlfn.XLOOKUP(B301, '[1]2021 Salaries'!$B$13:$B$2834, '[1]2021 Salaries'!$G$13:$G$2834,0)</f>
        <v>24730000</v>
      </c>
      <c r="K301" s="1">
        <f t="shared" si="4"/>
        <v>27203000.000000004</v>
      </c>
      <c r="L301" s="2">
        <v>300</v>
      </c>
    </row>
    <row r="302" spans="1:12" x14ac:dyDescent="0.45">
      <c r="A302">
        <v>1853</v>
      </c>
      <c r="B302" t="s">
        <v>245</v>
      </c>
      <c r="C302" t="s">
        <v>39</v>
      </c>
      <c r="D302" t="s">
        <v>10</v>
      </c>
      <c r="E302" t="s">
        <v>84</v>
      </c>
      <c r="F302">
        <v>35</v>
      </c>
      <c r="G302" t="s">
        <v>25</v>
      </c>
      <c r="H302">
        <v>2021</v>
      </c>
      <c r="I302">
        <v>8.1820000000000004</v>
      </c>
      <c r="J302" s="1">
        <f>_xlfn.XLOOKUP(B302, '[1]2021 Salaries'!$B$13:$B$2834, '[1]2021 Salaries'!$G$13:$G$2834,0)</f>
        <v>16690000</v>
      </c>
      <c r="K302" s="1">
        <f t="shared" si="4"/>
        <v>18359000</v>
      </c>
      <c r="L302" s="2">
        <v>301</v>
      </c>
    </row>
    <row r="303" spans="1:12" x14ac:dyDescent="0.45">
      <c r="A303">
        <v>1433</v>
      </c>
      <c r="B303" t="s">
        <v>357</v>
      </c>
      <c r="C303" t="s">
        <v>9</v>
      </c>
      <c r="D303" t="s">
        <v>10</v>
      </c>
      <c r="E303" t="s">
        <v>358</v>
      </c>
      <c r="F303">
        <v>25</v>
      </c>
      <c r="G303" t="s">
        <v>31</v>
      </c>
      <c r="H303">
        <v>2021</v>
      </c>
      <c r="I303">
        <v>8.1834000000000007</v>
      </c>
      <c r="J303" s="1">
        <f>_xlfn.XLOOKUP(B303, '[1]2021 Salaries'!$B$13:$B$2834, '[1]2021 Salaries'!$G$13:$G$2834,0)</f>
        <v>18040000</v>
      </c>
      <c r="K303" s="1">
        <f t="shared" si="4"/>
        <v>19844000</v>
      </c>
      <c r="L303" s="2">
        <v>302</v>
      </c>
    </row>
    <row r="304" spans="1:12" x14ac:dyDescent="0.45">
      <c r="A304">
        <v>855</v>
      </c>
      <c r="B304" t="s">
        <v>359</v>
      </c>
      <c r="C304" t="s">
        <v>14</v>
      </c>
      <c r="D304" t="s">
        <v>10</v>
      </c>
      <c r="E304" t="s">
        <v>89</v>
      </c>
      <c r="F304">
        <v>27</v>
      </c>
      <c r="G304" t="s">
        <v>16</v>
      </c>
      <c r="H304">
        <v>2020</v>
      </c>
      <c r="I304">
        <v>8.1851666666666603</v>
      </c>
      <c r="J304" s="1">
        <f>_xlfn.XLOOKUP(B304, '[1]2021 Salaries'!$B$13:$B$2834, '[1]2021 Salaries'!$G$13:$G$2834,0)</f>
        <v>21180000</v>
      </c>
      <c r="K304" s="1">
        <f t="shared" si="4"/>
        <v>23298000.000000004</v>
      </c>
      <c r="L304" s="2">
        <v>303</v>
      </c>
    </row>
    <row r="305" spans="1:12" x14ac:dyDescent="0.45">
      <c r="A305">
        <v>1646</v>
      </c>
      <c r="B305" t="s">
        <v>360</v>
      </c>
      <c r="C305" t="s">
        <v>216</v>
      </c>
      <c r="D305" t="s">
        <v>10</v>
      </c>
      <c r="E305" t="s">
        <v>264</v>
      </c>
      <c r="F305">
        <v>28</v>
      </c>
      <c r="G305" t="s">
        <v>12</v>
      </c>
      <c r="H305">
        <v>2021</v>
      </c>
      <c r="I305">
        <v>8.2020999999999997</v>
      </c>
      <c r="J305" s="1">
        <f>_xlfn.XLOOKUP(B305, '[1]2021 Salaries'!$B$13:$B$2834, '[1]2021 Salaries'!$G$13:$G$2834,0)</f>
        <v>4950000</v>
      </c>
      <c r="K305" s="1">
        <f t="shared" si="4"/>
        <v>5445000</v>
      </c>
      <c r="L305" s="2">
        <v>304</v>
      </c>
    </row>
    <row r="306" spans="1:12" x14ac:dyDescent="0.45">
      <c r="A306">
        <v>1661</v>
      </c>
      <c r="B306" t="s">
        <v>361</v>
      </c>
      <c r="C306" t="s">
        <v>23</v>
      </c>
      <c r="D306" t="s">
        <v>10</v>
      </c>
      <c r="E306" t="s">
        <v>330</v>
      </c>
      <c r="F306">
        <v>31</v>
      </c>
      <c r="G306" t="s">
        <v>25</v>
      </c>
      <c r="H306">
        <v>2021</v>
      </c>
      <c r="I306">
        <v>8.2284666666666695</v>
      </c>
      <c r="J306" s="1">
        <f>_xlfn.XLOOKUP(B306, '[1]2021 Salaries'!$B$13:$B$2834, '[1]2021 Salaries'!$G$13:$G$2834,0)</f>
        <v>22730000</v>
      </c>
      <c r="K306" s="1">
        <f t="shared" si="4"/>
        <v>25003000.000000004</v>
      </c>
      <c r="L306" s="2">
        <v>305</v>
      </c>
    </row>
    <row r="307" spans="1:12" x14ac:dyDescent="0.45">
      <c r="A307">
        <v>1112</v>
      </c>
      <c r="B307" t="s">
        <v>362</v>
      </c>
      <c r="C307" t="s">
        <v>14</v>
      </c>
      <c r="D307" t="s">
        <v>10</v>
      </c>
      <c r="E307" t="s">
        <v>20</v>
      </c>
      <c r="F307">
        <v>30</v>
      </c>
      <c r="G307" t="s">
        <v>21</v>
      </c>
      <c r="H307">
        <v>2021</v>
      </c>
      <c r="I307">
        <v>8.2312999999999992</v>
      </c>
      <c r="J307" s="1">
        <f>_xlfn.XLOOKUP(B307, '[1]2021 Salaries'!$B$13:$B$2834, '[1]2021 Salaries'!$G$13:$G$2834,0)</f>
        <v>22230000</v>
      </c>
      <c r="K307" s="1">
        <f t="shared" si="4"/>
        <v>24453000.000000004</v>
      </c>
      <c r="L307" s="2">
        <v>306</v>
      </c>
    </row>
    <row r="308" spans="1:12" x14ac:dyDescent="0.45">
      <c r="A308">
        <v>1701</v>
      </c>
      <c r="B308" t="s">
        <v>363</v>
      </c>
      <c r="C308" t="s">
        <v>23</v>
      </c>
      <c r="D308" t="s">
        <v>18</v>
      </c>
      <c r="E308" t="s">
        <v>24</v>
      </c>
      <c r="F308">
        <v>26</v>
      </c>
      <c r="G308" t="s">
        <v>25</v>
      </c>
      <c r="H308">
        <v>2021</v>
      </c>
      <c r="I308">
        <v>8.2362000000000002</v>
      </c>
      <c r="J308" s="1">
        <f>_xlfn.XLOOKUP(B308, '[1]2021 Salaries'!$B$13:$B$2834, '[1]2021 Salaries'!$G$13:$G$2834,0)</f>
        <v>30780000</v>
      </c>
      <c r="K308" s="1">
        <f t="shared" si="4"/>
        <v>33858000</v>
      </c>
      <c r="L308" s="2">
        <v>307</v>
      </c>
    </row>
    <row r="309" spans="1:12" x14ac:dyDescent="0.45">
      <c r="A309">
        <v>689</v>
      </c>
      <c r="B309" t="s">
        <v>117</v>
      </c>
      <c r="C309" t="s">
        <v>39</v>
      </c>
      <c r="D309" t="s">
        <v>10</v>
      </c>
      <c r="E309" t="s">
        <v>118</v>
      </c>
      <c r="F309">
        <v>29</v>
      </c>
      <c r="G309" t="s">
        <v>25</v>
      </c>
      <c r="H309">
        <v>2020</v>
      </c>
      <c r="I309">
        <v>8.2494999999999994</v>
      </c>
      <c r="J309" s="1">
        <f>_xlfn.XLOOKUP(B309, '[1]2021 Salaries'!$B$13:$B$2834, '[1]2021 Salaries'!$G$13:$G$2834,0)</f>
        <v>26220000</v>
      </c>
      <c r="K309" s="1">
        <f t="shared" si="4"/>
        <v>28842000.000000004</v>
      </c>
      <c r="L309" s="2">
        <v>308</v>
      </c>
    </row>
    <row r="310" spans="1:12" x14ac:dyDescent="0.45">
      <c r="A310">
        <v>1993</v>
      </c>
      <c r="B310" t="s">
        <v>364</v>
      </c>
      <c r="C310" t="s">
        <v>14</v>
      </c>
      <c r="D310" t="s">
        <v>10</v>
      </c>
      <c r="E310" t="s">
        <v>53</v>
      </c>
      <c r="F310">
        <v>34</v>
      </c>
      <c r="G310" t="s">
        <v>16</v>
      </c>
      <c r="H310">
        <v>2021</v>
      </c>
      <c r="I310">
        <v>8.2515999999999998</v>
      </c>
      <c r="J310" s="1">
        <f>_xlfn.XLOOKUP(B310, '[1]2021 Salaries'!$B$13:$B$2834, '[1]2021 Salaries'!$G$13:$G$2834,0)</f>
        <v>5470000</v>
      </c>
      <c r="K310" s="1">
        <f t="shared" si="4"/>
        <v>6017000.0000000009</v>
      </c>
      <c r="L310" s="2">
        <v>309</v>
      </c>
    </row>
    <row r="311" spans="1:12" x14ac:dyDescent="0.45">
      <c r="A311">
        <v>696</v>
      </c>
      <c r="B311" t="s">
        <v>365</v>
      </c>
      <c r="C311" t="s">
        <v>23</v>
      </c>
      <c r="D311" t="s">
        <v>350</v>
      </c>
      <c r="E311" t="s">
        <v>118</v>
      </c>
      <c r="F311">
        <v>28</v>
      </c>
      <c r="G311" t="s">
        <v>25</v>
      </c>
      <c r="H311">
        <v>2020</v>
      </c>
      <c r="I311">
        <v>8.2523666666666706</v>
      </c>
      <c r="J311" s="1">
        <f>_xlfn.XLOOKUP(B311, '[1]2021 Salaries'!$B$13:$B$2834, '[1]2021 Salaries'!$G$13:$G$2834,0)</f>
        <v>30990000</v>
      </c>
      <c r="K311" s="1">
        <f t="shared" si="4"/>
        <v>34089000</v>
      </c>
      <c r="L311" s="2">
        <v>310</v>
      </c>
    </row>
    <row r="312" spans="1:12" x14ac:dyDescent="0.45">
      <c r="A312">
        <v>1793</v>
      </c>
      <c r="B312" t="s">
        <v>366</v>
      </c>
      <c r="C312" t="s">
        <v>86</v>
      </c>
      <c r="D312" t="s">
        <v>10</v>
      </c>
      <c r="E312" t="s">
        <v>118</v>
      </c>
      <c r="F312">
        <v>33</v>
      </c>
      <c r="G312" t="s">
        <v>25</v>
      </c>
      <c r="H312">
        <v>2021</v>
      </c>
      <c r="I312">
        <v>8.2538</v>
      </c>
      <c r="J312" s="1">
        <f>_xlfn.XLOOKUP(B312, '[1]2021 Salaries'!$B$13:$B$2834, '[1]2021 Salaries'!$G$13:$G$2834,0)</f>
        <v>12980000</v>
      </c>
      <c r="K312" s="1">
        <f t="shared" si="4"/>
        <v>14278000.000000002</v>
      </c>
      <c r="L312" s="2">
        <v>311</v>
      </c>
    </row>
    <row r="313" spans="1:12" x14ac:dyDescent="0.45">
      <c r="A313">
        <v>849</v>
      </c>
      <c r="B313" t="s">
        <v>177</v>
      </c>
      <c r="C313" t="s">
        <v>9</v>
      </c>
      <c r="D313" t="s">
        <v>10</v>
      </c>
      <c r="E313" t="s">
        <v>89</v>
      </c>
      <c r="F313">
        <v>26</v>
      </c>
      <c r="G313" t="s">
        <v>16</v>
      </c>
      <c r="H313">
        <v>2020</v>
      </c>
      <c r="I313">
        <v>8.2647666666666701</v>
      </c>
      <c r="J313" s="1">
        <f>_xlfn.XLOOKUP(B313, '[1]2021 Salaries'!$B$13:$B$2834, '[1]2021 Salaries'!$G$13:$G$2834,0)</f>
        <v>13910000</v>
      </c>
      <c r="K313" s="1">
        <f t="shared" si="4"/>
        <v>15301000.000000002</v>
      </c>
      <c r="L313" s="2">
        <v>312</v>
      </c>
    </row>
    <row r="314" spans="1:12" x14ac:dyDescent="0.45">
      <c r="A314">
        <v>1423</v>
      </c>
      <c r="B314" t="s">
        <v>367</v>
      </c>
      <c r="C314" t="s">
        <v>55</v>
      </c>
      <c r="D314" t="s">
        <v>10</v>
      </c>
      <c r="E314" t="s">
        <v>30</v>
      </c>
      <c r="F314">
        <v>24</v>
      </c>
      <c r="G314" t="s">
        <v>31</v>
      </c>
      <c r="H314">
        <v>2021</v>
      </c>
      <c r="I314">
        <v>8.2741000000000007</v>
      </c>
      <c r="J314" s="1">
        <f>_xlfn.XLOOKUP(B314, '[1]2021 Salaries'!$B$13:$B$2834, '[1]2021 Salaries'!$G$13:$G$2834,0)</f>
        <v>22820000</v>
      </c>
      <c r="K314" s="1">
        <f t="shared" si="4"/>
        <v>25102000.000000004</v>
      </c>
      <c r="L314" s="2">
        <v>313</v>
      </c>
    </row>
    <row r="315" spans="1:12" x14ac:dyDescent="0.45">
      <c r="A315">
        <v>1064</v>
      </c>
      <c r="B315" t="s">
        <v>368</v>
      </c>
      <c r="C315" t="s">
        <v>39</v>
      </c>
      <c r="D315" t="s">
        <v>10</v>
      </c>
      <c r="E315" t="s">
        <v>369</v>
      </c>
      <c r="F315">
        <v>30</v>
      </c>
      <c r="G315" t="s">
        <v>21</v>
      </c>
      <c r="H315">
        <v>2021</v>
      </c>
      <c r="I315">
        <v>8.27633333333333</v>
      </c>
      <c r="J315" s="1">
        <f>_xlfn.XLOOKUP(B315, '[1]2021 Salaries'!$B$13:$B$2834, '[1]2021 Salaries'!$G$13:$G$2834,0)</f>
        <v>27030000</v>
      </c>
      <c r="K315" s="1">
        <f t="shared" si="4"/>
        <v>29733000.000000004</v>
      </c>
      <c r="L315" s="2">
        <v>314</v>
      </c>
    </row>
    <row r="316" spans="1:12" x14ac:dyDescent="0.45">
      <c r="A316">
        <v>828</v>
      </c>
      <c r="B316" t="s">
        <v>268</v>
      </c>
      <c r="C316" t="s">
        <v>14</v>
      </c>
      <c r="D316" t="s">
        <v>10</v>
      </c>
      <c r="E316" t="s">
        <v>186</v>
      </c>
      <c r="F316">
        <v>25</v>
      </c>
      <c r="G316" t="s">
        <v>16</v>
      </c>
      <c r="H316">
        <v>2020</v>
      </c>
      <c r="I316">
        <v>8.2898333333333394</v>
      </c>
      <c r="J316" s="1">
        <f>_xlfn.XLOOKUP(B316, '[1]2021 Salaries'!$B$13:$B$2834, '[1]2021 Salaries'!$G$13:$G$2834,0)</f>
        <v>28070000</v>
      </c>
      <c r="K316" s="1">
        <f t="shared" si="4"/>
        <v>30877000.000000004</v>
      </c>
      <c r="L316" s="2">
        <v>315</v>
      </c>
    </row>
    <row r="317" spans="1:12" x14ac:dyDescent="0.45">
      <c r="A317">
        <v>1997</v>
      </c>
      <c r="B317" t="s">
        <v>370</v>
      </c>
      <c r="C317" t="s">
        <v>14</v>
      </c>
      <c r="D317" t="s">
        <v>18</v>
      </c>
      <c r="E317" t="s">
        <v>53</v>
      </c>
      <c r="F317">
        <v>32</v>
      </c>
      <c r="G317" t="s">
        <v>16</v>
      </c>
      <c r="H317">
        <v>2021</v>
      </c>
      <c r="I317">
        <v>8.2911666666666601</v>
      </c>
      <c r="J317" s="1">
        <f>_xlfn.XLOOKUP(B317, '[1]2021 Salaries'!$B$13:$B$2834, '[1]2021 Salaries'!$G$13:$G$2834,0)</f>
        <v>10730000</v>
      </c>
      <c r="K317" s="1">
        <f t="shared" si="4"/>
        <v>11803000.000000002</v>
      </c>
      <c r="L317" s="2">
        <v>316</v>
      </c>
    </row>
    <row r="318" spans="1:12" x14ac:dyDescent="0.45">
      <c r="A318">
        <v>51</v>
      </c>
      <c r="B318" t="s">
        <v>371</v>
      </c>
      <c r="C318" t="s">
        <v>23</v>
      </c>
      <c r="D318" t="s">
        <v>10</v>
      </c>
      <c r="E318" t="s">
        <v>20</v>
      </c>
      <c r="F318">
        <v>24</v>
      </c>
      <c r="G318" t="s">
        <v>21</v>
      </c>
      <c r="H318">
        <v>2020</v>
      </c>
      <c r="I318">
        <v>8.2971333333333295</v>
      </c>
      <c r="J318" s="1">
        <f>_xlfn.XLOOKUP(B318, '[1]2021 Salaries'!$B$13:$B$2834, '[1]2021 Salaries'!$G$13:$G$2834,0)</f>
        <v>24980000</v>
      </c>
      <c r="K318" s="1">
        <f t="shared" si="4"/>
        <v>27478000.000000004</v>
      </c>
      <c r="L318" s="2">
        <v>317</v>
      </c>
    </row>
    <row r="319" spans="1:12" x14ac:dyDescent="0.45">
      <c r="A319">
        <v>611</v>
      </c>
      <c r="B319" t="s">
        <v>372</v>
      </c>
      <c r="C319" t="s">
        <v>341</v>
      </c>
      <c r="D319" t="s">
        <v>10</v>
      </c>
      <c r="E319" t="s">
        <v>211</v>
      </c>
      <c r="F319">
        <v>19</v>
      </c>
      <c r="G319" t="s">
        <v>25</v>
      </c>
      <c r="H319">
        <v>2020</v>
      </c>
      <c r="I319">
        <v>8.2995999999999999</v>
      </c>
      <c r="J319" s="1">
        <f>_xlfn.XLOOKUP(B319, '[1]2021 Salaries'!$B$13:$B$2834, '[1]2021 Salaries'!$G$13:$G$2834,0)</f>
        <v>12790000</v>
      </c>
      <c r="K319" s="1">
        <f t="shared" si="4"/>
        <v>14069000.000000002</v>
      </c>
      <c r="L319" s="2">
        <v>318</v>
      </c>
    </row>
    <row r="320" spans="1:12" x14ac:dyDescent="0.45">
      <c r="A320">
        <v>577</v>
      </c>
      <c r="B320" t="s">
        <v>373</v>
      </c>
      <c r="C320" t="s">
        <v>23</v>
      </c>
      <c r="D320" t="s">
        <v>10</v>
      </c>
      <c r="E320" t="s">
        <v>24</v>
      </c>
      <c r="F320">
        <v>25</v>
      </c>
      <c r="G320" t="s">
        <v>25</v>
      </c>
      <c r="H320">
        <v>2020</v>
      </c>
      <c r="I320">
        <v>8.3012666666666703</v>
      </c>
      <c r="J320" s="1">
        <f>_xlfn.XLOOKUP(B320, '[1]2021 Salaries'!$B$13:$B$2834, '[1]2021 Salaries'!$G$13:$G$2834,0)</f>
        <v>11690000</v>
      </c>
      <c r="K320" s="1">
        <f t="shared" si="4"/>
        <v>12859000.000000002</v>
      </c>
      <c r="L320" s="2">
        <v>319</v>
      </c>
    </row>
    <row r="321" spans="1:12" x14ac:dyDescent="0.45">
      <c r="A321">
        <v>1713</v>
      </c>
      <c r="B321" t="s">
        <v>374</v>
      </c>
      <c r="C321" t="s">
        <v>235</v>
      </c>
      <c r="D321" t="s">
        <v>10</v>
      </c>
      <c r="E321" t="s">
        <v>267</v>
      </c>
      <c r="F321">
        <v>18</v>
      </c>
      <c r="G321" t="s">
        <v>25</v>
      </c>
      <c r="H321">
        <v>2021</v>
      </c>
      <c r="I321">
        <v>8.3045666666666609</v>
      </c>
      <c r="J321" s="1">
        <f>_xlfn.XLOOKUP(B321, '[1]2021 Salaries'!$B$13:$B$2834, '[1]2021 Salaries'!$G$13:$G$2834,0)</f>
        <v>16100000</v>
      </c>
      <c r="K321" s="1">
        <f t="shared" si="4"/>
        <v>17710000</v>
      </c>
      <c r="L321" s="2">
        <v>320</v>
      </c>
    </row>
    <row r="322" spans="1:12" x14ac:dyDescent="0.45">
      <c r="A322">
        <v>1110</v>
      </c>
      <c r="B322" t="s">
        <v>208</v>
      </c>
      <c r="C322" t="s">
        <v>143</v>
      </c>
      <c r="D322" t="s">
        <v>10</v>
      </c>
      <c r="E322" t="s">
        <v>20</v>
      </c>
      <c r="F322">
        <v>24</v>
      </c>
      <c r="G322" t="s">
        <v>21</v>
      </c>
      <c r="H322">
        <v>2021</v>
      </c>
      <c r="I322">
        <v>8.3153333333333297</v>
      </c>
      <c r="J322" s="1">
        <f>_xlfn.XLOOKUP(B322, '[1]2021 Salaries'!$B$13:$B$2834, '[1]2021 Salaries'!$G$13:$G$2834,0)</f>
        <v>15490000</v>
      </c>
      <c r="K322" s="1">
        <f t="shared" si="4"/>
        <v>17039000</v>
      </c>
      <c r="L322" s="2">
        <v>321</v>
      </c>
    </row>
    <row r="323" spans="1:12" x14ac:dyDescent="0.45">
      <c r="A323">
        <v>1742</v>
      </c>
      <c r="B323" t="s">
        <v>251</v>
      </c>
      <c r="C323" t="s">
        <v>106</v>
      </c>
      <c r="D323" t="s">
        <v>10</v>
      </c>
      <c r="E323" t="s">
        <v>211</v>
      </c>
      <c r="F323">
        <v>27</v>
      </c>
      <c r="G323" t="s">
        <v>25</v>
      </c>
      <c r="H323">
        <v>2021</v>
      </c>
      <c r="I323">
        <v>8.3338333333333292</v>
      </c>
      <c r="J323" s="1">
        <f>_xlfn.XLOOKUP(B323, '[1]2021 Salaries'!$B$13:$B$2834, '[1]2021 Salaries'!$G$13:$G$2834,0)</f>
        <v>21760000</v>
      </c>
      <c r="K323" s="1">
        <f t="shared" ref="K323:K386" si="5">IF(C323="Rarita", J323, J323*1.1)</f>
        <v>23936000.000000004</v>
      </c>
      <c r="L323" s="2">
        <v>322</v>
      </c>
    </row>
    <row r="324" spans="1:12" x14ac:dyDescent="0.45">
      <c r="A324">
        <v>1699</v>
      </c>
      <c r="B324" t="s">
        <v>327</v>
      </c>
      <c r="C324" t="s">
        <v>23</v>
      </c>
      <c r="D324" t="s">
        <v>10</v>
      </c>
      <c r="E324" t="s">
        <v>24</v>
      </c>
      <c r="F324">
        <v>27</v>
      </c>
      <c r="G324" t="s">
        <v>25</v>
      </c>
      <c r="H324">
        <v>2021</v>
      </c>
      <c r="I324">
        <v>8.3437333333333292</v>
      </c>
      <c r="J324" s="1">
        <f>_xlfn.XLOOKUP(B324, '[1]2021 Salaries'!$B$13:$B$2834, '[1]2021 Salaries'!$G$13:$G$2834,0)</f>
        <v>13800000</v>
      </c>
      <c r="K324" s="1">
        <f t="shared" si="5"/>
        <v>15180000.000000002</v>
      </c>
      <c r="L324" s="2">
        <v>323</v>
      </c>
    </row>
    <row r="325" spans="1:12" x14ac:dyDescent="0.45">
      <c r="A325">
        <v>1767</v>
      </c>
      <c r="B325" t="s">
        <v>375</v>
      </c>
      <c r="C325" t="s">
        <v>55</v>
      </c>
      <c r="D325" t="s">
        <v>10</v>
      </c>
      <c r="E325" t="s">
        <v>237</v>
      </c>
      <c r="F325">
        <v>25</v>
      </c>
      <c r="G325" t="s">
        <v>25</v>
      </c>
      <c r="H325">
        <v>2021</v>
      </c>
      <c r="I325">
        <v>8.3643999999999998</v>
      </c>
      <c r="J325" s="1">
        <f>_xlfn.XLOOKUP(B325, '[1]2021 Salaries'!$B$13:$B$2834, '[1]2021 Salaries'!$G$13:$G$2834,0)</f>
        <v>9900000</v>
      </c>
      <c r="K325" s="1">
        <f t="shared" si="5"/>
        <v>10890000</v>
      </c>
      <c r="L325" s="2">
        <v>324</v>
      </c>
    </row>
    <row r="326" spans="1:12" x14ac:dyDescent="0.45">
      <c r="A326">
        <v>726</v>
      </c>
      <c r="B326" t="s">
        <v>342</v>
      </c>
      <c r="C326" t="s">
        <v>9</v>
      </c>
      <c r="D326" t="s">
        <v>10</v>
      </c>
      <c r="E326" t="s">
        <v>197</v>
      </c>
      <c r="F326">
        <v>27</v>
      </c>
      <c r="G326" t="s">
        <v>25</v>
      </c>
      <c r="H326">
        <v>2020</v>
      </c>
      <c r="I326">
        <v>8.3663666666666696</v>
      </c>
      <c r="J326" s="1">
        <f>_xlfn.XLOOKUP(B326, '[1]2021 Salaries'!$B$13:$B$2834, '[1]2021 Salaries'!$G$13:$G$2834,0)</f>
        <v>20240000</v>
      </c>
      <c r="K326" s="1">
        <f t="shared" si="5"/>
        <v>22264000</v>
      </c>
      <c r="L326" s="2">
        <v>325</v>
      </c>
    </row>
    <row r="327" spans="1:12" x14ac:dyDescent="0.45">
      <c r="A327">
        <v>1303</v>
      </c>
      <c r="B327" t="s">
        <v>376</v>
      </c>
      <c r="C327" t="s">
        <v>377</v>
      </c>
      <c r="D327" t="s">
        <v>10</v>
      </c>
      <c r="E327" t="s">
        <v>57</v>
      </c>
      <c r="F327">
        <v>28</v>
      </c>
      <c r="G327" t="s">
        <v>31</v>
      </c>
      <c r="H327">
        <v>2021</v>
      </c>
      <c r="I327">
        <v>8.3703666666666692</v>
      </c>
      <c r="J327" s="1">
        <f>_xlfn.XLOOKUP(B327, '[1]2021 Salaries'!$B$13:$B$2834, '[1]2021 Salaries'!$G$13:$G$2834,0)</f>
        <v>13180000</v>
      </c>
      <c r="K327" s="1">
        <f t="shared" si="5"/>
        <v>14498000.000000002</v>
      </c>
      <c r="L327" s="2">
        <v>326</v>
      </c>
    </row>
    <row r="328" spans="1:12" x14ac:dyDescent="0.45">
      <c r="A328">
        <v>411</v>
      </c>
      <c r="B328" t="s">
        <v>115</v>
      </c>
      <c r="C328" t="s">
        <v>51</v>
      </c>
      <c r="D328" t="s">
        <v>10</v>
      </c>
      <c r="E328" t="s">
        <v>116</v>
      </c>
      <c r="F328">
        <v>28</v>
      </c>
      <c r="G328" t="s">
        <v>12</v>
      </c>
      <c r="H328">
        <v>2020</v>
      </c>
      <c r="I328">
        <v>8.3756333333333295</v>
      </c>
      <c r="J328" s="1">
        <f>_xlfn.XLOOKUP(B328, '[1]2021 Salaries'!$B$13:$B$2834, '[1]2021 Salaries'!$G$13:$G$2834,0)</f>
        <v>16650000</v>
      </c>
      <c r="K328" s="1">
        <f t="shared" si="5"/>
        <v>18315000</v>
      </c>
      <c r="L328" s="2">
        <v>327</v>
      </c>
    </row>
    <row r="329" spans="1:12" x14ac:dyDescent="0.45">
      <c r="A329">
        <v>1778</v>
      </c>
      <c r="B329" t="s">
        <v>378</v>
      </c>
      <c r="C329" t="s">
        <v>74</v>
      </c>
      <c r="D329" t="s">
        <v>10</v>
      </c>
      <c r="E329" t="s">
        <v>353</v>
      </c>
      <c r="F329">
        <v>25</v>
      </c>
      <c r="G329" t="s">
        <v>25</v>
      </c>
      <c r="H329">
        <v>2021</v>
      </c>
      <c r="I329">
        <v>8.3771000000000004</v>
      </c>
      <c r="J329" s="1">
        <f>_xlfn.XLOOKUP(B329, '[1]2021 Salaries'!$B$13:$B$2834, '[1]2021 Salaries'!$G$13:$G$2834,0)</f>
        <v>13330000</v>
      </c>
      <c r="K329" s="1">
        <f t="shared" si="5"/>
        <v>14663000.000000002</v>
      </c>
      <c r="L329" s="2">
        <v>328</v>
      </c>
    </row>
    <row r="330" spans="1:12" x14ac:dyDescent="0.45">
      <c r="A330">
        <v>511</v>
      </c>
      <c r="B330" t="s">
        <v>338</v>
      </c>
      <c r="C330" t="s">
        <v>14</v>
      </c>
      <c r="D330" t="s">
        <v>18</v>
      </c>
      <c r="E330" t="s">
        <v>11</v>
      </c>
      <c r="F330">
        <v>30</v>
      </c>
      <c r="G330" t="s">
        <v>12</v>
      </c>
      <c r="H330">
        <v>2020</v>
      </c>
      <c r="I330">
        <v>8.3784666666666592</v>
      </c>
      <c r="J330" s="1">
        <f>_xlfn.XLOOKUP(B330, '[1]2021 Salaries'!$B$13:$B$2834, '[1]2021 Salaries'!$G$13:$G$2834,0)</f>
        <v>9250000</v>
      </c>
      <c r="K330" s="1">
        <f t="shared" si="5"/>
        <v>10175000</v>
      </c>
      <c r="L330" s="2">
        <v>329</v>
      </c>
    </row>
    <row r="331" spans="1:12" x14ac:dyDescent="0.45">
      <c r="A331">
        <v>1722</v>
      </c>
      <c r="B331" t="s">
        <v>379</v>
      </c>
      <c r="C331" t="s">
        <v>380</v>
      </c>
      <c r="D331" t="s">
        <v>10</v>
      </c>
      <c r="E331" t="s">
        <v>322</v>
      </c>
      <c r="F331">
        <v>26</v>
      </c>
      <c r="G331" t="s">
        <v>25</v>
      </c>
      <c r="H331">
        <v>2021</v>
      </c>
      <c r="I331">
        <v>8.3907333333333298</v>
      </c>
      <c r="J331" s="1">
        <f>_xlfn.XLOOKUP(B331, '[1]2021 Salaries'!$B$13:$B$2834, '[1]2021 Salaries'!$G$13:$G$2834,0)</f>
        <v>20140000</v>
      </c>
      <c r="K331" s="1">
        <f t="shared" si="5"/>
        <v>22154000</v>
      </c>
      <c r="L331" s="2">
        <v>330</v>
      </c>
    </row>
    <row r="332" spans="1:12" x14ac:dyDescent="0.45">
      <c r="A332">
        <v>521</v>
      </c>
      <c r="B332" t="s">
        <v>381</v>
      </c>
      <c r="C332" t="s">
        <v>222</v>
      </c>
      <c r="D332" t="s">
        <v>18</v>
      </c>
      <c r="E332" t="s">
        <v>382</v>
      </c>
      <c r="F332">
        <v>35</v>
      </c>
      <c r="G332" t="s">
        <v>12</v>
      </c>
      <c r="H332">
        <v>2020</v>
      </c>
      <c r="I332">
        <v>8.3948999999999998</v>
      </c>
      <c r="J332" s="1">
        <f>_xlfn.XLOOKUP(B332, '[1]2021 Salaries'!$B$13:$B$2834, '[1]2021 Salaries'!$G$13:$G$2834,0)</f>
        <v>7980000</v>
      </c>
      <c r="K332" s="1">
        <f t="shared" si="5"/>
        <v>8778000</v>
      </c>
      <c r="L332" s="2">
        <v>331</v>
      </c>
    </row>
    <row r="333" spans="1:12" x14ac:dyDescent="0.45">
      <c r="A333">
        <v>1914</v>
      </c>
      <c r="B333" t="s">
        <v>158</v>
      </c>
      <c r="C333" t="s">
        <v>14</v>
      </c>
      <c r="D333" t="s">
        <v>10</v>
      </c>
      <c r="E333" t="s">
        <v>15</v>
      </c>
      <c r="F333">
        <v>23</v>
      </c>
      <c r="G333" t="s">
        <v>16</v>
      </c>
      <c r="H333">
        <v>2021</v>
      </c>
      <c r="I333">
        <v>8.4037333333333297</v>
      </c>
      <c r="J333" s="1">
        <f>_xlfn.XLOOKUP(B333, '[1]2021 Salaries'!$B$13:$B$2834, '[1]2021 Salaries'!$G$13:$G$2834,0)</f>
        <v>14970000</v>
      </c>
      <c r="K333" s="1">
        <f t="shared" si="5"/>
        <v>16467000.000000002</v>
      </c>
      <c r="L333" s="2">
        <v>332</v>
      </c>
    </row>
    <row r="334" spans="1:12" x14ac:dyDescent="0.45">
      <c r="A334">
        <v>1685</v>
      </c>
      <c r="B334" t="s">
        <v>170</v>
      </c>
      <c r="C334" t="s">
        <v>36</v>
      </c>
      <c r="D334" t="s">
        <v>10</v>
      </c>
      <c r="E334" t="s">
        <v>107</v>
      </c>
      <c r="F334">
        <v>29</v>
      </c>
      <c r="G334" t="s">
        <v>25</v>
      </c>
      <c r="H334">
        <v>2021</v>
      </c>
      <c r="I334">
        <v>8.4193999999999907</v>
      </c>
      <c r="J334" s="1">
        <f>_xlfn.XLOOKUP(B334, '[1]2021 Salaries'!$B$13:$B$2834, '[1]2021 Salaries'!$G$13:$G$2834,0)</f>
        <v>20690000</v>
      </c>
      <c r="K334" s="1">
        <f t="shared" si="5"/>
        <v>22759000</v>
      </c>
      <c r="L334" s="2">
        <v>333</v>
      </c>
    </row>
    <row r="335" spans="1:12" x14ac:dyDescent="0.45">
      <c r="A335">
        <v>1485</v>
      </c>
      <c r="B335" t="s">
        <v>383</v>
      </c>
      <c r="C335" t="s">
        <v>74</v>
      </c>
      <c r="D335" t="s">
        <v>10</v>
      </c>
      <c r="E335" t="s">
        <v>116</v>
      </c>
      <c r="F335">
        <v>31</v>
      </c>
      <c r="G335" t="s">
        <v>12</v>
      </c>
      <c r="H335">
        <v>2021</v>
      </c>
      <c r="I335">
        <v>8.4320333333333295</v>
      </c>
      <c r="J335" s="1">
        <f>_xlfn.XLOOKUP(B335, '[1]2021 Salaries'!$B$13:$B$2834, '[1]2021 Salaries'!$G$13:$G$2834,0)</f>
        <v>28880000</v>
      </c>
      <c r="K335" s="1">
        <f t="shared" si="5"/>
        <v>31768000.000000004</v>
      </c>
      <c r="L335" s="2">
        <v>334</v>
      </c>
    </row>
    <row r="336" spans="1:12" x14ac:dyDescent="0.45">
      <c r="A336">
        <v>1597</v>
      </c>
      <c r="B336" t="s">
        <v>80</v>
      </c>
      <c r="C336" t="s">
        <v>64</v>
      </c>
      <c r="D336" t="s">
        <v>10</v>
      </c>
      <c r="E336" t="s">
        <v>11</v>
      </c>
      <c r="F336">
        <v>31</v>
      </c>
      <c r="G336" t="s">
        <v>12</v>
      </c>
      <c r="H336">
        <v>2021</v>
      </c>
      <c r="I336">
        <v>8.4364333333333299</v>
      </c>
      <c r="J336" s="1">
        <f>_xlfn.XLOOKUP(B336, '[1]2021 Salaries'!$B$13:$B$2834, '[1]2021 Salaries'!$G$13:$G$2834,0)</f>
        <v>15930000</v>
      </c>
      <c r="K336" s="1">
        <f t="shared" si="5"/>
        <v>15930000</v>
      </c>
      <c r="L336" s="2">
        <v>335</v>
      </c>
    </row>
    <row r="337" spans="1:12" x14ac:dyDescent="0.45">
      <c r="A337">
        <v>1358</v>
      </c>
      <c r="B337" t="s">
        <v>384</v>
      </c>
      <c r="C337" t="s">
        <v>341</v>
      </c>
      <c r="D337" t="s">
        <v>10</v>
      </c>
      <c r="E337" t="s">
        <v>278</v>
      </c>
      <c r="F337">
        <v>20</v>
      </c>
      <c r="G337" t="s">
        <v>31</v>
      </c>
      <c r="H337">
        <v>2021</v>
      </c>
      <c r="I337">
        <v>8.4369666666666596</v>
      </c>
      <c r="J337" s="1">
        <f>_xlfn.XLOOKUP(B337, '[1]2021 Salaries'!$B$13:$B$2834, '[1]2021 Salaries'!$G$13:$G$2834,0)</f>
        <v>24140000</v>
      </c>
      <c r="K337" s="1">
        <f t="shared" si="5"/>
        <v>26554000.000000004</v>
      </c>
      <c r="L337" s="2">
        <v>336</v>
      </c>
    </row>
    <row r="338" spans="1:12" x14ac:dyDescent="0.45">
      <c r="A338">
        <v>1029</v>
      </c>
      <c r="B338" t="s">
        <v>144</v>
      </c>
      <c r="C338" t="s">
        <v>145</v>
      </c>
      <c r="D338" t="s">
        <v>10</v>
      </c>
      <c r="E338" t="s">
        <v>40</v>
      </c>
      <c r="F338">
        <v>22</v>
      </c>
      <c r="G338" t="s">
        <v>41</v>
      </c>
      <c r="H338">
        <v>2020</v>
      </c>
      <c r="I338">
        <v>8.4382999999999999</v>
      </c>
      <c r="J338" s="1">
        <f>_xlfn.XLOOKUP(B338, '[1]2021 Salaries'!$B$13:$B$2834, '[1]2021 Salaries'!$G$13:$G$2834,0)</f>
        <v>720000</v>
      </c>
      <c r="K338" s="1">
        <f t="shared" si="5"/>
        <v>792000.00000000012</v>
      </c>
      <c r="L338" s="2">
        <v>337</v>
      </c>
    </row>
    <row r="339" spans="1:12" x14ac:dyDescent="0.45">
      <c r="A339">
        <v>1999</v>
      </c>
      <c r="B339" t="s">
        <v>385</v>
      </c>
      <c r="C339" t="s">
        <v>307</v>
      </c>
      <c r="D339" t="s">
        <v>10</v>
      </c>
      <c r="E339" t="s">
        <v>225</v>
      </c>
      <c r="F339">
        <v>25</v>
      </c>
      <c r="G339" t="s">
        <v>16</v>
      </c>
      <c r="H339">
        <v>2021</v>
      </c>
      <c r="I339">
        <v>8.44</v>
      </c>
      <c r="J339" s="1">
        <f>_xlfn.XLOOKUP(B339, '[1]2021 Salaries'!$B$13:$B$2834, '[1]2021 Salaries'!$G$13:$G$2834,0)</f>
        <v>11040000</v>
      </c>
      <c r="K339" s="1">
        <f t="shared" si="5"/>
        <v>12144000.000000002</v>
      </c>
      <c r="L339" s="2">
        <v>338</v>
      </c>
    </row>
    <row r="340" spans="1:12" x14ac:dyDescent="0.45">
      <c r="A340">
        <v>1697</v>
      </c>
      <c r="B340" t="s">
        <v>386</v>
      </c>
      <c r="C340" t="s">
        <v>23</v>
      </c>
      <c r="D340" t="s">
        <v>10</v>
      </c>
      <c r="E340" t="s">
        <v>24</v>
      </c>
      <c r="F340">
        <v>21</v>
      </c>
      <c r="G340" t="s">
        <v>25</v>
      </c>
      <c r="H340">
        <v>2021</v>
      </c>
      <c r="I340">
        <v>8.4471666666666607</v>
      </c>
      <c r="J340" s="1">
        <f>_xlfn.XLOOKUP(B340, '[1]2021 Salaries'!$B$13:$B$2834, '[1]2021 Salaries'!$G$13:$G$2834,0)</f>
        <v>19030000</v>
      </c>
      <c r="K340" s="1">
        <f t="shared" si="5"/>
        <v>20933000</v>
      </c>
      <c r="L340" s="2">
        <v>339</v>
      </c>
    </row>
    <row r="341" spans="1:12" x14ac:dyDescent="0.45">
      <c r="A341">
        <v>1097</v>
      </c>
      <c r="B341" t="s">
        <v>339</v>
      </c>
      <c r="C341" t="s">
        <v>27</v>
      </c>
      <c r="D341" t="s">
        <v>10</v>
      </c>
      <c r="E341" t="s">
        <v>69</v>
      </c>
      <c r="F341">
        <v>22</v>
      </c>
      <c r="G341" t="s">
        <v>21</v>
      </c>
      <c r="H341">
        <v>2021</v>
      </c>
      <c r="I341">
        <v>8.4499333333333393</v>
      </c>
      <c r="J341" s="1">
        <f>_xlfn.XLOOKUP(B341, '[1]2021 Salaries'!$B$13:$B$2834, '[1]2021 Salaries'!$G$13:$G$2834,0)</f>
        <v>23880000</v>
      </c>
      <c r="K341" s="1">
        <f t="shared" si="5"/>
        <v>26268000.000000004</v>
      </c>
      <c r="L341" s="2">
        <v>340</v>
      </c>
    </row>
    <row r="342" spans="1:12" x14ac:dyDescent="0.45">
      <c r="A342">
        <v>1684</v>
      </c>
      <c r="B342" t="s">
        <v>295</v>
      </c>
      <c r="C342" t="s">
        <v>149</v>
      </c>
      <c r="D342" t="s">
        <v>10</v>
      </c>
      <c r="E342" t="s">
        <v>107</v>
      </c>
      <c r="F342">
        <v>29</v>
      </c>
      <c r="G342" t="s">
        <v>25</v>
      </c>
      <c r="H342">
        <v>2021</v>
      </c>
      <c r="I342">
        <v>8.4527000000000001</v>
      </c>
      <c r="J342" s="1">
        <f>_xlfn.XLOOKUP(B342, '[1]2021 Salaries'!$B$13:$B$2834, '[1]2021 Salaries'!$G$13:$G$2834,0)</f>
        <v>25550000</v>
      </c>
      <c r="K342" s="1">
        <f t="shared" si="5"/>
        <v>28105000.000000004</v>
      </c>
      <c r="L342" s="2">
        <v>341</v>
      </c>
    </row>
    <row r="343" spans="1:12" x14ac:dyDescent="0.45">
      <c r="A343">
        <v>1915</v>
      </c>
      <c r="B343" t="s">
        <v>387</v>
      </c>
      <c r="C343" t="s">
        <v>190</v>
      </c>
      <c r="D343" t="s">
        <v>10</v>
      </c>
      <c r="E343" t="s">
        <v>15</v>
      </c>
      <c r="F343">
        <v>19</v>
      </c>
      <c r="G343" t="s">
        <v>16</v>
      </c>
      <c r="H343">
        <v>2021</v>
      </c>
      <c r="I343">
        <v>8.4653333333333407</v>
      </c>
      <c r="J343" s="1">
        <f>_xlfn.XLOOKUP(B343, '[1]2021 Salaries'!$B$13:$B$2834, '[1]2021 Salaries'!$G$13:$G$2834,0)</f>
        <v>18990000</v>
      </c>
      <c r="K343" s="1">
        <f t="shared" si="5"/>
        <v>20889000</v>
      </c>
      <c r="L343" s="2">
        <v>342</v>
      </c>
    </row>
    <row r="344" spans="1:12" x14ac:dyDescent="0.45">
      <c r="A344">
        <v>1949</v>
      </c>
      <c r="B344" t="s">
        <v>388</v>
      </c>
      <c r="C344" t="s">
        <v>14</v>
      </c>
      <c r="D344" t="s">
        <v>10</v>
      </c>
      <c r="E344" t="s">
        <v>186</v>
      </c>
      <c r="F344">
        <v>19</v>
      </c>
      <c r="G344" t="s">
        <v>16</v>
      </c>
      <c r="H344">
        <v>2021</v>
      </c>
      <c r="I344">
        <v>8.4669000000000008</v>
      </c>
      <c r="J344" s="1">
        <f>_xlfn.XLOOKUP(B344, '[1]2021 Salaries'!$B$13:$B$2834, '[1]2021 Salaries'!$G$13:$G$2834,0)</f>
        <v>17470000</v>
      </c>
      <c r="K344" s="1">
        <f t="shared" si="5"/>
        <v>19217000</v>
      </c>
      <c r="L344" s="2">
        <v>343</v>
      </c>
    </row>
    <row r="345" spans="1:12" x14ac:dyDescent="0.45">
      <c r="A345">
        <v>747</v>
      </c>
      <c r="B345" t="s">
        <v>389</v>
      </c>
      <c r="C345" t="s">
        <v>23</v>
      </c>
      <c r="D345" t="s">
        <v>10</v>
      </c>
      <c r="E345" t="s">
        <v>240</v>
      </c>
      <c r="F345">
        <v>20</v>
      </c>
      <c r="G345" t="s">
        <v>25</v>
      </c>
      <c r="H345">
        <v>2020</v>
      </c>
      <c r="I345">
        <v>8.4680333333333309</v>
      </c>
      <c r="J345" s="1">
        <f>_xlfn.XLOOKUP(B345, '[1]2021 Salaries'!$B$13:$B$2834, '[1]2021 Salaries'!$G$13:$G$2834,0)</f>
        <v>0</v>
      </c>
      <c r="K345" s="1">
        <f t="shared" si="5"/>
        <v>0</v>
      </c>
      <c r="L345" s="2">
        <v>344</v>
      </c>
    </row>
    <row r="346" spans="1:12" x14ac:dyDescent="0.45">
      <c r="A346">
        <v>586</v>
      </c>
      <c r="B346" t="s">
        <v>390</v>
      </c>
      <c r="C346" t="s">
        <v>149</v>
      </c>
      <c r="D346" t="s">
        <v>10</v>
      </c>
      <c r="E346" t="s">
        <v>267</v>
      </c>
      <c r="F346">
        <v>24</v>
      </c>
      <c r="G346" t="s">
        <v>25</v>
      </c>
      <c r="H346">
        <v>2020</v>
      </c>
      <c r="I346">
        <v>8.4754333333333296</v>
      </c>
      <c r="J346" s="1">
        <f>_xlfn.XLOOKUP(B346, '[1]2021 Salaries'!$B$13:$B$2834, '[1]2021 Salaries'!$G$13:$G$2834,0)</f>
        <v>9250000</v>
      </c>
      <c r="K346" s="1">
        <f t="shared" si="5"/>
        <v>10175000</v>
      </c>
      <c r="L346" s="2">
        <v>345</v>
      </c>
    </row>
    <row r="347" spans="1:12" x14ac:dyDescent="0.45">
      <c r="A347">
        <v>1119</v>
      </c>
      <c r="B347" t="s">
        <v>391</v>
      </c>
      <c r="C347" t="s">
        <v>392</v>
      </c>
      <c r="D347" t="s">
        <v>10</v>
      </c>
      <c r="E347" t="s">
        <v>393</v>
      </c>
      <c r="F347">
        <v>32</v>
      </c>
      <c r="G347" t="s">
        <v>21</v>
      </c>
      <c r="H347">
        <v>2021</v>
      </c>
      <c r="I347">
        <v>8.4822666666666695</v>
      </c>
      <c r="J347" s="1">
        <f>_xlfn.XLOOKUP(B347, '[1]2021 Salaries'!$B$13:$B$2834, '[1]2021 Salaries'!$G$13:$G$2834,0)</f>
        <v>28970000</v>
      </c>
      <c r="K347" s="1">
        <f t="shared" si="5"/>
        <v>31867000.000000004</v>
      </c>
      <c r="L347" s="2">
        <v>346</v>
      </c>
    </row>
    <row r="348" spans="1:12" x14ac:dyDescent="0.45">
      <c r="A348">
        <v>63</v>
      </c>
      <c r="B348" t="s">
        <v>333</v>
      </c>
      <c r="C348" t="s">
        <v>55</v>
      </c>
      <c r="D348" t="s">
        <v>10</v>
      </c>
      <c r="E348" t="s">
        <v>168</v>
      </c>
      <c r="F348">
        <v>32</v>
      </c>
      <c r="G348" t="s">
        <v>21</v>
      </c>
      <c r="H348">
        <v>2020</v>
      </c>
      <c r="I348">
        <v>8.4831333333333294</v>
      </c>
      <c r="J348" s="1">
        <f>_xlfn.XLOOKUP(B348, '[1]2021 Salaries'!$B$13:$B$2834, '[1]2021 Salaries'!$G$13:$G$2834,0)</f>
        <v>17980000</v>
      </c>
      <c r="K348" s="1">
        <f t="shared" si="5"/>
        <v>19778000</v>
      </c>
      <c r="L348" s="2">
        <v>347</v>
      </c>
    </row>
    <row r="349" spans="1:12" x14ac:dyDescent="0.45">
      <c r="A349">
        <v>185</v>
      </c>
      <c r="B349" t="s">
        <v>394</v>
      </c>
      <c r="C349" t="s">
        <v>195</v>
      </c>
      <c r="D349" t="s">
        <v>10</v>
      </c>
      <c r="E349" t="s">
        <v>395</v>
      </c>
      <c r="F349">
        <v>24</v>
      </c>
      <c r="G349" t="s">
        <v>31</v>
      </c>
      <c r="H349">
        <v>2020</v>
      </c>
      <c r="I349">
        <v>8.4928666666666697</v>
      </c>
      <c r="J349" s="1">
        <f>_xlfn.XLOOKUP(B349, '[1]2021 Salaries'!$B$13:$B$2834, '[1]2021 Salaries'!$G$13:$G$2834,0)</f>
        <v>14250000</v>
      </c>
      <c r="K349" s="1">
        <f t="shared" si="5"/>
        <v>15675000.000000002</v>
      </c>
      <c r="L349" s="2">
        <v>348</v>
      </c>
    </row>
    <row r="350" spans="1:12" x14ac:dyDescent="0.45">
      <c r="A350">
        <v>1390</v>
      </c>
      <c r="B350" t="s">
        <v>129</v>
      </c>
      <c r="C350" t="s">
        <v>130</v>
      </c>
      <c r="D350" t="s">
        <v>10</v>
      </c>
      <c r="E350" t="s">
        <v>71</v>
      </c>
      <c r="F350">
        <v>25</v>
      </c>
      <c r="G350" t="s">
        <v>31</v>
      </c>
      <c r="H350">
        <v>2021</v>
      </c>
      <c r="I350">
        <v>8.4959000000000007</v>
      </c>
      <c r="J350" s="1">
        <f>_xlfn.XLOOKUP(B350, '[1]2021 Salaries'!$B$13:$B$2834, '[1]2021 Salaries'!$G$13:$G$2834,0)</f>
        <v>14450000</v>
      </c>
      <c r="K350" s="1">
        <f t="shared" si="5"/>
        <v>15895000.000000002</v>
      </c>
      <c r="L350" s="2">
        <v>349</v>
      </c>
    </row>
    <row r="351" spans="1:12" x14ac:dyDescent="0.45">
      <c r="A351">
        <v>1630</v>
      </c>
      <c r="B351" t="s">
        <v>396</v>
      </c>
      <c r="C351" t="s">
        <v>9</v>
      </c>
      <c r="D351" t="s">
        <v>10</v>
      </c>
      <c r="E351" t="s">
        <v>162</v>
      </c>
      <c r="F351">
        <v>21</v>
      </c>
      <c r="G351" t="s">
        <v>12</v>
      </c>
      <c r="H351">
        <v>2021</v>
      </c>
      <c r="I351">
        <v>8.5020000000000007</v>
      </c>
      <c r="J351" s="1">
        <f>_xlfn.XLOOKUP(B351, '[1]2021 Salaries'!$B$13:$B$2834, '[1]2021 Salaries'!$G$13:$G$2834,0)</f>
        <v>23320000</v>
      </c>
      <c r="K351" s="1">
        <f t="shared" si="5"/>
        <v>25652000.000000004</v>
      </c>
      <c r="L351" s="2">
        <v>350</v>
      </c>
    </row>
    <row r="352" spans="1:12" x14ac:dyDescent="0.45">
      <c r="A352">
        <v>540</v>
      </c>
      <c r="B352" t="s">
        <v>183</v>
      </c>
      <c r="C352" t="s">
        <v>184</v>
      </c>
      <c r="D352" t="s">
        <v>10</v>
      </c>
      <c r="E352" t="s">
        <v>162</v>
      </c>
      <c r="F352">
        <v>26</v>
      </c>
      <c r="G352" t="s">
        <v>12</v>
      </c>
      <c r="H352">
        <v>2020</v>
      </c>
      <c r="I352">
        <v>8.5069333333333397</v>
      </c>
      <c r="J352" s="1">
        <f>_xlfn.XLOOKUP(B352, '[1]2021 Salaries'!$B$13:$B$2834, '[1]2021 Salaries'!$G$13:$G$2834,0)</f>
        <v>15520000</v>
      </c>
      <c r="K352" s="1">
        <f t="shared" si="5"/>
        <v>17072000</v>
      </c>
      <c r="L352" s="2">
        <v>351</v>
      </c>
    </row>
    <row r="353" spans="1:12" x14ac:dyDescent="0.45">
      <c r="A353">
        <v>180</v>
      </c>
      <c r="B353" t="s">
        <v>397</v>
      </c>
      <c r="C353" t="s">
        <v>130</v>
      </c>
      <c r="D353" t="s">
        <v>10</v>
      </c>
      <c r="E353" t="s">
        <v>44</v>
      </c>
      <c r="F353">
        <v>27</v>
      </c>
      <c r="G353" t="s">
        <v>31</v>
      </c>
      <c r="H353">
        <v>2020</v>
      </c>
      <c r="I353">
        <v>8.5156666666666698</v>
      </c>
      <c r="J353" s="1">
        <f>_xlfn.XLOOKUP(B353, '[1]2021 Salaries'!$B$13:$B$2834, '[1]2021 Salaries'!$G$13:$G$2834,0)</f>
        <v>18990000</v>
      </c>
      <c r="K353" s="1">
        <f t="shared" si="5"/>
        <v>20889000</v>
      </c>
      <c r="L353" s="2">
        <v>352</v>
      </c>
    </row>
    <row r="354" spans="1:12" x14ac:dyDescent="0.45">
      <c r="A354">
        <v>1860</v>
      </c>
      <c r="B354" t="s">
        <v>398</v>
      </c>
      <c r="C354" t="s">
        <v>109</v>
      </c>
      <c r="D354" t="s">
        <v>10</v>
      </c>
      <c r="E354" t="s">
        <v>124</v>
      </c>
      <c r="F354">
        <v>19</v>
      </c>
      <c r="G354" t="s">
        <v>25</v>
      </c>
      <c r="H354">
        <v>2021</v>
      </c>
      <c r="I354">
        <v>8.5358999999999998</v>
      </c>
      <c r="J354" s="1">
        <f>_xlfn.XLOOKUP(B354, '[1]2021 Salaries'!$B$13:$B$2834, '[1]2021 Salaries'!$G$13:$G$2834,0)</f>
        <v>16620000</v>
      </c>
      <c r="K354" s="1">
        <f t="shared" si="5"/>
        <v>18282000</v>
      </c>
      <c r="L354" s="2">
        <v>353</v>
      </c>
    </row>
    <row r="355" spans="1:12" x14ac:dyDescent="0.45">
      <c r="A355">
        <v>1420</v>
      </c>
      <c r="B355" t="s">
        <v>399</v>
      </c>
      <c r="C355" t="s">
        <v>9</v>
      </c>
      <c r="D355" t="s">
        <v>10</v>
      </c>
      <c r="E355" t="s">
        <v>30</v>
      </c>
      <c r="F355">
        <v>20</v>
      </c>
      <c r="G355" t="s">
        <v>31</v>
      </c>
      <c r="H355">
        <v>2021</v>
      </c>
      <c r="I355">
        <v>8.5499333333333301</v>
      </c>
      <c r="J355" s="1">
        <f>_xlfn.XLOOKUP(B355, '[1]2021 Salaries'!$B$13:$B$2834, '[1]2021 Salaries'!$G$13:$G$2834,0)</f>
        <v>15420000</v>
      </c>
      <c r="K355" s="1">
        <f t="shared" si="5"/>
        <v>16962000</v>
      </c>
      <c r="L355" s="2">
        <v>354</v>
      </c>
    </row>
    <row r="356" spans="1:12" x14ac:dyDescent="0.45">
      <c r="A356">
        <v>1207</v>
      </c>
      <c r="B356" t="s">
        <v>400</v>
      </c>
      <c r="C356" t="s">
        <v>216</v>
      </c>
      <c r="D356" t="s">
        <v>10</v>
      </c>
      <c r="E356" t="s">
        <v>299</v>
      </c>
      <c r="F356">
        <v>24</v>
      </c>
      <c r="G356" t="s">
        <v>21</v>
      </c>
      <c r="H356">
        <v>2021</v>
      </c>
      <c r="I356">
        <v>8.5635333333333392</v>
      </c>
      <c r="J356" s="1">
        <f>_xlfn.XLOOKUP(B356, '[1]2021 Salaries'!$B$13:$B$2834, '[1]2021 Salaries'!$G$13:$G$2834,0)</f>
        <v>12060000</v>
      </c>
      <c r="K356" s="1">
        <f t="shared" si="5"/>
        <v>13266000.000000002</v>
      </c>
      <c r="L356" s="2">
        <v>355</v>
      </c>
    </row>
    <row r="357" spans="1:12" x14ac:dyDescent="0.45">
      <c r="A357">
        <v>1546</v>
      </c>
      <c r="B357" t="s">
        <v>401</v>
      </c>
      <c r="C357" t="s">
        <v>14</v>
      </c>
      <c r="D357" t="s">
        <v>10</v>
      </c>
      <c r="E357" t="s">
        <v>37</v>
      </c>
      <c r="F357">
        <v>20</v>
      </c>
      <c r="G357" t="s">
        <v>12</v>
      </c>
      <c r="H357">
        <v>2021</v>
      </c>
      <c r="I357">
        <v>8.5654000000000003</v>
      </c>
      <c r="J357" s="1">
        <f>_xlfn.XLOOKUP(B357, '[1]2021 Salaries'!$B$13:$B$2834, '[1]2021 Salaries'!$G$13:$G$2834,0)</f>
        <v>37970000</v>
      </c>
      <c r="K357" s="1">
        <f t="shared" si="5"/>
        <v>41767000</v>
      </c>
      <c r="L357" s="2">
        <v>356</v>
      </c>
    </row>
    <row r="358" spans="1:12" x14ac:dyDescent="0.45">
      <c r="A358">
        <v>280</v>
      </c>
      <c r="B358" t="s">
        <v>340</v>
      </c>
      <c r="C358" t="s">
        <v>341</v>
      </c>
      <c r="D358" t="s">
        <v>10</v>
      </c>
      <c r="E358" t="s">
        <v>173</v>
      </c>
      <c r="F358">
        <v>22</v>
      </c>
      <c r="G358" t="s">
        <v>31</v>
      </c>
      <c r="H358">
        <v>2020</v>
      </c>
      <c r="I358">
        <v>8.5785999999999998</v>
      </c>
      <c r="J358" s="1">
        <f>_xlfn.XLOOKUP(B358, '[1]2021 Salaries'!$B$13:$B$2834, '[1]2021 Salaries'!$G$13:$G$2834,0)</f>
        <v>18350000</v>
      </c>
      <c r="K358" s="1">
        <f t="shared" si="5"/>
        <v>20185000</v>
      </c>
      <c r="L358" s="2">
        <v>357</v>
      </c>
    </row>
    <row r="359" spans="1:12" x14ac:dyDescent="0.45">
      <c r="A359">
        <v>433</v>
      </c>
      <c r="B359" t="s">
        <v>402</v>
      </c>
      <c r="C359" t="s">
        <v>74</v>
      </c>
      <c r="D359" t="s">
        <v>10</v>
      </c>
      <c r="E359" t="s">
        <v>403</v>
      </c>
      <c r="F359">
        <v>28</v>
      </c>
      <c r="G359" t="s">
        <v>12</v>
      </c>
      <c r="H359">
        <v>2020</v>
      </c>
      <c r="I359">
        <v>8.5882000000000005</v>
      </c>
      <c r="J359" s="1">
        <f>_xlfn.XLOOKUP(B359, '[1]2021 Salaries'!$B$13:$B$2834, '[1]2021 Salaries'!$G$13:$G$2834,0)</f>
        <v>23980000</v>
      </c>
      <c r="K359" s="1">
        <f t="shared" si="5"/>
        <v>26378000.000000004</v>
      </c>
      <c r="L359" s="2">
        <v>358</v>
      </c>
    </row>
    <row r="360" spans="1:12" x14ac:dyDescent="0.45">
      <c r="A360">
        <v>954</v>
      </c>
      <c r="B360" t="s">
        <v>365</v>
      </c>
      <c r="C360" t="s">
        <v>23</v>
      </c>
      <c r="D360" t="s">
        <v>10</v>
      </c>
      <c r="E360" t="s">
        <v>250</v>
      </c>
      <c r="F360">
        <v>28</v>
      </c>
      <c r="G360" t="s">
        <v>16</v>
      </c>
      <c r="H360">
        <v>2020</v>
      </c>
      <c r="I360">
        <v>8.5909999999999993</v>
      </c>
      <c r="J360" s="1">
        <f>_xlfn.XLOOKUP(B360, '[1]2021 Salaries'!$B$13:$B$2834, '[1]2021 Salaries'!$G$13:$G$2834,0)</f>
        <v>30990000</v>
      </c>
      <c r="K360" s="1">
        <f t="shared" si="5"/>
        <v>34089000</v>
      </c>
      <c r="L360" s="2">
        <v>359</v>
      </c>
    </row>
    <row r="361" spans="1:12" x14ac:dyDescent="0.45">
      <c r="A361">
        <v>1674</v>
      </c>
      <c r="B361" t="s">
        <v>404</v>
      </c>
      <c r="C361" t="s">
        <v>23</v>
      </c>
      <c r="D361" t="s">
        <v>10</v>
      </c>
      <c r="E361" t="s">
        <v>104</v>
      </c>
      <c r="F361">
        <v>33</v>
      </c>
      <c r="G361" t="s">
        <v>25</v>
      </c>
      <c r="H361">
        <v>2021</v>
      </c>
      <c r="I361">
        <v>8.59113333333333</v>
      </c>
      <c r="J361" s="1">
        <f>_xlfn.XLOOKUP(B361, '[1]2021 Salaries'!$B$13:$B$2834, '[1]2021 Salaries'!$G$13:$G$2834,0)</f>
        <v>22030000</v>
      </c>
      <c r="K361" s="1">
        <f t="shared" si="5"/>
        <v>24233000.000000004</v>
      </c>
      <c r="L361" s="2">
        <v>360</v>
      </c>
    </row>
    <row r="362" spans="1:12" x14ac:dyDescent="0.45">
      <c r="A362">
        <v>1218</v>
      </c>
      <c r="B362" t="s">
        <v>142</v>
      </c>
      <c r="C362" t="s">
        <v>143</v>
      </c>
      <c r="D362" t="s">
        <v>10</v>
      </c>
      <c r="E362" t="s">
        <v>191</v>
      </c>
      <c r="F362">
        <v>24</v>
      </c>
      <c r="G362" t="s">
        <v>21</v>
      </c>
      <c r="H362">
        <v>2021</v>
      </c>
      <c r="I362">
        <v>8.5919333333333299</v>
      </c>
      <c r="J362" s="1">
        <f>_xlfn.XLOOKUP(B362, '[1]2021 Salaries'!$B$13:$B$2834, '[1]2021 Salaries'!$G$13:$G$2834,0)</f>
        <v>14690000</v>
      </c>
      <c r="K362" s="1">
        <f t="shared" si="5"/>
        <v>16159000.000000002</v>
      </c>
      <c r="L362" s="2">
        <v>361</v>
      </c>
    </row>
    <row r="363" spans="1:12" x14ac:dyDescent="0.45">
      <c r="A363">
        <v>1100</v>
      </c>
      <c r="B363" t="s">
        <v>405</v>
      </c>
      <c r="C363" t="s">
        <v>39</v>
      </c>
      <c r="D363" t="s">
        <v>10</v>
      </c>
      <c r="E363" t="s">
        <v>69</v>
      </c>
      <c r="F363">
        <v>25</v>
      </c>
      <c r="G363" t="s">
        <v>21</v>
      </c>
      <c r="H363">
        <v>2021</v>
      </c>
      <c r="I363">
        <v>8.5922000000000001</v>
      </c>
      <c r="J363" s="1">
        <f>_xlfn.XLOOKUP(B363, '[1]2021 Salaries'!$B$13:$B$2834, '[1]2021 Salaries'!$G$13:$G$2834,0)</f>
        <v>19050000</v>
      </c>
      <c r="K363" s="1">
        <f t="shared" si="5"/>
        <v>20955000</v>
      </c>
      <c r="L363" s="2">
        <v>362</v>
      </c>
    </row>
    <row r="364" spans="1:12" x14ac:dyDescent="0.45">
      <c r="A364">
        <v>534</v>
      </c>
      <c r="B364" t="s">
        <v>188</v>
      </c>
      <c r="C364" t="s">
        <v>9</v>
      </c>
      <c r="D364" t="s">
        <v>10</v>
      </c>
      <c r="E364" t="s">
        <v>162</v>
      </c>
      <c r="F364">
        <v>20</v>
      </c>
      <c r="G364" t="s">
        <v>12</v>
      </c>
      <c r="H364">
        <v>2020</v>
      </c>
      <c r="I364">
        <v>8.5932333333333393</v>
      </c>
      <c r="J364" s="1">
        <f>_xlfn.XLOOKUP(B364, '[1]2021 Salaries'!$B$13:$B$2834, '[1]2021 Salaries'!$G$13:$G$2834,0)</f>
        <v>21760000</v>
      </c>
      <c r="K364" s="1">
        <f t="shared" si="5"/>
        <v>23936000.000000004</v>
      </c>
      <c r="L364" s="2">
        <v>363</v>
      </c>
    </row>
    <row r="365" spans="1:12" x14ac:dyDescent="0.45">
      <c r="A365">
        <v>1785</v>
      </c>
      <c r="B365" t="s">
        <v>406</v>
      </c>
      <c r="C365" t="s">
        <v>23</v>
      </c>
      <c r="D365" t="s">
        <v>10</v>
      </c>
      <c r="E365" t="s">
        <v>353</v>
      </c>
      <c r="F365">
        <v>22</v>
      </c>
      <c r="G365" t="s">
        <v>25</v>
      </c>
      <c r="H365">
        <v>2021</v>
      </c>
      <c r="I365">
        <v>8.6015999999999995</v>
      </c>
      <c r="J365" s="1">
        <f>_xlfn.XLOOKUP(B365, '[1]2021 Salaries'!$B$13:$B$2834, '[1]2021 Salaries'!$G$13:$G$2834,0)</f>
        <v>25020000</v>
      </c>
      <c r="K365" s="1">
        <f t="shared" si="5"/>
        <v>27522000.000000004</v>
      </c>
      <c r="L365" s="2">
        <v>364</v>
      </c>
    </row>
    <row r="366" spans="1:12" x14ac:dyDescent="0.45">
      <c r="A366">
        <v>40</v>
      </c>
      <c r="B366" t="s">
        <v>67</v>
      </c>
      <c r="C366" t="s">
        <v>68</v>
      </c>
      <c r="D366" t="s">
        <v>10</v>
      </c>
      <c r="E366" t="s">
        <v>69</v>
      </c>
      <c r="F366">
        <v>25</v>
      </c>
      <c r="G366" t="s">
        <v>21</v>
      </c>
      <c r="H366">
        <v>2020</v>
      </c>
      <c r="I366">
        <v>8.6022333333333307</v>
      </c>
      <c r="J366" s="1">
        <f>_xlfn.XLOOKUP(B366, '[1]2021 Salaries'!$B$13:$B$2834, '[1]2021 Salaries'!$G$13:$G$2834,0)</f>
        <v>3260000</v>
      </c>
      <c r="K366" s="1">
        <f t="shared" si="5"/>
        <v>3586000.0000000005</v>
      </c>
      <c r="L366" s="2">
        <v>365</v>
      </c>
    </row>
    <row r="367" spans="1:12" x14ac:dyDescent="0.45">
      <c r="A367">
        <v>618</v>
      </c>
      <c r="B367" t="s">
        <v>407</v>
      </c>
      <c r="C367" t="s">
        <v>130</v>
      </c>
      <c r="D367" t="s">
        <v>10</v>
      </c>
      <c r="E367" t="s">
        <v>211</v>
      </c>
      <c r="F367">
        <v>23</v>
      </c>
      <c r="G367" t="s">
        <v>25</v>
      </c>
      <c r="H367">
        <v>2020</v>
      </c>
      <c r="I367">
        <v>8.6028000000000002</v>
      </c>
      <c r="J367" s="1">
        <f>_xlfn.XLOOKUP(B367, '[1]2021 Salaries'!$B$13:$B$2834, '[1]2021 Salaries'!$G$13:$G$2834,0)</f>
        <v>25870000</v>
      </c>
      <c r="K367" s="1">
        <f t="shared" si="5"/>
        <v>28457000.000000004</v>
      </c>
      <c r="L367" s="2">
        <v>366</v>
      </c>
    </row>
    <row r="368" spans="1:12" x14ac:dyDescent="0.45">
      <c r="A368">
        <v>2144</v>
      </c>
      <c r="B368" t="s">
        <v>408</v>
      </c>
      <c r="C368" t="s">
        <v>216</v>
      </c>
      <c r="D368" t="s">
        <v>10</v>
      </c>
      <c r="E368" t="s">
        <v>166</v>
      </c>
      <c r="F368">
        <v>32</v>
      </c>
      <c r="G368" t="s">
        <v>41</v>
      </c>
      <c r="H368">
        <v>2021</v>
      </c>
      <c r="I368">
        <v>8.6033000000000008</v>
      </c>
      <c r="J368" s="1">
        <f>_xlfn.XLOOKUP(B368, '[1]2021 Salaries'!$B$13:$B$2834, '[1]2021 Salaries'!$G$13:$G$2834,0)</f>
        <v>0</v>
      </c>
      <c r="K368" s="1">
        <f t="shared" si="5"/>
        <v>0</v>
      </c>
      <c r="L368" s="2">
        <v>367</v>
      </c>
    </row>
    <row r="369" spans="1:12" x14ac:dyDescent="0.45">
      <c r="A369">
        <v>1682</v>
      </c>
      <c r="B369" t="s">
        <v>409</v>
      </c>
      <c r="C369" t="s">
        <v>410</v>
      </c>
      <c r="D369" t="s">
        <v>10</v>
      </c>
      <c r="E369" t="s">
        <v>104</v>
      </c>
      <c r="F369">
        <v>26</v>
      </c>
      <c r="G369" t="s">
        <v>25</v>
      </c>
      <c r="H369">
        <v>2021</v>
      </c>
      <c r="I369">
        <v>8.6048666666666591</v>
      </c>
      <c r="J369" s="1">
        <f>_xlfn.XLOOKUP(B369, '[1]2021 Salaries'!$B$13:$B$2834, '[1]2021 Salaries'!$G$13:$G$2834,0)</f>
        <v>19640000</v>
      </c>
      <c r="K369" s="1">
        <f t="shared" si="5"/>
        <v>21604000</v>
      </c>
      <c r="L369" s="2">
        <v>368</v>
      </c>
    </row>
    <row r="370" spans="1:12" x14ac:dyDescent="0.45">
      <c r="A370">
        <v>1506</v>
      </c>
      <c r="B370" t="s">
        <v>411</v>
      </c>
      <c r="C370" t="s">
        <v>74</v>
      </c>
      <c r="D370" t="s">
        <v>10</v>
      </c>
      <c r="E370" t="s">
        <v>403</v>
      </c>
      <c r="F370">
        <v>26</v>
      </c>
      <c r="G370" t="s">
        <v>12</v>
      </c>
      <c r="H370">
        <v>2021</v>
      </c>
      <c r="I370">
        <v>8.6305333333333305</v>
      </c>
      <c r="J370" s="1">
        <f>_xlfn.XLOOKUP(B370, '[1]2021 Salaries'!$B$13:$B$2834, '[1]2021 Salaries'!$G$13:$G$2834,0)</f>
        <v>16830000</v>
      </c>
      <c r="K370" s="1">
        <f t="shared" si="5"/>
        <v>18513000</v>
      </c>
      <c r="L370" s="2">
        <v>369</v>
      </c>
    </row>
    <row r="371" spans="1:12" x14ac:dyDescent="0.45">
      <c r="A371">
        <v>1033</v>
      </c>
      <c r="B371" t="s">
        <v>412</v>
      </c>
      <c r="C371" t="s">
        <v>55</v>
      </c>
      <c r="D371" t="s">
        <v>10</v>
      </c>
      <c r="E371" t="s">
        <v>40</v>
      </c>
      <c r="F371">
        <v>34</v>
      </c>
      <c r="G371" t="s">
        <v>41</v>
      </c>
      <c r="H371">
        <v>2020</v>
      </c>
      <c r="I371">
        <v>8.6325333333333294</v>
      </c>
      <c r="J371" s="1">
        <f>_xlfn.XLOOKUP(B371, '[1]2021 Salaries'!$B$13:$B$2834, '[1]2021 Salaries'!$G$13:$G$2834,0)</f>
        <v>730000</v>
      </c>
      <c r="K371" s="1">
        <f t="shared" si="5"/>
        <v>803000.00000000012</v>
      </c>
      <c r="L371" s="2">
        <v>370</v>
      </c>
    </row>
    <row r="372" spans="1:12" x14ac:dyDescent="0.45">
      <c r="A372">
        <v>1709</v>
      </c>
      <c r="B372" t="s">
        <v>342</v>
      </c>
      <c r="C372" t="s">
        <v>9</v>
      </c>
      <c r="D372" t="s">
        <v>10</v>
      </c>
      <c r="E372" t="s">
        <v>267</v>
      </c>
      <c r="F372">
        <v>28</v>
      </c>
      <c r="G372" t="s">
        <v>25</v>
      </c>
      <c r="H372">
        <v>2021</v>
      </c>
      <c r="I372">
        <v>8.6371666666666709</v>
      </c>
      <c r="J372" s="1">
        <f>_xlfn.XLOOKUP(B372, '[1]2021 Salaries'!$B$13:$B$2834, '[1]2021 Salaries'!$G$13:$G$2834,0)</f>
        <v>20240000</v>
      </c>
      <c r="K372" s="1">
        <f t="shared" si="5"/>
        <v>22264000</v>
      </c>
      <c r="L372" s="2">
        <v>371</v>
      </c>
    </row>
    <row r="373" spans="1:12" x14ac:dyDescent="0.45">
      <c r="A373">
        <v>947</v>
      </c>
      <c r="B373" t="s">
        <v>413</v>
      </c>
      <c r="C373" t="s">
        <v>86</v>
      </c>
      <c r="D373" t="s">
        <v>10</v>
      </c>
      <c r="E373" t="s">
        <v>250</v>
      </c>
      <c r="F373">
        <v>32</v>
      </c>
      <c r="G373" t="s">
        <v>16</v>
      </c>
      <c r="H373">
        <v>2020</v>
      </c>
      <c r="I373">
        <v>8.6388999999999996</v>
      </c>
      <c r="J373" s="1">
        <f>_xlfn.XLOOKUP(B373, '[1]2021 Salaries'!$B$13:$B$2834, '[1]2021 Salaries'!$G$13:$G$2834,0)</f>
        <v>0</v>
      </c>
      <c r="K373" s="1">
        <f t="shared" si="5"/>
        <v>0</v>
      </c>
      <c r="L373" s="2">
        <v>372</v>
      </c>
    </row>
    <row r="374" spans="1:12" x14ac:dyDescent="0.45">
      <c r="A374">
        <v>1840</v>
      </c>
      <c r="B374" t="s">
        <v>414</v>
      </c>
      <c r="C374" t="s">
        <v>307</v>
      </c>
      <c r="D374" t="s">
        <v>10</v>
      </c>
      <c r="E374" t="s">
        <v>240</v>
      </c>
      <c r="F374">
        <v>33</v>
      </c>
      <c r="G374" t="s">
        <v>25</v>
      </c>
      <c r="H374">
        <v>2021</v>
      </c>
      <c r="I374">
        <v>8.6392666666666607</v>
      </c>
      <c r="J374" s="1">
        <f>_xlfn.XLOOKUP(B374, '[1]2021 Salaries'!$B$13:$B$2834, '[1]2021 Salaries'!$G$13:$G$2834,0)</f>
        <v>10530000</v>
      </c>
      <c r="K374" s="1">
        <f t="shared" si="5"/>
        <v>11583000.000000002</v>
      </c>
      <c r="L374" s="2">
        <v>373</v>
      </c>
    </row>
    <row r="375" spans="1:12" x14ac:dyDescent="0.45">
      <c r="A375">
        <v>1727</v>
      </c>
      <c r="B375" t="s">
        <v>415</v>
      </c>
      <c r="C375" t="s">
        <v>23</v>
      </c>
      <c r="D375" t="s">
        <v>10</v>
      </c>
      <c r="E375" t="s">
        <v>322</v>
      </c>
      <c r="F375">
        <v>34</v>
      </c>
      <c r="G375" t="s">
        <v>25</v>
      </c>
      <c r="H375">
        <v>2021</v>
      </c>
      <c r="I375">
        <v>8.6447000000000003</v>
      </c>
      <c r="J375" s="1">
        <f>_xlfn.XLOOKUP(B375, '[1]2021 Salaries'!$B$13:$B$2834, '[1]2021 Salaries'!$G$13:$G$2834,0)</f>
        <v>10410000</v>
      </c>
      <c r="K375" s="1">
        <f t="shared" si="5"/>
        <v>11451000</v>
      </c>
      <c r="L375" s="2">
        <v>374</v>
      </c>
    </row>
    <row r="376" spans="1:12" x14ac:dyDescent="0.45">
      <c r="A376">
        <v>1478</v>
      </c>
      <c r="B376" t="s">
        <v>416</v>
      </c>
      <c r="C376" t="s">
        <v>320</v>
      </c>
      <c r="D376" t="s">
        <v>350</v>
      </c>
      <c r="E376" t="s">
        <v>417</v>
      </c>
      <c r="F376">
        <v>21</v>
      </c>
      <c r="G376" t="s">
        <v>12</v>
      </c>
      <c r="H376">
        <v>2021</v>
      </c>
      <c r="I376">
        <v>8.6461333333333403</v>
      </c>
      <c r="J376" s="1">
        <f>_xlfn.XLOOKUP(B376, '[1]2021 Salaries'!$B$13:$B$2834, '[1]2021 Salaries'!$G$13:$G$2834,0)</f>
        <v>9500000</v>
      </c>
      <c r="K376" s="1">
        <f t="shared" si="5"/>
        <v>10450000</v>
      </c>
      <c r="L376" s="2">
        <v>375</v>
      </c>
    </row>
    <row r="377" spans="1:12" x14ac:dyDescent="0.45">
      <c r="A377">
        <v>1549</v>
      </c>
      <c r="B377" t="s">
        <v>397</v>
      </c>
      <c r="C377" t="s">
        <v>130</v>
      </c>
      <c r="D377" t="s">
        <v>10</v>
      </c>
      <c r="E377" t="s">
        <v>37</v>
      </c>
      <c r="F377">
        <v>28</v>
      </c>
      <c r="G377" t="s">
        <v>12</v>
      </c>
      <c r="H377">
        <v>2021</v>
      </c>
      <c r="I377">
        <v>8.6507000000000005</v>
      </c>
      <c r="J377" s="1">
        <f>_xlfn.XLOOKUP(B377, '[1]2021 Salaries'!$B$13:$B$2834, '[1]2021 Salaries'!$G$13:$G$2834,0)</f>
        <v>18990000</v>
      </c>
      <c r="K377" s="1">
        <f t="shared" si="5"/>
        <v>20889000</v>
      </c>
      <c r="L377" s="2">
        <v>376</v>
      </c>
    </row>
    <row r="378" spans="1:12" x14ac:dyDescent="0.45">
      <c r="A378">
        <v>1723</v>
      </c>
      <c r="B378" t="s">
        <v>418</v>
      </c>
      <c r="C378" t="s">
        <v>307</v>
      </c>
      <c r="D378" t="s">
        <v>10</v>
      </c>
      <c r="E378" t="s">
        <v>322</v>
      </c>
      <c r="F378">
        <v>34</v>
      </c>
      <c r="G378" t="s">
        <v>25</v>
      </c>
      <c r="H378">
        <v>2021</v>
      </c>
      <c r="I378">
        <v>8.6527666666666594</v>
      </c>
      <c r="J378" s="1">
        <f>_xlfn.XLOOKUP(B378, '[1]2021 Salaries'!$B$13:$B$2834, '[1]2021 Salaries'!$G$13:$G$2834,0)</f>
        <v>23940000</v>
      </c>
      <c r="K378" s="1">
        <f t="shared" si="5"/>
        <v>26334000.000000004</v>
      </c>
      <c r="L378" s="2">
        <v>377</v>
      </c>
    </row>
    <row r="379" spans="1:12" x14ac:dyDescent="0.45">
      <c r="A379">
        <v>1154</v>
      </c>
      <c r="B379" t="s">
        <v>419</v>
      </c>
      <c r="C379" t="s">
        <v>39</v>
      </c>
      <c r="D379" t="s">
        <v>10</v>
      </c>
      <c r="E379" t="s">
        <v>293</v>
      </c>
      <c r="F379">
        <v>27</v>
      </c>
      <c r="G379" t="s">
        <v>21</v>
      </c>
      <c r="H379">
        <v>2021</v>
      </c>
      <c r="I379">
        <v>8.6598666666666606</v>
      </c>
      <c r="J379" s="1">
        <f>_xlfn.XLOOKUP(B379, '[1]2021 Salaries'!$B$13:$B$2834, '[1]2021 Salaries'!$G$13:$G$2834,0)</f>
        <v>12330000</v>
      </c>
      <c r="K379" s="1">
        <f t="shared" si="5"/>
        <v>13563000.000000002</v>
      </c>
      <c r="L379" s="2">
        <v>378</v>
      </c>
    </row>
    <row r="380" spans="1:12" x14ac:dyDescent="0.45">
      <c r="A380">
        <v>1869</v>
      </c>
      <c r="B380" t="s">
        <v>420</v>
      </c>
      <c r="C380" t="s">
        <v>23</v>
      </c>
      <c r="D380" t="s">
        <v>10</v>
      </c>
      <c r="E380" t="s">
        <v>124</v>
      </c>
      <c r="F380">
        <v>28</v>
      </c>
      <c r="G380" t="s">
        <v>25</v>
      </c>
      <c r="H380">
        <v>2021</v>
      </c>
      <c r="I380">
        <v>8.6770666666666703</v>
      </c>
      <c r="J380" s="1">
        <f>_xlfn.XLOOKUP(B380, '[1]2021 Salaries'!$B$13:$B$2834, '[1]2021 Salaries'!$G$13:$G$2834,0)</f>
        <v>14510000</v>
      </c>
      <c r="K380" s="1">
        <f t="shared" si="5"/>
        <v>15961000.000000002</v>
      </c>
      <c r="L380" s="2">
        <v>379</v>
      </c>
    </row>
    <row r="381" spans="1:12" x14ac:dyDescent="0.45">
      <c r="A381">
        <v>491</v>
      </c>
      <c r="B381" t="s">
        <v>421</v>
      </c>
      <c r="C381" t="s">
        <v>149</v>
      </c>
      <c r="D381" t="s">
        <v>10</v>
      </c>
      <c r="E381" t="s">
        <v>253</v>
      </c>
      <c r="F381">
        <v>28</v>
      </c>
      <c r="G381" t="s">
        <v>12</v>
      </c>
      <c r="H381">
        <v>2020</v>
      </c>
      <c r="I381">
        <v>8.6844999999999999</v>
      </c>
      <c r="J381" s="1">
        <f>_xlfn.XLOOKUP(B381, '[1]2021 Salaries'!$B$13:$B$2834, '[1]2021 Salaries'!$G$13:$G$2834,0)</f>
        <v>25680000</v>
      </c>
      <c r="K381" s="1">
        <f t="shared" si="5"/>
        <v>28248000.000000004</v>
      </c>
      <c r="L381" s="2">
        <v>380</v>
      </c>
    </row>
    <row r="382" spans="1:12" x14ac:dyDescent="0.45">
      <c r="A382">
        <v>1239</v>
      </c>
      <c r="B382" t="s">
        <v>59</v>
      </c>
      <c r="C382" t="s">
        <v>60</v>
      </c>
      <c r="D382" t="s">
        <v>10</v>
      </c>
      <c r="E382" t="s">
        <v>395</v>
      </c>
      <c r="F382">
        <v>27</v>
      </c>
      <c r="G382" t="s">
        <v>31</v>
      </c>
      <c r="H382">
        <v>2021</v>
      </c>
      <c r="I382">
        <v>8.6891999999999996</v>
      </c>
      <c r="J382" s="1">
        <f>_xlfn.XLOOKUP(B382, '[1]2021 Salaries'!$B$13:$B$2834, '[1]2021 Salaries'!$G$13:$G$2834,0)</f>
        <v>11950000</v>
      </c>
      <c r="K382" s="1">
        <f t="shared" si="5"/>
        <v>13145000.000000002</v>
      </c>
      <c r="L382" s="2">
        <v>381</v>
      </c>
    </row>
    <row r="383" spans="1:12" x14ac:dyDescent="0.45">
      <c r="A383">
        <v>1421</v>
      </c>
      <c r="B383" t="s">
        <v>422</v>
      </c>
      <c r="C383" t="s">
        <v>9</v>
      </c>
      <c r="D383" t="s">
        <v>10</v>
      </c>
      <c r="E383" t="s">
        <v>30</v>
      </c>
      <c r="F383">
        <v>21</v>
      </c>
      <c r="G383" t="s">
        <v>31</v>
      </c>
      <c r="H383">
        <v>2021</v>
      </c>
      <c r="I383">
        <v>8.6949333333333403</v>
      </c>
      <c r="J383" s="1">
        <f>_xlfn.XLOOKUP(B383, '[1]2021 Salaries'!$B$13:$B$2834, '[1]2021 Salaries'!$G$13:$G$2834,0)</f>
        <v>20790000</v>
      </c>
      <c r="K383" s="1">
        <f t="shared" si="5"/>
        <v>22869000</v>
      </c>
      <c r="L383" s="2">
        <v>382</v>
      </c>
    </row>
    <row r="384" spans="1:12" x14ac:dyDescent="0.45">
      <c r="A384">
        <v>1602</v>
      </c>
      <c r="B384" t="s">
        <v>423</v>
      </c>
      <c r="C384" t="s">
        <v>9</v>
      </c>
      <c r="D384" t="s">
        <v>10</v>
      </c>
      <c r="E384" t="s">
        <v>382</v>
      </c>
      <c r="F384">
        <v>20</v>
      </c>
      <c r="G384" t="s">
        <v>12</v>
      </c>
      <c r="H384">
        <v>2021</v>
      </c>
      <c r="I384">
        <v>8.6993666666666698</v>
      </c>
      <c r="J384" s="1">
        <f>_xlfn.XLOOKUP(B384, '[1]2021 Salaries'!$B$13:$B$2834, '[1]2021 Salaries'!$G$13:$G$2834,0)</f>
        <v>15870000</v>
      </c>
      <c r="K384" s="1">
        <f t="shared" si="5"/>
        <v>17457000</v>
      </c>
      <c r="L384" s="2">
        <v>383</v>
      </c>
    </row>
    <row r="385" spans="1:12" x14ac:dyDescent="0.45">
      <c r="A385">
        <v>1241</v>
      </c>
      <c r="B385" t="s">
        <v>424</v>
      </c>
      <c r="C385" t="s">
        <v>9</v>
      </c>
      <c r="D385" t="s">
        <v>10</v>
      </c>
      <c r="E385" t="s">
        <v>395</v>
      </c>
      <c r="F385">
        <v>20</v>
      </c>
      <c r="G385" t="s">
        <v>31</v>
      </c>
      <c r="H385">
        <v>2021</v>
      </c>
      <c r="I385">
        <v>8.7112666666666705</v>
      </c>
      <c r="J385" s="1">
        <f>_xlfn.XLOOKUP(B385, '[1]2021 Salaries'!$B$13:$B$2834, '[1]2021 Salaries'!$G$13:$G$2834,0)</f>
        <v>12180000</v>
      </c>
      <c r="K385" s="1">
        <f t="shared" si="5"/>
        <v>13398000.000000002</v>
      </c>
      <c r="L385" s="2">
        <v>384</v>
      </c>
    </row>
    <row r="386" spans="1:12" x14ac:dyDescent="0.45">
      <c r="A386">
        <v>2159</v>
      </c>
      <c r="B386" t="s">
        <v>425</v>
      </c>
      <c r="C386" t="s">
        <v>64</v>
      </c>
      <c r="D386" t="s">
        <v>10</v>
      </c>
      <c r="E386" t="s">
        <v>261</v>
      </c>
      <c r="F386">
        <v>22</v>
      </c>
      <c r="G386" t="s">
        <v>41</v>
      </c>
      <c r="H386">
        <v>2021</v>
      </c>
      <c r="I386">
        <v>8.7125000000000004</v>
      </c>
      <c r="J386" s="1">
        <f>_xlfn.XLOOKUP(B386, '[1]2021 Salaries'!$B$13:$B$2834, '[1]2021 Salaries'!$G$13:$G$2834,0)</f>
        <v>5870000</v>
      </c>
      <c r="K386" s="1">
        <f t="shared" si="5"/>
        <v>5870000</v>
      </c>
      <c r="L386" s="2">
        <v>385</v>
      </c>
    </row>
    <row r="387" spans="1:12" x14ac:dyDescent="0.45">
      <c r="A387">
        <v>498</v>
      </c>
      <c r="B387" t="s">
        <v>426</v>
      </c>
      <c r="C387" t="s">
        <v>138</v>
      </c>
      <c r="D387" t="s">
        <v>10</v>
      </c>
      <c r="E387" t="s">
        <v>253</v>
      </c>
      <c r="F387">
        <v>26</v>
      </c>
      <c r="G387" t="s">
        <v>12</v>
      </c>
      <c r="H387">
        <v>2020</v>
      </c>
      <c r="I387">
        <v>8.7207333333333406</v>
      </c>
      <c r="J387" s="1">
        <f>_xlfn.XLOOKUP(B387, '[1]2021 Salaries'!$B$13:$B$2834, '[1]2021 Salaries'!$G$13:$G$2834,0)</f>
        <v>24590000</v>
      </c>
      <c r="K387" s="1">
        <f t="shared" ref="K387:K450" si="6">IF(C387="Rarita", J387, J387*1.1)</f>
        <v>27049000.000000004</v>
      </c>
      <c r="L387" s="2">
        <v>386</v>
      </c>
    </row>
    <row r="388" spans="1:12" x14ac:dyDescent="0.45">
      <c r="A388">
        <v>1743</v>
      </c>
      <c r="B388" t="s">
        <v>427</v>
      </c>
      <c r="C388" t="s">
        <v>23</v>
      </c>
      <c r="D388" t="s">
        <v>10</v>
      </c>
      <c r="E388" t="s">
        <v>211</v>
      </c>
      <c r="F388">
        <v>18</v>
      </c>
      <c r="G388" t="s">
        <v>25</v>
      </c>
      <c r="H388">
        <v>2021</v>
      </c>
      <c r="I388">
        <v>8.7232999999999894</v>
      </c>
      <c r="J388" s="1">
        <f>_xlfn.XLOOKUP(B388, '[1]2021 Salaries'!$B$13:$B$2834, '[1]2021 Salaries'!$G$13:$G$2834,0)</f>
        <v>18250000</v>
      </c>
      <c r="K388" s="1">
        <f t="shared" si="6"/>
        <v>20075000</v>
      </c>
      <c r="L388" s="2">
        <v>387</v>
      </c>
    </row>
    <row r="389" spans="1:12" x14ac:dyDescent="0.45">
      <c r="A389">
        <v>2160</v>
      </c>
      <c r="B389" t="s">
        <v>428</v>
      </c>
      <c r="C389" t="s">
        <v>64</v>
      </c>
      <c r="D389" t="s">
        <v>10</v>
      </c>
      <c r="E389" t="s">
        <v>261</v>
      </c>
      <c r="F389">
        <v>23</v>
      </c>
      <c r="G389" t="s">
        <v>41</v>
      </c>
      <c r="H389">
        <v>2021</v>
      </c>
      <c r="I389">
        <v>8.7398000000000007</v>
      </c>
      <c r="J389" s="1">
        <f>_xlfn.XLOOKUP(B389, '[1]2021 Salaries'!$B$13:$B$2834, '[1]2021 Salaries'!$G$13:$G$2834,0)</f>
        <v>5290000</v>
      </c>
      <c r="K389" s="1">
        <f t="shared" si="6"/>
        <v>5290000</v>
      </c>
      <c r="L389" s="2">
        <v>388</v>
      </c>
    </row>
    <row r="390" spans="1:12" x14ac:dyDescent="0.45">
      <c r="A390">
        <v>2157</v>
      </c>
      <c r="B390" t="s">
        <v>429</v>
      </c>
      <c r="C390" t="s">
        <v>64</v>
      </c>
      <c r="D390" t="s">
        <v>10</v>
      </c>
      <c r="E390" t="s">
        <v>261</v>
      </c>
      <c r="F390">
        <v>26</v>
      </c>
      <c r="G390" t="s">
        <v>41</v>
      </c>
      <c r="H390">
        <v>2021</v>
      </c>
      <c r="I390">
        <v>8.7467333333333404</v>
      </c>
      <c r="J390" s="1">
        <f>_xlfn.XLOOKUP(B390, '[1]2021 Salaries'!$B$13:$B$2834, '[1]2021 Salaries'!$G$13:$G$2834,0)</f>
        <v>4780000</v>
      </c>
      <c r="K390" s="1">
        <f t="shared" si="6"/>
        <v>4780000</v>
      </c>
      <c r="L390" s="2">
        <v>389</v>
      </c>
    </row>
    <row r="391" spans="1:12" x14ac:dyDescent="0.45">
      <c r="A391">
        <v>2042</v>
      </c>
      <c r="B391" t="s">
        <v>430</v>
      </c>
      <c r="C391" t="s">
        <v>14</v>
      </c>
      <c r="D391" t="s">
        <v>10</v>
      </c>
      <c r="E391" t="s">
        <v>91</v>
      </c>
      <c r="F391">
        <v>30</v>
      </c>
      <c r="G391" t="s">
        <v>16</v>
      </c>
      <c r="H391">
        <v>2021</v>
      </c>
      <c r="I391">
        <v>8.7473666666666592</v>
      </c>
      <c r="J391" s="1">
        <f>_xlfn.XLOOKUP(B391, '[1]2021 Salaries'!$B$13:$B$2834, '[1]2021 Salaries'!$G$13:$G$2834,0)</f>
        <v>26230000</v>
      </c>
      <c r="K391" s="1">
        <f t="shared" si="6"/>
        <v>28853000.000000004</v>
      </c>
      <c r="L391" s="2">
        <v>390</v>
      </c>
    </row>
    <row r="392" spans="1:12" x14ac:dyDescent="0.45">
      <c r="A392">
        <v>1455</v>
      </c>
      <c r="B392" t="s">
        <v>133</v>
      </c>
      <c r="C392" t="s">
        <v>134</v>
      </c>
      <c r="D392" t="s">
        <v>10</v>
      </c>
      <c r="E392" t="s">
        <v>47</v>
      </c>
      <c r="F392">
        <v>30</v>
      </c>
      <c r="G392" t="s">
        <v>12</v>
      </c>
      <c r="H392">
        <v>2021</v>
      </c>
      <c r="I392">
        <v>8.7491666666666603</v>
      </c>
      <c r="J392" s="1">
        <f>_xlfn.XLOOKUP(B392, '[1]2021 Salaries'!$B$13:$B$2834, '[1]2021 Salaries'!$G$13:$G$2834,0)</f>
        <v>15780000</v>
      </c>
      <c r="K392" s="1">
        <f t="shared" si="6"/>
        <v>17358000</v>
      </c>
      <c r="L392" s="2">
        <v>391</v>
      </c>
    </row>
    <row r="393" spans="1:12" x14ac:dyDescent="0.45">
      <c r="A393">
        <v>1387</v>
      </c>
      <c r="B393" t="s">
        <v>142</v>
      </c>
      <c r="C393" t="s">
        <v>143</v>
      </c>
      <c r="D393" t="s">
        <v>10</v>
      </c>
      <c r="E393" t="s">
        <v>71</v>
      </c>
      <c r="F393">
        <v>24</v>
      </c>
      <c r="G393" t="s">
        <v>31</v>
      </c>
      <c r="H393">
        <v>2021</v>
      </c>
      <c r="I393">
        <v>8.7595666666666698</v>
      </c>
      <c r="J393" s="1">
        <f>_xlfn.XLOOKUP(B393, '[1]2021 Salaries'!$B$13:$B$2834, '[1]2021 Salaries'!$G$13:$G$2834,0)</f>
        <v>14690000</v>
      </c>
      <c r="K393" s="1">
        <f t="shared" si="6"/>
        <v>16159000.000000002</v>
      </c>
      <c r="L393" s="2">
        <v>392</v>
      </c>
    </row>
    <row r="394" spans="1:12" x14ac:dyDescent="0.45">
      <c r="A394">
        <v>33</v>
      </c>
      <c r="B394" t="s">
        <v>405</v>
      </c>
      <c r="C394" t="s">
        <v>39</v>
      </c>
      <c r="D394" t="s">
        <v>10</v>
      </c>
      <c r="E394" t="s">
        <v>69</v>
      </c>
      <c r="F394">
        <v>24</v>
      </c>
      <c r="G394" t="s">
        <v>21</v>
      </c>
      <c r="H394">
        <v>2020</v>
      </c>
      <c r="I394">
        <v>8.7598000000000003</v>
      </c>
      <c r="J394" s="1">
        <f>_xlfn.XLOOKUP(B394, '[1]2021 Salaries'!$B$13:$B$2834, '[1]2021 Salaries'!$G$13:$G$2834,0)</f>
        <v>19050000</v>
      </c>
      <c r="K394" s="1">
        <f t="shared" si="6"/>
        <v>20955000</v>
      </c>
      <c r="L394" s="2">
        <v>393</v>
      </c>
    </row>
    <row r="395" spans="1:12" x14ac:dyDescent="0.45">
      <c r="A395">
        <v>1769</v>
      </c>
      <c r="B395" t="s">
        <v>431</v>
      </c>
      <c r="C395" t="s">
        <v>23</v>
      </c>
      <c r="D395" t="s">
        <v>10</v>
      </c>
      <c r="E395" t="s">
        <v>237</v>
      </c>
      <c r="F395">
        <v>24</v>
      </c>
      <c r="G395" t="s">
        <v>25</v>
      </c>
      <c r="H395">
        <v>2021</v>
      </c>
      <c r="I395">
        <v>8.7711666666666694</v>
      </c>
      <c r="J395" s="1">
        <f>_xlfn.XLOOKUP(B395, '[1]2021 Salaries'!$B$13:$B$2834, '[1]2021 Salaries'!$G$13:$G$2834,0)</f>
        <v>32790000</v>
      </c>
      <c r="K395" s="1">
        <f t="shared" si="6"/>
        <v>36069000</v>
      </c>
      <c r="L395" s="2">
        <v>394</v>
      </c>
    </row>
    <row r="396" spans="1:12" x14ac:dyDescent="0.45">
      <c r="A396">
        <v>883</v>
      </c>
      <c r="B396" t="s">
        <v>432</v>
      </c>
      <c r="C396" t="s">
        <v>14</v>
      </c>
      <c r="D396" t="s">
        <v>10</v>
      </c>
      <c r="E396" t="s">
        <v>53</v>
      </c>
      <c r="F396">
        <v>22</v>
      </c>
      <c r="G396" t="s">
        <v>16</v>
      </c>
      <c r="H396">
        <v>2020</v>
      </c>
      <c r="I396">
        <v>8.7774666666666707</v>
      </c>
      <c r="J396" s="1">
        <f>_xlfn.XLOOKUP(B396, '[1]2021 Salaries'!$B$13:$B$2834, '[1]2021 Salaries'!$G$13:$G$2834,0)</f>
        <v>0</v>
      </c>
      <c r="K396" s="1">
        <f t="shared" si="6"/>
        <v>0</v>
      </c>
      <c r="L396" s="2">
        <v>395</v>
      </c>
    </row>
    <row r="397" spans="1:12" x14ac:dyDescent="0.45">
      <c r="A397">
        <v>92</v>
      </c>
      <c r="B397" t="s">
        <v>356</v>
      </c>
      <c r="C397" t="s">
        <v>39</v>
      </c>
      <c r="D397" t="s">
        <v>10</v>
      </c>
      <c r="E397" t="s">
        <v>28</v>
      </c>
      <c r="F397">
        <v>20</v>
      </c>
      <c r="G397" t="s">
        <v>21</v>
      </c>
      <c r="H397">
        <v>2020</v>
      </c>
      <c r="I397">
        <v>8.7782666666666707</v>
      </c>
      <c r="J397" s="1">
        <f>_xlfn.XLOOKUP(B397, '[1]2021 Salaries'!$B$13:$B$2834, '[1]2021 Salaries'!$G$13:$G$2834,0)</f>
        <v>28960000</v>
      </c>
      <c r="K397" s="1">
        <f t="shared" si="6"/>
        <v>31856000.000000004</v>
      </c>
      <c r="L397" s="2">
        <v>396</v>
      </c>
    </row>
    <row r="398" spans="1:12" x14ac:dyDescent="0.45">
      <c r="A398">
        <v>1311</v>
      </c>
      <c r="B398" t="s">
        <v>433</v>
      </c>
      <c r="C398" t="s">
        <v>9</v>
      </c>
      <c r="D398" t="s">
        <v>10</v>
      </c>
      <c r="E398" t="s">
        <v>434</v>
      </c>
      <c r="F398">
        <v>28</v>
      </c>
      <c r="G398" t="s">
        <v>31</v>
      </c>
      <c r="H398">
        <v>2021</v>
      </c>
      <c r="I398">
        <v>8.7935333333333308</v>
      </c>
      <c r="J398" s="1">
        <f>_xlfn.XLOOKUP(B398, '[1]2021 Salaries'!$B$13:$B$2834, '[1]2021 Salaries'!$G$13:$G$2834,0)</f>
        <v>21360000</v>
      </c>
      <c r="K398" s="1">
        <f t="shared" si="6"/>
        <v>23496000.000000004</v>
      </c>
      <c r="L398" s="2">
        <v>397</v>
      </c>
    </row>
    <row r="399" spans="1:12" x14ac:dyDescent="0.45">
      <c r="A399">
        <v>649</v>
      </c>
      <c r="B399" t="s">
        <v>435</v>
      </c>
      <c r="C399" t="s">
        <v>23</v>
      </c>
      <c r="D399" t="s">
        <v>10</v>
      </c>
      <c r="E399" t="s">
        <v>223</v>
      </c>
      <c r="F399">
        <v>24</v>
      </c>
      <c r="G399" t="s">
        <v>25</v>
      </c>
      <c r="H399">
        <v>2020</v>
      </c>
      <c r="I399">
        <v>8.8084000000000007</v>
      </c>
      <c r="J399" s="1">
        <f>_xlfn.XLOOKUP(B399, '[1]2021 Salaries'!$B$13:$B$2834, '[1]2021 Salaries'!$G$13:$G$2834,0)</f>
        <v>7920000</v>
      </c>
      <c r="K399" s="1">
        <f t="shared" si="6"/>
        <v>8712000</v>
      </c>
      <c r="L399" s="2">
        <v>398</v>
      </c>
    </row>
    <row r="400" spans="1:12" x14ac:dyDescent="0.45">
      <c r="A400">
        <v>409</v>
      </c>
      <c r="B400" t="s">
        <v>135</v>
      </c>
      <c r="C400" t="s">
        <v>74</v>
      </c>
      <c r="D400" t="s">
        <v>10</v>
      </c>
      <c r="E400" t="s">
        <v>116</v>
      </c>
      <c r="F400">
        <v>23</v>
      </c>
      <c r="G400" t="s">
        <v>12</v>
      </c>
      <c r="H400">
        <v>2020</v>
      </c>
      <c r="I400">
        <v>8.8240333333333307</v>
      </c>
      <c r="J400" s="1">
        <f>_xlfn.XLOOKUP(B400, '[1]2021 Salaries'!$B$13:$B$2834, '[1]2021 Salaries'!$G$13:$G$2834,0)</f>
        <v>16050000</v>
      </c>
      <c r="K400" s="1">
        <f t="shared" si="6"/>
        <v>17655000</v>
      </c>
      <c r="L400" s="2">
        <v>399</v>
      </c>
    </row>
    <row r="401" spans="1:12" x14ac:dyDescent="0.45">
      <c r="A401">
        <v>1815</v>
      </c>
      <c r="B401" t="s">
        <v>280</v>
      </c>
      <c r="C401" t="s">
        <v>23</v>
      </c>
      <c r="D401" t="s">
        <v>10</v>
      </c>
      <c r="E401" t="s">
        <v>257</v>
      </c>
      <c r="F401">
        <v>32</v>
      </c>
      <c r="G401" t="s">
        <v>25</v>
      </c>
      <c r="H401">
        <v>2021</v>
      </c>
      <c r="I401">
        <v>8.8260000000000005</v>
      </c>
      <c r="J401" s="1">
        <f>_xlfn.XLOOKUP(B401, '[1]2021 Salaries'!$B$13:$B$2834, '[1]2021 Salaries'!$G$13:$G$2834,0)</f>
        <v>20520000</v>
      </c>
      <c r="K401" s="1">
        <f t="shared" si="6"/>
        <v>22572000</v>
      </c>
      <c r="L401" s="2">
        <v>400</v>
      </c>
    </row>
    <row r="402" spans="1:12" x14ac:dyDescent="0.45">
      <c r="A402">
        <v>2164</v>
      </c>
      <c r="B402" t="s">
        <v>436</v>
      </c>
      <c r="C402" t="s">
        <v>64</v>
      </c>
      <c r="D402" t="s">
        <v>10</v>
      </c>
      <c r="E402" t="s">
        <v>261</v>
      </c>
      <c r="F402">
        <v>22</v>
      </c>
      <c r="G402" t="s">
        <v>41</v>
      </c>
      <c r="H402">
        <v>2021</v>
      </c>
      <c r="I402">
        <v>8.8336333333333297</v>
      </c>
      <c r="J402" s="1">
        <f>_xlfn.XLOOKUP(B402, '[1]2021 Salaries'!$B$13:$B$2834, '[1]2021 Salaries'!$G$13:$G$2834,0)</f>
        <v>5300000</v>
      </c>
      <c r="K402" s="1">
        <f t="shared" si="6"/>
        <v>5300000</v>
      </c>
      <c r="L402" s="2">
        <v>401</v>
      </c>
    </row>
    <row r="403" spans="1:12" x14ac:dyDescent="0.45">
      <c r="A403">
        <v>282</v>
      </c>
      <c r="B403" t="s">
        <v>437</v>
      </c>
      <c r="C403" t="s">
        <v>64</v>
      </c>
      <c r="D403" t="s">
        <v>10</v>
      </c>
      <c r="E403" t="s">
        <v>173</v>
      </c>
      <c r="F403">
        <v>29</v>
      </c>
      <c r="G403" t="s">
        <v>31</v>
      </c>
      <c r="H403">
        <v>2020</v>
      </c>
      <c r="I403">
        <v>8.8413333333333401</v>
      </c>
      <c r="J403" s="1">
        <f>_xlfn.XLOOKUP(B403, '[1]2021 Salaries'!$B$13:$B$2834, '[1]2021 Salaries'!$G$13:$G$2834,0)</f>
        <v>12610000</v>
      </c>
      <c r="K403" s="1">
        <f t="shared" si="6"/>
        <v>12610000</v>
      </c>
      <c r="L403" s="2">
        <v>402</v>
      </c>
    </row>
    <row r="404" spans="1:12" x14ac:dyDescent="0.45">
      <c r="A404">
        <v>1761</v>
      </c>
      <c r="B404" t="s">
        <v>438</v>
      </c>
      <c r="C404" t="s">
        <v>27</v>
      </c>
      <c r="D404" t="s">
        <v>10</v>
      </c>
      <c r="E404" t="s">
        <v>237</v>
      </c>
      <c r="F404">
        <v>30</v>
      </c>
      <c r="G404" t="s">
        <v>25</v>
      </c>
      <c r="H404">
        <v>2021</v>
      </c>
      <c r="I404">
        <v>8.8422333333333292</v>
      </c>
      <c r="J404" s="1">
        <f>_xlfn.XLOOKUP(B404, '[1]2021 Salaries'!$B$13:$B$2834, '[1]2021 Salaries'!$G$13:$G$2834,0)</f>
        <v>26160000</v>
      </c>
      <c r="K404" s="1">
        <f t="shared" si="6"/>
        <v>28776000.000000004</v>
      </c>
      <c r="L404" s="2">
        <v>403</v>
      </c>
    </row>
    <row r="405" spans="1:12" x14ac:dyDescent="0.45">
      <c r="A405">
        <v>1144</v>
      </c>
      <c r="B405" t="s">
        <v>163</v>
      </c>
      <c r="C405" t="s">
        <v>39</v>
      </c>
      <c r="D405" t="s">
        <v>10</v>
      </c>
      <c r="E405" t="s">
        <v>28</v>
      </c>
      <c r="F405">
        <v>23</v>
      </c>
      <c r="G405" t="s">
        <v>21</v>
      </c>
      <c r="H405">
        <v>2021</v>
      </c>
      <c r="I405">
        <v>8.8578666666666699</v>
      </c>
      <c r="J405" s="1">
        <f>_xlfn.XLOOKUP(B405, '[1]2021 Salaries'!$B$13:$B$2834, '[1]2021 Salaries'!$G$13:$G$2834,0)</f>
        <v>9420000</v>
      </c>
      <c r="K405" s="1">
        <f t="shared" si="6"/>
        <v>10362000</v>
      </c>
      <c r="L405" s="2">
        <v>404</v>
      </c>
    </row>
    <row r="406" spans="1:12" x14ac:dyDescent="0.45">
      <c r="A406">
        <v>1541</v>
      </c>
      <c r="B406" t="s">
        <v>209</v>
      </c>
      <c r="C406" t="s">
        <v>9</v>
      </c>
      <c r="D406" t="s">
        <v>10</v>
      </c>
      <c r="E406" t="s">
        <v>37</v>
      </c>
      <c r="F406">
        <v>21</v>
      </c>
      <c r="G406" t="s">
        <v>12</v>
      </c>
      <c r="H406">
        <v>2021</v>
      </c>
      <c r="I406">
        <v>8.8616666666666593</v>
      </c>
      <c r="J406" s="1">
        <f>_xlfn.XLOOKUP(B406, '[1]2021 Salaries'!$B$13:$B$2834, '[1]2021 Salaries'!$G$13:$G$2834,0)</f>
        <v>14050000</v>
      </c>
      <c r="K406" s="1">
        <f t="shared" si="6"/>
        <v>15455000.000000002</v>
      </c>
      <c r="L406" s="2">
        <v>405</v>
      </c>
    </row>
    <row r="407" spans="1:12" x14ac:dyDescent="0.45">
      <c r="A407">
        <v>1171</v>
      </c>
      <c r="B407" t="s">
        <v>439</v>
      </c>
      <c r="C407" t="s">
        <v>9</v>
      </c>
      <c r="D407" t="s">
        <v>10</v>
      </c>
      <c r="E407" t="s">
        <v>101</v>
      </c>
      <c r="F407">
        <v>19</v>
      </c>
      <c r="G407" t="s">
        <v>21</v>
      </c>
      <c r="H407">
        <v>2021</v>
      </c>
      <c r="I407">
        <v>8.8633666666666606</v>
      </c>
      <c r="J407" s="1">
        <f>_xlfn.XLOOKUP(B407, '[1]2021 Salaries'!$B$13:$B$2834, '[1]2021 Salaries'!$G$13:$G$2834,0)</f>
        <v>10370000</v>
      </c>
      <c r="K407" s="1">
        <f t="shared" si="6"/>
        <v>11407000</v>
      </c>
      <c r="L407" s="2">
        <v>406</v>
      </c>
    </row>
    <row r="408" spans="1:12" x14ac:dyDescent="0.45">
      <c r="A408">
        <v>487</v>
      </c>
      <c r="B408" t="s">
        <v>440</v>
      </c>
      <c r="C408" t="s">
        <v>14</v>
      </c>
      <c r="D408" t="s">
        <v>10</v>
      </c>
      <c r="E408" t="s">
        <v>441</v>
      </c>
      <c r="F408">
        <v>22</v>
      </c>
      <c r="G408" t="s">
        <v>12</v>
      </c>
      <c r="H408">
        <v>2020</v>
      </c>
      <c r="I408">
        <v>8.87463333333333</v>
      </c>
      <c r="J408" s="1">
        <f>_xlfn.XLOOKUP(B408, '[1]2021 Salaries'!$B$13:$B$2834, '[1]2021 Salaries'!$G$13:$G$2834,0)</f>
        <v>24310000</v>
      </c>
      <c r="K408" s="1">
        <f t="shared" si="6"/>
        <v>26741000.000000004</v>
      </c>
      <c r="L408" s="2">
        <v>407</v>
      </c>
    </row>
    <row r="409" spans="1:12" x14ac:dyDescent="0.45">
      <c r="A409">
        <v>956</v>
      </c>
      <c r="B409" t="s">
        <v>442</v>
      </c>
      <c r="C409" t="s">
        <v>9</v>
      </c>
      <c r="D409" t="s">
        <v>10</v>
      </c>
      <c r="E409" t="s">
        <v>272</v>
      </c>
      <c r="F409">
        <v>28</v>
      </c>
      <c r="G409" t="s">
        <v>16</v>
      </c>
      <c r="H409">
        <v>2020</v>
      </c>
      <c r="I409">
        <v>8.9081333333333301</v>
      </c>
      <c r="J409" s="1">
        <f>_xlfn.XLOOKUP(B409, '[1]2021 Salaries'!$B$13:$B$2834, '[1]2021 Salaries'!$G$13:$G$2834,0)</f>
        <v>20180000</v>
      </c>
      <c r="K409" s="1">
        <f t="shared" si="6"/>
        <v>22198000</v>
      </c>
      <c r="L409" s="2">
        <v>408</v>
      </c>
    </row>
    <row r="410" spans="1:12" x14ac:dyDescent="0.45">
      <c r="A410">
        <v>1355</v>
      </c>
      <c r="B410" t="s">
        <v>342</v>
      </c>
      <c r="C410" t="s">
        <v>9</v>
      </c>
      <c r="D410" t="s">
        <v>10</v>
      </c>
      <c r="E410" t="s">
        <v>278</v>
      </c>
      <c r="F410">
        <v>28</v>
      </c>
      <c r="G410" t="s">
        <v>31</v>
      </c>
      <c r="H410">
        <v>2021</v>
      </c>
      <c r="I410">
        <v>8.9128000000000007</v>
      </c>
      <c r="J410" s="1">
        <f>_xlfn.XLOOKUP(B410, '[1]2021 Salaries'!$B$13:$B$2834, '[1]2021 Salaries'!$G$13:$G$2834,0)</f>
        <v>20240000</v>
      </c>
      <c r="K410" s="1">
        <f t="shared" si="6"/>
        <v>22264000</v>
      </c>
      <c r="L410" s="2">
        <v>409</v>
      </c>
    </row>
    <row r="411" spans="1:12" x14ac:dyDescent="0.45">
      <c r="A411">
        <v>1115</v>
      </c>
      <c r="B411" t="s">
        <v>443</v>
      </c>
      <c r="C411" t="s">
        <v>39</v>
      </c>
      <c r="D411" t="s">
        <v>10</v>
      </c>
      <c r="E411" t="s">
        <v>20</v>
      </c>
      <c r="F411">
        <v>20</v>
      </c>
      <c r="G411" t="s">
        <v>21</v>
      </c>
      <c r="H411">
        <v>2021</v>
      </c>
      <c r="I411">
        <v>8.9171666666666702</v>
      </c>
      <c r="J411" s="1">
        <f>_xlfn.XLOOKUP(B411, '[1]2021 Salaries'!$B$13:$B$2834, '[1]2021 Salaries'!$G$13:$G$2834,0)</f>
        <v>31250000</v>
      </c>
      <c r="K411" s="1">
        <f t="shared" si="6"/>
        <v>34375000</v>
      </c>
      <c r="L411" s="2">
        <v>410</v>
      </c>
    </row>
    <row r="412" spans="1:12" x14ac:dyDescent="0.45">
      <c r="A412">
        <v>325</v>
      </c>
      <c r="B412" t="s">
        <v>444</v>
      </c>
      <c r="C412" t="s">
        <v>377</v>
      </c>
      <c r="D412" t="s">
        <v>10</v>
      </c>
      <c r="E412" t="s">
        <v>71</v>
      </c>
      <c r="F412">
        <v>24</v>
      </c>
      <c r="G412" t="s">
        <v>31</v>
      </c>
      <c r="H412">
        <v>2020</v>
      </c>
      <c r="I412">
        <v>8.9395333333333298</v>
      </c>
      <c r="J412" s="1">
        <f>_xlfn.XLOOKUP(B412, '[1]2021 Salaries'!$B$13:$B$2834, '[1]2021 Salaries'!$G$13:$G$2834,0)</f>
        <v>10870000</v>
      </c>
      <c r="K412" s="1">
        <f t="shared" si="6"/>
        <v>11957000.000000002</v>
      </c>
      <c r="L412" s="2">
        <v>411</v>
      </c>
    </row>
    <row r="413" spans="1:12" x14ac:dyDescent="0.45">
      <c r="A413">
        <v>1965</v>
      </c>
      <c r="B413" t="s">
        <v>205</v>
      </c>
      <c r="C413" t="s">
        <v>55</v>
      </c>
      <c r="D413" t="s">
        <v>10</v>
      </c>
      <c r="E413" t="s">
        <v>89</v>
      </c>
      <c r="F413">
        <v>32</v>
      </c>
      <c r="G413" t="s">
        <v>16</v>
      </c>
      <c r="H413">
        <v>2021</v>
      </c>
      <c r="I413">
        <v>8.9426000000000005</v>
      </c>
      <c r="J413" s="1">
        <f>_xlfn.XLOOKUP(B413, '[1]2021 Salaries'!$B$13:$B$2834, '[1]2021 Salaries'!$G$13:$G$2834,0)</f>
        <v>20340000</v>
      </c>
      <c r="K413" s="1">
        <f t="shared" si="6"/>
        <v>22374000</v>
      </c>
      <c r="L413" s="2">
        <v>412</v>
      </c>
    </row>
    <row r="414" spans="1:12" x14ac:dyDescent="0.45">
      <c r="A414">
        <v>1499</v>
      </c>
      <c r="B414" t="s">
        <v>445</v>
      </c>
      <c r="C414" t="s">
        <v>214</v>
      </c>
      <c r="D414" t="s">
        <v>10</v>
      </c>
      <c r="E414" t="s">
        <v>75</v>
      </c>
      <c r="F414">
        <v>25</v>
      </c>
      <c r="G414" t="s">
        <v>12</v>
      </c>
      <c r="H414">
        <v>2021</v>
      </c>
      <c r="I414">
        <v>8.9471666666666607</v>
      </c>
      <c r="J414" s="1">
        <f>_xlfn.XLOOKUP(B414, '[1]2021 Salaries'!$B$13:$B$2834, '[1]2021 Salaries'!$G$13:$G$2834,0)</f>
        <v>42340000</v>
      </c>
      <c r="K414" s="1">
        <f t="shared" si="6"/>
        <v>46574000.000000007</v>
      </c>
      <c r="L414" s="2">
        <v>413</v>
      </c>
    </row>
    <row r="415" spans="1:12" x14ac:dyDescent="0.45">
      <c r="A415">
        <v>118</v>
      </c>
      <c r="B415" t="s">
        <v>446</v>
      </c>
      <c r="C415" t="s">
        <v>39</v>
      </c>
      <c r="D415" t="s">
        <v>10</v>
      </c>
      <c r="E415" t="s">
        <v>101</v>
      </c>
      <c r="F415">
        <v>18</v>
      </c>
      <c r="G415" t="s">
        <v>21</v>
      </c>
      <c r="H415">
        <v>2020</v>
      </c>
      <c r="I415">
        <v>8.9550000000000001</v>
      </c>
      <c r="J415" s="1">
        <f>_xlfn.XLOOKUP(B415, '[1]2021 Salaries'!$B$13:$B$2834, '[1]2021 Salaries'!$G$13:$G$2834,0)</f>
        <v>21500000</v>
      </c>
      <c r="K415" s="1">
        <f t="shared" si="6"/>
        <v>23650000.000000004</v>
      </c>
      <c r="L415" s="2">
        <v>414</v>
      </c>
    </row>
    <row r="416" spans="1:12" x14ac:dyDescent="0.45">
      <c r="A416">
        <v>1209</v>
      </c>
      <c r="B416" t="s">
        <v>447</v>
      </c>
      <c r="C416" t="s">
        <v>39</v>
      </c>
      <c r="D416" t="s">
        <v>10</v>
      </c>
      <c r="E416" t="s">
        <v>299</v>
      </c>
      <c r="F416">
        <v>26</v>
      </c>
      <c r="G416" t="s">
        <v>21</v>
      </c>
      <c r="H416">
        <v>2021</v>
      </c>
      <c r="I416">
        <v>8.95996666666667</v>
      </c>
      <c r="J416" s="1">
        <f>_xlfn.XLOOKUP(B416, '[1]2021 Salaries'!$B$13:$B$2834, '[1]2021 Salaries'!$G$13:$G$2834,0)</f>
        <v>15840000</v>
      </c>
      <c r="K416" s="1">
        <f t="shared" si="6"/>
        <v>17424000</v>
      </c>
      <c r="L416" s="2">
        <v>415</v>
      </c>
    </row>
    <row r="417" spans="1:12" x14ac:dyDescent="0.45">
      <c r="A417">
        <v>1228</v>
      </c>
      <c r="B417" t="s">
        <v>448</v>
      </c>
      <c r="C417" t="s">
        <v>27</v>
      </c>
      <c r="D417" t="s">
        <v>10</v>
      </c>
      <c r="E417" t="s">
        <v>44</v>
      </c>
      <c r="F417">
        <v>20</v>
      </c>
      <c r="G417" t="s">
        <v>31</v>
      </c>
      <c r="H417">
        <v>2021</v>
      </c>
      <c r="I417">
        <v>8.9617333333333296</v>
      </c>
      <c r="J417" s="1">
        <f>_xlfn.XLOOKUP(B417, '[1]2021 Salaries'!$B$13:$B$2834, '[1]2021 Salaries'!$G$13:$G$2834,0)</f>
        <v>17220000</v>
      </c>
      <c r="K417" s="1">
        <f t="shared" si="6"/>
        <v>18942000</v>
      </c>
      <c r="L417" s="2">
        <v>416</v>
      </c>
    </row>
    <row r="418" spans="1:12" x14ac:dyDescent="0.45">
      <c r="A418">
        <v>1178</v>
      </c>
      <c r="B418" t="s">
        <v>407</v>
      </c>
      <c r="C418" t="s">
        <v>130</v>
      </c>
      <c r="D418" t="s">
        <v>10</v>
      </c>
      <c r="E418" t="s">
        <v>101</v>
      </c>
      <c r="F418">
        <v>24</v>
      </c>
      <c r="G418" t="s">
        <v>21</v>
      </c>
      <c r="H418">
        <v>2021</v>
      </c>
      <c r="I418">
        <v>8.9643999999999995</v>
      </c>
      <c r="J418" s="1">
        <f>_xlfn.XLOOKUP(B418, '[1]2021 Salaries'!$B$13:$B$2834, '[1]2021 Salaries'!$G$13:$G$2834,0)</f>
        <v>25870000</v>
      </c>
      <c r="K418" s="1">
        <f t="shared" si="6"/>
        <v>28457000.000000004</v>
      </c>
      <c r="L418" s="2">
        <v>417</v>
      </c>
    </row>
    <row r="419" spans="1:12" x14ac:dyDescent="0.45">
      <c r="A419">
        <v>1496</v>
      </c>
      <c r="B419" t="s">
        <v>449</v>
      </c>
      <c r="C419" t="s">
        <v>74</v>
      </c>
      <c r="D419" t="s">
        <v>10</v>
      </c>
      <c r="E419" t="s">
        <v>75</v>
      </c>
      <c r="F419">
        <v>30</v>
      </c>
      <c r="G419" t="s">
        <v>12</v>
      </c>
      <c r="H419">
        <v>2021</v>
      </c>
      <c r="I419">
        <v>8.9656000000000002</v>
      </c>
      <c r="J419" s="1">
        <f>_xlfn.XLOOKUP(B419, '[1]2021 Salaries'!$B$13:$B$2834, '[1]2021 Salaries'!$G$13:$G$2834,0)</f>
        <v>24410000</v>
      </c>
      <c r="K419" s="1">
        <f t="shared" si="6"/>
        <v>26851000.000000004</v>
      </c>
      <c r="L419" s="2">
        <v>418</v>
      </c>
    </row>
    <row r="420" spans="1:12" x14ac:dyDescent="0.45">
      <c r="A420">
        <v>1031</v>
      </c>
      <c r="B420" t="s">
        <v>450</v>
      </c>
      <c r="C420" t="s">
        <v>36</v>
      </c>
      <c r="D420" t="s">
        <v>10</v>
      </c>
      <c r="E420" t="s">
        <v>40</v>
      </c>
      <c r="F420">
        <v>25</v>
      </c>
      <c r="G420" t="s">
        <v>41</v>
      </c>
      <c r="H420">
        <v>2020</v>
      </c>
      <c r="I420">
        <v>8.9753000000000007</v>
      </c>
      <c r="J420" s="1">
        <f>_xlfn.XLOOKUP(B420, '[1]2021 Salaries'!$B$13:$B$2834, '[1]2021 Salaries'!$G$13:$G$2834,0)</f>
        <v>1160000</v>
      </c>
      <c r="K420" s="1">
        <f t="shared" si="6"/>
        <v>1276000</v>
      </c>
      <c r="L420" s="2">
        <v>419</v>
      </c>
    </row>
    <row r="421" spans="1:12" x14ac:dyDescent="0.45">
      <c r="A421">
        <v>1105</v>
      </c>
      <c r="B421" t="s">
        <v>451</v>
      </c>
      <c r="C421" t="s">
        <v>39</v>
      </c>
      <c r="D421" t="s">
        <v>10</v>
      </c>
      <c r="E421" t="s">
        <v>69</v>
      </c>
      <c r="F421">
        <v>19</v>
      </c>
      <c r="G421" t="s">
        <v>21</v>
      </c>
      <c r="H421">
        <v>2021</v>
      </c>
      <c r="I421">
        <v>8.9875333333333405</v>
      </c>
      <c r="J421" s="1">
        <f>_xlfn.XLOOKUP(B421, '[1]2021 Salaries'!$B$13:$B$2834, '[1]2021 Salaries'!$G$13:$G$2834,0)</f>
        <v>14770000</v>
      </c>
      <c r="K421" s="1">
        <f t="shared" si="6"/>
        <v>16247000.000000002</v>
      </c>
      <c r="L421" s="2">
        <v>420</v>
      </c>
    </row>
    <row r="422" spans="1:12" x14ac:dyDescent="0.45">
      <c r="A422">
        <v>1354</v>
      </c>
      <c r="B422" t="s">
        <v>452</v>
      </c>
      <c r="C422" t="s">
        <v>9</v>
      </c>
      <c r="D422" t="s">
        <v>10</v>
      </c>
      <c r="E422" t="s">
        <v>278</v>
      </c>
      <c r="F422">
        <v>31</v>
      </c>
      <c r="G422" t="s">
        <v>31</v>
      </c>
      <c r="H422">
        <v>2021</v>
      </c>
      <c r="I422">
        <v>9.0074333333333296</v>
      </c>
      <c r="J422" s="1">
        <f>_xlfn.XLOOKUP(B422, '[1]2021 Salaries'!$B$13:$B$2834, '[1]2021 Salaries'!$G$13:$G$2834,0)</f>
        <v>18200000</v>
      </c>
      <c r="K422" s="1">
        <f t="shared" si="6"/>
        <v>20020000</v>
      </c>
      <c r="L422" s="2">
        <v>421</v>
      </c>
    </row>
    <row r="423" spans="1:12" x14ac:dyDescent="0.45">
      <c r="A423">
        <v>200</v>
      </c>
      <c r="B423" t="s">
        <v>453</v>
      </c>
      <c r="C423" t="s">
        <v>64</v>
      </c>
      <c r="D423" t="s">
        <v>10</v>
      </c>
      <c r="E423" t="s">
        <v>154</v>
      </c>
      <c r="F423">
        <v>30</v>
      </c>
      <c r="G423" t="s">
        <v>31</v>
      </c>
      <c r="H423">
        <v>2020</v>
      </c>
      <c r="I423">
        <v>9.0083000000000109</v>
      </c>
      <c r="J423" s="1">
        <f>_xlfn.XLOOKUP(B423, '[1]2021 Salaries'!$B$13:$B$2834, '[1]2021 Salaries'!$G$13:$G$2834,0)</f>
        <v>15490000</v>
      </c>
      <c r="K423" s="1">
        <f t="shared" si="6"/>
        <v>15490000</v>
      </c>
      <c r="L423" s="2">
        <v>422</v>
      </c>
    </row>
    <row r="424" spans="1:12" x14ac:dyDescent="0.45">
      <c r="A424">
        <v>1309</v>
      </c>
      <c r="B424" t="s">
        <v>439</v>
      </c>
      <c r="C424" t="s">
        <v>9</v>
      </c>
      <c r="D424" t="s">
        <v>10</v>
      </c>
      <c r="E424" t="s">
        <v>434</v>
      </c>
      <c r="F424">
        <v>19</v>
      </c>
      <c r="G424" t="s">
        <v>31</v>
      </c>
      <c r="H424">
        <v>2021</v>
      </c>
      <c r="I424">
        <v>9.0132999999999992</v>
      </c>
      <c r="J424" s="1">
        <f>_xlfn.XLOOKUP(B424, '[1]2021 Salaries'!$B$13:$B$2834, '[1]2021 Salaries'!$G$13:$G$2834,0)</f>
        <v>10370000</v>
      </c>
      <c r="K424" s="1">
        <f t="shared" si="6"/>
        <v>11407000</v>
      </c>
      <c r="L424" s="2">
        <v>423</v>
      </c>
    </row>
    <row r="425" spans="1:12" x14ac:dyDescent="0.45">
      <c r="A425">
        <v>1450</v>
      </c>
      <c r="B425" t="s">
        <v>454</v>
      </c>
      <c r="C425" t="s">
        <v>74</v>
      </c>
      <c r="D425" t="s">
        <v>10</v>
      </c>
      <c r="E425" t="s">
        <v>47</v>
      </c>
      <c r="F425">
        <v>28</v>
      </c>
      <c r="G425" t="s">
        <v>12</v>
      </c>
      <c r="H425">
        <v>2021</v>
      </c>
      <c r="I425">
        <v>9.0219000000000005</v>
      </c>
      <c r="J425" s="1">
        <f>_xlfn.XLOOKUP(B425, '[1]2021 Salaries'!$B$13:$B$2834, '[1]2021 Salaries'!$G$13:$G$2834,0)</f>
        <v>20800000</v>
      </c>
      <c r="K425" s="1">
        <f t="shared" si="6"/>
        <v>22880000</v>
      </c>
      <c r="L425" s="2">
        <v>424</v>
      </c>
    </row>
    <row r="426" spans="1:12" x14ac:dyDescent="0.45">
      <c r="A426">
        <v>88</v>
      </c>
      <c r="B426" t="s">
        <v>455</v>
      </c>
      <c r="C426" t="s">
        <v>341</v>
      </c>
      <c r="D426" t="s">
        <v>10</v>
      </c>
      <c r="E426" t="s">
        <v>28</v>
      </c>
      <c r="F426">
        <v>30</v>
      </c>
      <c r="G426" t="s">
        <v>21</v>
      </c>
      <c r="H426">
        <v>2020</v>
      </c>
      <c r="I426">
        <v>9.0407333333333408</v>
      </c>
      <c r="J426" s="1">
        <f>_xlfn.XLOOKUP(B426, '[1]2021 Salaries'!$B$13:$B$2834, '[1]2021 Salaries'!$G$13:$G$2834,0)</f>
        <v>0</v>
      </c>
      <c r="K426" s="1">
        <f t="shared" si="6"/>
        <v>0</v>
      </c>
      <c r="L426" s="2">
        <v>425</v>
      </c>
    </row>
    <row r="427" spans="1:12" x14ac:dyDescent="0.45">
      <c r="A427">
        <v>751</v>
      </c>
      <c r="B427" t="s">
        <v>83</v>
      </c>
      <c r="C427" t="s">
        <v>27</v>
      </c>
      <c r="D427" t="s">
        <v>10</v>
      </c>
      <c r="E427" t="s">
        <v>84</v>
      </c>
      <c r="F427">
        <v>27</v>
      </c>
      <c r="G427" t="s">
        <v>25</v>
      </c>
      <c r="H427">
        <v>2020</v>
      </c>
      <c r="I427">
        <v>9.0439000000000007</v>
      </c>
      <c r="J427" s="1">
        <f>_xlfn.XLOOKUP(B427, '[1]2021 Salaries'!$B$13:$B$2834, '[1]2021 Salaries'!$G$13:$G$2834,0)</f>
        <v>8110000</v>
      </c>
      <c r="K427" s="1">
        <f t="shared" si="6"/>
        <v>8921000</v>
      </c>
      <c r="L427" s="2">
        <v>426</v>
      </c>
    </row>
    <row r="428" spans="1:12" x14ac:dyDescent="0.45">
      <c r="A428">
        <v>239</v>
      </c>
      <c r="B428" t="s">
        <v>56</v>
      </c>
      <c r="C428" t="s">
        <v>9</v>
      </c>
      <c r="D428" t="s">
        <v>10</v>
      </c>
      <c r="E428" t="s">
        <v>57</v>
      </c>
      <c r="F428">
        <v>31</v>
      </c>
      <c r="G428" t="s">
        <v>31</v>
      </c>
      <c r="H428">
        <v>2020</v>
      </c>
      <c r="I428">
        <v>9.0446666666666697</v>
      </c>
      <c r="J428" s="1">
        <f>_xlfn.XLOOKUP(B428, '[1]2021 Salaries'!$B$13:$B$2834, '[1]2021 Salaries'!$G$13:$G$2834,0)</f>
        <v>14680000</v>
      </c>
      <c r="K428" s="1">
        <f t="shared" si="6"/>
        <v>16148000.000000002</v>
      </c>
      <c r="L428" s="2">
        <v>427</v>
      </c>
    </row>
    <row r="429" spans="1:12" x14ac:dyDescent="0.45">
      <c r="A429">
        <v>1550</v>
      </c>
      <c r="B429" t="s">
        <v>456</v>
      </c>
      <c r="C429" t="s">
        <v>74</v>
      </c>
      <c r="D429" t="s">
        <v>18</v>
      </c>
      <c r="E429" t="s">
        <v>37</v>
      </c>
      <c r="F429">
        <v>26</v>
      </c>
      <c r="G429" t="s">
        <v>12</v>
      </c>
      <c r="H429">
        <v>2021</v>
      </c>
      <c r="I429">
        <v>9.0514333333333195</v>
      </c>
      <c r="J429" s="1">
        <f>_xlfn.XLOOKUP(B429, '[1]2021 Salaries'!$B$13:$B$2834, '[1]2021 Salaries'!$G$13:$G$2834,0)</f>
        <v>30050000</v>
      </c>
      <c r="K429" s="1">
        <f t="shared" si="6"/>
        <v>33055000.000000004</v>
      </c>
      <c r="L429" s="2">
        <v>428</v>
      </c>
    </row>
    <row r="430" spans="1:12" x14ac:dyDescent="0.45">
      <c r="A430">
        <v>60</v>
      </c>
      <c r="B430" t="s">
        <v>457</v>
      </c>
      <c r="C430" t="s">
        <v>74</v>
      </c>
      <c r="D430" t="s">
        <v>10</v>
      </c>
      <c r="E430" t="s">
        <v>168</v>
      </c>
      <c r="F430">
        <v>27</v>
      </c>
      <c r="G430" t="s">
        <v>21</v>
      </c>
      <c r="H430">
        <v>2020</v>
      </c>
      <c r="I430">
        <v>9.0523333333333298</v>
      </c>
      <c r="J430" s="1">
        <f>_xlfn.XLOOKUP(B430, '[1]2021 Salaries'!$B$13:$B$2834, '[1]2021 Salaries'!$G$13:$G$2834,0)</f>
        <v>14950000</v>
      </c>
      <c r="K430" s="1">
        <f t="shared" si="6"/>
        <v>16445000.000000002</v>
      </c>
      <c r="L430" s="2">
        <v>429</v>
      </c>
    </row>
    <row r="431" spans="1:12" x14ac:dyDescent="0.45">
      <c r="A431">
        <v>116</v>
      </c>
      <c r="B431" t="s">
        <v>458</v>
      </c>
      <c r="C431" t="s">
        <v>39</v>
      </c>
      <c r="D431" t="s">
        <v>10</v>
      </c>
      <c r="E431" t="s">
        <v>101</v>
      </c>
      <c r="F431">
        <v>29</v>
      </c>
      <c r="G431" t="s">
        <v>21</v>
      </c>
      <c r="H431">
        <v>2020</v>
      </c>
      <c r="I431">
        <v>9.0588666666666704</v>
      </c>
      <c r="J431" s="1">
        <f>_xlfn.XLOOKUP(B431, '[1]2021 Salaries'!$B$13:$B$2834, '[1]2021 Salaries'!$G$13:$G$2834,0)</f>
        <v>0</v>
      </c>
      <c r="K431" s="1">
        <f t="shared" si="6"/>
        <v>0</v>
      </c>
      <c r="L431" s="2">
        <v>430</v>
      </c>
    </row>
    <row r="432" spans="1:12" x14ac:dyDescent="0.45">
      <c r="A432">
        <v>343</v>
      </c>
      <c r="B432" t="s">
        <v>459</v>
      </c>
      <c r="C432" t="s">
        <v>149</v>
      </c>
      <c r="D432" t="s">
        <v>10</v>
      </c>
      <c r="E432" t="s">
        <v>460</v>
      </c>
      <c r="F432">
        <v>23</v>
      </c>
      <c r="G432" t="s">
        <v>31</v>
      </c>
      <c r="H432">
        <v>2020</v>
      </c>
      <c r="I432">
        <v>9.0632333333333293</v>
      </c>
      <c r="J432" s="1">
        <f>_xlfn.XLOOKUP(B432, '[1]2021 Salaries'!$B$13:$B$2834, '[1]2021 Salaries'!$G$13:$G$2834,0)</f>
        <v>0</v>
      </c>
      <c r="K432" s="1">
        <f t="shared" si="6"/>
        <v>0</v>
      </c>
      <c r="L432" s="2">
        <v>431</v>
      </c>
    </row>
    <row r="433" spans="1:12" x14ac:dyDescent="0.45">
      <c r="A433">
        <v>606</v>
      </c>
      <c r="B433" t="s">
        <v>210</v>
      </c>
      <c r="C433" t="s">
        <v>27</v>
      </c>
      <c r="D433" t="s">
        <v>10</v>
      </c>
      <c r="E433" t="s">
        <v>211</v>
      </c>
      <c r="F433">
        <v>25</v>
      </c>
      <c r="G433" t="s">
        <v>25</v>
      </c>
      <c r="H433">
        <v>2020</v>
      </c>
      <c r="I433">
        <v>9.0633666666666706</v>
      </c>
      <c r="J433" s="1">
        <f>_xlfn.XLOOKUP(B433, '[1]2021 Salaries'!$B$13:$B$2834, '[1]2021 Salaries'!$G$13:$G$2834,0)</f>
        <v>13890000</v>
      </c>
      <c r="K433" s="1">
        <f t="shared" si="6"/>
        <v>15279000.000000002</v>
      </c>
      <c r="L433" s="2">
        <v>432</v>
      </c>
    </row>
    <row r="434" spans="1:12" x14ac:dyDescent="0.45">
      <c r="A434">
        <v>2073</v>
      </c>
      <c r="B434" t="s">
        <v>461</v>
      </c>
      <c r="C434" t="s">
        <v>14</v>
      </c>
      <c r="D434" t="s">
        <v>10</v>
      </c>
      <c r="E434" t="s">
        <v>462</v>
      </c>
      <c r="F434">
        <v>23</v>
      </c>
      <c r="G434" t="s">
        <v>16</v>
      </c>
      <c r="H434">
        <v>2021</v>
      </c>
      <c r="I434">
        <v>9.0649333333333395</v>
      </c>
      <c r="J434" s="1">
        <f>_xlfn.XLOOKUP(B434, '[1]2021 Salaries'!$B$13:$B$2834, '[1]2021 Salaries'!$G$13:$G$2834,0)</f>
        <v>9120000</v>
      </c>
      <c r="K434" s="1">
        <f t="shared" si="6"/>
        <v>10032000</v>
      </c>
      <c r="L434" s="2">
        <v>433</v>
      </c>
    </row>
    <row r="435" spans="1:12" x14ac:dyDescent="0.45">
      <c r="A435">
        <v>2127</v>
      </c>
      <c r="B435" t="s">
        <v>450</v>
      </c>
      <c r="C435" t="s">
        <v>36</v>
      </c>
      <c r="D435" t="s">
        <v>10</v>
      </c>
      <c r="E435" t="s">
        <v>40</v>
      </c>
      <c r="F435">
        <v>26</v>
      </c>
      <c r="G435" t="s">
        <v>41</v>
      </c>
      <c r="H435">
        <v>2021</v>
      </c>
      <c r="I435">
        <v>9.0657333333333305</v>
      </c>
      <c r="J435" s="1">
        <f>_xlfn.XLOOKUP(B435, '[1]2021 Salaries'!$B$13:$B$2834, '[1]2021 Salaries'!$G$13:$G$2834,0)</f>
        <v>1160000</v>
      </c>
      <c r="K435" s="1">
        <f t="shared" si="6"/>
        <v>1276000</v>
      </c>
      <c r="L435" s="2">
        <v>434</v>
      </c>
    </row>
    <row r="436" spans="1:12" x14ac:dyDescent="0.45">
      <c r="A436">
        <v>1715</v>
      </c>
      <c r="B436" t="s">
        <v>463</v>
      </c>
      <c r="C436" t="s">
        <v>23</v>
      </c>
      <c r="D436" t="s">
        <v>10</v>
      </c>
      <c r="E436" t="s">
        <v>267</v>
      </c>
      <c r="F436">
        <v>32</v>
      </c>
      <c r="G436" t="s">
        <v>25</v>
      </c>
      <c r="H436">
        <v>2021</v>
      </c>
      <c r="I436">
        <v>9.0704333333333302</v>
      </c>
      <c r="J436" s="1">
        <f>_xlfn.XLOOKUP(B436, '[1]2021 Salaries'!$B$13:$B$2834, '[1]2021 Salaries'!$G$13:$G$2834,0)</f>
        <v>31830000</v>
      </c>
      <c r="K436" s="1">
        <f t="shared" si="6"/>
        <v>35013000</v>
      </c>
      <c r="L436" s="2">
        <v>435</v>
      </c>
    </row>
    <row r="437" spans="1:12" x14ac:dyDescent="0.45">
      <c r="A437">
        <v>1441</v>
      </c>
      <c r="B437" t="s">
        <v>464</v>
      </c>
      <c r="C437" t="s">
        <v>465</v>
      </c>
      <c r="D437" t="s">
        <v>10</v>
      </c>
      <c r="E437" t="s">
        <v>157</v>
      </c>
      <c r="F437">
        <v>34</v>
      </c>
      <c r="G437" t="s">
        <v>12</v>
      </c>
      <c r="H437">
        <v>2021</v>
      </c>
      <c r="I437">
        <v>9.0752000000000006</v>
      </c>
      <c r="J437" s="1">
        <f>_xlfn.XLOOKUP(B437, '[1]2021 Salaries'!$B$13:$B$2834, '[1]2021 Salaries'!$G$13:$G$2834,0)</f>
        <v>19640000</v>
      </c>
      <c r="K437" s="1">
        <f t="shared" si="6"/>
        <v>21604000</v>
      </c>
      <c r="L437" s="2">
        <v>436</v>
      </c>
    </row>
    <row r="438" spans="1:12" x14ac:dyDescent="0.45">
      <c r="A438">
        <v>1711</v>
      </c>
      <c r="B438" t="s">
        <v>466</v>
      </c>
      <c r="C438" t="s">
        <v>55</v>
      </c>
      <c r="D438" t="s">
        <v>10</v>
      </c>
      <c r="E438" t="s">
        <v>267</v>
      </c>
      <c r="F438">
        <v>36</v>
      </c>
      <c r="G438" t="s">
        <v>25</v>
      </c>
      <c r="H438">
        <v>2021</v>
      </c>
      <c r="I438">
        <v>9.0943333333333296</v>
      </c>
      <c r="J438" s="1">
        <f>_xlfn.XLOOKUP(B438, '[1]2021 Salaries'!$B$13:$B$2834, '[1]2021 Salaries'!$G$13:$G$2834,0)</f>
        <v>22510000</v>
      </c>
      <c r="K438" s="1">
        <f t="shared" si="6"/>
        <v>24761000.000000004</v>
      </c>
      <c r="L438" s="2">
        <v>437</v>
      </c>
    </row>
    <row r="439" spans="1:12" x14ac:dyDescent="0.45">
      <c r="A439">
        <v>1237</v>
      </c>
      <c r="B439" t="s">
        <v>365</v>
      </c>
      <c r="C439" t="s">
        <v>23</v>
      </c>
      <c r="D439" t="s">
        <v>10</v>
      </c>
      <c r="E439" t="s">
        <v>44</v>
      </c>
      <c r="F439">
        <v>29</v>
      </c>
      <c r="G439" t="s">
        <v>31</v>
      </c>
      <c r="H439">
        <v>2021</v>
      </c>
      <c r="I439">
        <v>9.1019000000000005</v>
      </c>
      <c r="J439" s="1">
        <f>_xlfn.XLOOKUP(B439, '[1]2021 Salaries'!$B$13:$B$2834, '[1]2021 Salaries'!$G$13:$G$2834,0)</f>
        <v>30990000</v>
      </c>
      <c r="K439" s="1">
        <f t="shared" si="6"/>
        <v>34089000</v>
      </c>
      <c r="L439" s="2">
        <v>438</v>
      </c>
    </row>
    <row r="440" spans="1:12" x14ac:dyDescent="0.45">
      <c r="A440">
        <v>1772</v>
      </c>
      <c r="B440" t="s">
        <v>467</v>
      </c>
      <c r="C440" t="s">
        <v>468</v>
      </c>
      <c r="D440" t="s">
        <v>10</v>
      </c>
      <c r="E440" t="s">
        <v>223</v>
      </c>
      <c r="F440">
        <v>27</v>
      </c>
      <c r="G440" t="s">
        <v>25</v>
      </c>
      <c r="H440">
        <v>2021</v>
      </c>
      <c r="I440">
        <v>9.1021333333333292</v>
      </c>
      <c r="J440" s="1">
        <f>_xlfn.XLOOKUP(B440, '[1]2021 Salaries'!$B$13:$B$2834, '[1]2021 Salaries'!$G$13:$G$2834,0)</f>
        <v>24230000</v>
      </c>
      <c r="K440" s="1">
        <f t="shared" si="6"/>
        <v>26653000.000000004</v>
      </c>
      <c r="L440" s="2">
        <v>439</v>
      </c>
    </row>
    <row r="441" spans="1:12" x14ac:dyDescent="0.45">
      <c r="A441">
        <v>1453</v>
      </c>
      <c r="B441" t="s">
        <v>469</v>
      </c>
      <c r="C441" t="s">
        <v>320</v>
      </c>
      <c r="D441" t="s">
        <v>10</v>
      </c>
      <c r="E441" t="s">
        <v>47</v>
      </c>
      <c r="F441">
        <v>25</v>
      </c>
      <c r="G441" t="s">
        <v>12</v>
      </c>
      <c r="H441">
        <v>2021</v>
      </c>
      <c r="I441">
        <v>9.1214666666666595</v>
      </c>
      <c r="J441" s="1">
        <f>_xlfn.XLOOKUP(B441, '[1]2021 Salaries'!$B$13:$B$2834, '[1]2021 Salaries'!$G$13:$G$2834,0)</f>
        <v>11740000</v>
      </c>
      <c r="K441" s="1">
        <f t="shared" si="6"/>
        <v>12914000.000000002</v>
      </c>
      <c r="L441" s="2">
        <v>440</v>
      </c>
    </row>
    <row r="442" spans="1:12" x14ac:dyDescent="0.45">
      <c r="A442">
        <v>298</v>
      </c>
      <c r="B442" t="s">
        <v>470</v>
      </c>
      <c r="C442" t="s">
        <v>9</v>
      </c>
      <c r="D442" t="s">
        <v>10</v>
      </c>
      <c r="E442" t="s">
        <v>471</v>
      </c>
      <c r="F442">
        <v>20</v>
      </c>
      <c r="G442" t="s">
        <v>31</v>
      </c>
      <c r="H442">
        <v>2020</v>
      </c>
      <c r="I442">
        <v>9.1294333333333402</v>
      </c>
      <c r="J442" s="1">
        <f>_xlfn.XLOOKUP(B442, '[1]2021 Salaries'!$B$13:$B$2834, '[1]2021 Salaries'!$G$13:$G$2834,0)</f>
        <v>0</v>
      </c>
      <c r="K442" s="1">
        <f t="shared" si="6"/>
        <v>0</v>
      </c>
      <c r="L442" s="2">
        <v>441</v>
      </c>
    </row>
    <row r="443" spans="1:12" x14ac:dyDescent="0.45">
      <c r="A443">
        <v>1267</v>
      </c>
      <c r="B443" t="s">
        <v>472</v>
      </c>
      <c r="C443" t="s">
        <v>51</v>
      </c>
      <c r="D443" t="s">
        <v>10</v>
      </c>
      <c r="E443" t="s">
        <v>473</v>
      </c>
      <c r="F443">
        <v>20</v>
      </c>
      <c r="G443" t="s">
        <v>31</v>
      </c>
      <c r="H443">
        <v>2021</v>
      </c>
      <c r="I443">
        <v>9.1306333333333303</v>
      </c>
      <c r="J443" s="1">
        <f>_xlfn.XLOOKUP(B443, '[1]2021 Salaries'!$B$13:$B$2834, '[1]2021 Salaries'!$G$13:$G$2834,0)</f>
        <v>1690000</v>
      </c>
      <c r="K443" s="1">
        <f t="shared" si="6"/>
        <v>1859000.0000000002</v>
      </c>
      <c r="L443" s="2">
        <v>442</v>
      </c>
    </row>
    <row r="444" spans="1:12" x14ac:dyDescent="0.45">
      <c r="A444">
        <v>2149</v>
      </c>
      <c r="B444" t="s">
        <v>474</v>
      </c>
      <c r="C444" t="s">
        <v>64</v>
      </c>
      <c r="D444" t="s">
        <v>10</v>
      </c>
      <c r="E444" t="s">
        <v>166</v>
      </c>
      <c r="F444">
        <v>23</v>
      </c>
      <c r="G444" t="s">
        <v>41</v>
      </c>
      <c r="H444">
        <v>2021</v>
      </c>
      <c r="I444">
        <v>9.1333000000000109</v>
      </c>
      <c r="J444" s="1">
        <f>_xlfn.XLOOKUP(B444, '[1]2021 Salaries'!$B$13:$B$2834, '[1]2021 Salaries'!$G$13:$G$2834,0)</f>
        <v>6880000</v>
      </c>
      <c r="K444" s="1">
        <f t="shared" si="6"/>
        <v>6880000</v>
      </c>
      <c r="L444" s="2">
        <v>443</v>
      </c>
    </row>
    <row r="445" spans="1:12" x14ac:dyDescent="0.45">
      <c r="A445">
        <v>2095</v>
      </c>
      <c r="B445" t="s">
        <v>475</v>
      </c>
      <c r="C445" t="s">
        <v>9</v>
      </c>
      <c r="D445" t="s">
        <v>10</v>
      </c>
      <c r="E445" t="s">
        <v>65</v>
      </c>
      <c r="F445">
        <v>22</v>
      </c>
      <c r="G445" t="s">
        <v>41</v>
      </c>
      <c r="H445">
        <v>2021</v>
      </c>
      <c r="I445">
        <v>9.1333666666666602</v>
      </c>
      <c r="J445" s="1">
        <f>_xlfn.XLOOKUP(B445, '[1]2021 Salaries'!$B$13:$B$2834, '[1]2021 Salaries'!$G$13:$G$2834,0)</f>
        <v>1510000</v>
      </c>
      <c r="K445" s="1">
        <f t="shared" si="6"/>
        <v>1661000.0000000002</v>
      </c>
      <c r="L445" s="2">
        <v>444</v>
      </c>
    </row>
    <row r="446" spans="1:12" x14ac:dyDescent="0.45">
      <c r="A446">
        <v>1113</v>
      </c>
      <c r="B446" t="s">
        <v>476</v>
      </c>
      <c r="C446" t="s">
        <v>39</v>
      </c>
      <c r="D446" t="s">
        <v>10</v>
      </c>
      <c r="E446" t="s">
        <v>20</v>
      </c>
      <c r="F446">
        <v>23</v>
      </c>
      <c r="G446" t="s">
        <v>21</v>
      </c>
      <c r="H446">
        <v>2021</v>
      </c>
      <c r="I446">
        <v>9.1752666666666602</v>
      </c>
      <c r="J446" s="1">
        <f>_xlfn.XLOOKUP(B446, '[1]2021 Salaries'!$B$13:$B$2834, '[1]2021 Salaries'!$G$13:$G$2834,0)</f>
        <v>27830000</v>
      </c>
      <c r="K446" s="1">
        <f t="shared" si="6"/>
        <v>30613000.000000004</v>
      </c>
      <c r="L446" s="2">
        <v>445</v>
      </c>
    </row>
    <row r="447" spans="1:12" x14ac:dyDescent="0.45">
      <c r="A447">
        <v>1500</v>
      </c>
      <c r="B447" t="s">
        <v>477</v>
      </c>
      <c r="C447" t="s">
        <v>176</v>
      </c>
      <c r="D447" t="s">
        <v>10</v>
      </c>
      <c r="E447" t="s">
        <v>75</v>
      </c>
      <c r="F447">
        <v>23</v>
      </c>
      <c r="G447" t="s">
        <v>12</v>
      </c>
      <c r="H447">
        <v>2021</v>
      </c>
      <c r="I447">
        <v>9.1804000000000006</v>
      </c>
      <c r="J447" s="1">
        <f>_xlfn.XLOOKUP(B447, '[1]2021 Salaries'!$B$13:$B$2834, '[1]2021 Salaries'!$G$13:$G$2834,0)</f>
        <v>10530000</v>
      </c>
      <c r="K447" s="1">
        <f t="shared" si="6"/>
        <v>11583000.000000002</v>
      </c>
      <c r="L447" s="2">
        <v>446</v>
      </c>
    </row>
    <row r="448" spans="1:12" x14ac:dyDescent="0.45">
      <c r="A448">
        <v>1945</v>
      </c>
      <c r="B448" t="s">
        <v>478</v>
      </c>
      <c r="C448" t="s">
        <v>14</v>
      </c>
      <c r="D448" t="s">
        <v>10</v>
      </c>
      <c r="E448" t="s">
        <v>186</v>
      </c>
      <c r="F448">
        <v>23</v>
      </c>
      <c r="G448" t="s">
        <v>16</v>
      </c>
      <c r="H448">
        <v>2021</v>
      </c>
      <c r="I448">
        <v>9.1812000000000005</v>
      </c>
      <c r="J448" s="1">
        <f>_xlfn.XLOOKUP(B448, '[1]2021 Salaries'!$B$13:$B$2834, '[1]2021 Salaries'!$G$13:$G$2834,0)</f>
        <v>19210000</v>
      </c>
      <c r="K448" s="1">
        <f t="shared" si="6"/>
        <v>21131000</v>
      </c>
      <c r="L448" s="2">
        <v>447</v>
      </c>
    </row>
    <row r="449" spans="1:12" x14ac:dyDescent="0.45">
      <c r="A449">
        <v>1250</v>
      </c>
      <c r="B449" t="s">
        <v>294</v>
      </c>
      <c r="C449" t="s">
        <v>9</v>
      </c>
      <c r="D449" t="s">
        <v>10</v>
      </c>
      <c r="E449" t="s">
        <v>154</v>
      </c>
      <c r="F449">
        <v>34</v>
      </c>
      <c r="G449" t="s">
        <v>31</v>
      </c>
      <c r="H449">
        <v>2021</v>
      </c>
      <c r="I449">
        <v>9.1976999999999993</v>
      </c>
      <c r="J449" s="1">
        <f>_xlfn.XLOOKUP(B449, '[1]2021 Salaries'!$B$13:$B$2834, '[1]2021 Salaries'!$G$13:$G$2834,0)</f>
        <v>18860000</v>
      </c>
      <c r="K449" s="1">
        <f t="shared" si="6"/>
        <v>20746000</v>
      </c>
      <c r="L449" s="2">
        <v>448</v>
      </c>
    </row>
    <row r="450" spans="1:12" x14ac:dyDescent="0.45">
      <c r="A450">
        <v>1779</v>
      </c>
      <c r="B450" t="s">
        <v>479</v>
      </c>
      <c r="C450" t="s">
        <v>55</v>
      </c>
      <c r="D450" t="s">
        <v>10</v>
      </c>
      <c r="E450" t="s">
        <v>353</v>
      </c>
      <c r="F450">
        <v>26</v>
      </c>
      <c r="G450" t="s">
        <v>25</v>
      </c>
      <c r="H450">
        <v>2021</v>
      </c>
      <c r="I450">
        <v>9.2040666666666606</v>
      </c>
      <c r="J450" s="1">
        <f>_xlfn.XLOOKUP(B450, '[1]2021 Salaries'!$B$13:$B$2834, '[1]2021 Salaries'!$G$13:$G$2834,0)</f>
        <v>15170000</v>
      </c>
      <c r="K450" s="1">
        <f t="shared" si="6"/>
        <v>16687000.000000002</v>
      </c>
      <c r="L450" s="2">
        <v>449</v>
      </c>
    </row>
    <row r="451" spans="1:12" x14ac:dyDescent="0.45">
      <c r="A451">
        <v>1244</v>
      </c>
      <c r="B451" t="s">
        <v>480</v>
      </c>
      <c r="C451" t="s">
        <v>9</v>
      </c>
      <c r="D451" t="s">
        <v>10</v>
      </c>
      <c r="E451" t="s">
        <v>395</v>
      </c>
      <c r="F451">
        <v>25</v>
      </c>
      <c r="G451" t="s">
        <v>31</v>
      </c>
      <c r="H451">
        <v>2021</v>
      </c>
      <c r="I451">
        <v>9.2174333333333305</v>
      </c>
      <c r="J451" s="1">
        <f>_xlfn.XLOOKUP(B451, '[1]2021 Salaries'!$B$13:$B$2834, '[1]2021 Salaries'!$G$13:$G$2834,0)</f>
        <v>7730000</v>
      </c>
      <c r="K451" s="1">
        <f t="shared" ref="K451:K514" si="7">IF(C451="Rarita", J451, J451*1.1)</f>
        <v>8503000</v>
      </c>
      <c r="L451" s="2">
        <v>450</v>
      </c>
    </row>
    <row r="452" spans="1:12" x14ac:dyDescent="0.45">
      <c r="A452">
        <v>1909</v>
      </c>
      <c r="B452" t="s">
        <v>262</v>
      </c>
      <c r="C452" t="s">
        <v>9</v>
      </c>
      <c r="D452" t="s">
        <v>10</v>
      </c>
      <c r="E452" t="s">
        <v>15</v>
      </c>
      <c r="F452">
        <v>25</v>
      </c>
      <c r="G452" t="s">
        <v>16</v>
      </c>
      <c r="H452">
        <v>2021</v>
      </c>
      <c r="I452">
        <v>9.2191666666666592</v>
      </c>
      <c r="J452" s="1">
        <f>_xlfn.XLOOKUP(B452, '[1]2021 Salaries'!$B$13:$B$2834, '[1]2021 Salaries'!$G$13:$G$2834,0)</f>
        <v>12000000</v>
      </c>
      <c r="K452" s="1">
        <f t="shared" si="7"/>
        <v>13200000.000000002</v>
      </c>
      <c r="L452" s="2">
        <v>451</v>
      </c>
    </row>
    <row r="453" spans="1:12" x14ac:dyDescent="0.45">
      <c r="A453">
        <v>1376</v>
      </c>
      <c r="B453" t="s">
        <v>481</v>
      </c>
      <c r="C453" t="s">
        <v>64</v>
      </c>
      <c r="D453" t="s">
        <v>10</v>
      </c>
      <c r="E453" t="s">
        <v>93</v>
      </c>
      <c r="F453">
        <v>28</v>
      </c>
      <c r="G453" t="s">
        <v>31</v>
      </c>
      <c r="H453">
        <v>2021</v>
      </c>
      <c r="I453">
        <v>9.2219333333333307</v>
      </c>
      <c r="J453" s="1">
        <f>_xlfn.XLOOKUP(B453, '[1]2021 Salaries'!$B$13:$B$2834, '[1]2021 Salaries'!$G$13:$G$2834,0)</f>
        <v>19090000</v>
      </c>
      <c r="K453" s="1">
        <f t="shared" si="7"/>
        <v>19090000</v>
      </c>
      <c r="L453" s="2">
        <v>452</v>
      </c>
    </row>
    <row r="454" spans="1:12" x14ac:dyDescent="0.45">
      <c r="A454">
        <v>582</v>
      </c>
      <c r="B454" t="s">
        <v>246</v>
      </c>
      <c r="C454" t="s">
        <v>126</v>
      </c>
      <c r="D454" t="s">
        <v>10</v>
      </c>
      <c r="E454" t="s">
        <v>24</v>
      </c>
      <c r="F454">
        <v>21</v>
      </c>
      <c r="G454" t="s">
        <v>25</v>
      </c>
      <c r="H454">
        <v>2020</v>
      </c>
      <c r="I454">
        <v>9.2294333333333398</v>
      </c>
      <c r="J454" s="1">
        <f>_xlfn.XLOOKUP(B454, '[1]2021 Salaries'!$B$13:$B$2834, '[1]2021 Salaries'!$G$13:$G$2834,0)</f>
        <v>25520000</v>
      </c>
      <c r="K454" s="1">
        <f t="shared" si="7"/>
        <v>28072000.000000004</v>
      </c>
      <c r="L454" s="2">
        <v>453</v>
      </c>
    </row>
    <row r="455" spans="1:12" x14ac:dyDescent="0.45">
      <c r="A455">
        <v>1299</v>
      </c>
      <c r="B455" t="s">
        <v>482</v>
      </c>
      <c r="C455" t="s">
        <v>9</v>
      </c>
      <c r="D455" t="s">
        <v>10</v>
      </c>
      <c r="E455" t="s">
        <v>57</v>
      </c>
      <c r="F455">
        <v>22</v>
      </c>
      <c r="G455" t="s">
        <v>31</v>
      </c>
      <c r="H455">
        <v>2021</v>
      </c>
      <c r="I455">
        <v>9.2301000000000002</v>
      </c>
      <c r="J455" s="1">
        <f>_xlfn.XLOOKUP(B455, '[1]2021 Salaries'!$B$13:$B$2834, '[1]2021 Salaries'!$G$13:$G$2834,0)</f>
        <v>24570000</v>
      </c>
      <c r="K455" s="1">
        <f t="shared" si="7"/>
        <v>27027000.000000004</v>
      </c>
      <c r="L455" s="2">
        <v>454</v>
      </c>
    </row>
    <row r="456" spans="1:12" x14ac:dyDescent="0.45">
      <c r="A456">
        <v>1690</v>
      </c>
      <c r="B456" t="s">
        <v>174</v>
      </c>
      <c r="C456" t="s">
        <v>23</v>
      </c>
      <c r="D456" t="s">
        <v>10</v>
      </c>
      <c r="E456" t="s">
        <v>107</v>
      </c>
      <c r="F456">
        <v>26</v>
      </c>
      <c r="G456" t="s">
        <v>25</v>
      </c>
      <c r="H456">
        <v>2021</v>
      </c>
      <c r="I456">
        <v>9.2324999999999999</v>
      </c>
      <c r="J456" s="1">
        <f>_xlfn.XLOOKUP(B456, '[1]2021 Salaries'!$B$13:$B$2834, '[1]2021 Salaries'!$G$13:$G$2834,0)</f>
        <v>11590000</v>
      </c>
      <c r="K456" s="1">
        <f t="shared" si="7"/>
        <v>12749000.000000002</v>
      </c>
      <c r="L456" s="2">
        <v>455</v>
      </c>
    </row>
    <row r="457" spans="1:12" x14ac:dyDescent="0.45">
      <c r="A457">
        <v>226</v>
      </c>
      <c r="B457" t="s">
        <v>92</v>
      </c>
      <c r="C457" t="s">
        <v>9</v>
      </c>
      <c r="D457" t="s">
        <v>10</v>
      </c>
      <c r="E457" t="s">
        <v>473</v>
      </c>
      <c r="F457">
        <v>21</v>
      </c>
      <c r="G457" t="s">
        <v>31</v>
      </c>
      <c r="H457">
        <v>2020</v>
      </c>
      <c r="I457">
        <v>9.2343666666666593</v>
      </c>
      <c r="J457" s="1">
        <f>_xlfn.XLOOKUP(B457, '[1]2021 Salaries'!$B$13:$B$2834, '[1]2021 Salaries'!$G$13:$G$2834,0)</f>
        <v>20370000</v>
      </c>
      <c r="K457" s="1">
        <f t="shared" si="7"/>
        <v>22407000</v>
      </c>
      <c r="L457" s="2">
        <v>456</v>
      </c>
    </row>
    <row r="458" spans="1:12" x14ac:dyDescent="0.45">
      <c r="A458">
        <v>69</v>
      </c>
      <c r="B458" t="s">
        <v>269</v>
      </c>
      <c r="C458" t="s">
        <v>39</v>
      </c>
      <c r="D458" t="s">
        <v>10</v>
      </c>
      <c r="E458" t="s">
        <v>168</v>
      </c>
      <c r="F458">
        <v>24</v>
      </c>
      <c r="G458" t="s">
        <v>21</v>
      </c>
      <c r="H458">
        <v>2020</v>
      </c>
      <c r="I458">
        <v>9.2356666666666705</v>
      </c>
      <c r="J458" s="1">
        <f>_xlfn.XLOOKUP(B458, '[1]2021 Salaries'!$B$13:$B$2834, '[1]2021 Salaries'!$G$13:$G$2834,0)</f>
        <v>14380000</v>
      </c>
      <c r="K458" s="1">
        <f t="shared" si="7"/>
        <v>15818000.000000002</v>
      </c>
      <c r="L458" s="2">
        <v>457</v>
      </c>
    </row>
    <row r="459" spans="1:12" x14ac:dyDescent="0.45">
      <c r="A459">
        <v>2013</v>
      </c>
      <c r="B459" t="s">
        <v>483</v>
      </c>
      <c r="C459" t="s">
        <v>484</v>
      </c>
      <c r="D459" t="s">
        <v>10</v>
      </c>
      <c r="E459" t="s">
        <v>485</v>
      </c>
      <c r="F459">
        <v>28</v>
      </c>
      <c r="G459" t="s">
        <v>16</v>
      </c>
      <c r="H459">
        <v>2021</v>
      </c>
      <c r="I459">
        <v>9.2585333333333306</v>
      </c>
      <c r="J459" s="1">
        <f>_xlfn.XLOOKUP(B459, '[1]2021 Salaries'!$B$13:$B$2834, '[1]2021 Salaries'!$G$13:$G$2834,0)</f>
        <v>10070000</v>
      </c>
      <c r="K459" s="1">
        <f t="shared" si="7"/>
        <v>11077000</v>
      </c>
      <c r="L459" s="2">
        <v>458</v>
      </c>
    </row>
    <row r="460" spans="1:12" x14ac:dyDescent="0.45">
      <c r="A460">
        <v>1980</v>
      </c>
      <c r="B460" t="s">
        <v>486</v>
      </c>
      <c r="C460" t="s">
        <v>14</v>
      </c>
      <c r="D460" t="s">
        <v>10</v>
      </c>
      <c r="E460" t="s">
        <v>487</v>
      </c>
      <c r="F460">
        <v>33</v>
      </c>
      <c r="G460" t="s">
        <v>16</v>
      </c>
      <c r="H460">
        <v>2021</v>
      </c>
      <c r="I460">
        <v>9.2601333333333304</v>
      </c>
      <c r="J460" s="1">
        <f>_xlfn.XLOOKUP(B460, '[1]2021 Salaries'!$B$13:$B$2834, '[1]2021 Salaries'!$G$13:$G$2834,0)</f>
        <v>11490000</v>
      </c>
      <c r="K460" s="1">
        <f t="shared" si="7"/>
        <v>12639000.000000002</v>
      </c>
      <c r="L460" s="2">
        <v>459</v>
      </c>
    </row>
    <row r="461" spans="1:12" x14ac:dyDescent="0.45">
      <c r="A461">
        <v>1960</v>
      </c>
      <c r="B461" t="s">
        <v>488</v>
      </c>
      <c r="C461" t="s">
        <v>14</v>
      </c>
      <c r="D461" t="s">
        <v>18</v>
      </c>
      <c r="E461" t="s">
        <v>489</v>
      </c>
      <c r="F461">
        <v>25</v>
      </c>
      <c r="G461" t="s">
        <v>16</v>
      </c>
      <c r="H461">
        <v>2021</v>
      </c>
      <c r="I461">
        <v>9.2634000000000007</v>
      </c>
      <c r="J461" s="1">
        <f>_xlfn.XLOOKUP(B461, '[1]2021 Salaries'!$B$13:$B$2834, '[1]2021 Salaries'!$G$13:$G$2834,0)</f>
        <v>24210000</v>
      </c>
      <c r="K461" s="1">
        <f t="shared" si="7"/>
        <v>26631000.000000004</v>
      </c>
      <c r="L461" s="2">
        <v>460</v>
      </c>
    </row>
    <row r="462" spans="1:12" x14ac:dyDescent="0.45">
      <c r="A462">
        <v>1425</v>
      </c>
      <c r="B462" t="s">
        <v>490</v>
      </c>
      <c r="C462" t="s">
        <v>55</v>
      </c>
      <c r="D462" t="s">
        <v>10</v>
      </c>
      <c r="E462" t="s">
        <v>30</v>
      </c>
      <c r="F462">
        <v>22</v>
      </c>
      <c r="G462" t="s">
        <v>31</v>
      </c>
      <c r="H462">
        <v>2021</v>
      </c>
      <c r="I462">
        <v>9.2637333333333398</v>
      </c>
      <c r="J462" s="1">
        <f>_xlfn.XLOOKUP(B462, '[1]2021 Salaries'!$B$13:$B$2834, '[1]2021 Salaries'!$G$13:$G$2834,0)</f>
        <v>18240000</v>
      </c>
      <c r="K462" s="1">
        <f t="shared" si="7"/>
        <v>20064000</v>
      </c>
      <c r="L462" s="2">
        <v>461</v>
      </c>
    </row>
    <row r="463" spans="1:12" x14ac:dyDescent="0.45">
      <c r="A463">
        <v>2091</v>
      </c>
      <c r="B463" t="s">
        <v>491</v>
      </c>
      <c r="C463" t="s">
        <v>14</v>
      </c>
      <c r="D463" t="s">
        <v>10</v>
      </c>
      <c r="E463" t="s">
        <v>34</v>
      </c>
      <c r="F463">
        <v>31</v>
      </c>
      <c r="G463" t="s">
        <v>16</v>
      </c>
      <c r="H463">
        <v>2021</v>
      </c>
      <c r="I463">
        <v>9.2647333333333393</v>
      </c>
      <c r="J463" s="1">
        <f>_xlfn.XLOOKUP(B463, '[1]2021 Salaries'!$B$13:$B$2834, '[1]2021 Salaries'!$G$13:$G$2834,0)</f>
        <v>11430000</v>
      </c>
      <c r="K463" s="1">
        <f t="shared" si="7"/>
        <v>12573000.000000002</v>
      </c>
      <c r="L463" s="2">
        <v>462</v>
      </c>
    </row>
    <row r="464" spans="1:12" x14ac:dyDescent="0.45">
      <c r="A464">
        <v>1277</v>
      </c>
      <c r="B464" t="s">
        <v>492</v>
      </c>
      <c r="C464" t="s">
        <v>9</v>
      </c>
      <c r="D464" t="s">
        <v>10</v>
      </c>
      <c r="E464" t="s">
        <v>289</v>
      </c>
      <c r="F464">
        <v>27</v>
      </c>
      <c r="G464" t="s">
        <v>31</v>
      </c>
      <c r="H464">
        <v>2021</v>
      </c>
      <c r="I464">
        <v>9.2658333333333296</v>
      </c>
      <c r="J464" s="1">
        <f>_xlfn.XLOOKUP(B464, '[1]2021 Salaries'!$B$13:$B$2834, '[1]2021 Salaries'!$G$13:$G$2834,0)</f>
        <v>19670000</v>
      </c>
      <c r="K464" s="1">
        <f t="shared" si="7"/>
        <v>21637000</v>
      </c>
      <c r="L464" s="2">
        <v>463</v>
      </c>
    </row>
    <row r="465" spans="1:12" x14ac:dyDescent="0.45">
      <c r="A465">
        <v>1245</v>
      </c>
      <c r="B465" t="s">
        <v>493</v>
      </c>
      <c r="C465" t="s">
        <v>9</v>
      </c>
      <c r="D465" t="s">
        <v>10</v>
      </c>
      <c r="E465" t="s">
        <v>395</v>
      </c>
      <c r="F465">
        <v>23</v>
      </c>
      <c r="G465" t="s">
        <v>31</v>
      </c>
      <c r="H465">
        <v>2021</v>
      </c>
      <c r="I465">
        <v>9.2661333333333396</v>
      </c>
      <c r="J465" s="1">
        <f>_xlfn.XLOOKUP(B465, '[1]2021 Salaries'!$B$13:$B$2834, '[1]2021 Salaries'!$G$13:$G$2834,0)</f>
        <v>17140000</v>
      </c>
      <c r="K465" s="1">
        <f t="shared" si="7"/>
        <v>18854000</v>
      </c>
      <c r="L465" s="2">
        <v>464</v>
      </c>
    </row>
    <row r="466" spans="1:12" x14ac:dyDescent="0.45">
      <c r="A466">
        <v>157</v>
      </c>
      <c r="B466" t="s">
        <v>494</v>
      </c>
      <c r="C466" t="s">
        <v>176</v>
      </c>
      <c r="D466" t="s">
        <v>10</v>
      </c>
      <c r="E466" t="s">
        <v>230</v>
      </c>
      <c r="F466">
        <v>31</v>
      </c>
      <c r="G466" t="s">
        <v>21</v>
      </c>
      <c r="H466">
        <v>2020</v>
      </c>
      <c r="I466">
        <v>9.2784999999999993</v>
      </c>
      <c r="J466" s="1">
        <f>_xlfn.XLOOKUP(B466, '[1]2021 Salaries'!$B$13:$B$2834, '[1]2021 Salaries'!$G$13:$G$2834,0)</f>
        <v>0</v>
      </c>
      <c r="K466" s="1">
        <f t="shared" si="7"/>
        <v>0</v>
      </c>
      <c r="L466" s="2">
        <v>465</v>
      </c>
    </row>
    <row r="467" spans="1:12" x14ac:dyDescent="0.45">
      <c r="A467">
        <v>1953</v>
      </c>
      <c r="B467" t="s">
        <v>495</v>
      </c>
      <c r="C467" t="s">
        <v>36</v>
      </c>
      <c r="D467" t="s">
        <v>10</v>
      </c>
      <c r="E467" t="s">
        <v>489</v>
      </c>
      <c r="F467">
        <v>26</v>
      </c>
      <c r="G467" t="s">
        <v>16</v>
      </c>
      <c r="H467">
        <v>2021</v>
      </c>
      <c r="I467">
        <v>9.2792999999999992</v>
      </c>
      <c r="J467" s="1">
        <f>_xlfn.XLOOKUP(B467, '[1]2021 Salaries'!$B$13:$B$2834, '[1]2021 Salaries'!$G$13:$G$2834,0)</f>
        <v>10510000</v>
      </c>
      <c r="K467" s="1">
        <f t="shared" si="7"/>
        <v>11561000.000000002</v>
      </c>
      <c r="L467" s="2">
        <v>466</v>
      </c>
    </row>
    <row r="468" spans="1:12" x14ac:dyDescent="0.45">
      <c r="A468">
        <v>909</v>
      </c>
      <c r="B468" t="s">
        <v>90</v>
      </c>
      <c r="C468" t="s">
        <v>55</v>
      </c>
      <c r="D468" t="s">
        <v>10</v>
      </c>
      <c r="E468" t="s">
        <v>91</v>
      </c>
      <c r="F468">
        <v>26</v>
      </c>
      <c r="G468" t="s">
        <v>16</v>
      </c>
      <c r="H468">
        <v>2020</v>
      </c>
      <c r="I468">
        <v>9.282</v>
      </c>
      <c r="J468" s="1">
        <f>_xlfn.XLOOKUP(B468, '[1]2021 Salaries'!$B$13:$B$2834, '[1]2021 Salaries'!$G$13:$G$2834,0)</f>
        <v>8370000</v>
      </c>
      <c r="K468" s="1">
        <f t="shared" si="7"/>
        <v>9207000</v>
      </c>
      <c r="L468" s="2">
        <v>467</v>
      </c>
    </row>
    <row r="469" spans="1:12" x14ac:dyDescent="0.45">
      <c r="A469">
        <v>1295</v>
      </c>
      <c r="B469" t="s">
        <v>496</v>
      </c>
      <c r="C469" t="s">
        <v>39</v>
      </c>
      <c r="D469" t="s">
        <v>18</v>
      </c>
      <c r="E469" t="s">
        <v>497</v>
      </c>
      <c r="F469">
        <v>21</v>
      </c>
      <c r="G469" t="s">
        <v>31</v>
      </c>
      <c r="H469">
        <v>2021</v>
      </c>
      <c r="I469">
        <v>9.2856000000000005</v>
      </c>
      <c r="J469" s="1">
        <f>_xlfn.XLOOKUP(B469, '[1]2021 Salaries'!$B$13:$B$2834, '[1]2021 Salaries'!$G$13:$G$2834,0)</f>
        <v>24870000</v>
      </c>
      <c r="K469" s="1">
        <f t="shared" si="7"/>
        <v>27357000.000000004</v>
      </c>
      <c r="L469" s="2">
        <v>468</v>
      </c>
    </row>
    <row r="470" spans="1:12" x14ac:dyDescent="0.45">
      <c r="A470">
        <v>463</v>
      </c>
      <c r="B470" t="s">
        <v>498</v>
      </c>
      <c r="C470" t="s">
        <v>33</v>
      </c>
      <c r="D470" t="s">
        <v>350</v>
      </c>
      <c r="E470" t="s">
        <v>37</v>
      </c>
      <c r="F470">
        <v>20</v>
      </c>
      <c r="G470" t="s">
        <v>12</v>
      </c>
      <c r="H470">
        <v>2020</v>
      </c>
      <c r="I470">
        <v>9.2887000000000093</v>
      </c>
      <c r="J470" s="1">
        <f>_xlfn.XLOOKUP(B470, '[1]2021 Salaries'!$B$13:$B$2834, '[1]2021 Salaries'!$G$13:$G$2834,0)</f>
        <v>37080000</v>
      </c>
      <c r="K470" s="1">
        <f t="shared" si="7"/>
        <v>40788000</v>
      </c>
      <c r="L470" s="2">
        <v>469</v>
      </c>
    </row>
    <row r="471" spans="1:12" x14ac:dyDescent="0.45">
      <c r="A471">
        <v>1254</v>
      </c>
      <c r="B471" t="s">
        <v>453</v>
      </c>
      <c r="C471" t="s">
        <v>64</v>
      </c>
      <c r="D471" t="s">
        <v>10</v>
      </c>
      <c r="E471" t="s">
        <v>154</v>
      </c>
      <c r="F471">
        <v>31</v>
      </c>
      <c r="G471" t="s">
        <v>31</v>
      </c>
      <c r="H471">
        <v>2021</v>
      </c>
      <c r="I471">
        <v>9.2907666666666699</v>
      </c>
      <c r="J471" s="1">
        <f>_xlfn.XLOOKUP(B471, '[1]2021 Salaries'!$B$13:$B$2834, '[1]2021 Salaries'!$G$13:$G$2834,0)</f>
        <v>15490000</v>
      </c>
      <c r="K471" s="1">
        <f t="shared" si="7"/>
        <v>15490000</v>
      </c>
      <c r="L471" s="2">
        <v>470</v>
      </c>
    </row>
    <row r="472" spans="1:12" x14ac:dyDescent="0.45">
      <c r="A472">
        <v>1510</v>
      </c>
      <c r="B472" t="s">
        <v>499</v>
      </c>
      <c r="C472" t="s">
        <v>51</v>
      </c>
      <c r="D472" t="s">
        <v>10</v>
      </c>
      <c r="E472" t="s">
        <v>403</v>
      </c>
      <c r="F472">
        <v>24</v>
      </c>
      <c r="G472" t="s">
        <v>12</v>
      </c>
      <c r="H472">
        <v>2021</v>
      </c>
      <c r="I472">
        <v>9.3033999999999999</v>
      </c>
      <c r="J472" s="1">
        <f>_xlfn.XLOOKUP(B472, '[1]2021 Salaries'!$B$13:$B$2834, '[1]2021 Salaries'!$G$13:$G$2834,0)</f>
        <v>21880000</v>
      </c>
      <c r="K472" s="1">
        <f t="shared" si="7"/>
        <v>24068000.000000004</v>
      </c>
      <c r="L472" s="2">
        <v>471</v>
      </c>
    </row>
    <row r="473" spans="1:12" x14ac:dyDescent="0.45">
      <c r="A473">
        <v>1637</v>
      </c>
      <c r="B473" t="s">
        <v>300</v>
      </c>
      <c r="C473" t="s">
        <v>14</v>
      </c>
      <c r="D473" t="s">
        <v>350</v>
      </c>
      <c r="E473" t="s">
        <v>162</v>
      </c>
      <c r="F473">
        <v>23</v>
      </c>
      <c r="G473" t="s">
        <v>12</v>
      </c>
      <c r="H473">
        <v>2021</v>
      </c>
      <c r="I473">
        <v>9.33503333333333</v>
      </c>
      <c r="J473" s="1">
        <f>_xlfn.XLOOKUP(B473, '[1]2021 Salaries'!$B$13:$B$2834, '[1]2021 Salaries'!$G$13:$G$2834,0)</f>
        <v>19890000</v>
      </c>
      <c r="K473" s="1">
        <f t="shared" si="7"/>
        <v>21879000</v>
      </c>
      <c r="L473" s="2">
        <v>472</v>
      </c>
    </row>
    <row r="474" spans="1:12" x14ac:dyDescent="0.45">
      <c r="A474">
        <v>1051</v>
      </c>
      <c r="B474" t="s">
        <v>458</v>
      </c>
      <c r="C474" t="s">
        <v>64</v>
      </c>
      <c r="D474" t="s">
        <v>10</v>
      </c>
      <c r="E474" t="s">
        <v>182</v>
      </c>
      <c r="F474">
        <v>29</v>
      </c>
      <c r="G474" t="s">
        <v>41</v>
      </c>
      <c r="H474">
        <v>2020</v>
      </c>
      <c r="I474">
        <v>9.3391999999999999</v>
      </c>
      <c r="J474" s="1">
        <f>_xlfn.XLOOKUP(B474, '[1]2021 Salaries'!$B$13:$B$2834, '[1]2021 Salaries'!$G$13:$G$2834,0)</f>
        <v>0</v>
      </c>
      <c r="K474" s="1">
        <f t="shared" si="7"/>
        <v>0</v>
      </c>
      <c r="L474" s="2">
        <v>473</v>
      </c>
    </row>
    <row r="475" spans="1:12" x14ac:dyDescent="0.45">
      <c r="A475">
        <v>1841</v>
      </c>
      <c r="B475" t="s">
        <v>500</v>
      </c>
      <c r="C475" t="s">
        <v>55</v>
      </c>
      <c r="D475" t="s">
        <v>10</v>
      </c>
      <c r="E475" t="s">
        <v>240</v>
      </c>
      <c r="F475">
        <v>22</v>
      </c>
      <c r="G475" t="s">
        <v>25</v>
      </c>
      <c r="H475">
        <v>2021</v>
      </c>
      <c r="I475">
        <v>9.3396666666666608</v>
      </c>
      <c r="J475" s="1">
        <f>_xlfn.XLOOKUP(B475, '[1]2021 Salaries'!$B$13:$B$2834, '[1]2021 Salaries'!$G$13:$G$2834,0)</f>
        <v>15060000</v>
      </c>
      <c r="K475" s="1">
        <f t="shared" si="7"/>
        <v>16566000.000000002</v>
      </c>
      <c r="L475" s="2">
        <v>474</v>
      </c>
    </row>
    <row r="476" spans="1:12" x14ac:dyDescent="0.45">
      <c r="A476">
        <v>1426</v>
      </c>
      <c r="B476" t="s">
        <v>501</v>
      </c>
      <c r="C476" t="s">
        <v>176</v>
      </c>
      <c r="D476" t="s">
        <v>10</v>
      </c>
      <c r="E476" t="s">
        <v>30</v>
      </c>
      <c r="F476">
        <v>21</v>
      </c>
      <c r="G476" t="s">
        <v>31</v>
      </c>
      <c r="H476">
        <v>2021</v>
      </c>
      <c r="I476">
        <v>9.3552999999999997</v>
      </c>
      <c r="J476" s="1">
        <f>_xlfn.XLOOKUP(B476, '[1]2021 Salaries'!$B$13:$B$2834, '[1]2021 Salaries'!$G$13:$G$2834,0)</f>
        <v>14300000</v>
      </c>
      <c r="K476" s="1">
        <f t="shared" si="7"/>
        <v>15730000.000000002</v>
      </c>
      <c r="L476" s="2">
        <v>475</v>
      </c>
    </row>
    <row r="477" spans="1:12" x14ac:dyDescent="0.45">
      <c r="A477">
        <v>1404</v>
      </c>
      <c r="B477" t="s">
        <v>502</v>
      </c>
      <c r="C477" t="s">
        <v>109</v>
      </c>
      <c r="D477" t="s">
        <v>10</v>
      </c>
      <c r="E477" t="s">
        <v>460</v>
      </c>
      <c r="F477">
        <v>33</v>
      </c>
      <c r="G477" t="s">
        <v>31</v>
      </c>
      <c r="H477">
        <v>2021</v>
      </c>
      <c r="I477">
        <v>9.3585666666666594</v>
      </c>
      <c r="J477" s="1">
        <f>_xlfn.XLOOKUP(B477, '[1]2021 Salaries'!$B$13:$B$2834, '[1]2021 Salaries'!$G$13:$G$2834,0)</f>
        <v>11130000</v>
      </c>
      <c r="K477" s="1">
        <f t="shared" si="7"/>
        <v>12243000.000000002</v>
      </c>
      <c r="L477" s="2">
        <v>476</v>
      </c>
    </row>
    <row r="478" spans="1:12" x14ac:dyDescent="0.45">
      <c r="A478">
        <v>260</v>
      </c>
      <c r="B478" t="s">
        <v>503</v>
      </c>
      <c r="C478" t="s">
        <v>9</v>
      </c>
      <c r="D478" t="s">
        <v>43</v>
      </c>
      <c r="E478" t="s">
        <v>434</v>
      </c>
      <c r="F478">
        <v>29</v>
      </c>
      <c r="G478" t="s">
        <v>31</v>
      </c>
      <c r="H478">
        <v>2020</v>
      </c>
      <c r="I478">
        <v>9.36466666666667</v>
      </c>
      <c r="J478" s="1">
        <f>_xlfn.XLOOKUP(B478, '[1]2021 Salaries'!$B$13:$B$2834, '[1]2021 Salaries'!$G$13:$G$2834,0)</f>
        <v>11790000</v>
      </c>
      <c r="K478" s="1">
        <f t="shared" si="7"/>
        <v>12969000.000000002</v>
      </c>
      <c r="L478" s="2">
        <v>477</v>
      </c>
    </row>
    <row r="479" spans="1:12" x14ac:dyDescent="0.45">
      <c r="A479">
        <v>679</v>
      </c>
      <c r="B479" t="s">
        <v>406</v>
      </c>
      <c r="C479" t="s">
        <v>23</v>
      </c>
      <c r="D479" t="s">
        <v>10</v>
      </c>
      <c r="E479" t="s">
        <v>353</v>
      </c>
      <c r="F479">
        <v>21</v>
      </c>
      <c r="G479" t="s">
        <v>25</v>
      </c>
      <c r="H479">
        <v>2020</v>
      </c>
      <c r="I479">
        <v>9.3831666666666695</v>
      </c>
      <c r="J479" s="1">
        <f>_xlfn.XLOOKUP(B479, '[1]2021 Salaries'!$B$13:$B$2834, '[1]2021 Salaries'!$G$13:$G$2834,0)</f>
        <v>25020000</v>
      </c>
      <c r="K479" s="1">
        <f t="shared" si="7"/>
        <v>27522000.000000004</v>
      </c>
      <c r="L479" s="2">
        <v>478</v>
      </c>
    </row>
    <row r="480" spans="1:12" x14ac:dyDescent="0.45">
      <c r="A480">
        <v>1750</v>
      </c>
      <c r="B480" t="s">
        <v>504</v>
      </c>
      <c r="C480" t="s">
        <v>285</v>
      </c>
      <c r="D480" t="s">
        <v>10</v>
      </c>
      <c r="E480" t="s">
        <v>78</v>
      </c>
      <c r="F480">
        <v>30</v>
      </c>
      <c r="G480" t="s">
        <v>25</v>
      </c>
      <c r="H480">
        <v>2021</v>
      </c>
      <c r="I480">
        <v>9.3842333333333308</v>
      </c>
      <c r="J480" s="1">
        <f>_xlfn.XLOOKUP(B480, '[1]2021 Salaries'!$B$13:$B$2834, '[1]2021 Salaries'!$G$13:$G$2834,0)</f>
        <v>25540000</v>
      </c>
      <c r="K480" s="1">
        <f t="shared" si="7"/>
        <v>28094000.000000004</v>
      </c>
      <c r="L480" s="2">
        <v>479</v>
      </c>
    </row>
    <row r="481" spans="1:12" x14ac:dyDescent="0.45">
      <c r="A481">
        <v>1804</v>
      </c>
      <c r="B481" t="s">
        <v>505</v>
      </c>
      <c r="C481" t="s">
        <v>23</v>
      </c>
      <c r="D481" t="s">
        <v>18</v>
      </c>
      <c r="E481" t="s">
        <v>118</v>
      </c>
      <c r="F481">
        <v>25</v>
      </c>
      <c r="G481" t="s">
        <v>25</v>
      </c>
      <c r="H481">
        <v>2021</v>
      </c>
      <c r="I481">
        <v>9.4251000000000005</v>
      </c>
      <c r="J481" s="1">
        <f>_xlfn.XLOOKUP(B481, '[1]2021 Salaries'!$B$13:$B$2834, '[1]2021 Salaries'!$G$13:$G$2834,0)</f>
        <v>27280000</v>
      </c>
      <c r="K481" s="1">
        <f t="shared" si="7"/>
        <v>30008000.000000004</v>
      </c>
      <c r="L481" s="2">
        <v>480</v>
      </c>
    </row>
    <row r="482" spans="1:12" x14ac:dyDescent="0.45">
      <c r="A482">
        <v>1465</v>
      </c>
      <c r="B482" t="s">
        <v>506</v>
      </c>
      <c r="C482" t="s">
        <v>51</v>
      </c>
      <c r="D482" t="s">
        <v>43</v>
      </c>
      <c r="E482" t="s">
        <v>47</v>
      </c>
      <c r="F482">
        <v>24</v>
      </c>
      <c r="G482" t="s">
        <v>12</v>
      </c>
      <c r="H482">
        <v>2021</v>
      </c>
      <c r="I482">
        <v>9.4290666666666691</v>
      </c>
      <c r="J482" s="1">
        <f>_xlfn.XLOOKUP(B482, '[1]2021 Salaries'!$B$13:$B$2834, '[1]2021 Salaries'!$G$13:$G$2834,0)</f>
        <v>22390000</v>
      </c>
      <c r="K482" s="1">
        <f t="shared" si="7"/>
        <v>24629000.000000004</v>
      </c>
      <c r="L482" s="2">
        <v>481</v>
      </c>
    </row>
    <row r="483" spans="1:12" x14ac:dyDescent="0.45">
      <c r="A483">
        <v>254</v>
      </c>
      <c r="B483" t="s">
        <v>507</v>
      </c>
      <c r="C483" t="s">
        <v>9</v>
      </c>
      <c r="D483" t="s">
        <v>10</v>
      </c>
      <c r="E483" t="s">
        <v>434</v>
      </c>
      <c r="F483">
        <v>33</v>
      </c>
      <c r="G483" t="s">
        <v>31</v>
      </c>
      <c r="H483">
        <v>2020</v>
      </c>
      <c r="I483">
        <v>9.4305333333333401</v>
      </c>
      <c r="J483" s="1">
        <f>_xlfn.XLOOKUP(B483, '[1]2021 Salaries'!$B$13:$B$2834, '[1]2021 Salaries'!$G$13:$G$2834,0)</f>
        <v>0</v>
      </c>
      <c r="K483" s="1">
        <f t="shared" si="7"/>
        <v>0</v>
      </c>
      <c r="L483" s="2">
        <v>482</v>
      </c>
    </row>
    <row r="484" spans="1:12" x14ac:dyDescent="0.45">
      <c r="A484">
        <v>1807</v>
      </c>
      <c r="B484" t="s">
        <v>284</v>
      </c>
      <c r="C484" t="s">
        <v>285</v>
      </c>
      <c r="D484" t="s">
        <v>10</v>
      </c>
      <c r="E484" t="s">
        <v>257</v>
      </c>
      <c r="F484">
        <v>33</v>
      </c>
      <c r="G484" t="s">
        <v>25</v>
      </c>
      <c r="H484">
        <v>2021</v>
      </c>
      <c r="I484">
        <v>9.4307666666666705</v>
      </c>
      <c r="J484" s="1">
        <f>_xlfn.XLOOKUP(B484, '[1]2021 Salaries'!$B$13:$B$2834, '[1]2021 Salaries'!$G$13:$G$2834,0)</f>
        <v>16370000</v>
      </c>
      <c r="K484" s="1">
        <f t="shared" si="7"/>
        <v>18007000</v>
      </c>
      <c r="L484" s="2">
        <v>483</v>
      </c>
    </row>
    <row r="485" spans="1:12" x14ac:dyDescent="0.45">
      <c r="A485">
        <v>182</v>
      </c>
      <c r="B485" t="s">
        <v>508</v>
      </c>
      <c r="C485" t="s">
        <v>14</v>
      </c>
      <c r="D485" t="s">
        <v>18</v>
      </c>
      <c r="E485" t="s">
        <v>44</v>
      </c>
      <c r="F485">
        <v>26</v>
      </c>
      <c r="G485" t="s">
        <v>31</v>
      </c>
      <c r="H485">
        <v>2020</v>
      </c>
      <c r="I485">
        <v>9.4386333333333408</v>
      </c>
      <c r="J485" s="1">
        <f>_xlfn.XLOOKUP(B485, '[1]2021 Salaries'!$B$13:$B$2834, '[1]2021 Salaries'!$G$13:$G$2834,0)</f>
        <v>21260000</v>
      </c>
      <c r="K485" s="1">
        <f t="shared" si="7"/>
        <v>23386000.000000004</v>
      </c>
      <c r="L485" s="2">
        <v>484</v>
      </c>
    </row>
    <row r="486" spans="1:12" x14ac:dyDescent="0.45">
      <c r="A486">
        <v>65</v>
      </c>
      <c r="B486" t="s">
        <v>265</v>
      </c>
      <c r="C486" t="s">
        <v>14</v>
      </c>
      <c r="D486" t="s">
        <v>10</v>
      </c>
      <c r="E486" t="s">
        <v>168</v>
      </c>
      <c r="F486">
        <v>25</v>
      </c>
      <c r="G486" t="s">
        <v>21</v>
      </c>
      <c r="H486">
        <v>2020</v>
      </c>
      <c r="I486">
        <v>9.4406333333333396</v>
      </c>
      <c r="J486" s="1">
        <f>_xlfn.XLOOKUP(B486, '[1]2021 Salaries'!$B$13:$B$2834, '[1]2021 Salaries'!$G$13:$G$2834,0)</f>
        <v>8670000</v>
      </c>
      <c r="K486" s="1">
        <f t="shared" si="7"/>
        <v>9537000</v>
      </c>
      <c r="L486" s="2">
        <v>485</v>
      </c>
    </row>
    <row r="487" spans="1:12" x14ac:dyDescent="0.45">
      <c r="A487">
        <v>2003</v>
      </c>
      <c r="B487" t="s">
        <v>509</v>
      </c>
      <c r="C487" t="s">
        <v>14</v>
      </c>
      <c r="D487" t="s">
        <v>10</v>
      </c>
      <c r="E487" t="s">
        <v>225</v>
      </c>
      <c r="F487">
        <v>19</v>
      </c>
      <c r="G487" t="s">
        <v>16</v>
      </c>
      <c r="H487">
        <v>2021</v>
      </c>
      <c r="I487">
        <v>9.4412666666666691</v>
      </c>
      <c r="J487" s="1">
        <f>_xlfn.XLOOKUP(B487, '[1]2021 Salaries'!$B$13:$B$2834, '[1]2021 Salaries'!$G$13:$G$2834,0)</f>
        <v>17720000</v>
      </c>
      <c r="K487" s="1">
        <f t="shared" si="7"/>
        <v>19492000</v>
      </c>
      <c r="L487" s="2">
        <v>486</v>
      </c>
    </row>
    <row r="488" spans="1:12" x14ac:dyDescent="0.45">
      <c r="A488">
        <v>805</v>
      </c>
      <c r="B488" t="s">
        <v>306</v>
      </c>
      <c r="C488" t="s">
        <v>307</v>
      </c>
      <c r="D488" t="s">
        <v>10</v>
      </c>
      <c r="E488" t="s">
        <v>15</v>
      </c>
      <c r="F488">
        <v>20</v>
      </c>
      <c r="G488" t="s">
        <v>16</v>
      </c>
      <c r="H488">
        <v>2020</v>
      </c>
      <c r="I488">
        <v>9.4446666666666701</v>
      </c>
      <c r="J488" s="1">
        <f>_xlfn.XLOOKUP(B488, '[1]2021 Salaries'!$B$13:$B$2834, '[1]2021 Salaries'!$G$13:$G$2834,0)</f>
        <v>16010000</v>
      </c>
      <c r="K488" s="1">
        <f t="shared" si="7"/>
        <v>17611000</v>
      </c>
      <c r="L488" s="2">
        <v>487</v>
      </c>
    </row>
    <row r="489" spans="1:12" x14ac:dyDescent="0.45">
      <c r="A489">
        <v>2081</v>
      </c>
      <c r="B489" t="s">
        <v>510</v>
      </c>
      <c r="C489" t="s">
        <v>14</v>
      </c>
      <c r="D489" t="s">
        <v>10</v>
      </c>
      <c r="E489" t="s">
        <v>250</v>
      </c>
      <c r="F489">
        <v>20</v>
      </c>
      <c r="G489" t="s">
        <v>16</v>
      </c>
      <c r="H489">
        <v>2021</v>
      </c>
      <c r="I489">
        <v>9.4454666666666593</v>
      </c>
      <c r="J489" s="1">
        <f>_xlfn.XLOOKUP(B489, '[1]2021 Salaries'!$B$13:$B$2834, '[1]2021 Salaries'!$G$13:$G$2834,0)</f>
        <v>17940000</v>
      </c>
      <c r="K489" s="1">
        <f t="shared" si="7"/>
        <v>19734000</v>
      </c>
      <c r="L489" s="2">
        <v>488</v>
      </c>
    </row>
    <row r="490" spans="1:12" x14ac:dyDescent="0.45">
      <c r="A490">
        <v>91</v>
      </c>
      <c r="B490" t="s">
        <v>511</v>
      </c>
      <c r="C490" t="s">
        <v>39</v>
      </c>
      <c r="D490" t="s">
        <v>10</v>
      </c>
      <c r="E490" t="s">
        <v>28</v>
      </c>
      <c r="F490">
        <v>16</v>
      </c>
      <c r="G490" t="s">
        <v>21</v>
      </c>
      <c r="H490">
        <v>2020</v>
      </c>
      <c r="I490">
        <v>9.4608666666666608</v>
      </c>
      <c r="J490" s="1">
        <f>_xlfn.XLOOKUP(B490, '[1]2021 Salaries'!$B$13:$B$2834, '[1]2021 Salaries'!$G$13:$G$2834,0)</f>
        <v>0</v>
      </c>
      <c r="K490" s="1">
        <f t="shared" si="7"/>
        <v>0</v>
      </c>
      <c r="L490" s="2">
        <v>489</v>
      </c>
    </row>
    <row r="491" spans="1:12" x14ac:dyDescent="0.45">
      <c r="A491">
        <v>581</v>
      </c>
      <c r="B491" t="s">
        <v>327</v>
      </c>
      <c r="C491" t="s">
        <v>23</v>
      </c>
      <c r="D491" t="s">
        <v>10</v>
      </c>
      <c r="E491" t="s">
        <v>24</v>
      </c>
      <c r="F491">
        <v>26</v>
      </c>
      <c r="G491" t="s">
        <v>25</v>
      </c>
      <c r="H491">
        <v>2020</v>
      </c>
      <c r="I491">
        <v>9.4615666666666698</v>
      </c>
      <c r="J491" s="1">
        <f>_xlfn.XLOOKUP(B491, '[1]2021 Salaries'!$B$13:$B$2834, '[1]2021 Salaries'!$G$13:$G$2834,0)</f>
        <v>13800000</v>
      </c>
      <c r="K491" s="1">
        <f t="shared" si="7"/>
        <v>15180000.000000002</v>
      </c>
      <c r="L491" s="2">
        <v>490</v>
      </c>
    </row>
    <row r="492" spans="1:12" x14ac:dyDescent="0.45">
      <c r="A492">
        <v>1316</v>
      </c>
      <c r="B492" t="s">
        <v>512</v>
      </c>
      <c r="C492" t="s">
        <v>513</v>
      </c>
      <c r="D492" t="s">
        <v>10</v>
      </c>
      <c r="E492" t="s">
        <v>434</v>
      </c>
      <c r="F492">
        <v>27</v>
      </c>
      <c r="G492" t="s">
        <v>31</v>
      </c>
      <c r="H492">
        <v>2021</v>
      </c>
      <c r="I492">
        <v>9.4756999999999998</v>
      </c>
      <c r="J492" s="1">
        <f>_xlfn.XLOOKUP(B492, '[1]2021 Salaries'!$B$13:$B$2834, '[1]2021 Salaries'!$G$13:$G$2834,0)</f>
        <v>19040000</v>
      </c>
      <c r="K492" s="1">
        <f t="shared" si="7"/>
        <v>20944000</v>
      </c>
      <c r="L492" s="2">
        <v>491</v>
      </c>
    </row>
    <row r="493" spans="1:12" x14ac:dyDescent="0.45">
      <c r="A493">
        <v>1797</v>
      </c>
      <c r="B493" t="s">
        <v>514</v>
      </c>
      <c r="C493" t="s">
        <v>106</v>
      </c>
      <c r="D493" t="s">
        <v>10</v>
      </c>
      <c r="E493" t="s">
        <v>118</v>
      </c>
      <c r="F493">
        <v>20</v>
      </c>
      <c r="G493" t="s">
        <v>25</v>
      </c>
      <c r="H493">
        <v>2021</v>
      </c>
      <c r="I493">
        <v>9.4794333333333398</v>
      </c>
      <c r="J493" s="1">
        <f>_xlfn.XLOOKUP(B493, '[1]2021 Salaries'!$B$13:$B$2834, '[1]2021 Salaries'!$G$13:$G$2834,0)</f>
        <v>32570000</v>
      </c>
      <c r="K493" s="1">
        <f t="shared" si="7"/>
        <v>35827000</v>
      </c>
      <c r="L493" s="2">
        <v>492</v>
      </c>
    </row>
    <row r="494" spans="1:12" x14ac:dyDescent="0.45">
      <c r="A494">
        <v>757</v>
      </c>
      <c r="B494" t="s">
        <v>314</v>
      </c>
      <c r="C494" t="s">
        <v>23</v>
      </c>
      <c r="D494" t="s">
        <v>10</v>
      </c>
      <c r="E494" t="s">
        <v>84</v>
      </c>
      <c r="F494">
        <v>30</v>
      </c>
      <c r="G494" t="s">
        <v>25</v>
      </c>
      <c r="H494">
        <v>2020</v>
      </c>
      <c r="I494">
        <v>9.4821666666666697</v>
      </c>
      <c r="J494" s="1">
        <f>_xlfn.XLOOKUP(B494, '[1]2021 Salaries'!$B$13:$B$2834, '[1]2021 Salaries'!$G$13:$G$2834,0)</f>
        <v>17620000</v>
      </c>
      <c r="K494" s="1">
        <f t="shared" si="7"/>
        <v>19382000</v>
      </c>
      <c r="L494" s="2">
        <v>493</v>
      </c>
    </row>
    <row r="495" spans="1:12" x14ac:dyDescent="0.45">
      <c r="A495">
        <v>1687</v>
      </c>
      <c r="B495" t="s">
        <v>105</v>
      </c>
      <c r="C495" t="s">
        <v>106</v>
      </c>
      <c r="D495" t="s">
        <v>10</v>
      </c>
      <c r="E495" t="s">
        <v>107</v>
      </c>
      <c r="F495">
        <v>26</v>
      </c>
      <c r="G495" t="s">
        <v>25</v>
      </c>
      <c r="H495">
        <v>2021</v>
      </c>
      <c r="I495">
        <v>9.48356666666667</v>
      </c>
      <c r="J495" s="1">
        <f>_xlfn.XLOOKUP(B495, '[1]2021 Salaries'!$B$13:$B$2834, '[1]2021 Salaries'!$G$13:$G$2834,0)</f>
        <v>23070000</v>
      </c>
      <c r="K495" s="1">
        <f t="shared" si="7"/>
        <v>25377000.000000004</v>
      </c>
      <c r="L495" s="2">
        <v>494</v>
      </c>
    </row>
    <row r="496" spans="1:12" x14ac:dyDescent="0.45">
      <c r="A496">
        <v>552</v>
      </c>
      <c r="B496" t="s">
        <v>515</v>
      </c>
      <c r="C496" t="s">
        <v>285</v>
      </c>
      <c r="D496" t="s">
        <v>10</v>
      </c>
      <c r="E496" t="s">
        <v>282</v>
      </c>
      <c r="F496">
        <v>27</v>
      </c>
      <c r="G496" t="s">
        <v>25</v>
      </c>
      <c r="H496">
        <v>2020</v>
      </c>
      <c r="I496">
        <v>9.4923999999999999</v>
      </c>
      <c r="J496" s="1">
        <f>_xlfn.XLOOKUP(B496, '[1]2021 Salaries'!$B$13:$B$2834, '[1]2021 Salaries'!$G$13:$G$2834,0)</f>
        <v>0</v>
      </c>
      <c r="K496" s="1">
        <f t="shared" si="7"/>
        <v>0</v>
      </c>
      <c r="L496" s="2">
        <v>495</v>
      </c>
    </row>
    <row r="497" spans="1:12" x14ac:dyDescent="0.45">
      <c r="A497">
        <v>1795</v>
      </c>
      <c r="B497" t="s">
        <v>516</v>
      </c>
      <c r="C497" t="s">
        <v>55</v>
      </c>
      <c r="D497" t="s">
        <v>10</v>
      </c>
      <c r="E497" t="s">
        <v>118</v>
      </c>
      <c r="F497">
        <v>29</v>
      </c>
      <c r="G497" t="s">
        <v>25</v>
      </c>
      <c r="H497">
        <v>2021</v>
      </c>
      <c r="I497">
        <v>9.5133000000000099</v>
      </c>
      <c r="J497" s="1">
        <f>_xlfn.XLOOKUP(B497, '[1]2021 Salaries'!$B$13:$B$2834, '[1]2021 Salaries'!$G$13:$G$2834,0)</f>
        <v>14280000</v>
      </c>
      <c r="K497" s="1">
        <f t="shared" si="7"/>
        <v>15708000.000000002</v>
      </c>
      <c r="L497" s="2">
        <v>496</v>
      </c>
    </row>
    <row r="498" spans="1:12" x14ac:dyDescent="0.45">
      <c r="A498">
        <v>281</v>
      </c>
      <c r="B498" t="s">
        <v>172</v>
      </c>
      <c r="C498" t="s">
        <v>14</v>
      </c>
      <c r="D498" t="s">
        <v>10</v>
      </c>
      <c r="E498" t="s">
        <v>173</v>
      </c>
      <c r="F498">
        <v>29</v>
      </c>
      <c r="G498" t="s">
        <v>31</v>
      </c>
      <c r="H498">
        <v>2020</v>
      </c>
      <c r="I498">
        <v>9.5248666666666608</v>
      </c>
      <c r="J498" s="1">
        <f>_xlfn.XLOOKUP(B498, '[1]2021 Salaries'!$B$13:$B$2834, '[1]2021 Salaries'!$G$13:$G$2834,0)</f>
        <v>19020000</v>
      </c>
      <c r="K498" s="1">
        <f t="shared" si="7"/>
        <v>20922000</v>
      </c>
      <c r="L498" s="2">
        <v>497</v>
      </c>
    </row>
    <row r="499" spans="1:12" x14ac:dyDescent="0.45">
      <c r="A499">
        <v>385</v>
      </c>
      <c r="B499" t="s">
        <v>454</v>
      </c>
      <c r="C499" t="s">
        <v>74</v>
      </c>
      <c r="D499" t="s">
        <v>10</v>
      </c>
      <c r="E499" t="s">
        <v>47</v>
      </c>
      <c r="F499">
        <v>27</v>
      </c>
      <c r="G499" t="s">
        <v>12</v>
      </c>
      <c r="H499">
        <v>2020</v>
      </c>
      <c r="I499">
        <v>9.5270666666666699</v>
      </c>
      <c r="J499" s="1">
        <f>_xlfn.XLOOKUP(B499, '[1]2021 Salaries'!$B$13:$B$2834, '[1]2021 Salaries'!$G$13:$G$2834,0)</f>
        <v>20800000</v>
      </c>
      <c r="K499" s="1">
        <f t="shared" si="7"/>
        <v>22880000</v>
      </c>
      <c r="L499" s="2">
        <v>498</v>
      </c>
    </row>
    <row r="500" spans="1:12" x14ac:dyDescent="0.45">
      <c r="A500">
        <v>2007</v>
      </c>
      <c r="B500" t="s">
        <v>517</v>
      </c>
      <c r="C500" t="s">
        <v>39</v>
      </c>
      <c r="D500" t="s">
        <v>10</v>
      </c>
      <c r="E500" t="s">
        <v>225</v>
      </c>
      <c r="F500">
        <v>29</v>
      </c>
      <c r="G500" t="s">
        <v>16</v>
      </c>
      <c r="H500">
        <v>2021</v>
      </c>
      <c r="I500">
        <v>9.5289999999999999</v>
      </c>
      <c r="J500" s="1">
        <f>_xlfn.XLOOKUP(B500, '[1]2021 Salaries'!$B$13:$B$2834, '[1]2021 Salaries'!$G$13:$G$2834,0)</f>
        <v>23600000</v>
      </c>
      <c r="K500" s="1">
        <f t="shared" si="7"/>
        <v>25960000.000000004</v>
      </c>
      <c r="L500" s="2">
        <v>499</v>
      </c>
    </row>
    <row r="501" spans="1:12" x14ac:dyDescent="0.45">
      <c r="A501">
        <v>620</v>
      </c>
      <c r="B501" t="s">
        <v>518</v>
      </c>
      <c r="C501" t="s">
        <v>74</v>
      </c>
      <c r="D501" t="s">
        <v>10</v>
      </c>
      <c r="E501" t="s">
        <v>78</v>
      </c>
      <c r="F501">
        <v>24</v>
      </c>
      <c r="G501" t="s">
        <v>25</v>
      </c>
      <c r="H501">
        <v>2020</v>
      </c>
      <c r="I501">
        <v>9.5386666666666695</v>
      </c>
      <c r="J501" s="1">
        <f>_xlfn.XLOOKUP(B501, '[1]2021 Salaries'!$B$13:$B$2834, '[1]2021 Salaries'!$G$13:$G$2834,0)</f>
        <v>12570000</v>
      </c>
      <c r="K501" s="1">
        <f t="shared" si="7"/>
        <v>13827000.000000002</v>
      </c>
      <c r="L501" s="2">
        <v>500</v>
      </c>
    </row>
    <row r="502" spans="1:12" x14ac:dyDescent="0.45">
      <c r="A502">
        <v>414</v>
      </c>
      <c r="B502" t="s">
        <v>519</v>
      </c>
      <c r="C502" t="s">
        <v>520</v>
      </c>
      <c r="D502" t="s">
        <v>10</v>
      </c>
      <c r="E502" t="s">
        <v>116</v>
      </c>
      <c r="F502">
        <v>20</v>
      </c>
      <c r="G502" t="s">
        <v>12</v>
      </c>
      <c r="H502">
        <v>2020</v>
      </c>
      <c r="I502">
        <v>9.5398333333333394</v>
      </c>
      <c r="J502" s="1">
        <f>_xlfn.XLOOKUP(B502, '[1]2021 Salaries'!$B$13:$B$2834, '[1]2021 Salaries'!$G$13:$G$2834,0)</f>
        <v>25250000</v>
      </c>
      <c r="K502" s="1">
        <f t="shared" si="7"/>
        <v>27775000.000000004</v>
      </c>
      <c r="L502" s="2">
        <v>501</v>
      </c>
    </row>
    <row r="503" spans="1:12" x14ac:dyDescent="0.45">
      <c r="A503">
        <v>1249</v>
      </c>
      <c r="B503" t="s">
        <v>521</v>
      </c>
      <c r="C503" t="s">
        <v>9</v>
      </c>
      <c r="D503" t="s">
        <v>10</v>
      </c>
      <c r="E503" t="s">
        <v>154</v>
      </c>
      <c r="F503">
        <v>23</v>
      </c>
      <c r="G503" t="s">
        <v>31</v>
      </c>
      <c r="H503">
        <v>2021</v>
      </c>
      <c r="I503">
        <v>9.5437999999999992</v>
      </c>
      <c r="J503" s="1">
        <f>_xlfn.XLOOKUP(B503, '[1]2021 Salaries'!$B$13:$B$2834, '[1]2021 Salaries'!$G$13:$G$2834,0)</f>
        <v>16390000</v>
      </c>
      <c r="K503" s="1">
        <f t="shared" si="7"/>
        <v>18029000</v>
      </c>
      <c r="L503" s="2">
        <v>502</v>
      </c>
    </row>
    <row r="504" spans="1:12" x14ac:dyDescent="0.45">
      <c r="A504">
        <v>1691</v>
      </c>
      <c r="B504" t="s">
        <v>213</v>
      </c>
      <c r="C504" t="s">
        <v>214</v>
      </c>
      <c r="D504" t="s">
        <v>350</v>
      </c>
      <c r="E504" t="s">
        <v>107</v>
      </c>
      <c r="F504">
        <v>29</v>
      </c>
      <c r="G504" t="s">
        <v>25</v>
      </c>
      <c r="H504">
        <v>2021</v>
      </c>
      <c r="I504">
        <v>9.5453666666666592</v>
      </c>
      <c r="J504" s="1">
        <f>_xlfn.XLOOKUP(B504, '[1]2021 Salaries'!$B$13:$B$2834, '[1]2021 Salaries'!$G$13:$G$2834,0)</f>
        <v>24140000</v>
      </c>
      <c r="K504" s="1">
        <f t="shared" si="7"/>
        <v>26554000.000000004</v>
      </c>
      <c r="L504" s="2">
        <v>503</v>
      </c>
    </row>
    <row r="505" spans="1:12" x14ac:dyDescent="0.45">
      <c r="A505">
        <v>1983</v>
      </c>
      <c r="B505" t="s">
        <v>522</v>
      </c>
      <c r="C505" t="s">
        <v>14</v>
      </c>
      <c r="D505" t="s">
        <v>10</v>
      </c>
      <c r="E505" t="s">
        <v>487</v>
      </c>
      <c r="F505">
        <v>30</v>
      </c>
      <c r="G505" t="s">
        <v>16</v>
      </c>
      <c r="H505">
        <v>2021</v>
      </c>
      <c r="I505">
        <v>9.5488</v>
      </c>
      <c r="J505" s="1">
        <f>_xlfn.XLOOKUP(B505, '[1]2021 Salaries'!$B$13:$B$2834, '[1]2021 Salaries'!$G$13:$G$2834,0)</f>
        <v>13020000</v>
      </c>
      <c r="K505" s="1">
        <f t="shared" si="7"/>
        <v>14322000.000000002</v>
      </c>
      <c r="L505" s="2">
        <v>504</v>
      </c>
    </row>
    <row r="506" spans="1:12" x14ac:dyDescent="0.45">
      <c r="A506">
        <v>579</v>
      </c>
      <c r="B506" t="s">
        <v>386</v>
      </c>
      <c r="C506" t="s">
        <v>23</v>
      </c>
      <c r="D506" t="s">
        <v>10</v>
      </c>
      <c r="E506" t="s">
        <v>24</v>
      </c>
      <c r="F506">
        <v>20</v>
      </c>
      <c r="G506" t="s">
        <v>25</v>
      </c>
      <c r="H506">
        <v>2020</v>
      </c>
      <c r="I506">
        <v>9.55216666666667</v>
      </c>
      <c r="J506" s="1">
        <f>_xlfn.XLOOKUP(B506, '[1]2021 Salaries'!$B$13:$B$2834, '[1]2021 Salaries'!$G$13:$G$2834,0)</f>
        <v>19030000</v>
      </c>
      <c r="K506" s="1">
        <f t="shared" si="7"/>
        <v>20933000</v>
      </c>
      <c r="L506" s="2">
        <v>505</v>
      </c>
    </row>
    <row r="507" spans="1:12" x14ac:dyDescent="0.45">
      <c r="A507">
        <v>694</v>
      </c>
      <c r="B507" t="s">
        <v>219</v>
      </c>
      <c r="C507" t="s">
        <v>23</v>
      </c>
      <c r="D507" t="s">
        <v>10</v>
      </c>
      <c r="E507" t="s">
        <v>118</v>
      </c>
      <c r="F507">
        <v>26</v>
      </c>
      <c r="G507" t="s">
        <v>25</v>
      </c>
      <c r="H507">
        <v>2020</v>
      </c>
      <c r="I507">
        <v>9.5583666666666591</v>
      </c>
      <c r="J507" s="1">
        <f>_xlfn.XLOOKUP(B507, '[1]2021 Salaries'!$B$13:$B$2834, '[1]2021 Salaries'!$G$13:$G$2834,0)</f>
        <v>22970000</v>
      </c>
      <c r="K507" s="1">
        <f t="shared" si="7"/>
        <v>25267000.000000004</v>
      </c>
      <c r="L507" s="2">
        <v>506</v>
      </c>
    </row>
    <row r="508" spans="1:12" x14ac:dyDescent="0.45">
      <c r="A508">
        <v>1942</v>
      </c>
      <c r="B508" t="s">
        <v>345</v>
      </c>
      <c r="C508" t="s">
        <v>9</v>
      </c>
      <c r="D508" t="s">
        <v>10</v>
      </c>
      <c r="E508" t="s">
        <v>186</v>
      </c>
      <c r="F508">
        <v>23</v>
      </c>
      <c r="G508" t="s">
        <v>16</v>
      </c>
      <c r="H508">
        <v>2021</v>
      </c>
      <c r="I508">
        <v>9.5622000000000096</v>
      </c>
      <c r="J508" s="1">
        <f>_xlfn.XLOOKUP(B508, '[1]2021 Salaries'!$B$13:$B$2834, '[1]2021 Salaries'!$G$13:$G$2834,0)</f>
        <v>14300000</v>
      </c>
      <c r="K508" s="1">
        <f t="shared" si="7"/>
        <v>15730000.000000002</v>
      </c>
      <c r="L508" s="2">
        <v>507</v>
      </c>
    </row>
    <row r="509" spans="1:12" x14ac:dyDescent="0.45">
      <c r="A509">
        <v>1763</v>
      </c>
      <c r="B509" t="s">
        <v>523</v>
      </c>
      <c r="C509" t="s">
        <v>27</v>
      </c>
      <c r="D509" t="s">
        <v>10</v>
      </c>
      <c r="E509" t="s">
        <v>237</v>
      </c>
      <c r="F509">
        <v>23</v>
      </c>
      <c r="G509" t="s">
        <v>25</v>
      </c>
      <c r="H509">
        <v>2021</v>
      </c>
      <c r="I509">
        <v>9.5749999999999993</v>
      </c>
      <c r="J509" s="1">
        <f>_xlfn.XLOOKUP(B509, '[1]2021 Salaries'!$B$13:$B$2834, '[1]2021 Salaries'!$G$13:$G$2834,0)</f>
        <v>26850000</v>
      </c>
      <c r="K509" s="1">
        <f t="shared" si="7"/>
        <v>29535000.000000004</v>
      </c>
      <c r="L509" s="2">
        <v>508</v>
      </c>
    </row>
    <row r="510" spans="1:12" x14ac:dyDescent="0.45">
      <c r="A510">
        <v>2043</v>
      </c>
      <c r="B510" t="s">
        <v>151</v>
      </c>
      <c r="C510" t="s">
        <v>14</v>
      </c>
      <c r="D510" t="s">
        <v>10</v>
      </c>
      <c r="E510" t="s">
        <v>91</v>
      </c>
      <c r="F510">
        <v>28</v>
      </c>
      <c r="G510" t="s">
        <v>16</v>
      </c>
      <c r="H510">
        <v>2021</v>
      </c>
      <c r="I510">
        <v>9.5778333333333308</v>
      </c>
      <c r="J510" s="1">
        <f>_xlfn.XLOOKUP(B510, '[1]2021 Salaries'!$B$13:$B$2834, '[1]2021 Salaries'!$G$13:$G$2834,0)</f>
        <v>12010000</v>
      </c>
      <c r="K510" s="1">
        <f t="shared" si="7"/>
        <v>13211000.000000002</v>
      </c>
      <c r="L510" s="2">
        <v>509</v>
      </c>
    </row>
    <row r="511" spans="1:12" x14ac:dyDescent="0.45">
      <c r="A511">
        <v>467</v>
      </c>
      <c r="B511" t="s">
        <v>524</v>
      </c>
      <c r="C511" t="s">
        <v>74</v>
      </c>
      <c r="D511" t="s">
        <v>43</v>
      </c>
      <c r="E511" t="s">
        <v>37</v>
      </c>
      <c r="F511">
        <v>23</v>
      </c>
      <c r="G511" t="s">
        <v>12</v>
      </c>
      <c r="H511">
        <v>2020</v>
      </c>
      <c r="I511">
        <v>9.5908333333333395</v>
      </c>
      <c r="J511" s="1">
        <f>_xlfn.XLOOKUP(B511, '[1]2021 Salaries'!$B$13:$B$2834, '[1]2021 Salaries'!$G$13:$G$2834,0)</f>
        <v>0</v>
      </c>
      <c r="K511" s="1">
        <f t="shared" si="7"/>
        <v>0</v>
      </c>
      <c r="L511" s="2">
        <v>510</v>
      </c>
    </row>
    <row r="512" spans="1:12" x14ac:dyDescent="0.45">
      <c r="A512">
        <v>36</v>
      </c>
      <c r="B512" t="s">
        <v>525</v>
      </c>
      <c r="C512" t="s">
        <v>39</v>
      </c>
      <c r="D512" t="s">
        <v>10</v>
      </c>
      <c r="E512" t="s">
        <v>69</v>
      </c>
      <c r="F512">
        <v>21</v>
      </c>
      <c r="G512" t="s">
        <v>21</v>
      </c>
      <c r="H512">
        <v>2020</v>
      </c>
      <c r="I512">
        <v>9.6001333333333303</v>
      </c>
      <c r="J512" s="1">
        <f>_xlfn.XLOOKUP(B512, '[1]2021 Salaries'!$B$13:$B$2834, '[1]2021 Salaries'!$G$13:$G$2834,0)</f>
        <v>12990000</v>
      </c>
      <c r="K512" s="1">
        <f t="shared" si="7"/>
        <v>14289000.000000002</v>
      </c>
      <c r="L512" s="2">
        <v>511</v>
      </c>
    </row>
    <row r="513" spans="1:12" x14ac:dyDescent="0.45">
      <c r="A513">
        <v>1707</v>
      </c>
      <c r="B513" t="s">
        <v>390</v>
      </c>
      <c r="C513" t="s">
        <v>149</v>
      </c>
      <c r="D513" t="s">
        <v>10</v>
      </c>
      <c r="E513" t="s">
        <v>267</v>
      </c>
      <c r="F513">
        <v>25</v>
      </c>
      <c r="G513" t="s">
        <v>25</v>
      </c>
      <c r="H513">
        <v>2021</v>
      </c>
      <c r="I513">
        <v>9.6031999999999904</v>
      </c>
      <c r="J513" s="1">
        <f>_xlfn.XLOOKUP(B513, '[1]2021 Salaries'!$B$13:$B$2834, '[1]2021 Salaries'!$G$13:$G$2834,0)</f>
        <v>9250000</v>
      </c>
      <c r="K513" s="1">
        <f t="shared" si="7"/>
        <v>10175000</v>
      </c>
      <c r="L513" s="2">
        <v>512</v>
      </c>
    </row>
    <row r="514" spans="1:12" x14ac:dyDescent="0.45">
      <c r="A514">
        <v>1846</v>
      </c>
      <c r="B514" t="s">
        <v>526</v>
      </c>
      <c r="C514" t="s">
        <v>23</v>
      </c>
      <c r="D514" t="s">
        <v>10</v>
      </c>
      <c r="E514" t="s">
        <v>240</v>
      </c>
      <c r="F514">
        <v>25</v>
      </c>
      <c r="G514" t="s">
        <v>25</v>
      </c>
      <c r="H514">
        <v>2021</v>
      </c>
      <c r="I514">
        <v>9.6237999999999992</v>
      </c>
      <c r="J514" s="1">
        <f>_xlfn.XLOOKUP(B514, '[1]2021 Salaries'!$B$13:$B$2834, '[1]2021 Salaries'!$G$13:$G$2834,0)</f>
        <v>15150000</v>
      </c>
      <c r="K514" s="1">
        <f t="shared" si="7"/>
        <v>16665000.000000002</v>
      </c>
      <c r="L514" s="2">
        <v>513</v>
      </c>
    </row>
    <row r="515" spans="1:12" x14ac:dyDescent="0.45">
      <c r="A515">
        <v>1822</v>
      </c>
      <c r="B515" t="s">
        <v>527</v>
      </c>
      <c r="C515" t="s">
        <v>23</v>
      </c>
      <c r="D515" t="s">
        <v>10</v>
      </c>
      <c r="E515" t="s">
        <v>197</v>
      </c>
      <c r="F515">
        <v>26</v>
      </c>
      <c r="G515" t="s">
        <v>25</v>
      </c>
      <c r="H515">
        <v>2021</v>
      </c>
      <c r="I515">
        <v>9.6295000000000002</v>
      </c>
      <c r="J515" s="1">
        <f>_xlfn.XLOOKUP(B515, '[1]2021 Salaries'!$B$13:$B$2834, '[1]2021 Salaries'!$G$13:$G$2834,0)</f>
        <v>21950000</v>
      </c>
      <c r="K515" s="1">
        <f t="shared" ref="K515:K578" si="8">IF(C515="Rarita", J515, J515*1.1)</f>
        <v>24145000.000000004</v>
      </c>
      <c r="L515" s="2">
        <v>514</v>
      </c>
    </row>
    <row r="516" spans="1:12" x14ac:dyDescent="0.45">
      <c r="A516">
        <v>1933</v>
      </c>
      <c r="B516" t="s">
        <v>528</v>
      </c>
      <c r="C516" t="s">
        <v>36</v>
      </c>
      <c r="D516" t="s">
        <v>10</v>
      </c>
      <c r="E516" t="s">
        <v>529</v>
      </c>
      <c r="F516">
        <v>35</v>
      </c>
      <c r="G516" t="s">
        <v>16</v>
      </c>
      <c r="H516">
        <v>2021</v>
      </c>
      <c r="I516">
        <v>9.6317000000000004</v>
      </c>
      <c r="J516" s="1">
        <f>_xlfn.XLOOKUP(B516, '[1]2021 Salaries'!$B$13:$B$2834, '[1]2021 Salaries'!$G$13:$G$2834,0)</f>
        <v>10850000</v>
      </c>
      <c r="K516" s="1">
        <f t="shared" si="8"/>
        <v>11935000.000000002</v>
      </c>
      <c r="L516" s="2">
        <v>515</v>
      </c>
    </row>
    <row r="517" spans="1:12" x14ac:dyDescent="0.45">
      <c r="A517">
        <v>2093</v>
      </c>
      <c r="B517" t="s">
        <v>530</v>
      </c>
      <c r="C517" t="s">
        <v>14</v>
      </c>
      <c r="D517" t="s">
        <v>10</v>
      </c>
      <c r="E517" t="s">
        <v>34</v>
      </c>
      <c r="F517">
        <v>29</v>
      </c>
      <c r="G517" t="s">
        <v>16</v>
      </c>
      <c r="H517">
        <v>2021</v>
      </c>
      <c r="I517">
        <v>9.6339000000000006</v>
      </c>
      <c r="J517" s="1">
        <f>_xlfn.XLOOKUP(B517, '[1]2021 Salaries'!$B$13:$B$2834, '[1]2021 Salaries'!$G$13:$G$2834,0)</f>
        <v>11840000</v>
      </c>
      <c r="K517" s="1">
        <f t="shared" si="8"/>
        <v>13024000.000000002</v>
      </c>
      <c r="L517" s="2">
        <v>516</v>
      </c>
    </row>
    <row r="518" spans="1:12" x14ac:dyDescent="0.45">
      <c r="A518">
        <v>2094</v>
      </c>
      <c r="B518" t="s">
        <v>238</v>
      </c>
      <c r="C518" t="s">
        <v>214</v>
      </c>
      <c r="D518" t="s">
        <v>10</v>
      </c>
      <c r="E518" t="s">
        <v>34</v>
      </c>
      <c r="F518">
        <v>28</v>
      </c>
      <c r="G518" t="s">
        <v>16</v>
      </c>
      <c r="H518">
        <v>2021</v>
      </c>
      <c r="I518">
        <v>9.6341666666666708</v>
      </c>
      <c r="J518" s="1">
        <f>_xlfn.XLOOKUP(B518, '[1]2021 Salaries'!$B$13:$B$2834, '[1]2021 Salaries'!$G$13:$G$2834,0)</f>
        <v>23940000</v>
      </c>
      <c r="K518" s="1">
        <f t="shared" si="8"/>
        <v>26334000.000000004</v>
      </c>
      <c r="L518" s="2">
        <v>517</v>
      </c>
    </row>
    <row r="519" spans="1:12" x14ac:dyDescent="0.45">
      <c r="A519">
        <v>175</v>
      </c>
      <c r="B519" t="s">
        <v>531</v>
      </c>
      <c r="C519" t="s">
        <v>9</v>
      </c>
      <c r="D519" t="s">
        <v>10</v>
      </c>
      <c r="E519" t="s">
        <v>44</v>
      </c>
      <c r="F519">
        <v>18</v>
      </c>
      <c r="G519" t="s">
        <v>31</v>
      </c>
      <c r="H519">
        <v>2020</v>
      </c>
      <c r="I519">
        <v>9.6344333333333392</v>
      </c>
      <c r="J519" s="1">
        <f>_xlfn.XLOOKUP(B519, '[1]2021 Salaries'!$B$13:$B$2834, '[1]2021 Salaries'!$G$13:$G$2834,0)</f>
        <v>0</v>
      </c>
      <c r="K519" s="1">
        <f t="shared" si="8"/>
        <v>0</v>
      </c>
      <c r="L519" s="2">
        <v>518</v>
      </c>
    </row>
    <row r="520" spans="1:12" x14ac:dyDescent="0.45">
      <c r="A520">
        <v>46</v>
      </c>
      <c r="B520" t="s">
        <v>532</v>
      </c>
      <c r="C520" t="s">
        <v>14</v>
      </c>
      <c r="D520" t="s">
        <v>10</v>
      </c>
      <c r="E520" t="s">
        <v>20</v>
      </c>
      <c r="F520">
        <v>28</v>
      </c>
      <c r="G520" t="s">
        <v>21</v>
      </c>
      <c r="H520">
        <v>2020</v>
      </c>
      <c r="I520">
        <v>9.6376000000000008</v>
      </c>
      <c r="J520" s="1">
        <f>_xlfn.XLOOKUP(B520, '[1]2021 Salaries'!$B$13:$B$2834, '[1]2021 Salaries'!$G$13:$G$2834,0)</f>
        <v>31860000</v>
      </c>
      <c r="K520" s="1">
        <f t="shared" si="8"/>
        <v>35046000</v>
      </c>
      <c r="L520" s="2">
        <v>519</v>
      </c>
    </row>
    <row r="521" spans="1:12" x14ac:dyDescent="0.45">
      <c r="A521">
        <v>1220</v>
      </c>
      <c r="B521" t="s">
        <v>533</v>
      </c>
      <c r="C521" t="s">
        <v>313</v>
      </c>
      <c r="D521" t="s">
        <v>10</v>
      </c>
      <c r="E521" t="s">
        <v>191</v>
      </c>
      <c r="F521">
        <v>23</v>
      </c>
      <c r="G521" t="s">
        <v>21</v>
      </c>
      <c r="H521">
        <v>2021</v>
      </c>
      <c r="I521">
        <v>9.6385000000000005</v>
      </c>
      <c r="J521" s="1">
        <f>_xlfn.XLOOKUP(B521, '[1]2021 Salaries'!$B$13:$B$2834, '[1]2021 Salaries'!$G$13:$G$2834,0)</f>
        <v>15270000</v>
      </c>
      <c r="K521" s="1">
        <f t="shared" si="8"/>
        <v>16797000</v>
      </c>
      <c r="L521" s="2">
        <v>520</v>
      </c>
    </row>
    <row r="522" spans="1:12" x14ac:dyDescent="0.45">
      <c r="A522">
        <v>893</v>
      </c>
      <c r="B522" t="s">
        <v>517</v>
      </c>
      <c r="C522" t="s">
        <v>39</v>
      </c>
      <c r="D522" t="s">
        <v>10</v>
      </c>
      <c r="E522" t="s">
        <v>225</v>
      </c>
      <c r="F522">
        <v>28</v>
      </c>
      <c r="G522" t="s">
        <v>16</v>
      </c>
      <c r="H522">
        <v>2020</v>
      </c>
      <c r="I522">
        <v>9.6405999999999903</v>
      </c>
      <c r="J522" s="1">
        <f>_xlfn.XLOOKUP(B522, '[1]2021 Salaries'!$B$13:$B$2834, '[1]2021 Salaries'!$G$13:$G$2834,0)</f>
        <v>23600000</v>
      </c>
      <c r="K522" s="1">
        <f t="shared" si="8"/>
        <v>25960000.000000004</v>
      </c>
      <c r="L522" s="2">
        <v>521</v>
      </c>
    </row>
    <row r="523" spans="1:12" x14ac:dyDescent="0.45">
      <c r="A523">
        <v>1959</v>
      </c>
      <c r="B523" t="s">
        <v>534</v>
      </c>
      <c r="C523" t="s">
        <v>535</v>
      </c>
      <c r="D523" t="s">
        <v>10</v>
      </c>
      <c r="E523" t="s">
        <v>489</v>
      </c>
      <c r="F523">
        <v>31</v>
      </c>
      <c r="G523" t="s">
        <v>16</v>
      </c>
      <c r="H523">
        <v>2021</v>
      </c>
      <c r="I523">
        <v>9.6431666666666604</v>
      </c>
      <c r="J523" s="1">
        <f>_xlfn.XLOOKUP(B523, '[1]2021 Salaries'!$B$13:$B$2834, '[1]2021 Salaries'!$G$13:$G$2834,0)</f>
        <v>15200000</v>
      </c>
      <c r="K523" s="1">
        <f t="shared" si="8"/>
        <v>16720000.000000002</v>
      </c>
      <c r="L523" s="2">
        <v>522</v>
      </c>
    </row>
    <row r="524" spans="1:12" x14ac:dyDescent="0.45">
      <c r="A524">
        <v>1863</v>
      </c>
      <c r="B524" t="s">
        <v>536</v>
      </c>
      <c r="C524" t="s">
        <v>55</v>
      </c>
      <c r="D524" t="s">
        <v>10</v>
      </c>
      <c r="E524" t="s">
        <v>124</v>
      </c>
      <c r="F524">
        <v>23</v>
      </c>
      <c r="G524" t="s">
        <v>25</v>
      </c>
      <c r="H524">
        <v>2021</v>
      </c>
      <c r="I524">
        <v>9.6442999999999994</v>
      </c>
      <c r="J524" s="1">
        <f>_xlfn.XLOOKUP(B524, '[1]2021 Salaries'!$B$13:$B$2834, '[1]2021 Salaries'!$G$13:$G$2834,0)</f>
        <v>14660000</v>
      </c>
      <c r="K524" s="1">
        <f t="shared" si="8"/>
        <v>16126000.000000002</v>
      </c>
      <c r="L524" s="2">
        <v>523</v>
      </c>
    </row>
    <row r="525" spans="1:12" x14ac:dyDescent="0.45">
      <c r="A525">
        <v>1333</v>
      </c>
      <c r="B525" t="s">
        <v>537</v>
      </c>
      <c r="C525" t="s">
        <v>538</v>
      </c>
      <c r="D525" t="s">
        <v>10</v>
      </c>
      <c r="E525" t="s">
        <v>539</v>
      </c>
      <c r="F525">
        <v>25</v>
      </c>
      <c r="G525" t="s">
        <v>31</v>
      </c>
      <c r="H525">
        <v>2021</v>
      </c>
      <c r="I525">
        <v>9.6460000000000008</v>
      </c>
      <c r="J525" s="1">
        <f>_xlfn.XLOOKUP(B525, '[1]2021 Salaries'!$B$13:$B$2834, '[1]2021 Salaries'!$G$13:$G$2834,0)</f>
        <v>18000000</v>
      </c>
      <c r="K525" s="1">
        <f t="shared" si="8"/>
        <v>19800000</v>
      </c>
      <c r="L525" s="2">
        <v>524</v>
      </c>
    </row>
    <row r="526" spans="1:12" x14ac:dyDescent="0.45">
      <c r="A526">
        <v>1076</v>
      </c>
      <c r="B526" t="s">
        <v>540</v>
      </c>
      <c r="C526" t="s">
        <v>204</v>
      </c>
      <c r="D526" t="s">
        <v>10</v>
      </c>
      <c r="E526" t="s">
        <v>49</v>
      </c>
      <c r="F526">
        <v>28</v>
      </c>
      <c r="G526" t="s">
        <v>21</v>
      </c>
      <c r="H526">
        <v>2021</v>
      </c>
      <c r="I526">
        <v>9.6461000000000094</v>
      </c>
      <c r="J526" s="1">
        <f>_xlfn.XLOOKUP(B526, '[1]2021 Salaries'!$B$13:$B$2834, '[1]2021 Salaries'!$G$13:$G$2834,0)</f>
        <v>15950000</v>
      </c>
      <c r="K526" s="1">
        <f t="shared" si="8"/>
        <v>17545000</v>
      </c>
      <c r="L526" s="2">
        <v>525</v>
      </c>
    </row>
    <row r="527" spans="1:12" x14ac:dyDescent="0.45">
      <c r="A527">
        <v>921</v>
      </c>
      <c r="B527" t="s">
        <v>541</v>
      </c>
      <c r="C527" t="s">
        <v>14</v>
      </c>
      <c r="D527" t="s">
        <v>10</v>
      </c>
      <c r="E527" t="s">
        <v>542</v>
      </c>
      <c r="F527">
        <v>30</v>
      </c>
      <c r="G527" t="s">
        <v>16</v>
      </c>
      <c r="H527">
        <v>2020</v>
      </c>
      <c r="I527">
        <v>9.6554333333333293</v>
      </c>
      <c r="J527" s="1">
        <f>_xlfn.XLOOKUP(B527, '[1]2021 Salaries'!$B$13:$B$2834, '[1]2021 Salaries'!$G$13:$G$2834,0)</f>
        <v>0</v>
      </c>
      <c r="K527" s="1">
        <f t="shared" si="8"/>
        <v>0</v>
      </c>
      <c r="L527" s="2">
        <v>526</v>
      </c>
    </row>
    <row r="528" spans="1:12" x14ac:dyDescent="0.45">
      <c r="A528">
        <v>1741</v>
      </c>
      <c r="B528" t="s">
        <v>543</v>
      </c>
      <c r="C528" t="s">
        <v>143</v>
      </c>
      <c r="D528" t="s">
        <v>10</v>
      </c>
      <c r="E528" t="s">
        <v>211</v>
      </c>
      <c r="F528">
        <v>23</v>
      </c>
      <c r="G528" t="s">
        <v>25</v>
      </c>
      <c r="H528">
        <v>2021</v>
      </c>
      <c r="I528">
        <v>9.6609999999999996</v>
      </c>
      <c r="J528" s="1">
        <f>_xlfn.XLOOKUP(B528, '[1]2021 Salaries'!$B$13:$B$2834, '[1]2021 Salaries'!$G$13:$G$2834,0)</f>
        <v>24660000</v>
      </c>
      <c r="K528" s="1">
        <f t="shared" si="8"/>
        <v>27126000.000000004</v>
      </c>
      <c r="L528" s="2">
        <v>527</v>
      </c>
    </row>
    <row r="529" spans="1:12" x14ac:dyDescent="0.45">
      <c r="A529">
        <v>2163</v>
      </c>
      <c r="B529" t="s">
        <v>544</v>
      </c>
      <c r="C529" t="s">
        <v>64</v>
      </c>
      <c r="D529" t="s">
        <v>10</v>
      </c>
      <c r="E529" t="s">
        <v>261</v>
      </c>
      <c r="F529">
        <v>22</v>
      </c>
      <c r="G529" t="s">
        <v>41</v>
      </c>
      <c r="H529">
        <v>2021</v>
      </c>
      <c r="I529">
        <v>9.6677333333333308</v>
      </c>
      <c r="J529" s="1">
        <f>_xlfn.XLOOKUP(B529, '[1]2021 Salaries'!$B$13:$B$2834, '[1]2021 Salaries'!$G$13:$G$2834,0)</f>
        <v>5570000</v>
      </c>
      <c r="K529" s="1">
        <f t="shared" si="8"/>
        <v>5570000</v>
      </c>
      <c r="L529" s="2">
        <v>528</v>
      </c>
    </row>
    <row r="530" spans="1:12" x14ac:dyDescent="0.45">
      <c r="A530">
        <v>410</v>
      </c>
      <c r="B530" t="s">
        <v>248</v>
      </c>
      <c r="C530" t="s">
        <v>74</v>
      </c>
      <c r="D530" t="s">
        <v>10</v>
      </c>
      <c r="E530" t="s">
        <v>116</v>
      </c>
      <c r="F530">
        <v>30</v>
      </c>
      <c r="G530" t="s">
        <v>12</v>
      </c>
      <c r="H530">
        <v>2020</v>
      </c>
      <c r="I530">
        <v>9.6836666666666709</v>
      </c>
      <c r="J530" s="1">
        <f>_xlfn.XLOOKUP(B530, '[1]2021 Salaries'!$B$13:$B$2834, '[1]2021 Salaries'!$G$13:$G$2834,0)</f>
        <v>9150000</v>
      </c>
      <c r="K530" s="1">
        <f t="shared" si="8"/>
        <v>10065000</v>
      </c>
      <c r="L530" s="2">
        <v>529</v>
      </c>
    </row>
    <row r="531" spans="1:12" x14ac:dyDescent="0.45">
      <c r="A531">
        <v>1634</v>
      </c>
      <c r="B531" t="s">
        <v>545</v>
      </c>
      <c r="C531" t="s">
        <v>64</v>
      </c>
      <c r="D531" t="s">
        <v>10</v>
      </c>
      <c r="E531" t="s">
        <v>162</v>
      </c>
      <c r="F531">
        <v>22</v>
      </c>
      <c r="G531" t="s">
        <v>12</v>
      </c>
      <c r="H531">
        <v>2021</v>
      </c>
      <c r="I531">
        <v>9.6859666666666708</v>
      </c>
      <c r="J531" s="1">
        <f>_xlfn.XLOOKUP(B531, '[1]2021 Salaries'!$B$13:$B$2834, '[1]2021 Salaries'!$G$13:$G$2834,0)</f>
        <v>26070000</v>
      </c>
      <c r="K531" s="1">
        <f t="shared" si="8"/>
        <v>26070000</v>
      </c>
      <c r="L531" s="2">
        <v>530</v>
      </c>
    </row>
    <row r="532" spans="1:12" x14ac:dyDescent="0.45">
      <c r="A532">
        <v>208</v>
      </c>
      <c r="B532" t="s">
        <v>546</v>
      </c>
      <c r="C532" t="s">
        <v>9</v>
      </c>
      <c r="D532" t="s">
        <v>10</v>
      </c>
      <c r="E532" t="s">
        <v>547</v>
      </c>
      <c r="F532">
        <v>28</v>
      </c>
      <c r="G532" t="s">
        <v>31</v>
      </c>
      <c r="H532">
        <v>2020</v>
      </c>
      <c r="I532">
        <v>9.7006333333333306</v>
      </c>
      <c r="J532" s="1">
        <f>_xlfn.XLOOKUP(B532, '[1]2021 Salaries'!$B$13:$B$2834, '[1]2021 Salaries'!$G$13:$G$2834,0)</f>
        <v>18410000</v>
      </c>
      <c r="K532" s="1">
        <f t="shared" si="8"/>
        <v>20251000</v>
      </c>
      <c r="L532" s="2">
        <v>531</v>
      </c>
    </row>
    <row r="533" spans="1:12" x14ac:dyDescent="0.45">
      <c r="A533">
        <v>233</v>
      </c>
      <c r="B533" t="s">
        <v>548</v>
      </c>
      <c r="C533" t="s">
        <v>9</v>
      </c>
      <c r="D533" t="s">
        <v>10</v>
      </c>
      <c r="E533" t="s">
        <v>549</v>
      </c>
      <c r="F533">
        <v>25</v>
      </c>
      <c r="G533" t="s">
        <v>31</v>
      </c>
      <c r="H533">
        <v>2020</v>
      </c>
      <c r="I533">
        <v>9.7011000000000092</v>
      </c>
      <c r="J533" s="1">
        <f>_xlfn.XLOOKUP(B533, '[1]2021 Salaries'!$B$13:$B$2834, '[1]2021 Salaries'!$G$13:$G$2834,0)</f>
        <v>0</v>
      </c>
      <c r="K533" s="1">
        <f t="shared" si="8"/>
        <v>0</v>
      </c>
      <c r="L533" s="2">
        <v>532</v>
      </c>
    </row>
    <row r="534" spans="1:12" x14ac:dyDescent="0.45">
      <c r="A534">
        <v>1862</v>
      </c>
      <c r="B534" t="s">
        <v>550</v>
      </c>
      <c r="C534" t="s">
        <v>86</v>
      </c>
      <c r="D534" t="s">
        <v>10</v>
      </c>
      <c r="E534" t="s">
        <v>124</v>
      </c>
      <c r="F534">
        <v>33</v>
      </c>
      <c r="G534" t="s">
        <v>25</v>
      </c>
      <c r="H534">
        <v>2021</v>
      </c>
      <c r="I534">
        <v>9.7024333333333299</v>
      </c>
      <c r="J534" s="1">
        <f>_xlfn.XLOOKUP(B534, '[1]2021 Salaries'!$B$13:$B$2834, '[1]2021 Salaries'!$G$13:$G$2834,0)</f>
        <v>25890000</v>
      </c>
      <c r="K534" s="1">
        <f t="shared" si="8"/>
        <v>28479000.000000004</v>
      </c>
      <c r="L534" s="2">
        <v>533</v>
      </c>
    </row>
    <row r="535" spans="1:12" x14ac:dyDescent="0.45">
      <c r="A535">
        <v>1350</v>
      </c>
      <c r="B535" t="s">
        <v>551</v>
      </c>
      <c r="C535" t="s">
        <v>9</v>
      </c>
      <c r="D535" t="s">
        <v>350</v>
      </c>
      <c r="E535" t="s">
        <v>173</v>
      </c>
      <c r="F535">
        <v>21</v>
      </c>
      <c r="G535" t="s">
        <v>31</v>
      </c>
      <c r="H535">
        <v>2021</v>
      </c>
      <c r="I535">
        <v>9.7028999999999996</v>
      </c>
      <c r="J535" s="1">
        <f>_xlfn.XLOOKUP(B535, '[1]2021 Salaries'!$B$13:$B$2834, '[1]2021 Salaries'!$G$13:$G$2834,0)</f>
        <v>30020000</v>
      </c>
      <c r="K535" s="1">
        <f t="shared" si="8"/>
        <v>33022000.000000004</v>
      </c>
      <c r="L535" s="2">
        <v>534</v>
      </c>
    </row>
    <row r="536" spans="1:12" x14ac:dyDescent="0.45">
      <c r="A536">
        <v>244</v>
      </c>
      <c r="B536" t="s">
        <v>552</v>
      </c>
      <c r="C536" t="s">
        <v>553</v>
      </c>
      <c r="D536" t="s">
        <v>10</v>
      </c>
      <c r="E536" t="s">
        <v>57</v>
      </c>
      <c r="F536">
        <v>35</v>
      </c>
      <c r="G536" t="s">
        <v>31</v>
      </c>
      <c r="H536">
        <v>2020</v>
      </c>
      <c r="I536">
        <v>9.7142333333333308</v>
      </c>
      <c r="J536" s="1">
        <f>_xlfn.XLOOKUP(B536, '[1]2021 Salaries'!$B$13:$B$2834, '[1]2021 Salaries'!$G$13:$G$2834,0)</f>
        <v>10460000</v>
      </c>
      <c r="K536" s="1">
        <f t="shared" si="8"/>
        <v>11506000</v>
      </c>
      <c r="L536" s="2">
        <v>535</v>
      </c>
    </row>
    <row r="537" spans="1:12" x14ac:dyDescent="0.45">
      <c r="A537">
        <v>835</v>
      </c>
      <c r="B537" t="s">
        <v>478</v>
      </c>
      <c r="C537" t="s">
        <v>14</v>
      </c>
      <c r="D537" t="s">
        <v>43</v>
      </c>
      <c r="E537" t="s">
        <v>186</v>
      </c>
      <c r="F537">
        <v>22</v>
      </c>
      <c r="G537" t="s">
        <v>16</v>
      </c>
      <c r="H537">
        <v>2020</v>
      </c>
      <c r="I537">
        <v>9.7238666666666695</v>
      </c>
      <c r="J537" s="1">
        <f>_xlfn.XLOOKUP(B537, '[1]2021 Salaries'!$B$13:$B$2834, '[1]2021 Salaries'!$G$13:$G$2834,0)</f>
        <v>19210000</v>
      </c>
      <c r="K537" s="1">
        <f t="shared" si="8"/>
        <v>21131000</v>
      </c>
      <c r="L537" s="2">
        <v>536</v>
      </c>
    </row>
    <row r="538" spans="1:12" x14ac:dyDescent="0.45">
      <c r="A538">
        <v>102</v>
      </c>
      <c r="B538" t="s">
        <v>554</v>
      </c>
      <c r="C538" t="s">
        <v>27</v>
      </c>
      <c r="D538" t="s">
        <v>10</v>
      </c>
      <c r="E538" t="s">
        <v>555</v>
      </c>
      <c r="F538">
        <v>28</v>
      </c>
      <c r="G538" t="s">
        <v>21</v>
      </c>
      <c r="H538">
        <v>2020</v>
      </c>
      <c r="I538">
        <v>9.7244333333333302</v>
      </c>
      <c r="J538" s="1">
        <f>_xlfn.XLOOKUP(B538, '[1]2021 Salaries'!$B$13:$B$2834, '[1]2021 Salaries'!$G$13:$G$2834,0)</f>
        <v>24870000</v>
      </c>
      <c r="K538" s="1">
        <f t="shared" si="8"/>
        <v>27357000.000000004</v>
      </c>
      <c r="L538" s="2">
        <v>537</v>
      </c>
    </row>
    <row r="539" spans="1:12" x14ac:dyDescent="0.45">
      <c r="A539">
        <v>1150</v>
      </c>
      <c r="B539" t="s">
        <v>206</v>
      </c>
      <c r="C539" t="s">
        <v>39</v>
      </c>
      <c r="D539" t="s">
        <v>43</v>
      </c>
      <c r="E539" t="s">
        <v>28</v>
      </c>
      <c r="F539">
        <v>34</v>
      </c>
      <c r="G539" t="s">
        <v>21</v>
      </c>
      <c r="H539">
        <v>2021</v>
      </c>
      <c r="I539">
        <v>9.7249999999999996</v>
      </c>
      <c r="J539" s="1">
        <f>_xlfn.XLOOKUP(B539, '[1]2021 Salaries'!$B$13:$B$2834, '[1]2021 Salaries'!$G$13:$G$2834,0)</f>
        <v>23070000</v>
      </c>
      <c r="K539" s="1">
        <f t="shared" si="8"/>
        <v>25377000.000000004</v>
      </c>
      <c r="L539" s="2">
        <v>538</v>
      </c>
    </row>
    <row r="540" spans="1:12" x14ac:dyDescent="0.45">
      <c r="A540">
        <v>809</v>
      </c>
      <c r="B540" t="s">
        <v>556</v>
      </c>
      <c r="C540" t="s">
        <v>14</v>
      </c>
      <c r="D540" t="s">
        <v>10</v>
      </c>
      <c r="E540" t="s">
        <v>15</v>
      </c>
      <c r="F540">
        <v>20</v>
      </c>
      <c r="G540" t="s">
        <v>16</v>
      </c>
      <c r="H540">
        <v>2020</v>
      </c>
      <c r="I540">
        <v>9.7446999999999893</v>
      </c>
      <c r="J540" s="1">
        <f>_xlfn.XLOOKUP(B540, '[1]2021 Salaries'!$B$13:$B$2834, '[1]2021 Salaries'!$G$13:$G$2834,0)</f>
        <v>0</v>
      </c>
      <c r="K540" s="1">
        <f t="shared" si="8"/>
        <v>0</v>
      </c>
      <c r="L540" s="2">
        <v>539</v>
      </c>
    </row>
    <row r="541" spans="1:12" x14ac:dyDescent="0.45">
      <c r="A541">
        <v>2175</v>
      </c>
      <c r="B541" t="s">
        <v>557</v>
      </c>
      <c r="C541" t="s">
        <v>64</v>
      </c>
      <c r="D541" t="s">
        <v>10</v>
      </c>
      <c r="E541" t="s">
        <v>182</v>
      </c>
      <c r="F541">
        <v>23</v>
      </c>
      <c r="G541" t="s">
        <v>41</v>
      </c>
      <c r="H541">
        <v>2021</v>
      </c>
      <c r="I541">
        <v>9.7532999999999994</v>
      </c>
      <c r="J541" s="1">
        <f>_xlfn.XLOOKUP(B541, '[1]2021 Salaries'!$B$13:$B$2834, '[1]2021 Salaries'!$G$13:$G$2834,0)</f>
        <v>980000</v>
      </c>
      <c r="K541" s="1">
        <f t="shared" si="8"/>
        <v>980000</v>
      </c>
      <c r="L541" s="2">
        <v>540</v>
      </c>
    </row>
    <row r="542" spans="1:12" x14ac:dyDescent="0.45">
      <c r="A542">
        <v>1591</v>
      </c>
      <c r="B542" t="s">
        <v>558</v>
      </c>
      <c r="C542" t="s">
        <v>559</v>
      </c>
      <c r="D542" t="s">
        <v>10</v>
      </c>
      <c r="E542" t="s">
        <v>11</v>
      </c>
      <c r="F542">
        <v>19</v>
      </c>
      <c r="G542" t="s">
        <v>12</v>
      </c>
      <c r="H542">
        <v>2021</v>
      </c>
      <c r="I542">
        <v>9.7538</v>
      </c>
      <c r="J542" s="1">
        <f>_xlfn.XLOOKUP(B542, '[1]2021 Salaries'!$B$13:$B$2834, '[1]2021 Salaries'!$G$13:$G$2834,0)</f>
        <v>21070000</v>
      </c>
      <c r="K542" s="1">
        <f t="shared" si="8"/>
        <v>23177000.000000004</v>
      </c>
      <c r="L542" s="2">
        <v>541</v>
      </c>
    </row>
    <row r="543" spans="1:12" x14ac:dyDescent="0.45">
      <c r="A543">
        <v>382</v>
      </c>
      <c r="B543" t="s">
        <v>454</v>
      </c>
      <c r="C543" t="s">
        <v>74</v>
      </c>
      <c r="D543" t="s">
        <v>18</v>
      </c>
      <c r="E543" t="s">
        <v>157</v>
      </c>
      <c r="F543">
        <v>27</v>
      </c>
      <c r="G543" t="s">
        <v>12</v>
      </c>
      <c r="H543">
        <v>2020</v>
      </c>
      <c r="I543">
        <v>9.7586999999999993</v>
      </c>
      <c r="J543" s="1">
        <f>_xlfn.XLOOKUP(B543, '[1]2021 Salaries'!$B$13:$B$2834, '[1]2021 Salaries'!$G$13:$G$2834,0)</f>
        <v>20800000</v>
      </c>
      <c r="K543" s="1">
        <f t="shared" si="8"/>
        <v>22880000</v>
      </c>
      <c r="L543" s="2">
        <v>542</v>
      </c>
    </row>
    <row r="544" spans="1:12" x14ac:dyDescent="0.45">
      <c r="A544">
        <v>174</v>
      </c>
      <c r="B544" t="s">
        <v>258</v>
      </c>
      <c r="C544" t="s">
        <v>9</v>
      </c>
      <c r="D544" t="s">
        <v>10</v>
      </c>
      <c r="E544" t="s">
        <v>44</v>
      </c>
      <c r="F544">
        <v>20</v>
      </c>
      <c r="G544" t="s">
        <v>31</v>
      </c>
      <c r="H544">
        <v>2020</v>
      </c>
      <c r="I544">
        <v>9.7642000000000007</v>
      </c>
      <c r="J544" s="1">
        <f>_xlfn.XLOOKUP(B544, '[1]2021 Salaries'!$B$13:$B$2834, '[1]2021 Salaries'!$G$13:$G$2834,0)</f>
        <v>15310000</v>
      </c>
      <c r="K544" s="1">
        <f t="shared" si="8"/>
        <v>16841000</v>
      </c>
      <c r="L544" s="2">
        <v>543</v>
      </c>
    </row>
    <row r="545" spans="1:12" x14ac:dyDescent="0.45">
      <c r="A545">
        <v>144</v>
      </c>
      <c r="B545" t="s">
        <v>560</v>
      </c>
      <c r="C545" t="s">
        <v>130</v>
      </c>
      <c r="D545" t="s">
        <v>10</v>
      </c>
      <c r="E545" t="s">
        <v>147</v>
      </c>
      <c r="F545">
        <v>30</v>
      </c>
      <c r="G545" t="s">
        <v>21</v>
      </c>
      <c r="H545">
        <v>2020</v>
      </c>
      <c r="I545">
        <v>9.7728666666666602</v>
      </c>
      <c r="J545" s="1">
        <f>_xlfn.XLOOKUP(B545, '[1]2021 Salaries'!$B$13:$B$2834, '[1]2021 Salaries'!$G$13:$G$2834,0)</f>
        <v>8610000</v>
      </c>
      <c r="K545" s="1">
        <f t="shared" si="8"/>
        <v>9471000</v>
      </c>
      <c r="L545" s="2">
        <v>544</v>
      </c>
    </row>
    <row r="546" spans="1:12" x14ac:dyDescent="0.45">
      <c r="A546">
        <v>434</v>
      </c>
      <c r="B546" t="s">
        <v>499</v>
      </c>
      <c r="C546" t="s">
        <v>51</v>
      </c>
      <c r="D546" t="s">
        <v>10</v>
      </c>
      <c r="E546" t="s">
        <v>403</v>
      </c>
      <c r="F546">
        <v>23</v>
      </c>
      <c r="G546" t="s">
        <v>12</v>
      </c>
      <c r="H546">
        <v>2020</v>
      </c>
      <c r="I546">
        <v>9.7792666666666701</v>
      </c>
      <c r="J546" s="1">
        <f>_xlfn.XLOOKUP(B546, '[1]2021 Salaries'!$B$13:$B$2834, '[1]2021 Salaries'!$G$13:$G$2834,0)</f>
        <v>21880000</v>
      </c>
      <c r="K546" s="1">
        <f t="shared" si="8"/>
        <v>24068000.000000004</v>
      </c>
      <c r="L546" s="2">
        <v>545</v>
      </c>
    </row>
    <row r="547" spans="1:12" x14ac:dyDescent="0.45">
      <c r="A547">
        <v>1558</v>
      </c>
      <c r="B547" t="s">
        <v>561</v>
      </c>
      <c r="C547" t="s">
        <v>190</v>
      </c>
      <c r="D547" t="s">
        <v>10</v>
      </c>
      <c r="E547" t="s">
        <v>200</v>
      </c>
      <c r="F547">
        <v>27</v>
      </c>
      <c r="G547" t="s">
        <v>12</v>
      </c>
      <c r="H547">
        <v>2021</v>
      </c>
      <c r="I547">
        <v>9.7799333333333305</v>
      </c>
      <c r="J547" s="1">
        <f>_xlfn.XLOOKUP(B547, '[1]2021 Salaries'!$B$13:$B$2834, '[1]2021 Salaries'!$G$13:$G$2834,0)</f>
        <v>13620000</v>
      </c>
      <c r="K547" s="1">
        <f t="shared" si="8"/>
        <v>14982000.000000002</v>
      </c>
      <c r="L547" s="2">
        <v>546</v>
      </c>
    </row>
    <row r="548" spans="1:12" x14ac:dyDescent="0.45">
      <c r="A548">
        <v>1414</v>
      </c>
      <c r="B548" t="s">
        <v>562</v>
      </c>
      <c r="C548" t="s">
        <v>109</v>
      </c>
      <c r="D548" t="s">
        <v>10</v>
      </c>
      <c r="E548" t="s">
        <v>30</v>
      </c>
      <c r="F548">
        <v>25</v>
      </c>
      <c r="G548" t="s">
        <v>31</v>
      </c>
      <c r="H548">
        <v>2021</v>
      </c>
      <c r="I548">
        <v>9.7818000000000005</v>
      </c>
      <c r="J548" s="1">
        <f>_xlfn.XLOOKUP(B548, '[1]2021 Salaries'!$B$13:$B$2834, '[1]2021 Salaries'!$G$13:$G$2834,0)</f>
        <v>20510000</v>
      </c>
      <c r="K548" s="1">
        <f t="shared" si="8"/>
        <v>22561000</v>
      </c>
      <c r="L548" s="2">
        <v>547</v>
      </c>
    </row>
    <row r="549" spans="1:12" x14ac:dyDescent="0.45">
      <c r="A549">
        <v>1774</v>
      </c>
      <c r="B549" t="s">
        <v>435</v>
      </c>
      <c r="C549" t="s">
        <v>23</v>
      </c>
      <c r="D549" t="s">
        <v>10</v>
      </c>
      <c r="E549" t="s">
        <v>223</v>
      </c>
      <c r="F549">
        <v>25</v>
      </c>
      <c r="G549" t="s">
        <v>25</v>
      </c>
      <c r="H549">
        <v>2021</v>
      </c>
      <c r="I549">
        <v>9.7858333333333292</v>
      </c>
      <c r="J549" s="1">
        <f>_xlfn.XLOOKUP(B549, '[1]2021 Salaries'!$B$13:$B$2834, '[1]2021 Salaries'!$G$13:$G$2834,0)</f>
        <v>7920000</v>
      </c>
      <c r="K549" s="1">
        <f t="shared" si="8"/>
        <v>8712000</v>
      </c>
      <c r="L549" s="2">
        <v>548</v>
      </c>
    </row>
    <row r="550" spans="1:12" x14ac:dyDescent="0.45">
      <c r="A550">
        <v>1967</v>
      </c>
      <c r="B550" t="s">
        <v>563</v>
      </c>
      <c r="C550" t="s">
        <v>14</v>
      </c>
      <c r="D550" t="s">
        <v>10</v>
      </c>
      <c r="E550" t="s">
        <v>89</v>
      </c>
      <c r="F550">
        <v>20</v>
      </c>
      <c r="G550" t="s">
        <v>16</v>
      </c>
      <c r="H550">
        <v>2021</v>
      </c>
      <c r="I550">
        <v>9.7986333333333295</v>
      </c>
      <c r="J550" s="1">
        <f>_xlfn.XLOOKUP(B550, '[1]2021 Salaries'!$B$13:$B$2834, '[1]2021 Salaries'!$G$13:$G$2834,0)</f>
        <v>19390000</v>
      </c>
      <c r="K550" s="1">
        <f t="shared" si="8"/>
        <v>21329000</v>
      </c>
      <c r="L550" s="2">
        <v>549</v>
      </c>
    </row>
    <row r="551" spans="1:12" x14ac:dyDescent="0.45">
      <c r="A551">
        <v>651</v>
      </c>
      <c r="B551" t="s">
        <v>564</v>
      </c>
      <c r="C551" t="s">
        <v>23</v>
      </c>
      <c r="D551" t="s">
        <v>10</v>
      </c>
      <c r="E551" t="s">
        <v>223</v>
      </c>
      <c r="F551">
        <v>28</v>
      </c>
      <c r="G551" t="s">
        <v>25</v>
      </c>
      <c r="H551">
        <v>2020</v>
      </c>
      <c r="I551">
        <v>9.7988666666666706</v>
      </c>
      <c r="J551" s="1">
        <f>_xlfn.XLOOKUP(B551, '[1]2021 Salaries'!$B$13:$B$2834, '[1]2021 Salaries'!$G$13:$G$2834,0)</f>
        <v>18920000</v>
      </c>
      <c r="K551" s="1">
        <f t="shared" si="8"/>
        <v>20812000</v>
      </c>
      <c r="L551" s="2">
        <v>550</v>
      </c>
    </row>
    <row r="552" spans="1:12" x14ac:dyDescent="0.45">
      <c r="A552">
        <v>1644</v>
      </c>
      <c r="B552" t="s">
        <v>565</v>
      </c>
      <c r="C552" t="s">
        <v>380</v>
      </c>
      <c r="D552" t="s">
        <v>10</v>
      </c>
      <c r="E552" t="s">
        <v>264</v>
      </c>
      <c r="F552">
        <v>22</v>
      </c>
      <c r="G552" t="s">
        <v>12</v>
      </c>
      <c r="H552">
        <v>2021</v>
      </c>
      <c r="I552">
        <v>9.8077000000000005</v>
      </c>
      <c r="J552" s="1">
        <f>_xlfn.XLOOKUP(B552, '[1]2021 Salaries'!$B$13:$B$2834, '[1]2021 Salaries'!$G$13:$G$2834,0)</f>
        <v>15980000</v>
      </c>
      <c r="K552" s="1">
        <f t="shared" si="8"/>
        <v>17578000</v>
      </c>
      <c r="L552" s="2">
        <v>551</v>
      </c>
    </row>
    <row r="553" spans="1:12" x14ac:dyDescent="0.45">
      <c r="A553">
        <v>2044</v>
      </c>
      <c r="B553" t="s">
        <v>139</v>
      </c>
      <c r="C553" t="s">
        <v>138</v>
      </c>
      <c r="D553" t="s">
        <v>43</v>
      </c>
      <c r="E553" t="s">
        <v>91</v>
      </c>
      <c r="F553">
        <v>28</v>
      </c>
      <c r="G553" t="s">
        <v>16</v>
      </c>
      <c r="H553">
        <v>2021</v>
      </c>
      <c r="I553">
        <v>9.8102666666666707</v>
      </c>
      <c r="J553" s="1">
        <f>_xlfn.XLOOKUP(B553, '[1]2021 Salaries'!$B$13:$B$2834, '[1]2021 Salaries'!$G$13:$G$2834,0)</f>
        <v>22460000</v>
      </c>
      <c r="K553" s="1">
        <f t="shared" si="8"/>
        <v>24706000.000000004</v>
      </c>
      <c r="L553" s="2">
        <v>552</v>
      </c>
    </row>
    <row r="554" spans="1:12" x14ac:dyDescent="0.45">
      <c r="A554">
        <v>977</v>
      </c>
      <c r="B554" t="s">
        <v>566</v>
      </c>
      <c r="C554" t="s">
        <v>14</v>
      </c>
      <c r="D554" t="s">
        <v>18</v>
      </c>
      <c r="E554" t="s">
        <v>34</v>
      </c>
      <c r="F554">
        <v>28</v>
      </c>
      <c r="G554" t="s">
        <v>16</v>
      </c>
      <c r="H554">
        <v>2020</v>
      </c>
      <c r="I554">
        <v>9.8133999999999997</v>
      </c>
      <c r="J554" s="1">
        <f>_xlfn.XLOOKUP(B554, '[1]2021 Salaries'!$B$13:$B$2834, '[1]2021 Salaries'!$G$13:$G$2834,0)</f>
        <v>17920000</v>
      </c>
      <c r="K554" s="1">
        <f t="shared" si="8"/>
        <v>19712000</v>
      </c>
      <c r="L554" s="2">
        <v>553</v>
      </c>
    </row>
    <row r="555" spans="1:12" x14ac:dyDescent="0.45">
      <c r="A555">
        <v>1231</v>
      </c>
      <c r="B555" t="s">
        <v>567</v>
      </c>
      <c r="C555" t="s">
        <v>9</v>
      </c>
      <c r="D555" t="s">
        <v>10</v>
      </c>
      <c r="E555" t="s">
        <v>44</v>
      </c>
      <c r="F555">
        <v>17</v>
      </c>
      <c r="G555" t="s">
        <v>31</v>
      </c>
      <c r="H555">
        <v>2021</v>
      </c>
      <c r="I555">
        <v>9.8215000000000003</v>
      </c>
      <c r="J555" s="1">
        <f>_xlfn.XLOOKUP(B555, '[1]2021 Salaries'!$B$13:$B$2834, '[1]2021 Salaries'!$G$13:$G$2834,0)</f>
        <v>27650000</v>
      </c>
      <c r="K555" s="1">
        <f t="shared" si="8"/>
        <v>30415000.000000004</v>
      </c>
      <c r="L555" s="2">
        <v>554</v>
      </c>
    </row>
    <row r="556" spans="1:12" x14ac:dyDescent="0.45">
      <c r="A556">
        <v>1131</v>
      </c>
      <c r="B556" t="s">
        <v>568</v>
      </c>
      <c r="C556" t="s">
        <v>235</v>
      </c>
      <c r="D556" t="s">
        <v>10</v>
      </c>
      <c r="E556" t="s">
        <v>168</v>
      </c>
      <c r="F556">
        <v>23</v>
      </c>
      <c r="G556" t="s">
        <v>21</v>
      </c>
      <c r="H556">
        <v>2021</v>
      </c>
      <c r="I556">
        <v>9.8261666666666603</v>
      </c>
      <c r="J556" s="1">
        <f>_xlfn.XLOOKUP(B556, '[1]2021 Salaries'!$B$13:$B$2834, '[1]2021 Salaries'!$G$13:$G$2834,0)</f>
        <v>16720000</v>
      </c>
      <c r="K556" s="1">
        <f t="shared" si="8"/>
        <v>18392000</v>
      </c>
      <c r="L556" s="2">
        <v>555</v>
      </c>
    </row>
    <row r="557" spans="1:12" x14ac:dyDescent="0.45">
      <c r="A557">
        <v>884</v>
      </c>
      <c r="B557" t="s">
        <v>364</v>
      </c>
      <c r="C557" t="s">
        <v>14</v>
      </c>
      <c r="D557" t="s">
        <v>10</v>
      </c>
      <c r="E557" t="s">
        <v>53</v>
      </c>
      <c r="F557">
        <v>33</v>
      </c>
      <c r="G557" t="s">
        <v>16</v>
      </c>
      <c r="H557">
        <v>2020</v>
      </c>
      <c r="I557">
        <v>9.8277999999999892</v>
      </c>
      <c r="J557" s="1">
        <f>_xlfn.XLOOKUP(B557, '[1]2021 Salaries'!$B$13:$B$2834, '[1]2021 Salaries'!$G$13:$G$2834,0)</f>
        <v>5470000</v>
      </c>
      <c r="K557" s="1">
        <f t="shared" si="8"/>
        <v>6017000.0000000009</v>
      </c>
      <c r="L557" s="2">
        <v>556</v>
      </c>
    </row>
    <row r="558" spans="1:12" x14ac:dyDescent="0.45">
      <c r="A558">
        <v>2050</v>
      </c>
      <c r="B558" t="s">
        <v>509</v>
      </c>
      <c r="C558" t="s">
        <v>14</v>
      </c>
      <c r="D558" t="s">
        <v>10</v>
      </c>
      <c r="E558" t="s">
        <v>542</v>
      </c>
      <c r="F558">
        <v>19</v>
      </c>
      <c r="G558" t="s">
        <v>16</v>
      </c>
      <c r="H558">
        <v>2021</v>
      </c>
      <c r="I558">
        <v>9.8337333333333401</v>
      </c>
      <c r="J558" s="1">
        <f>_xlfn.XLOOKUP(B558, '[1]2021 Salaries'!$B$13:$B$2834, '[1]2021 Salaries'!$G$13:$G$2834,0)</f>
        <v>17720000</v>
      </c>
      <c r="K558" s="1">
        <f t="shared" si="8"/>
        <v>19492000</v>
      </c>
      <c r="L558" s="2">
        <v>557</v>
      </c>
    </row>
    <row r="559" spans="1:12" x14ac:dyDescent="0.45">
      <c r="A559">
        <v>1639</v>
      </c>
      <c r="B559" t="s">
        <v>569</v>
      </c>
      <c r="C559" t="s">
        <v>190</v>
      </c>
      <c r="D559" t="s">
        <v>18</v>
      </c>
      <c r="E559" t="s">
        <v>162</v>
      </c>
      <c r="F559">
        <v>21</v>
      </c>
      <c r="G559" t="s">
        <v>12</v>
      </c>
      <c r="H559">
        <v>2021</v>
      </c>
      <c r="I559">
        <v>9.8440999999999992</v>
      </c>
      <c r="J559" s="1">
        <f>_xlfn.XLOOKUP(B559, '[1]2021 Salaries'!$B$13:$B$2834, '[1]2021 Salaries'!$G$13:$G$2834,0)</f>
        <v>15320000</v>
      </c>
      <c r="K559" s="1">
        <f t="shared" si="8"/>
        <v>16852000</v>
      </c>
      <c r="L559" s="2">
        <v>558</v>
      </c>
    </row>
    <row r="560" spans="1:12" x14ac:dyDescent="0.45">
      <c r="A560">
        <v>764</v>
      </c>
      <c r="B560" t="s">
        <v>406</v>
      </c>
      <c r="C560" t="s">
        <v>23</v>
      </c>
      <c r="D560" t="s">
        <v>18</v>
      </c>
      <c r="E560" t="s">
        <v>84</v>
      </c>
      <c r="F560">
        <v>21</v>
      </c>
      <c r="G560" t="s">
        <v>25</v>
      </c>
      <c r="H560">
        <v>2020</v>
      </c>
      <c r="I560">
        <v>9.8443666666666694</v>
      </c>
      <c r="J560" s="1">
        <f>_xlfn.XLOOKUP(B560, '[1]2021 Salaries'!$B$13:$B$2834, '[1]2021 Salaries'!$G$13:$G$2834,0)</f>
        <v>25020000</v>
      </c>
      <c r="K560" s="1">
        <f t="shared" si="8"/>
        <v>27522000.000000004</v>
      </c>
      <c r="L560" s="2">
        <v>559</v>
      </c>
    </row>
    <row r="561" spans="1:12" x14ac:dyDescent="0.45">
      <c r="A561">
        <v>2100</v>
      </c>
      <c r="B561" t="s">
        <v>218</v>
      </c>
      <c r="C561" t="s">
        <v>64</v>
      </c>
      <c r="D561" t="s">
        <v>10</v>
      </c>
      <c r="E561" t="s">
        <v>65</v>
      </c>
      <c r="F561">
        <v>29</v>
      </c>
      <c r="G561" t="s">
        <v>41</v>
      </c>
      <c r="H561">
        <v>2021</v>
      </c>
      <c r="I561">
        <v>9.8539999999999992</v>
      </c>
      <c r="J561" s="1">
        <f>_xlfn.XLOOKUP(B561, '[1]2021 Salaries'!$B$13:$B$2834, '[1]2021 Salaries'!$G$13:$G$2834,0)</f>
        <v>11290000</v>
      </c>
      <c r="K561" s="1">
        <f t="shared" si="8"/>
        <v>11290000</v>
      </c>
      <c r="L561" s="2">
        <v>560</v>
      </c>
    </row>
    <row r="562" spans="1:12" x14ac:dyDescent="0.45">
      <c r="A562">
        <v>1971</v>
      </c>
      <c r="B562" t="s">
        <v>359</v>
      </c>
      <c r="C562" t="s">
        <v>14</v>
      </c>
      <c r="D562" t="s">
        <v>10</v>
      </c>
      <c r="E562" t="s">
        <v>89</v>
      </c>
      <c r="F562">
        <v>28</v>
      </c>
      <c r="G562" t="s">
        <v>16</v>
      </c>
      <c r="H562">
        <v>2021</v>
      </c>
      <c r="I562">
        <v>9.8573333333333402</v>
      </c>
      <c r="J562" s="1">
        <f>_xlfn.XLOOKUP(B562, '[1]2021 Salaries'!$B$13:$B$2834, '[1]2021 Salaries'!$G$13:$G$2834,0)</f>
        <v>21180000</v>
      </c>
      <c r="K562" s="1">
        <f t="shared" si="8"/>
        <v>23298000.000000004</v>
      </c>
      <c r="L562" s="2">
        <v>561</v>
      </c>
    </row>
    <row r="563" spans="1:12" x14ac:dyDescent="0.45">
      <c r="A563">
        <v>850</v>
      </c>
      <c r="B563" t="s">
        <v>336</v>
      </c>
      <c r="C563" t="s">
        <v>55</v>
      </c>
      <c r="D563" t="s">
        <v>10</v>
      </c>
      <c r="E563" t="s">
        <v>89</v>
      </c>
      <c r="F563">
        <v>21</v>
      </c>
      <c r="G563" t="s">
        <v>16</v>
      </c>
      <c r="H563">
        <v>2020</v>
      </c>
      <c r="I563">
        <v>9.8717000000000006</v>
      </c>
      <c r="J563" s="1">
        <f>_xlfn.XLOOKUP(B563, '[1]2021 Salaries'!$B$13:$B$2834, '[1]2021 Salaries'!$G$13:$G$2834,0)</f>
        <v>10890000</v>
      </c>
      <c r="K563" s="1">
        <f t="shared" si="8"/>
        <v>11979000.000000002</v>
      </c>
      <c r="L563" s="2">
        <v>562</v>
      </c>
    </row>
    <row r="564" spans="1:12" x14ac:dyDescent="0.45">
      <c r="A564">
        <v>980</v>
      </c>
      <c r="B564" t="s">
        <v>354</v>
      </c>
      <c r="C564" t="s">
        <v>176</v>
      </c>
      <c r="D564" t="s">
        <v>10</v>
      </c>
      <c r="E564" t="s">
        <v>65</v>
      </c>
      <c r="F564">
        <v>26</v>
      </c>
      <c r="G564" t="s">
        <v>41</v>
      </c>
      <c r="H564">
        <v>2020</v>
      </c>
      <c r="I564">
        <v>9.8749666666666691</v>
      </c>
      <c r="J564" s="1">
        <f>_xlfn.XLOOKUP(B564, '[1]2021 Salaries'!$B$13:$B$2834, '[1]2021 Salaries'!$G$13:$G$2834,0)</f>
        <v>24520000</v>
      </c>
      <c r="K564" s="1">
        <f t="shared" si="8"/>
        <v>26972000.000000004</v>
      </c>
      <c r="L564" s="2">
        <v>563</v>
      </c>
    </row>
    <row r="565" spans="1:12" x14ac:dyDescent="0.45">
      <c r="A565">
        <v>912</v>
      </c>
      <c r="B565" t="s">
        <v>570</v>
      </c>
      <c r="C565" t="s">
        <v>14</v>
      </c>
      <c r="D565" t="s">
        <v>10</v>
      </c>
      <c r="E565" t="s">
        <v>91</v>
      </c>
      <c r="F565">
        <v>22</v>
      </c>
      <c r="G565" t="s">
        <v>16</v>
      </c>
      <c r="H565">
        <v>2020</v>
      </c>
      <c r="I565">
        <v>9.8778666666666695</v>
      </c>
      <c r="J565" s="1">
        <f>_xlfn.XLOOKUP(B565, '[1]2021 Salaries'!$B$13:$B$2834, '[1]2021 Salaries'!$G$13:$G$2834,0)</f>
        <v>30790000</v>
      </c>
      <c r="K565" s="1">
        <f t="shared" si="8"/>
        <v>33869000</v>
      </c>
      <c r="L565" s="2">
        <v>564</v>
      </c>
    </row>
    <row r="566" spans="1:12" x14ac:dyDescent="0.45">
      <c r="A566">
        <v>317</v>
      </c>
      <c r="B566" t="s">
        <v>571</v>
      </c>
      <c r="C566" t="s">
        <v>27</v>
      </c>
      <c r="D566" t="s">
        <v>10</v>
      </c>
      <c r="E566" t="s">
        <v>71</v>
      </c>
      <c r="F566">
        <v>23</v>
      </c>
      <c r="G566" t="s">
        <v>31</v>
      </c>
      <c r="H566">
        <v>2020</v>
      </c>
      <c r="I566">
        <v>9.8785666666666607</v>
      </c>
      <c r="J566" s="1">
        <f>_xlfn.XLOOKUP(B566, '[1]2021 Salaries'!$B$13:$B$2834, '[1]2021 Salaries'!$G$13:$G$2834,0)</f>
        <v>15800000</v>
      </c>
      <c r="K566" s="1">
        <f t="shared" si="8"/>
        <v>17380000</v>
      </c>
      <c r="L566" s="2">
        <v>565</v>
      </c>
    </row>
    <row r="567" spans="1:12" x14ac:dyDescent="0.45">
      <c r="A567">
        <v>897</v>
      </c>
      <c r="B567" t="s">
        <v>572</v>
      </c>
      <c r="C567" t="s">
        <v>307</v>
      </c>
      <c r="D567" t="s">
        <v>10</v>
      </c>
      <c r="E567" t="s">
        <v>485</v>
      </c>
      <c r="F567">
        <v>25</v>
      </c>
      <c r="G567" t="s">
        <v>16</v>
      </c>
      <c r="H567">
        <v>2020</v>
      </c>
      <c r="I567">
        <v>9.8918999999999997</v>
      </c>
      <c r="J567" s="1">
        <f>_xlfn.XLOOKUP(B567, '[1]2021 Salaries'!$B$13:$B$2834, '[1]2021 Salaries'!$G$13:$G$2834,0)</f>
        <v>15320000</v>
      </c>
      <c r="K567" s="1">
        <f t="shared" si="8"/>
        <v>16852000</v>
      </c>
      <c r="L567" s="2">
        <v>566</v>
      </c>
    </row>
    <row r="568" spans="1:12" x14ac:dyDescent="0.45">
      <c r="A568">
        <v>1357</v>
      </c>
      <c r="B568" t="s">
        <v>573</v>
      </c>
      <c r="C568" t="s">
        <v>36</v>
      </c>
      <c r="D568" t="s">
        <v>10</v>
      </c>
      <c r="E568" t="s">
        <v>278</v>
      </c>
      <c r="F568">
        <v>20</v>
      </c>
      <c r="G568" t="s">
        <v>31</v>
      </c>
      <c r="H568">
        <v>2021</v>
      </c>
      <c r="I568">
        <v>9.9003666666666703</v>
      </c>
      <c r="J568" s="1">
        <f>_xlfn.XLOOKUP(B568, '[1]2021 Salaries'!$B$13:$B$2834, '[1]2021 Salaries'!$G$13:$G$2834,0)</f>
        <v>6510000</v>
      </c>
      <c r="K568" s="1">
        <f t="shared" si="8"/>
        <v>7161000.0000000009</v>
      </c>
      <c r="L568" s="2">
        <v>567</v>
      </c>
    </row>
    <row r="569" spans="1:12" x14ac:dyDescent="0.45">
      <c r="A569">
        <v>145</v>
      </c>
      <c r="B569" t="s">
        <v>574</v>
      </c>
      <c r="C569" t="s">
        <v>130</v>
      </c>
      <c r="D569" t="s">
        <v>10</v>
      </c>
      <c r="E569" t="s">
        <v>147</v>
      </c>
      <c r="F569">
        <v>32</v>
      </c>
      <c r="G569" t="s">
        <v>21</v>
      </c>
      <c r="H569">
        <v>2020</v>
      </c>
      <c r="I569">
        <v>9.9020333333333408</v>
      </c>
      <c r="J569" s="1">
        <f>_xlfn.XLOOKUP(B569, '[1]2021 Salaries'!$B$13:$B$2834, '[1]2021 Salaries'!$G$13:$G$2834,0)</f>
        <v>0</v>
      </c>
      <c r="K569" s="1">
        <f t="shared" si="8"/>
        <v>0</v>
      </c>
      <c r="L569" s="2">
        <v>568</v>
      </c>
    </row>
    <row r="570" spans="1:12" x14ac:dyDescent="0.45">
      <c r="A570">
        <v>1544</v>
      </c>
      <c r="B570" t="s">
        <v>155</v>
      </c>
      <c r="C570" t="s">
        <v>74</v>
      </c>
      <c r="D570" t="s">
        <v>10</v>
      </c>
      <c r="E570" t="s">
        <v>37</v>
      </c>
      <c r="F570">
        <v>27</v>
      </c>
      <c r="G570" t="s">
        <v>12</v>
      </c>
      <c r="H570">
        <v>2021</v>
      </c>
      <c r="I570">
        <v>9.9023666666666692</v>
      </c>
      <c r="J570" s="1">
        <f>_xlfn.XLOOKUP(B570, '[1]2021 Salaries'!$B$13:$B$2834, '[1]2021 Salaries'!$G$13:$G$2834,0)</f>
        <v>14650000</v>
      </c>
      <c r="K570" s="1">
        <f t="shared" si="8"/>
        <v>16115000.000000002</v>
      </c>
      <c r="L570" s="2">
        <v>569</v>
      </c>
    </row>
    <row r="571" spans="1:12" x14ac:dyDescent="0.45">
      <c r="A571">
        <v>549</v>
      </c>
      <c r="B571" t="s">
        <v>564</v>
      </c>
      <c r="C571" t="s">
        <v>23</v>
      </c>
      <c r="D571" t="s">
        <v>10</v>
      </c>
      <c r="E571" t="s">
        <v>104</v>
      </c>
      <c r="F571">
        <v>28</v>
      </c>
      <c r="G571" t="s">
        <v>25</v>
      </c>
      <c r="H571">
        <v>2020</v>
      </c>
      <c r="I571">
        <v>9.9115666666666709</v>
      </c>
      <c r="J571" s="1">
        <f>_xlfn.XLOOKUP(B571, '[1]2021 Salaries'!$B$13:$B$2834, '[1]2021 Salaries'!$G$13:$G$2834,0)</f>
        <v>18920000</v>
      </c>
      <c r="K571" s="1">
        <f t="shared" si="8"/>
        <v>20812000</v>
      </c>
      <c r="L571" s="2">
        <v>570</v>
      </c>
    </row>
    <row r="572" spans="1:12" x14ac:dyDescent="0.45">
      <c r="A572">
        <v>1744</v>
      </c>
      <c r="B572" t="s">
        <v>575</v>
      </c>
      <c r="C572" t="s">
        <v>23</v>
      </c>
      <c r="D572" t="s">
        <v>10</v>
      </c>
      <c r="E572" t="s">
        <v>211</v>
      </c>
      <c r="F572">
        <v>26</v>
      </c>
      <c r="G572" t="s">
        <v>25</v>
      </c>
      <c r="H572">
        <v>2021</v>
      </c>
      <c r="I572">
        <v>9.9179666666666595</v>
      </c>
      <c r="J572" s="1">
        <f>_xlfn.XLOOKUP(B572, '[1]2021 Salaries'!$B$13:$B$2834, '[1]2021 Salaries'!$G$13:$G$2834,0)</f>
        <v>22670000</v>
      </c>
      <c r="K572" s="1">
        <f t="shared" si="8"/>
        <v>24937000.000000004</v>
      </c>
      <c r="L572" s="2">
        <v>571</v>
      </c>
    </row>
    <row r="573" spans="1:12" x14ac:dyDescent="0.45">
      <c r="A573">
        <v>1752</v>
      </c>
      <c r="B573" t="s">
        <v>518</v>
      </c>
      <c r="C573" t="s">
        <v>74</v>
      </c>
      <c r="D573" t="s">
        <v>10</v>
      </c>
      <c r="E573" t="s">
        <v>78</v>
      </c>
      <c r="F573">
        <v>25</v>
      </c>
      <c r="G573" t="s">
        <v>25</v>
      </c>
      <c r="H573">
        <v>2021</v>
      </c>
      <c r="I573">
        <v>9.9184000000000108</v>
      </c>
      <c r="J573" s="1">
        <f>_xlfn.XLOOKUP(B573, '[1]2021 Salaries'!$B$13:$B$2834, '[1]2021 Salaries'!$G$13:$G$2834,0)</f>
        <v>12570000</v>
      </c>
      <c r="K573" s="1">
        <f t="shared" si="8"/>
        <v>13827000.000000002</v>
      </c>
      <c r="L573" s="2">
        <v>572</v>
      </c>
    </row>
    <row r="574" spans="1:12" x14ac:dyDescent="0.45">
      <c r="A574">
        <v>1740</v>
      </c>
      <c r="B574" t="s">
        <v>372</v>
      </c>
      <c r="C574" t="s">
        <v>341</v>
      </c>
      <c r="D574" t="s">
        <v>10</v>
      </c>
      <c r="E574" t="s">
        <v>211</v>
      </c>
      <c r="F574">
        <v>20</v>
      </c>
      <c r="G574" t="s">
        <v>25</v>
      </c>
      <c r="H574">
        <v>2021</v>
      </c>
      <c r="I574">
        <v>9.9221000000000004</v>
      </c>
      <c r="J574" s="1">
        <f>_xlfn.XLOOKUP(B574, '[1]2021 Salaries'!$B$13:$B$2834, '[1]2021 Salaries'!$G$13:$G$2834,0)</f>
        <v>12790000</v>
      </c>
      <c r="K574" s="1">
        <f t="shared" si="8"/>
        <v>14069000.000000002</v>
      </c>
      <c r="L574" s="2">
        <v>573</v>
      </c>
    </row>
    <row r="575" spans="1:12" x14ac:dyDescent="0.45">
      <c r="A575">
        <v>2019</v>
      </c>
      <c r="B575" t="s">
        <v>576</v>
      </c>
      <c r="C575" t="s">
        <v>14</v>
      </c>
      <c r="D575" t="s">
        <v>10</v>
      </c>
      <c r="E575" t="s">
        <v>485</v>
      </c>
      <c r="F575">
        <v>29</v>
      </c>
      <c r="G575" t="s">
        <v>16</v>
      </c>
      <c r="H575">
        <v>2021</v>
      </c>
      <c r="I575">
        <v>9.9246333333333308</v>
      </c>
      <c r="J575" s="1">
        <f>_xlfn.XLOOKUP(B575, '[1]2021 Salaries'!$B$13:$B$2834, '[1]2021 Salaries'!$G$13:$G$2834,0)</f>
        <v>19270000</v>
      </c>
      <c r="K575" s="1">
        <f t="shared" si="8"/>
        <v>21197000</v>
      </c>
      <c r="L575" s="2">
        <v>574</v>
      </c>
    </row>
    <row r="576" spans="1:12" x14ac:dyDescent="0.45">
      <c r="A576">
        <v>54</v>
      </c>
      <c r="B576" t="s">
        <v>391</v>
      </c>
      <c r="C576" t="s">
        <v>392</v>
      </c>
      <c r="D576" t="s">
        <v>10</v>
      </c>
      <c r="E576" t="s">
        <v>393</v>
      </c>
      <c r="F576">
        <v>31</v>
      </c>
      <c r="G576" t="s">
        <v>21</v>
      </c>
      <c r="H576">
        <v>2020</v>
      </c>
      <c r="I576">
        <v>9.9268000000000001</v>
      </c>
      <c r="J576" s="1">
        <f>_xlfn.XLOOKUP(B576, '[1]2021 Salaries'!$B$13:$B$2834, '[1]2021 Salaries'!$G$13:$G$2834,0)</f>
        <v>28970000</v>
      </c>
      <c r="K576" s="1">
        <f t="shared" si="8"/>
        <v>31867000.000000004</v>
      </c>
      <c r="L576" s="2">
        <v>575</v>
      </c>
    </row>
    <row r="577" spans="1:12" x14ac:dyDescent="0.45">
      <c r="A577">
        <v>458</v>
      </c>
      <c r="B577" t="s">
        <v>343</v>
      </c>
      <c r="C577" t="s">
        <v>74</v>
      </c>
      <c r="D577" t="s">
        <v>10</v>
      </c>
      <c r="E577" t="s">
        <v>37</v>
      </c>
      <c r="F577">
        <v>30</v>
      </c>
      <c r="G577" t="s">
        <v>12</v>
      </c>
      <c r="H577">
        <v>2020</v>
      </c>
      <c r="I577">
        <v>9.9324333333333303</v>
      </c>
      <c r="J577" s="1">
        <f>_xlfn.XLOOKUP(B577, '[1]2021 Salaries'!$B$13:$B$2834, '[1]2021 Salaries'!$G$13:$G$2834,0)</f>
        <v>22010000</v>
      </c>
      <c r="K577" s="1">
        <f t="shared" si="8"/>
        <v>24211000.000000004</v>
      </c>
      <c r="L577" s="2">
        <v>576</v>
      </c>
    </row>
    <row r="578" spans="1:12" x14ac:dyDescent="0.45">
      <c r="A578">
        <v>1737</v>
      </c>
      <c r="B578" t="s">
        <v>577</v>
      </c>
      <c r="C578" t="s">
        <v>74</v>
      </c>
      <c r="D578" t="s">
        <v>10</v>
      </c>
      <c r="E578" t="s">
        <v>211</v>
      </c>
      <c r="F578">
        <v>26</v>
      </c>
      <c r="G578" t="s">
        <v>25</v>
      </c>
      <c r="H578">
        <v>2021</v>
      </c>
      <c r="I578">
        <v>9.9371333333333407</v>
      </c>
      <c r="J578" s="1">
        <f>_xlfn.XLOOKUP(B578, '[1]2021 Salaries'!$B$13:$B$2834, '[1]2021 Salaries'!$G$13:$G$2834,0)</f>
        <v>24230000</v>
      </c>
      <c r="K578" s="1">
        <f t="shared" si="8"/>
        <v>26653000.000000004</v>
      </c>
      <c r="L578" s="2">
        <v>577</v>
      </c>
    </row>
    <row r="579" spans="1:12" x14ac:dyDescent="0.45">
      <c r="A579">
        <v>2038</v>
      </c>
      <c r="B579" t="s">
        <v>578</v>
      </c>
      <c r="C579" t="s">
        <v>86</v>
      </c>
      <c r="D579" t="s">
        <v>10</v>
      </c>
      <c r="E579" t="s">
        <v>91</v>
      </c>
      <c r="F579">
        <v>28</v>
      </c>
      <c r="G579" t="s">
        <v>16</v>
      </c>
      <c r="H579">
        <v>2021</v>
      </c>
      <c r="I579">
        <v>9.9384999999999994</v>
      </c>
      <c r="J579" s="1">
        <f>_xlfn.XLOOKUP(B579, '[1]2021 Salaries'!$B$13:$B$2834, '[1]2021 Salaries'!$G$13:$G$2834,0)</f>
        <v>21970000</v>
      </c>
      <c r="K579" s="1">
        <f t="shared" ref="K579:K642" si="9">IF(C579="Rarita", J579, J579*1.1)</f>
        <v>24167000.000000004</v>
      </c>
      <c r="L579" s="2">
        <v>578</v>
      </c>
    </row>
    <row r="580" spans="1:12" x14ac:dyDescent="0.45">
      <c r="A580">
        <v>1809</v>
      </c>
      <c r="B580" t="s">
        <v>218</v>
      </c>
      <c r="C580" t="s">
        <v>86</v>
      </c>
      <c r="D580" t="s">
        <v>10</v>
      </c>
      <c r="E580" t="s">
        <v>257</v>
      </c>
      <c r="F580">
        <v>29</v>
      </c>
      <c r="G580" t="s">
        <v>25</v>
      </c>
      <c r="H580">
        <v>2021</v>
      </c>
      <c r="I580">
        <v>9.9618666666666709</v>
      </c>
      <c r="J580" s="1">
        <f>_xlfn.XLOOKUP(B580, '[1]2021 Salaries'!$B$13:$B$2834, '[1]2021 Salaries'!$G$13:$G$2834,0)</f>
        <v>11290000</v>
      </c>
      <c r="K580" s="1">
        <f t="shared" si="9"/>
        <v>12419000.000000002</v>
      </c>
      <c r="L580" s="2">
        <v>579</v>
      </c>
    </row>
    <row r="581" spans="1:12" x14ac:dyDescent="0.45">
      <c r="A581">
        <v>1391</v>
      </c>
      <c r="B581" t="s">
        <v>579</v>
      </c>
      <c r="C581" t="s">
        <v>109</v>
      </c>
      <c r="D581" t="s">
        <v>350</v>
      </c>
      <c r="E581" t="s">
        <v>71</v>
      </c>
      <c r="F581">
        <v>23</v>
      </c>
      <c r="G581" t="s">
        <v>31</v>
      </c>
      <c r="H581">
        <v>2021</v>
      </c>
      <c r="I581">
        <v>9.9717000000000002</v>
      </c>
      <c r="J581" s="1">
        <f>_xlfn.XLOOKUP(B581, '[1]2021 Salaries'!$B$13:$B$2834, '[1]2021 Salaries'!$G$13:$G$2834,0)</f>
        <v>28380000</v>
      </c>
      <c r="K581" s="1">
        <f t="shared" si="9"/>
        <v>31218000.000000004</v>
      </c>
      <c r="L581" s="2">
        <v>580</v>
      </c>
    </row>
    <row r="582" spans="1:12" x14ac:dyDescent="0.45">
      <c r="A582">
        <v>686</v>
      </c>
      <c r="B582" t="s">
        <v>131</v>
      </c>
      <c r="C582" t="s">
        <v>55</v>
      </c>
      <c r="D582" t="s">
        <v>10</v>
      </c>
      <c r="E582" t="s">
        <v>118</v>
      </c>
      <c r="F582">
        <v>29</v>
      </c>
      <c r="G582" t="s">
        <v>25</v>
      </c>
      <c r="H582">
        <v>2020</v>
      </c>
      <c r="I582">
        <v>9.9870999999999999</v>
      </c>
      <c r="J582" s="1">
        <f>_xlfn.XLOOKUP(B582, '[1]2021 Salaries'!$B$13:$B$2834, '[1]2021 Salaries'!$G$13:$G$2834,0)</f>
        <v>27120000</v>
      </c>
      <c r="K582" s="1">
        <f t="shared" si="9"/>
        <v>29832000.000000004</v>
      </c>
      <c r="L582" s="2">
        <v>581</v>
      </c>
    </row>
    <row r="583" spans="1:12" x14ac:dyDescent="0.45">
      <c r="A583">
        <v>1784</v>
      </c>
      <c r="B583" t="s">
        <v>580</v>
      </c>
      <c r="C583" t="s">
        <v>23</v>
      </c>
      <c r="D583" t="s">
        <v>10</v>
      </c>
      <c r="E583" t="s">
        <v>353</v>
      </c>
      <c r="F583">
        <v>28</v>
      </c>
      <c r="G583" t="s">
        <v>25</v>
      </c>
      <c r="H583">
        <v>2021</v>
      </c>
      <c r="I583">
        <v>9.9934666666666594</v>
      </c>
      <c r="J583" s="1">
        <f>_xlfn.XLOOKUP(B583, '[1]2021 Salaries'!$B$13:$B$2834, '[1]2021 Salaries'!$G$13:$G$2834,0)</f>
        <v>24700000</v>
      </c>
      <c r="K583" s="1">
        <f t="shared" si="9"/>
        <v>27170000.000000004</v>
      </c>
      <c r="L583" s="2">
        <v>582</v>
      </c>
    </row>
    <row r="584" spans="1:12" x14ac:dyDescent="0.45">
      <c r="A584">
        <v>2158</v>
      </c>
      <c r="B584" t="s">
        <v>581</v>
      </c>
      <c r="C584" t="s">
        <v>64</v>
      </c>
      <c r="D584" t="s">
        <v>10</v>
      </c>
      <c r="E584" t="s">
        <v>261</v>
      </c>
      <c r="F584">
        <v>24</v>
      </c>
      <c r="G584" t="s">
        <v>41</v>
      </c>
      <c r="H584">
        <v>2021</v>
      </c>
      <c r="I584">
        <v>10.0186333333333</v>
      </c>
      <c r="J584" s="1">
        <f>_xlfn.XLOOKUP(B584, '[1]2021 Salaries'!$B$13:$B$2834, '[1]2021 Salaries'!$G$13:$G$2834,0)</f>
        <v>7060000</v>
      </c>
      <c r="K584" s="1">
        <f t="shared" si="9"/>
        <v>7060000</v>
      </c>
      <c r="L584" s="2">
        <v>583</v>
      </c>
    </row>
    <row r="585" spans="1:12" x14ac:dyDescent="0.45">
      <c r="A585">
        <v>1814</v>
      </c>
      <c r="B585" t="s">
        <v>582</v>
      </c>
      <c r="C585" t="s">
        <v>214</v>
      </c>
      <c r="D585" t="s">
        <v>10</v>
      </c>
      <c r="E585" t="s">
        <v>257</v>
      </c>
      <c r="F585">
        <v>24</v>
      </c>
      <c r="G585" t="s">
        <v>25</v>
      </c>
      <c r="H585">
        <v>2021</v>
      </c>
      <c r="I585">
        <v>10.0218333333333</v>
      </c>
      <c r="J585" s="1">
        <f>_xlfn.XLOOKUP(B585, '[1]2021 Salaries'!$B$13:$B$2834, '[1]2021 Salaries'!$G$13:$G$2834,0)</f>
        <v>14860000</v>
      </c>
      <c r="K585" s="1">
        <f t="shared" si="9"/>
        <v>16346000.000000002</v>
      </c>
      <c r="L585" s="2">
        <v>584</v>
      </c>
    </row>
    <row r="586" spans="1:12" x14ac:dyDescent="0.45">
      <c r="A586">
        <v>1161</v>
      </c>
      <c r="B586" t="s">
        <v>554</v>
      </c>
      <c r="C586" t="s">
        <v>27</v>
      </c>
      <c r="D586" t="s">
        <v>10</v>
      </c>
      <c r="E586" t="s">
        <v>555</v>
      </c>
      <c r="F586">
        <v>29</v>
      </c>
      <c r="G586" t="s">
        <v>21</v>
      </c>
      <c r="H586">
        <v>2021</v>
      </c>
      <c r="I586">
        <v>10.032633333333299</v>
      </c>
      <c r="J586" s="1">
        <f>_xlfn.XLOOKUP(B586, '[1]2021 Salaries'!$B$13:$B$2834, '[1]2021 Salaries'!$G$13:$G$2834,0)</f>
        <v>24870000</v>
      </c>
      <c r="K586" s="1">
        <f t="shared" si="9"/>
        <v>27357000.000000004</v>
      </c>
      <c r="L586" s="2">
        <v>585</v>
      </c>
    </row>
    <row r="587" spans="1:12" x14ac:dyDescent="0.45">
      <c r="A587">
        <v>1783</v>
      </c>
      <c r="B587" t="s">
        <v>583</v>
      </c>
      <c r="C587" t="s">
        <v>23</v>
      </c>
      <c r="D587" t="s">
        <v>10</v>
      </c>
      <c r="E587" t="s">
        <v>353</v>
      </c>
      <c r="F587">
        <v>28</v>
      </c>
      <c r="G587" t="s">
        <v>25</v>
      </c>
      <c r="H587">
        <v>2021</v>
      </c>
      <c r="I587">
        <v>10.0331333333333</v>
      </c>
      <c r="J587" s="1">
        <f>_xlfn.XLOOKUP(B587, '[1]2021 Salaries'!$B$13:$B$2834, '[1]2021 Salaries'!$G$13:$G$2834,0)</f>
        <v>27750000</v>
      </c>
      <c r="K587" s="1">
        <f t="shared" si="9"/>
        <v>30525000.000000004</v>
      </c>
      <c r="L587" s="2">
        <v>586</v>
      </c>
    </row>
    <row r="588" spans="1:12" x14ac:dyDescent="0.45">
      <c r="A588">
        <v>1081</v>
      </c>
      <c r="B588" t="s">
        <v>584</v>
      </c>
      <c r="C588" t="s">
        <v>74</v>
      </c>
      <c r="D588" t="s">
        <v>43</v>
      </c>
      <c r="E588" t="s">
        <v>49</v>
      </c>
      <c r="F588">
        <v>29</v>
      </c>
      <c r="G588" t="s">
        <v>21</v>
      </c>
      <c r="H588">
        <v>2021</v>
      </c>
      <c r="I588">
        <v>10.034333333333301</v>
      </c>
      <c r="J588" s="1">
        <f>_xlfn.XLOOKUP(B588, '[1]2021 Salaries'!$B$13:$B$2834, '[1]2021 Salaries'!$G$13:$G$2834,0)</f>
        <v>28480000</v>
      </c>
      <c r="K588" s="1">
        <f t="shared" si="9"/>
        <v>31328000.000000004</v>
      </c>
      <c r="L588" s="2">
        <v>587</v>
      </c>
    </row>
    <row r="589" spans="1:12" x14ac:dyDescent="0.45">
      <c r="A589">
        <v>1824</v>
      </c>
      <c r="B589" t="s">
        <v>585</v>
      </c>
      <c r="C589" t="s">
        <v>23</v>
      </c>
      <c r="D589" t="s">
        <v>10</v>
      </c>
      <c r="E589" t="s">
        <v>197</v>
      </c>
      <c r="F589">
        <v>28</v>
      </c>
      <c r="G589" t="s">
        <v>25</v>
      </c>
      <c r="H589">
        <v>2021</v>
      </c>
      <c r="I589">
        <v>10.039400000000001</v>
      </c>
      <c r="J589" s="1">
        <f>_xlfn.XLOOKUP(B589, '[1]2021 Salaries'!$B$13:$B$2834, '[1]2021 Salaries'!$G$13:$G$2834,0)</f>
        <v>32400000</v>
      </c>
      <c r="K589" s="1">
        <f t="shared" si="9"/>
        <v>35640000</v>
      </c>
      <c r="L589" s="2">
        <v>588</v>
      </c>
    </row>
    <row r="590" spans="1:12" x14ac:dyDescent="0.45">
      <c r="A590">
        <v>1532</v>
      </c>
      <c r="B590" t="s">
        <v>586</v>
      </c>
      <c r="C590" t="s">
        <v>27</v>
      </c>
      <c r="D590" t="s">
        <v>10</v>
      </c>
      <c r="E590" t="s">
        <v>587</v>
      </c>
      <c r="F590">
        <v>27</v>
      </c>
      <c r="G590" t="s">
        <v>12</v>
      </c>
      <c r="H590">
        <v>2021</v>
      </c>
      <c r="I590">
        <v>10.040800000000001</v>
      </c>
      <c r="J590" s="1">
        <f>_xlfn.XLOOKUP(B590, '[1]2021 Salaries'!$B$13:$B$2834, '[1]2021 Salaries'!$G$13:$G$2834,0)</f>
        <v>14270000</v>
      </c>
      <c r="K590" s="1">
        <f t="shared" si="9"/>
        <v>15697000.000000002</v>
      </c>
      <c r="L590" s="2">
        <v>589</v>
      </c>
    </row>
    <row r="591" spans="1:12" x14ac:dyDescent="0.45">
      <c r="A591">
        <v>602</v>
      </c>
      <c r="B591" t="s">
        <v>588</v>
      </c>
      <c r="C591" t="s">
        <v>23</v>
      </c>
      <c r="D591" t="s">
        <v>10</v>
      </c>
      <c r="E591" t="s">
        <v>322</v>
      </c>
      <c r="F591">
        <v>32</v>
      </c>
      <c r="G591" t="s">
        <v>25</v>
      </c>
      <c r="H591">
        <v>2020</v>
      </c>
      <c r="I591">
        <v>10.0436</v>
      </c>
      <c r="J591" s="1">
        <f>_xlfn.XLOOKUP(B591, '[1]2021 Salaries'!$B$13:$B$2834, '[1]2021 Salaries'!$G$13:$G$2834,0)</f>
        <v>0</v>
      </c>
      <c r="K591" s="1">
        <f t="shared" si="9"/>
        <v>0</v>
      </c>
      <c r="L591" s="2">
        <v>590</v>
      </c>
    </row>
    <row r="592" spans="1:12" x14ac:dyDescent="0.45">
      <c r="A592">
        <v>1101</v>
      </c>
      <c r="B592" t="s">
        <v>589</v>
      </c>
      <c r="C592" t="s">
        <v>39</v>
      </c>
      <c r="D592" t="s">
        <v>10</v>
      </c>
      <c r="E592" t="s">
        <v>69</v>
      </c>
      <c r="F592">
        <v>22</v>
      </c>
      <c r="G592" t="s">
        <v>21</v>
      </c>
      <c r="H592">
        <v>2021</v>
      </c>
      <c r="I592">
        <v>10.050000000000001</v>
      </c>
      <c r="J592" s="1">
        <f>_xlfn.XLOOKUP(B592, '[1]2021 Salaries'!$B$13:$B$2834, '[1]2021 Salaries'!$G$13:$G$2834,0)</f>
        <v>14680000</v>
      </c>
      <c r="K592" s="1">
        <f t="shared" si="9"/>
        <v>16148000.000000002</v>
      </c>
      <c r="L592" s="2">
        <v>591</v>
      </c>
    </row>
    <row r="593" spans="1:12" x14ac:dyDescent="0.45">
      <c r="A593">
        <v>1302</v>
      </c>
      <c r="B593" t="s">
        <v>590</v>
      </c>
      <c r="C593" t="s">
        <v>55</v>
      </c>
      <c r="D593" t="s">
        <v>10</v>
      </c>
      <c r="E593" t="s">
        <v>57</v>
      </c>
      <c r="F593">
        <v>26</v>
      </c>
      <c r="G593" t="s">
        <v>31</v>
      </c>
      <c r="H593">
        <v>2021</v>
      </c>
      <c r="I593">
        <v>10.0603</v>
      </c>
      <c r="J593" s="1">
        <f>_xlfn.XLOOKUP(B593, '[1]2021 Salaries'!$B$13:$B$2834, '[1]2021 Salaries'!$G$13:$G$2834,0)</f>
        <v>22460000</v>
      </c>
      <c r="K593" s="1">
        <f t="shared" si="9"/>
        <v>24706000.000000004</v>
      </c>
      <c r="L593" s="2">
        <v>592</v>
      </c>
    </row>
    <row r="594" spans="1:12" x14ac:dyDescent="0.45">
      <c r="A594">
        <v>1341</v>
      </c>
      <c r="B594" t="s">
        <v>591</v>
      </c>
      <c r="C594" t="s">
        <v>149</v>
      </c>
      <c r="D594" t="s">
        <v>10</v>
      </c>
      <c r="E594" t="s">
        <v>173</v>
      </c>
      <c r="F594">
        <v>28</v>
      </c>
      <c r="G594" t="s">
        <v>31</v>
      </c>
      <c r="H594">
        <v>2021</v>
      </c>
      <c r="I594">
        <v>10.061066666666701</v>
      </c>
      <c r="J594" s="1">
        <f>_xlfn.XLOOKUP(B594, '[1]2021 Salaries'!$B$13:$B$2834, '[1]2021 Salaries'!$G$13:$G$2834,0)</f>
        <v>27960000</v>
      </c>
      <c r="K594" s="1">
        <f t="shared" si="9"/>
        <v>30756000.000000004</v>
      </c>
      <c r="L594" s="2">
        <v>593</v>
      </c>
    </row>
    <row r="595" spans="1:12" x14ac:dyDescent="0.45">
      <c r="A595">
        <v>1765</v>
      </c>
      <c r="B595" t="s">
        <v>592</v>
      </c>
      <c r="C595" t="s">
        <v>86</v>
      </c>
      <c r="D595" t="s">
        <v>10</v>
      </c>
      <c r="E595" t="s">
        <v>237</v>
      </c>
      <c r="F595">
        <v>22</v>
      </c>
      <c r="G595" t="s">
        <v>25</v>
      </c>
      <c r="H595">
        <v>2021</v>
      </c>
      <c r="I595">
        <v>10.0872666666667</v>
      </c>
      <c r="J595" s="1">
        <f>_xlfn.XLOOKUP(B595, '[1]2021 Salaries'!$B$13:$B$2834, '[1]2021 Salaries'!$G$13:$G$2834,0)</f>
        <v>35320000</v>
      </c>
      <c r="K595" s="1">
        <f t="shared" si="9"/>
        <v>38852000</v>
      </c>
      <c r="L595" s="2">
        <v>594</v>
      </c>
    </row>
    <row r="596" spans="1:12" x14ac:dyDescent="0.45">
      <c r="A596">
        <v>184</v>
      </c>
      <c r="B596" t="s">
        <v>102</v>
      </c>
      <c r="C596" t="s">
        <v>64</v>
      </c>
      <c r="D596" t="s">
        <v>43</v>
      </c>
      <c r="E596" t="s">
        <v>44</v>
      </c>
      <c r="F596">
        <v>25</v>
      </c>
      <c r="G596" t="s">
        <v>31</v>
      </c>
      <c r="H596">
        <v>2020</v>
      </c>
      <c r="I596">
        <v>10.087300000000001</v>
      </c>
      <c r="J596" s="1">
        <f>_xlfn.XLOOKUP(B596, '[1]2021 Salaries'!$B$13:$B$2834, '[1]2021 Salaries'!$G$13:$G$2834,0)</f>
        <v>18150000</v>
      </c>
      <c r="K596" s="1">
        <f t="shared" si="9"/>
        <v>18150000</v>
      </c>
      <c r="L596" s="2">
        <v>595</v>
      </c>
    </row>
    <row r="597" spans="1:12" x14ac:dyDescent="0.45">
      <c r="A597">
        <v>504</v>
      </c>
      <c r="B597" t="s">
        <v>593</v>
      </c>
      <c r="C597" t="s">
        <v>9</v>
      </c>
      <c r="D597" t="s">
        <v>10</v>
      </c>
      <c r="E597" t="s">
        <v>11</v>
      </c>
      <c r="F597">
        <v>23</v>
      </c>
      <c r="G597" t="s">
        <v>12</v>
      </c>
      <c r="H597">
        <v>2020</v>
      </c>
      <c r="I597">
        <v>10.091699999999999</v>
      </c>
      <c r="J597" s="1">
        <f>_xlfn.XLOOKUP(B597, '[1]2021 Salaries'!$B$13:$B$2834, '[1]2021 Salaries'!$G$13:$G$2834,0)</f>
        <v>28930000</v>
      </c>
      <c r="K597" s="1">
        <f t="shared" si="9"/>
        <v>31823000.000000004</v>
      </c>
      <c r="L597" s="2">
        <v>596</v>
      </c>
    </row>
    <row r="598" spans="1:12" x14ac:dyDescent="0.45">
      <c r="A598">
        <v>289</v>
      </c>
      <c r="B598" t="s">
        <v>573</v>
      </c>
      <c r="C598" t="s">
        <v>36</v>
      </c>
      <c r="D598" t="s">
        <v>10</v>
      </c>
      <c r="E598" t="s">
        <v>278</v>
      </c>
      <c r="F598">
        <v>19</v>
      </c>
      <c r="G598" t="s">
        <v>31</v>
      </c>
      <c r="H598">
        <v>2020</v>
      </c>
      <c r="I598">
        <v>10.095166666666699</v>
      </c>
      <c r="J598" s="1">
        <f>_xlfn.XLOOKUP(B598, '[1]2021 Salaries'!$B$13:$B$2834, '[1]2021 Salaries'!$G$13:$G$2834,0)</f>
        <v>6510000</v>
      </c>
      <c r="K598" s="1">
        <f t="shared" si="9"/>
        <v>7161000.0000000009</v>
      </c>
      <c r="L598" s="2">
        <v>597</v>
      </c>
    </row>
    <row r="599" spans="1:12" x14ac:dyDescent="0.45">
      <c r="A599">
        <v>1913</v>
      </c>
      <c r="B599" t="s">
        <v>594</v>
      </c>
      <c r="C599" t="s">
        <v>14</v>
      </c>
      <c r="D599" t="s">
        <v>10</v>
      </c>
      <c r="E599" t="s">
        <v>15</v>
      </c>
      <c r="F599">
        <v>21</v>
      </c>
      <c r="G599" t="s">
        <v>16</v>
      </c>
      <c r="H599">
        <v>2021</v>
      </c>
      <c r="I599">
        <v>10.114133333333299</v>
      </c>
      <c r="J599" s="1">
        <f>_xlfn.XLOOKUP(B599, '[1]2021 Salaries'!$B$13:$B$2834, '[1]2021 Salaries'!$G$13:$G$2834,0)</f>
        <v>15800000</v>
      </c>
      <c r="K599" s="1">
        <f t="shared" si="9"/>
        <v>17380000</v>
      </c>
      <c r="L599" s="2">
        <v>598</v>
      </c>
    </row>
    <row r="600" spans="1:12" x14ac:dyDescent="0.45">
      <c r="A600">
        <v>1826</v>
      </c>
      <c r="B600" t="s">
        <v>595</v>
      </c>
      <c r="C600" t="s">
        <v>23</v>
      </c>
      <c r="D600" t="s">
        <v>10</v>
      </c>
      <c r="E600" t="s">
        <v>197</v>
      </c>
      <c r="F600">
        <v>34</v>
      </c>
      <c r="G600" t="s">
        <v>25</v>
      </c>
      <c r="H600">
        <v>2021</v>
      </c>
      <c r="I600">
        <v>10.120366666666699</v>
      </c>
      <c r="J600" s="1">
        <f>_xlfn.XLOOKUP(B600, '[1]2021 Salaries'!$B$13:$B$2834, '[1]2021 Salaries'!$G$13:$G$2834,0)</f>
        <v>14970000</v>
      </c>
      <c r="K600" s="1">
        <f t="shared" si="9"/>
        <v>16467000.000000002</v>
      </c>
      <c r="L600" s="2">
        <v>599</v>
      </c>
    </row>
    <row r="601" spans="1:12" x14ac:dyDescent="0.45">
      <c r="A601">
        <v>1728</v>
      </c>
      <c r="B601" t="s">
        <v>373</v>
      </c>
      <c r="C601" t="s">
        <v>23</v>
      </c>
      <c r="D601" t="s">
        <v>10</v>
      </c>
      <c r="E601" t="s">
        <v>322</v>
      </c>
      <c r="F601">
        <v>26</v>
      </c>
      <c r="G601" t="s">
        <v>25</v>
      </c>
      <c r="H601">
        <v>2021</v>
      </c>
      <c r="I601">
        <v>10.1206333333333</v>
      </c>
      <c r="J601" s="1">
        <f>_xlfn.XLOOKUP(B601, '[1]2021 Salaries'!$B$13:$B$2834, '[1]2021 Salaries'!$G$13:$G$2834,0)</f>
        <v>11690000</v>
      </c>
      <c r="K601" s="1">
        <f t="shared" si="9"/>
        <v>12859000.000000002</v>
      </c>
      <c r="L601" s="2">
        <v>600</v>
      </c>
    </row>
    <row r="602" spans="1:12" x14ac:dyDescent="0.45">
      <c r="A602">
        <v>740</v>
      </c>
      <c r="B602" t="s">
        <v>414</v>
      </c>
      <c r="C602" t="s">
        <v>307</v>
      </c>
      <c r="D602" t="s">
        <v>10</v>
      </c>
      <c r="E602" t="s">
        <v>240</v>
      </c>
      <c r="F602">
        <v>32</v>
      </c>
      <c r="G602" t="s">
        <v>25</v>
      </c>
      <c r="H602">
        <v>2020</v>
      </c>
      <c r="I602">
        <v>10.132999999999999</v>
      </c>
      <c r="J602" s="1">
        <f>_xlfn.XLOOKUP(B602, '[1]2021 Salaries'!$B$13:$B$2834, '[1]2021 Salaries'!$G$13:$G$2834,0)</f>
        <v>10530000</v>
      </c>
      <c r="K602" s="1">
        <f t="shared" si="9"/>
        <v>11583000.000000002</v>
      </c>
      <c r="L602" s="2">
        <v>601</v>
      </c>
    </row>
    <row r="603" spans="1:12" x14ac:dyDescent="0.45">
      <c r="A603">
        <v>252</v>
      </c>
      <c r="B603" t="s">
        <v>29</v>
      </c>
      <c r="C603" t="s">
        <v>9</v>
      </c>
      <c r="D603" t="s">
        <v>10</v>
      </c>
      <c r="E603" t="s">
        <v>434</v>
      </c>
      <c r="F603">
        <v>18</v>
      </c>
      <c r="G603" t="s">
        <v>31</v>
      </c>
      <c r="H603">
        <v>2020</v>
      </c>
      <c r="I603">
        <v>10.134733333333299</v>
      </c>
      <c r="J603" s="1">
        <f>_xlfn.XLOOKUP(B603, '[1]2021 Salaries'!$B$13:$B$2834, '[1]2021 Salaries'!$G$13:$G$2834,0)</f>
        <v>13420000</v>
      </c>
      <c r="K603" s="1">
        <f t="shared" si="9"/>
        <v>14762000.000000002</v>
      </c>
      <c r="L603" s="2">
        <v>602</v>
      </c>
    </row>
    <row r="604" spans="1:12" x14ac:dyDescent="0.45">
      <c r="A604">
        <v>1148</v>
      </c>
      <c r="B604" t="s">
        <v>596</v>
      </c>
      <c r="C604" t="s">
        <v>55</v>
      </c>
      <c r="D604" t="s">
        <v>18</v>
      </c>
      <c r="E604" t="s">
        <v>28</v>
      </c>
      <c r="F604">
        <v>26</v>
      </c>
      <c r="G604" t="s">
        <v>21</v>
      </c>
      <c r="H604">
        <v>2021</v>
      </c>
      <c r="I604">
        <v>10.1379</v>
      </c>
      <c r="J604" s="1">
        <f>_xlfn.XLOOKUP(B604, '[1]2021 Salaries'!$B$13:$B$2834, '[1]2021 Salaries'!$G$13:$G$2834,0)</f>
        <v>25960000</v>
      </c>
      <c r="K604" s="1">
        <f t="shared" si="9"/>
        <v>28556000.000000004</v>
      </c>
      <c r="L604" s="2">
        <v>603</v>
      </c>
    </row>
    <row r="605" spans="1:12" x14ac:dyDescent="0.45">
      <c r="A605">
        <v>1594</v>
      </c>
      <c r="B605" t="s">
        <v>593</v>
      </c>
      <c r="C605" t="s">
        <v>9</v>
      </c>
      <c r="D605" t="s">
        <v>10</v>
      </c>
      <c r="E605" t="s">
        <v>11</v>
      </c>
      <c r="F605">
        <v>24</v>
      </c>
      <c r="G605" t="s">
        <v>12</v>
      </c>
      <c r="H605">
        <v>2021</v>
      </c>
      <c r="I605">
        <v>10.147066666666699</v>
      </c>
      <c r="J605" s="1">
        <f>_xlfn.XLOOKUP(B605, '[1]2021 Salaries'!$B$13:$B$2834, '[1]2021 Salaries'!$G$13:$G$2834,0)</f>
        <v>28930000</v>
      </c>
      <c r="K605" s="1">
        <f t="shared" si="9"/>
        <v>31823000.000000004</v>
      </c>
      <c r="L605" s="2">
        <v>604</v>
      </c>
    </row>
    <row r="606" spans="1:12" x14ac:dyDescent="0.45">
      <c r="A606">
        <v>834</v>
      </c>
      <c r="B606" t="s">
        <v>597</v>
      </c>
      <c r="C606" t="s">
        <v>9</v>
      </c>
      <c r="D606" t="s">
        <v>598</v>
      </c>
      <c r="E606" t="s">
        <v>186</v>
      </c>
      <c r="F606">
        <v>19</v>
      </c>
      <c r="G606" t="s">
        <v>16</v>
      </c>
      <c r="H606">
        <v>2020</v>
      </c>
      <c r="I606">
        <v>10.148766666666701</v>
      </c>
      <c r="J606" s="1">
        <f>_xlfn.XLOOKUP(B606, '[1]2021 Salaries'!$B$13:$B$2834, '[1]2021 Salaries'!$G$13:$G$2834,0)</f>
        <v>0</v>
      </c>
      <c r="K606" s="1">
        <f t="shared" si="9"/>
        <v>0</v>
      </c>
      <c r="L606" s="2">
        <v>605</v>
      </c>
    </row>
    <row r="607" spans="1:12" x14ac:dyDescent="0.45">
      <c r="A607">
        <v>1172</v>
      </c>
      <c r="B607" t="s">
        <v>599</v>
      </c>
      <c r="C607" t="s">
        <v>51</v>
      </c>
      <c r="D607" t="s">
        <v>10</v>
      </c>
      <c r="E607" t="s">
        <v>101</v>
      </c>
      <c r="F607">
        <v>34</v>
      </c>
      <c r="G607" t="s">
        <v>21</v>
      </c>
      <c r="H607">
        <v>2021</v>
      </c>
      <c r="I607">
        <v>10.1511666666667</v>
      </c>
      <c r="J607" s="1">
        <f>_xlfn.XLOOKUP(B607, '[1]2021 Salaries'!$B$13:$B$2834, '[1]2021 Salaries'!$G$13:$G$2834,0)</f>
        <v>14380000</v>
      </c>
      <c r="K607" s="1">
        <f t="shared" si="9"/>
        <v>15818000.000000002</v>
      </c>
      <c r="L607" s="2">
        <v>606</v>
      </c>
    </row>
    <row r="608" spans="1:12" x14ac:dyDescent="0.45">
      <c r="A608">
        <v>1052</v>
      </c>
      <c r="B608" t="s">
        <v>600</v>
      </c>
      <c r="C608" t="s">
        <v>64</v>
      </c>
      <c r="D608" t="s">
        <v>10</v>
      </c>
      <c r="E608" t="s">
        <v>182</v>
      </c>
      <c r="F608">
        <v>27</v>
      </c>
      <c r="G608" t="s">
        <v>41</v>
      </c>
      <c r="H608">
        <v>2020</v>
      </c>
      <c r="I608">
        <v>10.1712333333333</v>
      </c>
      <c r="J608" s="1">
        <f>_xlfn.XLOOKUP(B608, '[1]2021 Salaries'!$B$13:$B$2834, '[1]2021 Salaries'!$G$13:$G$2834,0)</f>
        <v>14050000</v>
      </c>
      <c r="K608" s="1">
        <f t="shared" si="9"/>
        <v>14050000</v>
      </c>
      <c r="L608" s="2">
        <v>607</v>
      </c>
    </row>
    <row r="609" spans="1:12" x14ac:dyDescent="0.45">
      <c r="A609">
        <v>1525</v>
      </c>
      <c r="B609" t="s">
        <v>601</v>
      </c>
      <c r="C609" t="s">
        <v>74</v>
      </c>
      <c r="D609" t="s">
        <v>10</v>
      </c>
      <c r="E609" t="s">
        <v>602</v>
      </c>
      <c r="F609">
        <v>28</v>
      </c>
      <c r="G609" t="s">
        <v>12</v>
      </c>
      <c r="H609">
        <v>2021</v>
      </c>
      <c r="I609">
        <v>10.175966666666699</v>
      </c>
      <c r="J609" s="1">
        <f>_xlfn.XLOOKUP(B609, '[1]2021 Salaries'!$B$13:$B$2834, '[1]2021 Salaries'!$G$13:$G$2834,0)</f>
        <v>23120000</v>
      </c>
      <c r="K609" s="1">
        <f t="shared" si="9"/>
        <v>25432000.000000004</v>
      </c>
      <c r="L609" s="2">
        <v>608</v>
      </c>
    </row>
    <row r="610" spans="1:12" x14ac:dyDescent="0.45">
      <c r="A610">
        <v>617</v>
      </c>
      <c r="B610" t="s">
        <v>335</v>
      </c>
      <c r="C610" t="s">
        <v>23</v>
      </c>
      <c r="D610" t="s">
        <v>10</v>
      </c>
      <c r="E610" t="s">
        <v>211</v>
      </c>
      <c r="F610">
        <v>28</v>
      </c>
      <c r="G610" t="s">
        <v>25</v>
      </c>
      <c r="H610">
        <v>2020</v>
      </c>
      <c r="I610">
        <v>10.178333333333301</v>
      </c>
      <c r="J610" s="1">
        <f>_xlfn.XLOOKUP(B610, '[1]2021 Salaries'!$B$13:$B$2834, '[1]2021 Salaries'!$G$13:$G$2834,0)</f>
        <v>22040000</v>
      </c>
      <c r="K610" s="1">
        <f t="shared" si="9"/>
        <v>24244000.000000004</v>
      </c>
      <c r="L610" s="2">
        <v>609</v>
      </c>
    </row>
    <row r="611" spans="1:12" x14ac:dyDescent="0.45">
      <c r="A611">
        <v>2087</v>
      </c>
      <c r="B611" t="s">
        <v>301</v>
      </c>
      <c r="C611" t="s">
        <v>55</v>
      </c>
      <c r="D611" t="s">
        <v>10</v>
      </c>
      <c r="E611" t="s">
        <v>34</v>
      </c>
      <c r="F611">
        <v>30</v>
      </c>
      <c r="G611" t="s">
        <v>16</v>
      </c>
      <c r="H611">
        <v>2021</v>
      </c>
      <c r="I611">
        <v>10.1814</v>
      </c>
      <c r="J611" s="1">
        <f>_xlfn.XLOOKUP(B611, '[1]2021 Salaries'!$B$13:$B$2834, '[1]2021 Salaries'!$G$13:$G$2834,0)</f>
        <v>15230000</v>
      </c>
      <c r="K611" s="1">
        <f t="shared" si="9"/>
        <v>16753000.000000002</v>
      </c>
      <c r="L611" s="2">
        <v>610</v>
      </c>
    </row>
    <row r="612" spans="1:12" x14ac:dyDescent="0.45">
      <c r="A612">
        <v>1349</v>
      </c>
      <c r="B612" t="s">
        <v>437</v>
      </c>
      <c r="C612" t="s">
        <v>64</v>
      </c>
      <c r="D612" t="s">
        <v>10</v>
      </c>
      <c r="E612" t="s">
        <v>173</v>
      </c>
      <c r="F612">
        <v>30</v>
      </c>
      <c r="G612" t="s">
        <v>31</v>
      </c>
      <c r="H612">
        <v>2021</v>
      </c>
      <c r="I612">
        <v>10.182966666666699</v>
      </c>
      <c r="J612" s="1">
        <f>_xlfn.XLOOKUP(B612, '[1]2021 Salaries'!$B$13:$B$2834, '[1]2021 Salaries'!$G$13:$G$2834,0)</f>
        <v>12610000</v>
      </c>
      <c r="K612" s="1">
        <f t="shared" si="9"/>
        <v>12610000</v>
      </c>
      <c r="L612" s="2">
        <v>611</v>
      </c>
    </row>
    <row r="613" spans="1:12" x14ac:dyDescent="0.45">
      <c r="A613">
        <v>1721</v>
      </c>
      <c r="B613" t="s">
        <v>603</v>
      </c>
      <c r="C613" t="s">
        <v>143</v>
      </c>
      <c r="D613" t="s">
        <v>598</v>
      </c>
      <c r="E613" t="s">
        <v>267</v>
      </c>
      <c r="F613">
        <v>20</v>
      </c>
      <c r="G613" t="s">
        <v>25</v>
      </c>
      <c r="H613">
        <v>2021</v>
      </c>
      <c r="I613">
        <v>10.185033333333299</v>
      </c>
      <c r="J613" s="1">
        <f>_xlfn.XLOOKUP(B613, '[1]2021 Salaries'!$B$13:$B$2834, '[1]2021 Salaries'!$G$13:$G$2834,0)</f>
        <v>24350000</v>
      </c>
      <c r="K613" s="1">
        <f t="shared" si="9"/>
        <v>26785000.000000004</v>
      </c>
      <c r="L613" s="2">
        <v>612</v>
      </c>
    </row>
    <row r="614" spans="1:12" x14ac:dyDescent="0.45">
      <c r="A614">
        <v>1483</v>
      </c>
      <c r="B614" t="s">
        <v>604</v>
      </c>
      <c r="C614" t="s">
        <v>27</v>
      </c>
      <c r="D614" t="s">
        <v>10</v>
      </c>
      <c r="E614" t="s">
        <v>116</v>
      </c>
      <c r="F614">
        <v>25</v>
      </c>
      <c r="G614" t="s">
        <v>12</v>
      </c>
      <c r="H614">
        <v>2021</v>
      </c>
      <c r="I614">
        <v>10.1864666666667</v>
      </c>
      <c r="J614" s="1">
        <f>_xlfn.XLOOKUP(B614, '[1]2021 Salaries'!$B$13:$B$2834, '[1]2021 Salaries'!$G$13:$G$2834,0)</f>
        <v>15130000</v>
      </c>
      <c r="K614" s="1">
        <f t="shared" si="9"/>
        <v>16643000.000000002</v>
      </c>
      <c r="L614" s="2">
        <v>613</v>
      </c>
    </row>
    <row r="615" spans="1:12" x14ac:dyDescent="0.45">
      <c r="A615">
        <v>169</v>
      </c>
      <c r="B615" t="s">
        <v>605</v>
      </c>
      <c r="C615" t="s">
        <v>39</v>
      </c>
      <c r="D615" t="s">
        <v>10</v>
      </c>
      <c r="E615" t="s">
        <v>299</v>
      </c>
      <c r="F615">
        <v>19</v>
      </c>
      <c r="G615" t="s">
        <v>21</v>
      </c>
      <c r="H615">
        <v>2020</v>
      </c>
      <c r="I615">
        <v>10.192933333333301</v>
      </c>
      <c r="J615" s="1">
        <f>_xlfn.XLOOKUP(B615, '[1]2021 Salaries'!$B$13:$B$2834, '[1]2021 Salaries'!$G$13:$G$2834,0)</f>
        <v>12270000</v>
      </c>
      <c r="K615" s="1">
        <f t="shared" si="9"/>
        <v>13497000.000000002</v>
      </c>
      <c r="L615" s="2">
        <v>614</v>
      </c>
    </row>
    <row r="616" spans="1:12" x14ac:dyDescent="0.45">
      <c r="A616">
        <v>188</v>
      </c>
      <c r="B616" t="s">
        <v>480</v>
      </c>
      <c r="C616" t="s">
        <v>9</v>
      </c>
      <c r="D616" t="s">
        <v>10</v>
      </c>
      <c r="E616" t="s">
        <v>395</v>
      </c>
      <c r="F616">
        <v>24</v>
      </c>
      <c r="G616" t="s">
        <v>31</v>
      </c>
      <c r="H616">
        <v>2020</v>
      </c>
      <c r="I616">
        <v>10.1966</v>
      </c>
      <c r="J616" s="1">
        <f>_xlfn.XLOOKUP(B616, '[1]2021 Salaries'!$B$13:$B$2834, '[1]2021 Salaries'!$G$13:$G$2834,0)</f>
        <v>7730000</v>
      </c>
      <c r="K616" s="1">
        <f t="shared" si="9"/>
        <v>8503000</v>
      </c>
      <c r="L616" s="2">
        <v>615</v>
      </c>
    </row>
    <row r="617" spans="1:12" x14ac:dyDescent="0.45">
      <c r="A617">
        <v>1725</v>
      </c>
      <c r="B617" t="s">
        <v>606</v>
      </c>
      <c r="C617" t="s">
        <v>216</v>
      </c>
      <c r="D617" t="s">
        <v>10</v>
      </c>
      <c r="E617" t="s">
        <v>322</v>
      </c>
      <c r="F617">
        <v>20</v>
      </c>
      <c r="G617" t="s">
        <v>25</v>
      </c>
      <c r="H617">
        <v>2021</v>
      </c>
      <c r="I617">
        <v>10.1985333333333</v>
      </c>
      <c r="J617" s="1">
        <f>_xlfn.XLOOKUP(B617, '[1]2021 Salaries'!$B$13:$B$2834, '[1]2021 Salaries'!$G$13:$G$2834,0)</f>
        <v>27220000</v>
      </c>
      <c r="K617" s="1">
        <f t="shared" si="9"/>
        <v>29942000.000000004</v>
      </c>
      <c r="L617" s="2">
        <v>616</v>
      </c>
    </row>
    <row r="618" spans="1:12" x14ac:dyDescent="0.45">
      <c r="A618">
        <v>1611</v>
      </c>
      <c r="B618" t="s">
        <v>381</v>
      </c>
      <c r="C618" t="s">
        <v>222</v>
      </c>
      <c r="D618" t="s">
        <v>18</v>
      </c>
      <c r="E618" t="s">
        <v>382</v>
      </c>
      <c r="F618">
        <v>36</v>
      </c>
      <c r="G618" t="s">
        <v>12</v>
      </c>
      <c r="H618">
        <v>2021</v>
      </c>
      <c r="I618">
        <v>10.204266666666699</v>
      </c>
      <c r="J618" s="1">
        <f>_xlfn.XLOOKUP(B618, '[1]2021 Salaries'!$B$13:$B$2834, '[1]2021 Salaries'!$G$13:$G$2834,0)</f>
        <v>7980000</v>
      </c>
      <c r="K618" s="1">
        <f t="shared" si="9"/>
        <v>8778000</v>
      </c>
      <c r="L618" s="2">
        <v>617</v>
      </c>
    </row>
    <row r="619" spans="1:12" x14ac:dyDescent="0.45">
      <c r="A619">
        <v>2071</v>
      </c>
      <c r="B619" t="s">
        <v>607</v>
      </c>
      <c r="C619" t="s">
        <v>14</v>
      </c>
      <c r="D619" t="s">
        <v>10</v>
      </c>
      <c r="E619" t="s">
        <v>462</v>
      </c>
      <c r="F619">
        <v>30</v>
      </c>
      <c r="G619" t="s">
        <v>16</v>
      </c>
      <c r="H619">
        <v>2021</v>
      </c>
      <c r="I619">
        <v>10.2131666666667</v>
      </c>
      <c r="J619" s="1">
        <f>_xlfn.XLOOKUP(B619, '[1]2021 Salaries'!$B$13:$B$2834, '[1]2021 Salaries'!$G$13:$G$2834,0)</f>
        <v>25540000</v>
      </c>
      <c r="K619" s="1">
        <f t="shared" si="9"/>
        <v>28094000.000000004</v>
      </c>
      <c r="L619" s="2">
        <v>618</v>
      </c>
    </row>
    <row r="620" spans="1:12" x14ac:dyDescent="0.45">
      <c r="A620">
        <v>1259</v>
      </c>
      <c r="B620" t="s">
        <v>546</v>
      </c>
      <c r="C620" t="s">
        <v>9</v>
      </c>
      <c r="D620" t="s">
        <v>10</v>
      </c>
      <c r="E620" t="s">
        <v>547</v>
      </c>
      <c r="F620">
        <v>29</v>
      </c>
      <c r="G620" t="s">
        <v>31</v>
      </c>
      <c r="H620">
        <v>2021</v>
      </c>
      <c r="I620">
        <v>10.2167666666667</v>
      </c>
      <c r="J620" s="1">
        <f>_xlfn.XLOOKUP(B620, '[1]2021 Salaries'!$B$13:$B$2834, '[1]2021 Salaries'!$G$13:$G$2834,0)</f>
        <v>18410000</v>
      </c>
      <c r="K620" s="1">
        <f t="shared" si="9"/>
        <v>20251000</v>
      </c>
      <c r="L620" s="2">
        <v>619</v>
      </c>
    </row>
    <row r="621" spans="1:12" x14ac:dyDescent="0.45">
      <c r="A621">
        <v>1219</v>
      </c>
      <c r="B621" t="s">
        <v>608</v>
      </c>
      <c r="C621" t="s">
        <v>39</v>
      </c>
      <c r="D621" t="s">
        <v>10</v>
      </c>
      <c r="E621" t="s">
        <v>191</v>
      </c>
      <c r="F621">
        <v>22</v>
      </c>
      <c r="G621" t="s">
        <v>21</v>
      </c>
      <c r="H621">
        <v>2021</v>
      </c>
      <c r="I621">
        <v>10.2197333333333</v>
      </c>
      <c r="J621" s="1">
        <f>_xlfn.XLOOKUP(B621, '[1]2021 Salaries'!$B$13:$B$2834, '[1]2021 Salaries'!$G$13:$G$2834,0)</f>
        <v>8410000</v>
      </c>
      <c r="K621" s="1">
        <f t="shared" si="9"/>
        <v>9251000</v>
      </c>
      <c r="L621" s="2">
        <v>620</v>
      </c>
    </row>
    <row r="622" spans="1:12" x14ac:dyDescent="0.45">
      <c r="A622">
        <v>1992</v>
      </c>
      <c r="B622" t="s">
        <v>609</v>
      </c>
      <c r="C622" t="s">
        <v>14</v>
      </c>
      <c r="D622" t="s">
        <v>10</v>
      </c>
      <c r="E622" t="s">
        <v>53</v>
      </c>
      <c r="F622">
        <v>29</v>
      </c>
      <c r="G622" t="s">
        <v>16</v>
      </c>
      <c r="H622">
        <v>2021</v>
      </c>
      <c r="I622">
        <v>10.2302</v>
      </c>
      <c r="J622" s="1">
        <f>_xlfn.XLOOKUP(B622, '[1]2021 Salaries'!$B$13:$B$2834, '[1]2021 Salaries'!$G$13:$G$2834,0)</f>
        <v>15490000</v>
      </c>
      <c r="K622" s="1">
        <f t="shared" si="9"/>
        <v>17039000</v>
      </c>
      <c r="L622" s="2">
        <v>621</v>
      </c>
    </row>
    <row r="623" spans="1:12" x14ac:dyDescent="0.45">
      <c r="A623">
        <v>1753</v>
      </c>
      <c r="B623" t="s">
        <v>610</v>
      </c>
      <c r="C623" t="s">
        <v>380</v>
      </c>
      <c r="D623" t="s">
        <v>10</v>
      </c>
      <c r="E623" t="s">
        <v>78</v>
      </c>
      <c r="F623">
        <v>24</v>
      </c>
      <c r="G623" t="s">
        <v>25</v>
      </c>
      <c r="H623">
        <v>2021</v>
      </c>
      <c r="I623">
        <v>10.233033333333299</v>
      </c>
      <c r="J623" s="1">
        <f>_xlfn.XLOOKUP(B623, '[1]2021 Salaries'!$B$13:$B$2834, '[1]2021 Salaries'!$G$13:$G$2834,0)</f>
        <v>7630000</v>
      </c>
      <c r="K623" s="1">
        <f t="shared" si="9"/>
        <v>8393000</v>
      </c>
      <c r="L623" s="2">
        <v>622</v>
      </c>
    </row>
    <row r="624" spans="1:12" x14ac:dyDescent="0.45">
      <c r="A624">
        <v>1681</v>
      </c>
      <c r="B624" t="s">
        <v>611</v>
      </c>
      <c r="C624" t="s">
        <v>68</v>
      </c>
      <c r="D624" t="s">
        <v>10</v>
      </c>
      <c r="E624" t="s">
        <v>104</v>
      </c>
      <c r="F624">
        <v>30</v>
      </c>
      <c r="G624" t="s">
        <v>25</v>
      </c>
      <c r="H624">
        <v>2021</v>
      </c>
      <c r="I624">
        <v>10.240600000000001</v>
      </c>
      <c r="J624" s="1">
        <f>_xlfn.XLOOKUP(B624, '[1]2021 Salaries'!$B$13:$B$2834, '[1]2021 Salaries'!$G$13:$G$2834,0)</f>
        <v>27580000</v>
      </c>
      <c r="K624" s="1">
        <f t="shared" si="9"/>
        <v>30338000.000000004</v>
      </c>
      <c r="L624" s="2">
        <v>623</v>
      </c>
    </row>
    <row r="625" spans="1:12" x14ac:dyDescent="0.45">
      <c r="A625">
        <v>1202</v>
      </c>
      <c r="B625" t="s">
        <v>560</v>
      </c>
      <c r="C625" t="s">
        <v>130</v>
      </c>
      <c r="D625" t="s">
        <v>10</v>
      </c>
      <c r="E625" t="s">
        <v>147</v>
      </c>
      <c r="F625">
        <v>31</v>
      </c>
      <c r="G625" t="s">
        <v>21</v>
      </c>
      <c r="H625">
        <v>2021</v>
      </c>
      <c r="I625">
        <v>10.252333333333301</v>
      </c>
      <c r="J625" s="1">
        <f>_xlfn.XLOOKUP(B625, '[1]2021 Salaries'!$B$13:$B$2834, '[1]2021 Salaries'!$G$13:$G$2834,0)</f>
        <v>8610000</v>
      </c>
      <c r="K625" s="1">
        <f t="shared" si="9"/>
        <v>9471000</v>
      </c>
      <c r="L625" s="2">
        <v>624</v>
      </c>
    </row>
    <row r="626" spans="1:12" x14ac:dyDescent="0.45">
      <c r="A626">
        <v>666</v>
      </c>
      <c r="B626" t="s">
        <v>612</v>
      </c>
      <c r="C626" t="s">
        <v>46</v>
      </c>
      <c r="D626" t="s">
        <v>10</v>
      </c>
      <c r="E626" t="s">
        <v>255</v>
      </c>
      <c r="F626">
        <v>32</v>
      </c>
      <c r="G626" t="s">
        <v>25</v>
      </c>
      <c r="H626">
        <v>2020</v>
      </c>
      <c r="I626">
        <v>10.2586333333333</v>
      </c>
      <c r="J626" s="1">
        <f>_xlfn.XLOOKUP(B626, '[1]2021 Salaries'!$B$13:$B$2834, '[1]2021 Salaries'!$G$13:$G$2834,0)</f>
        <v>0</v>
      </c>
      <c r="K626" s="1">
        <f t="shared" si="9"/>
        <v>0</v>
      </c>
      <c r="L626" s="2">
        <v>625</v>
      </c>
    </row>
    <row r="627" spans="1:12" x14ac:dyDescent="0.45">
      <c r="A627">
        <v>222</v>
      </c>
      <c r="B627" t="s">
        <v>613</v>
      </c>
      <c r="C627" t="s">
        <v>222</v>
      </c>
      <c r="D627" t="s">
        <v>10</v>
      </c>
      <c r="E627" t="s">
        <v>614</v>
      </c>
      <c r="F627">
        <v>26</v>
      </c>
      <c r="G627" t="s">
        <v>31</v>
      </c>
      <c r="H627">
        <v>2020</v>
      </c>
      <c r="I627">
        <v>10.2622</v>
      </c>
      <c r="J627" s="1">
        <f>_xlfn.XLOOKUP(B627, '[1]2021 Salaries'!$B$13:$B$2834, '[1]2021 Salaries'!$G$13:$G$2834,0)</f>
        <v>0</v>
      </c>
      <c r="K627" s="1">
        <f t="shared" si="9"/>
        <v>0</v>
      </c>
      <c r="L627" s="2">
        <v>626</v>
      </c>
    </row>
    <row r="628" spans="1:12" x14ac:dyDescent="0.45">
      <c r="A628">
        <v>87</v>
      </c>
      <c r="B628" t="s">
        <v>615</v>
      </c>
      <c r="C628" t="s">
        <v>616</v>
      </c>
      <c r="D628" t="s">
        <v>10</v>
      </c>
      <c r="E628" t="s">
        <v>28</v>
      </c>
      <c r="F628">
        <v>18</v>
      </c>
      <c r="G628" t="s">
        <v>21</v>
      </c>
      <c r="H628">
        <v>2020</v>
      </c>
      <c r="I628">
        <v>10.273733333333301</v>
      </c>
      <c r="J628" s="1">
        <f>_xlfn.XLOOKUP(B628, '[1]2021 Salaries'!$B$13:$B$2834, '[1]2021 Salaries'!$G$13:$G$2834,0)</f>
        <v>26640000</v>
      </c>
      <c r="K628" s="1">
        <f t="shared" si="9"/>
        <v>29304000.000000004</v>
      </c>
      <c r="L628" s="2">
        <v>627</v>
      </c>
    </row>
    <row r="629" spans="1:12" x14ac:dyDescent="0.45">
      <c r="A629">
        <v>580</v>
      </c>
      <c r="B629" t="s">
        <v>276</v>
      </c>
      <c r="C629" t="s">
        <v>23</v>
      </c>
      <c r="D629" t="s">
        <v>10</v>
      </c>
      <c r="E629" t="s">
        <v>24</v>
      </c>
      <c r="F629">
        <v>34</v>
      </c>
      <c r="G629" t="s">
        <v>25</v>
      </c>
      <c r="H629">
        <v>2020</v>
      </c>
      <c r="I629">
        <v>10.2751</v>
      </c>
      <c r="J629" s="1">
        <f>_xlfn.XLOOKUP(B629, '[1]2021 Salaries'!$B$13:$B$2834, '[1]2021 Salaries'!$G$13:$G$2834,0)</f>
        <v>17730000</v>
      </c>
      <c r="K629" s="1">
        <f t="shared" si="9"/>
        <v>19503000</v>
      </c>
      <c r="L629" s="2">
        <v>628</v>
      </c>
    </row>
    <row r="630" spans="1:12" x14ac:dyDescent="0.45">
      <c r="A630">
        <v>1758</v>
      </c>
      <c r="B630" t="s">
        <v>617</v>
      </c>
      <c r="C630" t="s">
        <v>126</v>
      </c>
      <c r="D630" t="s">
        <v>10</v>
      </c>
      <c r="E630" t="s">
        <v>78</v>
      </c>
      <c r="F630">
        <v>21</v>
      </c>
      <c r="G630" t="s">
        <v>25</v>
      </c>
      <c r="H630">
        <v>2021</v>
      </c>
      <c r="I630">
        <v>10.2768</v>
      </c>
      <c r="J630" s="1">
        <f>_xlfn.XLOOKUP(B630, '[1]2021 Salaries'!$B$13:$B$2834, '[1]2021 Salaries'!$G$13:$G$2834,0)</f>
        <v>25450000</v>
      </c>
      <c r="K630" s="1">
        <f t="shared" si="9"/>
        <v>27995000.000000004</v>
      </c>
      <c r="L630" s="2">
        <v>629</v>
      </c>
    </row>
    <row r="631" spans="1:12" x14ac:dyDescent="0.45">
      <c r="A631">
        <v>1828</v>
      </c>
      <c r="B631" t="s">
        <v>618</v>
      </c>
      <c r="C631" t="s">
        <v>204</v>
      </c>
      <c r="D631" t="s">
        <v>10</v>
      </c>
      <c r="E631" t="s">
        <v>197</v>
      </c>
      <c r="F631">
        <v>33</v>
      </c>
      <c r="G631" t="s">
        <v>25</v>
      </c>
      <c r="H631">
        <v>2021</v>
      </c>
      <c r="I631">
        <v>10.281833333333299</v>
      </c>
      <c r="J631" s="1">
        <f>_xlfn.XLOOKUP(B631, '[1]2021 Salaries'!$B$13:$B$2834, '[1]2021 Salaries'!$G$13:$G$2834,0)</f>
        <v>19990000</v>
      </c>
      <c r="K631" s="1">
        <f t="shared" si="9"/>
        <v>21989000</v>
      </c>
      <c r="L631" s="2">
        <v>630</v>
      </c>
    </row>
    <row r="632" spans="1:12" x14ac:dyDescent="0.45">
      <c r="A632">
        <v>662</v>
      </c>
      <c r="B632" t="s">
        <v>619</v>
      </c>
      <c r="C632" t="s">
        <v>138</v>
      </c>
      <c r="D632" t="s">
        <v>10</v>
      </c>
      <c r="E632" t="s">
        <v>255</v>
      </c>
      <c r="F632">
        <v>31</v>
      </c>
      <c r="G632" t="s">
        <v>25</v>
      </c>
      <c r="H632">
        <v>2020</v>
      </c>
      <c r="I632">
        <v>10.286199999999999</v>
      </c>
      <c r="J632" s="1">
        <f>_xlfn.XLOOKUP(B632, '[1]2021 Salaries'!$B$13:$B$2834, '[1]2021 Salaries'!$G$13:$G$2834,0)</f>
        <v>0</v>
      </c>
      <c r="K632" s="1">
        <f t="shared" si="9"/>
        <v>0</v>
      </c>
      <c r="L632" s="2">
        <v>631</v>
      </c>
    </row>
    <row r="633" spans="1:12" x14ac:dyDescent="0.45">
      <c r="A633">
        <v>1281</v>
      </c>
      <c r="B633" t="s">
        <v>620</v>
      </c>
      <c r="C633" t="s">
        <v>621</v>
      </c>
      <c r="D633" t="s">
        <v>10</v>
      </c>
      <c r="E633" t="s">
        <v>289</v>
      </c>
      <c r="F633">
        <v>28</v>
      </c>
      <c r="G633" t="s">
        <v>31</v>
      </c>
      <c r="H633">
        <v>2021</v>
      </c>
      <c r="I633">
        <v>10.2884333333333</v>
      </c>
      <c r="J633" s="1">
        <f>_xlfn.XLOOKUP(B633, '[1]2021 Salaries'!$B$13:$B$2834, '[1]2021 Salaries'!$G$13:$G$2834,0)</f>
        <v>15050000</v>
      </c>
      <c r="K633" s="1">
        <f t="shared" si="9"/>
        <v>16555000.000000002</v>
      </c>
      <c r="L633" s="2">
        <v>632</v>
      </c>
    </row>
    <row r="634" spans="1:12" x14ac:dyDescent="0.45">
      <c r="A634">
        <v>1762</v>
      </c>
      <c r="B634" t="s">
        <v>622</v>
      </c>
      <c r="C634" t="s">
        <v>27</v>
      </c>
      <c r="D634" t="s">
        <v>10</v>
      </c>
      <c r="E634" t="s">
        <v>237</v>
      </c>
      <c r="F634">
        <v>23</v>
      </c>
      <c r="G634" t="s">
        <v>25</v>
      </c>
      <c r="H634">
        <v>2021</v>
      </c>
      <c r="I634">
        <v>10.288733333333299</v>
      </c>
      <c r="J634" s="1">
        <f>_xlfn.XLOOKUP(B634, '[1]2021 Salaries'!$B$13:$B$2834, '[1]2021 Salaries'!$G$13:$G$2834,0)</f>
        <v>11010000</v>
      </c>
      <c r="K634" s="1">
        <f t="shared" si="9"/>
        <v>12111000.000000002</v>
      </c>
      <c r="L634" s="2">
        <v>633</v>
      </c>
    </row>
    <row r="635" spans="1:12" x14ac:dyDescent="0.45">
      <c r="A635">
        <v>2072</v>
      </c>
      <c r="B635" t="s">
        <v>623</v>
      </c>
      <c r="C635" t="s">
        <v>14</v>
      </c>
      <c r="D635" t="s">
        <v>10</v>
      </c>
      <c r="E635" t="s">
        <v>462</v>
      </c>
      <c r="F635">
        <v>29</v>
      </c>
      <c r="G635" t="s">
        <v>16</v>
      </c>
      <c r="H635">
        <v>2021</v>
      </c>
      <c r="I635">
        <v>10.293333333333299</v>
      </c>
      <c r="J635" s="1">
        <f>_xlfn.XLOOKUP(B635, '[1]2021 Salaries'!$B$13:$B$2834, '[1]2021 Salaries'!$G$13:$G$2834,0)</f>
        <v>15460000</v>
      </c>
      <c r="K635" s="1">
        <f t="shared" si="9"/>
        <v>17006000</v>
      </c>
      <c r="L635" s="2">
        <v>634</v>
      </c>
    </row>
    <row r="636" spans="1:12" x14ac:dyDescent="0.45">
      <c r="A636">
        <v>746</v>
      </c>
      <c r="B636" t="s">
        <v>526</v>
      </c>
      <c r="C636" t="s">
        <v>23</v>
      </c>
      <c r="D636" t="s">
        <v>10</v>
      </c>
      <c r="E636" t="s">
        <v>240</v>
      </c>
      <c r="F636">
        <v>24</v>
      </c>
      <c r="G636" t="s">
        <v>25</v>
      </c>
      <c r="H636">
        <v>2020</v>
      </c>
      <c r="I636">
        <v>10.3000333333333</v>
      </c>
      <c r="J636" s="1">
        <f>_xlfn.XLOOKUP(B636, '[1]2021 Salaries'!$B$13:$B$2834, '[1]2021 Salaries'!$G$13:$G$2834,0)</f>
        <v>15150000</v>
      </c>
      <c r="K636" s="1">
        <f t="shared" si="9"/>
        <v>16665000.000000002</v>
      </c>
      <c r="L636" s="2">
        <v>635</v>
      </c>
    </row>
    <row r="637" spans="1:12" x14ac:dyDescent="0.45">
      <c r="A637">
        <v>183</v>
      </c>
      <c r="B637" t="s">
        <v>624</v>
      </c>
      <c r="C637" t="s">
        <v>14</v>
      </c>
      <c r="D637" t="s">
        <v>43</v>
      </c>
      <c r="E637" t="s">
        <v>44</v>
      </c>
      <c r="F637">
        <v>29</v>
      </c>
      <c r="G637" t="s">
        <v>31</v>
      </c>
      <c r="H637">
        <v>2020</v>
      </c>
      <c r="I637">
        <v>10.301399999999999</v>
      </c>
      <c r="J637" s="1">
        <f>_xlfn.XLOOKUP(B637, '[1]2021 Salaries'!$B$13:$B$2834, '[1]2021 Salaries'!$G$13:$G$2834,0)</f>
        <v>13270000</v>
      </c>
      <c r="K637" s="1">
        <f t="shared" si="9"/>
        <v>14597000.000000002</v>
      </c>
      <c r="L637" s="2">
        <v>636</v>
      </c>
    </row>
    <row r="638" spans="1:12" x14ac:dyDescent="0.45">
      <c r="A638">
        <v>361</v>
      </c>
      <c r="B638" t="s">
        <v>367</v>
      </c>
      <c r="C638" t="s">
        <v>55</v>
      </c>
      <c r="D638" t="s">
        <v>18</v>
      </c>
      <c r="E638" t="s">
        <v>30</v>
      </c>
      <c r="F638">
        <v>23</v>
      </c>
      <c r="G638" t="s">
        <v>31</v>
      </c>
      <c r="H638">
        <v>2020</v>
      </c>
      <c r="I638">
        <v>10.301500000000001</v>
      </c>
      <c r="J638" s="1">
        <f>_xlfn.XLOOKUP(B638, '[1]2021 Salaries'!$B$13:$B$2834, '[1]2021 Salaries'!$G$13:$G$2834,0)</f>
        <v>22820000</v>
      </c>
      <c r="K638" s="1">
        <f t="shared" si="9"/>
        <v>25102000.000000004</v>
      </c>
      <c r="L638" s="2">
        <v>637</v>
      </c>
    </row>
    <row r="639" spans="1:12" x14ac:dyDescent="0.45">
      <c r="A639">
        <v>673</v>
      </c>
      <c r="B639" t="s">
        <v>479</v>
      </c>
      <c r="C639" t="s">
        <v>55</v>
      </c>
      <c r="D639" t="s">
        <v>10</v>
      </c>
      <c r="E639" t="s">
        <v>353</v>
      </c>
      <c r="F639">
        <v>25</v>
      </c>
      <c r="G639" t="s">
        <v>25</v>
      </c>
      <c r="H639">
        <v>2020</v>
      </c>
      <c r="I639">
        <v>10.307366666666701</v>
      </c>
      <c r="J639" s="1">
        <f>_xlfn.XLOOKUP(B639, '[1]2021 Salaries'!$B$13:$B$2834, '[1]2021 Salaries'!$G$13:$G$2834,0)</f>
        <v>15170000</v>
      </c>
      <c r="K639" s="1">
        <f t="shared" si="9"/>
        <v>16687000.000000002</v>
      </c>
      <c r="L639" s="2">
        <v>638</v>
      </c>
    </row>
    <row r="640" spans="1:12" x14ac:dyDescent="0.45">
      <c r="A640">
        <v>1378</v>
      </c>
      <c r="B640" t="s">
        <v>625</v>
      </c>
      <c r="C640" t="s">
        <v>9</v>
      </c>
      <c r="D640" t="s">
        <v>350</v>
      </c>
      <c r="E640" t="s">
        <v>93</v>
      </c>
      <c r="F640">
        <v>27</v>
      </c>
      <c r="G640" t="s">
        <v>31</v>
      </c>
      <c r="H640">
        <v>2021</v>
      </c>
      <c r="I640">
        <v>10.324866666666701</v>
      </c>
      <c r="J640" s="1">
        <f>_xlfn.XLOOKUP(B640, '[1]2021 Salaries'!$B$13:$B$2834, '[1]2021 Salaries'!$G$13:$G$2834,0)</f>
        <v>34970000</v>
      </c>
      <c r="K640" s="1">
        <f t="shared" si="9"/>
        <v>38467000</v>
      </c>
      <c r="L640" s="2">
        <v>639</v>
      </c>
    </row>
    <row r="641" spans="1:12" x14ac:dyDescent="0.45">
      <c r="A641">
        <v>376</v>
      </c>
      <c r="B641" t="s">
        <v>464</v>
      </c>
      <c r="C641" t="s">
        <v>465</v>
      </c>
      <c r="D641" t="s">
        <v>10</v>
      </c>
      <c r="E641" t="s">
        <v>157</v>
      </c>
      <c r="F641">
        <v>33</v>
      </c>
      <c r="G641" t="s">
        <v>12</v>
      </c>
      <c r="H641">
        <v>2020</v>
      </c>
      <c r="I641">
        <v>10.3363</v>
      </c>
      <c r="J641" s="1">
        <f>_xlfn.XLOOKUP(B641, '[1]2021 Salaries'!$B$13:$B$2834, '[1]2021 Salaries'!$G$13:$G$2834,0)</f>
        <v>19640000</v>
      </c>
      <c r="K641" s="1">
        <f t="shared" si="9"/>
        <v>21604000</v>
      </c>
      <c r="L641" s="2">
        <v>640</v>
      </c>
    </row>
    <row r="642" spans="1:12" x14ac:dyDescent="0.45">
      <c r="A642">
        <v>1486</v>
      </c>
      <c r="B642" t="s">
        <v>626</v>
      </c>
      <c r="C642" t="s">
        <v>74</v>
      </c>
      <c r="D642" t="s">
        <v>10</v>
      </c>
      <c r="E642" t="s">
        <v>116</v>
      </c>
      <c r="F642">
        <v>26</v>
      </c>
      <c r="G642" t="s">
        <v>12</v>
      </c>
      <c r="H642">
        <v>2021</v>
      </c>
      <c r="I642">
        <v>10.356</v>
      </c>
      <c r="J642" s="1">
        <f>_xlfn.XLOOKUP(B642, '[1]2021 Salaries'!$B$13:$B$2834, '[1]2021 Salaries'!$G$13:$G$2834,0)</f>
        <v>25590000</v>
      </c>
      <c r="K642" s="1">
        <f t="shared" si="9"/>
        <v>28149000.000000004</v>
      </c>
      <c r="L642" s="2">
        <v>641</v>
      </c>
    </row>
    <row r="643" spans="1:12" x14ac:dyDescent="0.45">
      <c r="A643">
        <v>2023</v>
      </c>
      <c r="B643" t="s">
        <v>136</v>
      </c>
      <c r="C643" t="s">
        <v>14</v>
      </c>
      <c r="D643" t="s">
        <v>10</v>
      </c>
      <c r="E643" t="s">
        <v>627</v>
      </c>
      <c r="F643">
        <v>33</v>
      </c>
      <c r="G643" t="s">
        <v>16</v>
      </c>
      <c r="H643">
        <v>2021</v>
      </c>
      <c r="I643">
        <v>10.3622333333333</v>
      </c>
      <c r="J643" s="1">
        <f>_xlfn.XLOOKUP(B643, '[1]2021 Salaries'!$B$13:$B$2834, '[1]2021 Salaries'!$G$13:$G$2834,0)</f>
        <v>11110000</v>
      </c>
      <c r="K643" s="1">
        <f t="shared" ref="K643:K706" si="10">IF(C643="Rarita", J643, J643*1.1)</f>
        <v>12221000.000000002</v>
      </c>
      <c r="L643" s="2">
        <v>642</v>
      </c>
    </row>
    <row r="644" spans="1:12" x14ac:dyDescent="0.45">
      <c r="A644">
        <v>1270</v>
      </c>
      <c r="B644" t="s">
        <v>628</v>
      </c>
      <c r="C644" t="s">
        <v>130</v>
      </c>
      <c r="D644" t="s">
        <v>10</v>
      </c>
      <c r="E644" t="s">
        <v>473</v>
      </c>
      <c r="F644">
        <v>22</v>
      </c>
      <c r="G644" t="s">
        <v>31</v>
      </c>
      <c r="H644">
        <v>2021</v>
      </c>
      <c r="I644">
        <v>10.387700000000001</v>
      </c>
      <c r="J644" s="1">
        <f>_xlfn.XLOOKUP(B644, '[1]2021 Salaries'!$B$13:$B$2834, '[1]2021 Salaries'!$G$13:$G$2834,0)</f>
        <v>16160000</v>
      </c>
      <c r="K644" s="1">
        <f t="shared" si="10"/>
        <v>17776000</v>
      </c>
      <c r="L644" s="2">
        <v>643</v>
      </c>
    </row>
    <row r="645" spans="1:12" x14ac:dyDescent="0.45">
      <c r="A645">
        <v>945</v>
      </c>
      <c r="B645" t="s">
        <v>629</v>
      </c>
      <c r="C645" t="s">
        <v>9</v>
      </c>
      <c r="D645" t="s">
        <v>10</v>
      </c>
      <c r="E645" t="s">
        <v>250</v>
      </c>
      <c r="F645">
        <v>22</v>
      </c>
      <c r="G645" t="s">
        <v>16</v>
      </c>
      <c r="H645">
        <v>2020</v>
      </c>
      <c r="I645">
        <v>10.3922666666667</v>
      </c>
      <c r="J645" s="1">
        <f>_xlfn.XLOOKUP(B645, '[1]2021 Salaries'!$B$13:$B$2834, '[1]2021 Salaries'!$G$13:$G$2834,0)</f>
        <v>12820000</v>
      </c>
      <c r="K645" s="1">
        <f t="shared" si="10"/>
        <v>14102000.000000002</v>
      </c>
      <c r="L645" s="2">
        <v>644</v>
      </c>
    </row>
    <row r="646" spans="1:12" x14ac:dyDescent="0.45">
      <c r="A646">
        <v>512</v>
      </c>
      <c r="B646" t="s">
        <v>630</v>
      </c>
      <c r="C646" t="s">
        <v>74</v>
      </c>
      <c r="D646" t="s">
        <v>43</v>
      </c>
      <c r="E646" t="s">
        <v>11</v>
      </c>
      <c r="F646">
        <v>24</v>
      </c>
      <c r="G646" t="s">
        <v>12</v>
      </c>
      <c r="H646">
        <v>2020</v>
      </c>
      <c r="I646">
        <v>10.403966666666699</v>
      </c>
      <c r="J646" s="1">
        <f>_xlfn.XLOOKUP(B646, '[1]2021 Salaries'!$B$13:$B$2834, '[1]2021 Salaries'!$G$13:$G$2834,0)</f>
        <v>16000000</v>
      </c>
      <c r="K646" s="1">
        <f t="shared" si="10"/>
        <v>17600000</v>
      </c>
      <c r="L646" s="2">
        <v>645</v>
      </c>
    </row>
    <row r="647" spans="1:12" x14ac:dyDescent="0.45">
      <c r="A647">
        <v>1662</v>
      </c>
      <c r="B647" t="s">
        <v>631</v>
      </c>
      <c r="C647" t="s">
        <v>23</v>
      </c>
      <c r="D647" t="s">
        <v>10</v>
      </c>
      <c r="E647" t="s">
        <v>330</v>
      </c>
      <c r="F647">
        <v>30</v>
      </c>
      <c r="G647" t="s">
        <v>25</v>
      </c>
      <c r="H647">
        <v>2021</v>
      </c>
      <c r="I647">
        <v>10.409933333333299</v>
      </c>
      <c r="J647" s="1">
        <f>_xlfn.XLOOKUP(B647, '[1]2021 Salaries'!$B$13:$B$2834, '[1]2021 Salaries'!$G$13:$G$2834,0)</f>
        <v>12770000</v>
      </c>
      <c r="K647" s="1">
        <f t="shared" si="10"/>
        <v>14047000.000000002</v>
      </c>
      <c r="L647" s="2">
        <v>646</v>
      </c>
    </row>
    <row r="648" spans="1:12" x14ac:dyDescent="0.45">
      <c r="A648">
        <v>1776</v>
      </c>
      <c r="B648" t="s">
        <v>632</v>
      </c>
      <c r="C648" t="s">
        <v>23</v>
      </c>
      <c r="D648" t="s">
        <v>10</v>
      </c>
      <c r="E648" t="s">
        <v>223</v>
      </c>
      <c r="F648">
        <v>30</v>
      </c>
      <c r="G648" t="s">
        <v>25</v>
      </c>
      <c r="H648">
        <v>2021</v>
      </c>
      <c r="I648">
        <v>10.4224</v>
      </c>
      <c r="J648" s="1">
        <f>_xlfn.XLOOKUP(B648, '[1]2021 Salaries'!$B$13:$B$2834, '[1]2021 Salaries'!$G$13:$G$2834,0)</f>
        <v>8680000</v>
      </c>
      <c r="K648" s="1">
        <f t="shared" si="10"/>
        <v>9548000</v>
      </c>
      <c r="L648" s="2">
        <v>647</v>
      </c>
    </row>
    <row r="649" spans="1:12" x14ac:dyDescent="0.45">
      <c r="A649">
        <v>190</v>
      </c>
      <c r="B649" t="s">
        <v>633</v>
      </c>
      <c r="C649" t="s">
        <v>9</v>
      </c>
      <c r="D649" t="s">
        <v>10</v>
      </c>
      <c r="E649" t="s">
        <v>395</v>
      </c>
      <c r="F649">
        <v>32</v>
      </c>
      <c r="G649" t="s">
        <v>31</v>
      </c>
      <c r="H649">
        <v>2020</v>
      </c>
      <c r="I649">
        <v>10.4271333333333</v>
      </c>
      <c r="J649" s="1">
        <f>_xlfn.XLOOKUP(B649, '[1]2021 Salaries'!$B$13:$B$2834, '[1]2021 Salaries'!$G$13:$G$2834,0)</f>
        <v>0</v>
      </c>
      <c r="K649" s="1">
        <f t="shared" si="10"/>
        <v>0</v>
      </c>
      <c r="L649" s="2">
        <v>648</v>
      </c>
    </row>
    <row r="650" spans="1:12" x14ac:dyDescent="0.45">
      <c r="A650">
        <v>2154</v>
      </c>
      <c r="B650" t="s">
        <v>634</v>
      </c>
      <c r="C650" t="s">
        <v>64</v>
      </c>
      <c r="D650" t="s">
        <v>43</v>
      </c>
      <c r="E650" t="s">
        <v>166</v>
      </c>
      <c r="F650">
        <v>26</v>
      </c>
      <c r="G650" t="s">
        <v>41</v>
      </c>
      <c r="H650">
        <v>2021</v>
      </c>
      <c r="I650">
        <v>10.4316</v>
      </c>
      <c r="J650" s="1">
        <f>_xlfn.XLOOKUP(B650, '[1]2021 Salaries'!$B$13:$B$2834, '[1]2021 Salaries'!$G$13:$G$2834,0)</f>
        <v>6910000</v>
      </c>
      <c r="K650" s="1">
        <f t="shared" si="10"/>
        <v>6910000</v>
      </c>
      <c r="L650" s="2">
        <v>649</v>
      </c>
    </row>
    <row r="651" spans="1:12" x14ac:dyDescent="0.45">
      <c r="A651">
        <v>1845</v>
      </c>
      <c r="B651" t="s">
        <v>583</v>
      </c>
      <c r="C651" t="s">
        <v>23</v>
      </c>
      <c r="D651" t="s">
        <v>10</v>
      </c>
      <c r="E651" t="s">
        <v>240</v>
      </c>
      <c r="F651">
        <v>28</v>
      </c>
      <c r="G651" t="s">
        <v>25</v>
      </c>
      <c r="H651">
        <v>2021</v>
      </c>
      <c r="I651">
        <v>10.439066666666699</v>
      </c>
      <c r="J651" s="1">
        <f>_xlfn.XLOOKUP(B651, '[1]2021 Salaries'!$B$13:$B$2834, '[1]2021 Salaries'!$G$13:$G$2834,0)</f>
        <v>27750000</v>
      </c>
      <c r="K651" s="1">
        <f t="shared" si="10"/>
        <v>30525000.000000004</v>
      </c>
      <c r="L651" s="2">
        <v>650</v>
      </c>
    </row>
    <row r="652" spans="1:12" x14ac:dyDescent="0.45">
      <c r="A652">
        <v>1504</v>
      </c>
      <c r="B652" t="s">
        <v>635</v>
      </c>
      <c r="C652" t="s">
        <v>176</v>
      </c>
      <c r="D652" t="s">
        <v>43</v>
      </c>
      <c r="E652" t="s">
        <v>75</v>
      </c>
      <c r="F652">
        <v>23</v>
      </c>
      <c r="G652" t="s">
        <v>12</v>
      </c>
      <c r="H652">
        <v>2021</v>
      </c>
      <c r="I652">
        <v>10.4419</v>
      </c>
      <c r="J652" s="1">
        <f>_xlfn.XLOOKUP(B652, '[1]2021 Salaries'!$B$13:$B$2834, '[1]2021 Salaries'!$G$13:$G$2834,0)</f>
        <v>24040000</v>
      </c>
      <c r="K652" s="1">
        <f t="shared" si="10"/>
        <v>26444000.000000004</v>
      </c>
      <c r="L652" s="2">
        <v>651</v>
      </c>
    </row>
    <row r="653" spans="1:12" x14ac:dyDescent="0.45">
      <c r="A653">
        <v>227</v>
      </c>
      <c r="B653" t="s">
        <v>472</v>
      </c>
      <c r="C653" t="s">
        <v>51</v>
      </c>
      <c r="D653" t="s">
        <v>10</v>
      </c>
      <c r="E653" t="s">
        <v>473</v>
      </c>
      <c r="F653">
        <v>19</v>
      </c>
      <c r="G653" t="s">
        <v>31</v>
      </c>
      <c r="H653">
        <v>2020</v>
      </c>
      <c r="I653">
        <v>10.455299999999999</v>
      </c>
      <c r="J653" s="1">
        <f>_xlfn.XLOOKUP(B653, '[1]2021 Salaries'!$B$13:$B$2834, '[1]2021 Salaries'!$G$13:$G$2834,0)</f>
        <v>1690000</v>
      </c>
      <c r="K653" s="1">
        <f t="shared" si="10"/>
        <v>1859000.0000000002</v>
      </c>
      <c r="L653" s="2">
        <v>652</v>
      </c>
    </row>
    <row r="654" spans="1:12" x14ac:dyDescent="0.45">
      <c r="A654">
        <v>1666</v>
      </c>
      <c r="B654" t="s">
        <v>636</v>
      </c>
      <c r="C654" t="s">
        <v>23</v>
      </c>
      <c r="D654" t="s">
        <v>43</v>
      </c>
      <c r="E654" t="s">
        <v>330</v>
      </c>
      <c r="F654">
        <v>28</v>
      </c>
      <c r="G654" t="s">
        <v>25</v>
      </c>
      <c r="H654">
        <v>2021</v>
      </c>
      <c r="I654">
        <v>10.4697</v>
      </c>
      <c r="J654" s="1">
        <f>_xlfn.XLOOKUP(B654, '[1]2021 Salaries'!$B$13:$B$2834, '[1]2021 Salaries'!$G$13:$G$2834,0)</f>
        <v>29140000</v>
      </c>
      <c r="K654" s="1">
        <f t="shared" si="10"/>
        <v>32054000.000000004</v>
      </c>
      <c r="L654" s="2">
        <v>653</v>
      </c>
    </row>
    <row r="655" spans="1:12" x14ac:dyDescent="0.45">
      <c r="A655">
        <v>1658</v>
      </c>
      <c r="B655" t="s">
        <v>637</v>
      </c>
      <c r="C655" t="s">
        <v>216</v>
      </c>
      <c r="D655" t="s">
        <v>10</v>
      </c>
      <c r="E655" t="s">
        <v>330</v>
      </c>
      <c r="F655">
        <v>25</v>
      </c>
      <c r="G655" t="s">
        <v>25</v>
      </c>
      <c r="H655">
        <v>2021</v>
      </c>
      <c r="I655">
        <v>10.4729666666667</v>
      </c>
      <c r="J655" s="1">
        <f>_xlfn.XLOOKUP(B655, '[1]2021 Salaries'!$B$13:$B$2834, '[1]2021 Salaries'!$G$13:$G$2834,0)</f>
        <v>36570000</v>
      </c>
      <c r="K655" s="1">
        <f t="shared" si="10"/>
        <v>40227000</v>
      </c>
      <c r="L655" s="2">
        <v>654</v>
      </c>
    </row>
    <row r="656" spans="1:12" x14ac:dyDescent="0.45">
      <c r="A656">
        <v>246</v>
      </c>
      <c r="B656" t="s">
        <v>638</v>
      </c>
      <c r="C656" t="s">
        <v>9</v>
      </c>
      <c r="D656" t="s">
        <v>18</v>
      </c>
      <c r="E656" t="s">
        <v>57</v>
      </c>
      <c r="F656">
        <v>22</v>
      </c>
      <c r="G656" t="s">
        <v>31</v>
      </c>
      <c r="H656">
        <v>2020</v>
      </c>
      <c r="I656">
        <v>10.487500000000001</v>
      </c>
      <c r="J656" s="1">
        <f>_xlfn.XLOOKUP(B656, '[1]2021 Salaries'!$B$13:$B$2834, '[1]2021 Salaries'!$G$13:$G$2834,0)</f>
        <v>0</v>
      </c>
      <c r="K656" s="1">
        <f t="shared" si="10"/>
        <v>0</v>
      </c>
      <c r="L656" s="2">
        <v>655</v>
      </c>
    </row>
    <row r="657" spans="1:12" x14ac:dyDescent="0.45">
      <c r="A657">
        <v>949</v>
      </c>
      <c r="B657" t="s">
        <v>370</v>
      </c>
      <c r="C657" t="s">
        <v>14</v>
      </c>
      <c r="D657" t="s">
        <v>10</v>
      </c>
      <c r="E657" t="s">
        <v>250</v>
      </c>
      <c r="F657">
        <v>31</v>
      </c>
      <c r="G657" t="s">
        <v>16</v>
      </c>
      <c r="H657">
        <v>2020</v>
      </c>
      <c r="I657">
        <v>10.490166666666701</v>
      </c>
      <c r="J657" s="1">
        <f>_xlfn.XLOOKUP(B657, '[1]2021 Salaries'!$B$13:$B$2834, '[1]2021 Salaries'!$G$13:$G$2834,0)</f>
        <v>10730000</v>
      </c>
      <c r="K657" s="1">
        <f t="shared" si="10"/>
        <v>11803000.000000002</v>
      </c>
      <c r="L657" s="2">
        <v>656</v>
      </c>
    </row>
    <row r="658" spans="1:12" x14ac:dyDescent="0.45">
      <c r="A658">
        <v>1675</v>
      </c>
      <c r="B658" t="s">
        <v>639</v>
      </c>
      <c r="C658" t="s">
        <v>23</v>
      </c>
      <c r="D658" t="s">
        <v>10</v>
      </c>
      <c r="E658" t="s">
        <v>104</v>
      </c>
      <c r="F658">
        <v>22</v>
      </c>
      <c r="G658" t="s">
        <v>25</v>
      </c>
      <c r="H658">
        <v>2021</v>
      </c>
      <c r="I658">
        <v>10.4944333333333</v>
      </c>
      <c r="J658" s="1">
        <f>_xlfn.XLOOKUP(B658, '[1]2021 Salaries'!$B$13:$B$2834, '[1]2021 Salaries'!$G$13:$G$2834,0)</f>
        <v>6960000</v>
      </c>
      <c r="K658" s="1">
        <f t="shared" si="10"/>
        <v>7656000.0000000009</v>
      </c>
      <c r="L658" s="2">
        <v>657</v>
      </c>
    </row>
    <row r="659" spans="1:12" x14ac:dyDescent="0.45">
      <c r="A659">
        <v>1457</v>
      </c>
      <c r="B659" t="s">
        <v>640</v>
      </c>
      <c r="C659" t="s">
        <v>190</v>
      </c>
      <c r="D659" t="s">
        <v>10</v>
      </c>
      <c r="E659" t="s">
        <v>47</v>
      </c>
      <c r="F659">
        <v>20</v>
      </c>
      <c r="G659" t="s">
        <v>12</v>
      </c>
      <c r="H659">
        <v>2021</v>
      </c>
      <c r="I659">
        <v>10.497199999999999</v>
      </c>
      <c r="J659" s="1">
        <f>_xlfn.XLOOKUP(B659, '[1]2021 Salaries'!$B$13:$B$2834, '[1]2021 Salaries'!$G$13:$G$2834,0)</f>
        <v>18340000</v>
      </c>
      <c r="K659" s="1">
        <f t="shared" si="10"/>
        <v>20174000</v>
      </c>
      <c r="L659" s="2">
        <v>658</v>
      </c>
    </row>
    <row r="660" spans="1:12" x14ac:dyDescent="0.45">
      <c r="A660">
        <v>1656</v>
      </c>
      <c r="B660" t="s">
        <v>641</v>
      </c>
      <c r="C660" t="s">
        <v>36</v>
      </c>
      <c r="D660" t="s">
        <v>10</v>
      </c>
      <c r="E660" t="s">
        <v>330</v>
      </c>
      <c r="F660">
        <v>22</v>
      </c>
      <c r="G660" t="s">
        <v>25</v>
      </c>
      <c r="H660">
        <v>2021</v>
      </c>
      <c r="I660">
        <v>10.498799999999999</v>
      </c>
      <c r="J660" s="1">
        <f>_xlfn.XLOOKUP(B660, '[1]2021 Salaries'!$B$13:$B$2834, '[1]2021 Salaries'!$G$13:$G$2834,0)</f>
        <v>30270000</v>
      </c>
      <c r="K660" s="1">
        <f t="shared" si="10"/>
        <v>33297000.000000004</v>
      </c>
      <c r="L660" s="2">
        <v>659</v>
      </c>
    </row>
    <row r="661" spans="1:12" x14ac:dyDescent="0.45">
      <c r="A661">
        <v>632</v>
      </c>
      <c r="B661" t="s">
        <v>438</v>
      </c>
      <c r="C661" t="s">
        <v>27</v>
      </c>
      <c r="D661" t="s">
        <v>10</v>
      </c>
      <c r="E661" t="s">
        <v>237</v>
      </c>
      <c r="F661">
        <v>29</v>
      </c>
      <c r="G661" t="s">
        <v>25</v>
      </c>
      <c r="H661">
        <v>2020</v>
      </c>
      <c r="I661">
        <v>10.500066666666701</v>
      </c>
      <c r="J661" s="1">
        <f>_xlfn.XLOOKUP(B661, '[1]2021 Salaries'!$B$13:$B$2834, '[1]2021 Salaries'!$G$13:$G$2834,0)</f>
        <v>26160000</v>
      </c>
      <c r="K661" s="1">
        <f t="shared" si="10"/>
        <v>28776000.000000004</v>
      </c>
      <c r="L661" s="2">
        <v>660</v>
      </c>
    </row>
    <row r="662" spans="1:12" x14ac:dyDescent="0.45">
      <c r="A662">
        <v>590</v>
      </c>
      <c r="B662" t="s">
        <v>266</v>
      </c>
      <c r="C662" t="s">
        <v>222</v>
      </c>
      <c r="D662" t="s">
        <v>10</v>
      </c>
      <c r="E662" t="s">
        <v>267</v>
      </c>
      <c r="F662">
        <v>20</v>
      </c>
      <c r="G662" t="s">
        <v>25</v>
      </c>
      <c r="H662">
        <v>2020</v>
      </c>
      <c r="I662">
        <v>10.500966666666701</v>
      </c>
      <c r="J662" s="1">
        <f>_xlfn.XLOOKUP(B662, '[1]2021 Salaries'!$B$13:$B$2834, '[1]2021 Salaries'!$G$13:$G$2834,0)</f>
        <v>20470000</v>
      </c>
      <c r="K662" s="1">
        <f t="shared" si="10"/>
        <v>22517000</v>
      </c>
      <c r="L662" s="2">
        <v>661</v>
      </c>
    </row>
    <row r="663" spans="1:12" x14ac:dyDescent="0.45">
      <c r="A663">
        <v>1764</v>
      </c>
      <c r="B663" t="s">
        <v>642</v>
      </c>
      <c r="C663" t="s">
        <v>9</v>
      </c>
      <c r="D663" t="s">
        <v>10</v>
      </c>
      <c r="E663" t="s">
        <v>237</v>
      </c>
      <c r="F663">
        <v>33</v>
      </c>
      <c r="G663" t="s">
        <v>25</v>
      </c>
      <c r="H663">
        <v>2021</v>
      </c>
      <c r="I663">
        <v>10.502233333333299</v>
      </c>
      <c r="J663" s="1">
        <f>_xlfn.XLOOKUP(B663, '[1]2021 Salaries'!$B$13:$B$2834, '[1]2021 Salaries'!$G$13:$G$2834,0)</f>
        <v>9570000</v>
      </c>
      <c r="K663" s="1">
        <f t="shared" si="10"/>
        <v>10527000</v>
      </c>
      <c r="L663" s="2">
        <v>662</v>
      </c>
    </row>
    <row r="664" spans="1:12" x14ac:dyDescent="0.45">
      <c r="A664">
        <v>734</v>
      </c>
      <c r="B664" t="s">
        <v>595</v>
      </c>
      <c r="C664" t="s">
        <v>23</v>
      </c>
      <c r="D664" t="s">
        <v>10</v>
      </c>
      <c r="E664" t="s">
        <v>197</v>
      </c>
      <c r="F664">
        <v>33</v>
      </c>
      <c r="G664" t="s">
        <v>25</v>
      </c>
      <c r="H664">
        <v>2020</v>
      </c>
      <c r="I664">
        <v>10.524566666666701</v>
      </c>
      <c r="J664" s="1">
        <f>_xlfn.XLOOKUP(B664, '[1]2021 Salaries'!$B$13:$B$2834, '[1]2021 Salaries'!$G$13:$G$2834,0)</f>
        <v>14970000</v>
      </c>
      <c r="K664" s="1">
        <f t="shared" si="10"/>
        <v>16467000.000000002</v>
      </c>
      <c r="L664" s="2">
        <v>663</v>
      </c>
    </row>
    <row r="665" spans="1:12" x14ac:dyDescent="0.45">
      <c r="A665">
        <v>193</v>
      </c>
      <c r="B665" t="s">
        <v>153</v>
      </c>
      <c r="C665" t="s">
        <v>149</v>
      </c>
      <c r="D665" t="s">
        <v>10</v>
      </c>
      <c r="E665" t="s">
        <v>154</v>
      </c>
      <c r="F665">
        <v>26</v>
      </c>
      <c r="G665" t="s">
        <v>31</v>
      </c>
      <c r="H665">
        <v>2020</v>
      </c>
      <c r="I665">
        <v>10.5425</v>
      </c>
      <c r="J665" s="1">
        <f>_xlfn.XLOOKUP(B665, '[1]2021 Salaries'!$B$13:$B$2834, '[1]2021 Salaries'!$G$13:$G$2834,0)</f>
        <v>13020000</v>
      </c>
      <c r="K665" s="1">
        <f t="shared" si="10"/>
        <v>14322000.000000002</v>
      </c>
      <c r="L665" s="2">
        <v>664</v>
      </c>
    </row>
    <row r="666" spans="1:12" x14ac:dyDescent="0.45">
      <c r="A666">
        <v>1491</v>
      </c>
      <c r="B666" t="s">
        <v>643</v>
      </c>
      <c r="C666" t="s">
        <v>341</v>
      </c>
      <c r="D666" t="s">
        <v>10</v>
      </c>
      <c r="E666" t="s">
        <v>116</v>
      </c>
      <c r="F666">
        <v>24</v>
      </c>
      <c r="G666" t="s">
        <v>12</v>
      </c>
      <c r="H666">
        <v>2021</v>
      </c>
      <c r="I666">
        <v>10.554500000000001</v>
      </c>
      <c r="J666" s="1">
        <f>_xlfn.XLOOKUP(B666, '[1]2021 Salaries'!$B$13:$B$2834, '[1]2021 Salaries'!$G$13:$G$2834,0)</f>
        <v>13880000</v>
      </c>
      <c r="K666" s="1">
        <f t="shared" si="10"/>
        <v>15268000.000000002</v>
      </c>
      <c r="L666" s="2">
        <v>665</v>
      </c>
    </row>
    <row r="667" spans="1:12" x14ac:dyDescent="0.45">
      <c r="A667">
        <v>1821</v>
      </c>
      <c r="B667" t="s">
        <v>644</v>
      </c>
      <c r="C667" t="s">
        <v>74</v>
      </c>
      <c r="D667" t="s">
        <v>10</v>
      </c>
      <c r="E667" t="s">
        <v>197</v>
      </c>
      <c r="F667">
        <v>21</v>
      </c>
      <c r="G667" t="s">
        <v>25</v>
      </c>
      <c r="H667">
        <v>2021</v>
      </c>
      <c r="I667">
        <v>10.555899999999999</v>
      </c>
      <c r="J667" s="1">
        <f>_xlfn.XLOOKUP(B667, '[1]2021 Salaries'!$B$13:$B$2834, '[1]2021 Salaries'!$G$13:$G$2834,0)</f>
        <v>11350000</v>
      </c>
      <c r="K667" s="1">
        <f t="shared" si="10"/>
        <v>12485000.000000002</v>
      </c>
      <c r="L667" s="2">
        <v>666</v>
      </c>
    </row>
    <row r="668" spans="1:12" x14ac:dyDescent="0.45">
      <c r="A668">
        <v>1865</v>
      </c>
      <c r="B668" t="s">
        <v>645</v>
      </c>
      <c r="C668" t="s">
        <v>232</v>
      </c>
      <c r="D668" t="s">
        <v>10</v>
      </c>
      <c r="E668" t="s">
        <v>124</v>
      </c>
      <c r="F668">
        <v>25</v>
      </c>
      <c r="G668" t="s">
        <v>25</v>
      </c>
      <c r="H668">
        <v>2021</v>
      </c>
      <c r="I668">
        <v>10.577166666666701</v>
      </c>
      <c r="J668" s="1">
        <f>_xlfn.XLOOKUP(B668, '[1]2021 Salaries'!$B$13:$B$2834, '[1]2021 Salaries'!$G$13:$G$2834,0)</f>
        <v>25600000</v>
      </c>
      <c r="K668" s="1">
        <f t="shared" si="10"/>
        <v>28160000.000000004</v>
      </c>
      <c r="L668" s="2">
        <v>667</v>
      </c>
    </row>
    <row r="669" spans="1:12" x14ac:dyDescent="0.45">
      <c r="A669">
        <v>283</v>
      </c>
      <c r="B669" t="s">
        <v>591</v>
      </c>
      <c r="C669" t="s">
        <v>149</v>
      </c>
      <c r="D669" t="s">
        <v>350</v>
      </c>
      <c r="E669" t="s">
        <v>173</v>
      </c>
      <c r="F669">
        <v>27</v>
      </c>
      <c r="G669" t="s">
        <v>31</v>
      </c>
      <c r="H669">
        <v>2020</v>
      </c>
      <c r="I669">
        <v>10.5796333333333</v>
      </c>
      <c r="J669" s="1">
        <f>_xlfn.XLOOKUP(B669, '[1]2021 Salaries'!$B$13:$B$2834, '[1]2021 Salaries'!$G$13:$G$2834,0)</f>
        <v>27960000</v>
      </c>
      <c r="K669" s="1">
        <f t="shared" si="10"/>
        <v>30756000.000000004</v>
      </c>
      <c r="L669" s="2">
        <v>668</v>
      </c>
    </row>
    <row r="670" spans="1:12" x14ac:dyDescent="0.45">
      <c r="A670">
        <v>1310</v>
      </c>
      <c r="B670" t="s">
        <v>646</v>
      </c>
      <c r="C670" t="s">
        <v>9</v>
      </c>
      <c r="D670" t="s">
        <v>10</v>
      </c>
      <c r="E670" t="s">
        <v>434</v>
      </c>
      <c r="F670">
        <v>22</v>
      </c>
      <c r="G670" t="s">
        <v>31</v>
      </c>
      <c r="H670">
        <v>2021</v>
      </c>
      <c r="I670">
        <v>10.593400000000001</v>
      </c>
      <c r="J670" s="1">
        <f>_xlfn.XLOOKUP(B670, '[1]2021 Salaries'!$B$13:$B$2834, '[1]2021 Salaries'!$G$13:$G$2834,0)</f>
        <v>4720000</v>
      </c>
      <c r="K670" s="1">
        <f t="shared" si="10"/>
        <v>5192000</v>
      </c>
      <c r="L670" s="2">
        <v>669</v>
      </c>
    </row>
    <row r="671" spans="1:12" x14ac:dyDescent="0.45">
      <c r="A671">
        <v>1760</v>
      </c>
      <c r="B671" t="s">
        <v>647</v>
      </c>
      <c r="C671" t="s">
        <v>27</v>
      </c>
      <c r="D671" t="s">
        <v>10</v>
      </c>
      <c r="E671" t="s">
        <v>237</v>
      </c>
      <c r="F671">
        <v>29</v>
      </c>
      <c r="G671" t="s">
        <v>25</v>
      </c>
      <c r="H671">
        <v>2021</v>
      </c>
      <c r="I671">
        <v>10.598333333333301</v>
      </c>
      <c r="J671" s="1">
        <f>_xlfn.XLOOKUP(B671, '[1]2021 Salaries'!$B$13:$B$2834, '[1]2021 Salaries'!$G$13:$G$2834,0)</f>
        <v>8970000</v>
      </c>
      <c r="K671" s="1">
        <f t="shared" si="10"/>
        <v>9867000</v>
      </c>
      <c r="L671" s="2">
        <v>670</v>
      </c>
    </row>
    <row r="672" spans="1:12" x14ac:dyDescent="0.45">
      <c r="A672">
        <v>138</v>
      </c>
      <c r="B672" t="s">
        <v>648</v>
      </c>
      <c r="C672" t="s">
        <v>616</v>
      </c>
      <c r="D672" t="s">
        <v>10</v>
      </c>
      <c r="E672" t="s">
        <v>147</v>
      </c>
      <c r="F672">
        <v>26</v>
      </c>
      <c r="G672" t="s">
        <v>21</v>
      </c>
      <c r="H672">
        <v>2020</v>
      </c>
      <c r="I672">
        <v>10.6041333333333</v>
      </c>
      <c r="J672" s="1">
        <f>_xlfn.XLOOKUP(B672, '[1]2021 Salaries'!$B$13:$B$2834, '[1]2021 Salaries'!$G$13:$G$2834,0)</f>
        <v>21800000</v>
      </c>
      <c r="K672" s="1">
        <f t="shared" si="10"/>
        <v>23980000.000000004</v>
      </c>
      <c r="L672" s="2">
        <v>671</v>
      </c>
    </row>
    <row r="673" spans="1:12" x14ac:dyDescent="0.45">
      <c r="A673">
        <v>1659</v>
      </c>
      <c r="B673" t="s">
        <v>649</v>
      </c>
      <c r="C673" t="s">
        <v>650</v>
      </c>
      <c r="D673" t="s">
        <v>10</v>
      </c>
      <c r="E673" t="s">
        <v>330</v>
      </c>
      <c r="F673">
        <v>29</v>
      </c>
      <c r="G673" t="s">
        <v>25</v>
      </c>
      <c r="H673">
        <v>2021</v>
      </c>
      <c r="I673">
        <v>10.6045</v>
      </c>
      <c r="J673" s="1">
        <f>_xlfn.XLOOKUP(B673, '[1]2021 Salaries'!$B$13:$B$2834, '[1]2021 Salaries'!$G$13:$G$2834,0)</f>
        <v>15420000</v>
      </c>
      <c r="K673" s="1">
        <f t="shared" si="10"/>
        <v>16962000</v>
      </c>
      <c r="L673" s="2">
        <v>672</v>
      </c>
    </row>
    <row r="674" spans="1:12" x14ac:dyDescent="0.45">
      <c r="A674">
        <v>120</v>
      </c>
      <c r="B674" t="s">
        <v>651</v>
      </c>
      <c r="C674" t="s">
        <v>652</v>
      </c>
      <c r="D674" t="s">
        <v>10</v>
      </c>
      <c r="E674" t="s">
        <v>101</v>
      </c>
      <c r="F674">
        <v>35</v>
      </c>
      <c r="G674" t="s">
        <v>21</v>
      </c>
      <c r="H674">
        <v>2020</v>
      </c>
      <c r="I674">
        <v>10.6065</v>
      </c>
      <c r="J674" s="1">
        <f>_xlfn.XLOOKUP(B674, '[1]2021 Salaries'!$B$13:$B$2834, '[1]2021 Salaries'!$G$13:$G$2834,0)</f>
        <v>11620000</v>
      </c>
      <c r="K674" s="1">
        <f t="shared" si="10"/>
        <v>12782000.000000002</v>
      </c>
      <c r="L674" s="2">
        <v>673</v>
      </c>
    </row>
    <row r="675" spans="1:12" x14ac:dyDescent="0.45">
      <c r="A675">
        <v>464</v>
      </c>
      <c r="B675" t="s">
        <v>653</v>
      </c>
      <c r="C675" t="s">
        <v>74</v>
      </c>
      <c r="D675" t="s">
        <v>350</v>
      </c>
      <c r="E675" t="s">
        <v>37</v>
      </c>
      <c r="F675">
        <v>31</v>
      </c>
      <c r="G675" t="s">
        <v>12</v>
      </c>
      <c r="H675">
        <v>2020</v>
      </c>
      <c r="I675">
        <v>10.6245333333333</v>
      </c>
      <c r="J675" s="1">
        <f>_xlfn.XLOOKUP(B675, '[1]2021 Salaries'!$B$13:$B$2834, '[1]2021 Salaries'!$G$13:$G$2834,0)</f>
        <v>0</v>
      </c>
      <c r="K675" s="1">
        <f t="shared" si="10"/>
        <v>0</v>
      </c>
      <c r="L675" s="2">
        <v>674</v>
      </c>
    </row>
    <row r="676" spans="1:12" x14ac:dyDescent="0.45">
      <c r="A676">
        <v>359</v>
      </c>
      <c r="B676" t="s">
        <v>654</v>
      </c>
      <c r="C676" t="s">
        <v>109</v>
      </c>
      <c r="D676" t="s">
        <v>350</v>
      </c>
      <c r="E676" t="s">
        <v>30</v>
      </c>
      <c r="F676">
        <v>20</v>
      </c>
      <c r="G676" t="s">
        <v>31</v>
      </c>
      <c r="H676">
        <v>2020</v>
      </c>
      <c r="I676">
        <v>10.629899999999999</v>
      </c>
      <c r="J676" s="1">
        <f>_xlfn.XLOOKUP(B676, '[1]2021 Salaries'!$B$13:$B$2834, '[1]2021 Salaries'!$G$13:$G$2834,0)</f>
        <v>0</v>
      </c>
      <c r="K676" s="1">
        <f t="shared" si="10"/>
        <v>0</v>
      </c>
      <c r="L676" s="2">
        <v>675</v>
      </c>
    </row>
    <row r="677" spans="1:12" x14ac:dyDescent="0.45">
      <c r="A677">
        <v>1745</v>
      </c>
      <c r="B677" t="s">
        <v>474</v>
      </c>
      <c r="C677" t="s">
        <v>23</v>
      </c>
      <c r="D677" t="s">
        <v>10</v>
      </c>
      <c r="E677" t="s">
        <v>211</v>
      </c>
      <c r="F677">
        <v>23</v>
      </c>
      <c r="G677" t="s">
        <v>25</v>
      </c>
      <c r="H677">
        <v>2021</v>
      </c>
      <c r="I677">
        <v>10.631866666666699</v>
      </c>
      <c r="J677" s="1">
        <f>_xlfn.XLOOKUP(B677, '[1]2021 Salaries'!$B$13:$B$2834, '[1]2021 Salaries'!$G$13:$G$2834,0)</f>
        <v>6880000</v>
      </c>
      <c r="K677" s="1">
        <f t="shared" si="10"/>
        <v>7568000.0000000009</v>
      </c>
      <c r="L677" s="2">
        <v>676</v>
      </c>
    </row>
    <row r="678" spans="1:12" x14ac:dyDescent="0.45">
      <c r="A678">
        <v>1805</v>
      </c>
      <c r="B678" t="s">
        <v>655</v>
      </c>
      <c r="C678" t="s">
        <v>27</v>
      </c>
      <c r="D678" t="s">
        <v>10</v>
      </c>
      <c r="E678" t="s">
        <v>257</v>
      </c>
      <c r="F678">
        <v>26</v>
      </c>
      <c r="G678" t="s">
        <v>25</v>
      </c>
      <c r="H678">
        <v>2021</v>
      </c>
      <c r="I678">
        <v>10.6321333333333</v>
      </c>
      <c r="J678" s="1">
        <f>_xlfn.XLOOKUP(B678, '[1]2021 Salaries'!$B$13:$B$2834, '[1]2021 Salaries'!$G$13:$G$2834,0)</f>
        <v>20920000</v>
      </c>
      <c r="K678" s="1">
        <f t="shared" si="10"/>
        <v>23012000</v>
      </c>
      <c r="L678" s="2">
        <v>677</v>
      </c>
    </row>
    <row r="679" spans="1:12" x14ac:dyDescent="0.45">
      <c r="A679">
        <v>2177</v>
      </c>
      <c r="B679" t="s">
        <v>656</v>
      </c>
      <c r="C679" t="s">
        <v>64</v>
      </c>
      <c r="D679" t="s">
        <v>10</v>
      </c>
      <c r="E679" t="s">
        <v>182</v>
      </c>
      <c r="F679">
        <v>30</v>
      </c>
      <c r="G679" t="s">
        <v>41</v>
      </c>
      <c r="H679">
        <v>2021</v>
      </c>
      <c r="I679">
        <v>10.6332</v>
      </c>
      <c r="J679" s="1">
        <f>_xlfn.XLOOKUP(B679, '[1]2021 Salaries'!$B$13:$B$2834, '[1]2021 Salaries'!$G$13:$G$2834,0)</f>
        <v>1040000</v>
      </c>
      <c r="K679" s="1">
        <f t="shared" si="10"/>
        <v>1040000</v>
      </c>
      <c r="L679" s="2">
        <v>678</v>
      </c>
    </row>
    <row r="680" spans="1:12" x14ac:dyDescent="0.45">
      <c r="A680">
        <v>844</v>
      </c>
      <c r="B680" t="s">
        <v>657</v>
      </c>
      <c r="C680" t="s">
        <v>14</v>
      </c>
      <c r="D680" t="s">
        <v>10</v>
      </c>
      <c r="E680" t="s">
        <v>489</v>
      </c>
      <c r="F680">
        <v>32</v>
      </c>
      <c r="G680" t="s">
        <v>16</v>
      </c>
      <c r="H680">
        <v>2020</v>
      </c>
      <c r="I680">
        <v>10.6346333333333</v>
      </c>
      <c r="J680" s="1">
        <f>_xlfn.XLOOKUP(B680, '[1]2021 Salaries'!$B$13:$B$2834, '[1]2021 Salaries'!$G$13:$G$2834,0)</f>
        <v>8940000</v>
      </c>
      <c r="K680" s="1">
        <f t="shared" si="10"/>
        <v>9834000</v>
      </c>
      <c r="L680" s="2">
        <v>679</v>
      </c>
    </row>
    <row r="681" spans="1:12" x14ac:dyDescent="0.45">
      <c r="A681">
        <v>1906</v>
      </c>
      <c r="B681" t="s">
        <v>658</v>
      </c>
      <c r="C681" t="s">
        <v>14</v>
      </c>
      <c r="D681" t="s">
        <v>18</v>
      </c>
      <c r="E681" t="s">
        <v>659</v>
      </c>
      <c r="F681">
        <v>31</v>
      </c>
      <c r="G681" t="s">
        <v>16</v>
      </c>
      <c r="H681">
        <v>2021</v>
      </c>
      <c r="I681">
        <v>10.645200000000001</v>
      </c>
      <c r="J681" s="1">
        <f>_xlfn.XLOOKUP(B681, '[1]2021 Salaries'!$B$13:$B$2834, '[1]2021 Salaries'!$G$13:$G$2834,0)</f>
        <v>9090000</v>
      </c>
      <c r="K681" s="1">
        <f t="shared" si="10"/>
        <v>9999000</v>
      </c>
      <c r="L681" s="2">
        <v>680</v>
      </c>
    </row>
    <row r="682" spans="1:12" x14ac:dyDescent="0.45">
      <c r="A682">
        <v>843</v>
      </c>
      <c r="B682" t="s">
        <v>660</v>
      </c>
      <c r="C682" t="s">
        <v>14</v>
      </c>
      <c r="D682" t="s">
        <v>10</v>
      </c>
      <c r="E682" t="s">
        <v>489</v>
      </c>
      <c r="F682">
        <v>29</v>
      </c>
      <c r="G682" t="s">
        <v>16</v>
      </c>
      <c r="H682">
        <v>2020</v>
      </c>
      <c r="I682">
        <v>10.646366666666699</v>
      </c>
      <c r="J682" s="1">
        <f>_xlfn.XLOOKUP(B682, '[1]2021 Salaries'!$B$13:$B$2834, '[1]2021 Salaries'!$G$13:$G$2834,0)</f>
        <v>13680000</v>
      </c>
      <c r="K682" s="1">
        <f t="shared" si="10"/>
        <v>15048000.000000002</v>
      </c>
      <c r="L682" s="2">
        <v>681</v>
      </c>
    </row>
    <row r="683" spans="1:12" x14ac:dyDescent="0.45">
      <c r="A683">
        <v>879</v>
      </c>
      <c r="B683" t="s">
        <v>242</v>
      </c>
      <c r="C683" t="s">
        <v>86</v>
      </c>
      <c r="D683" t="s">
        <v>10</v>
      </c>
      <c r="E683" t="s">
        <v>53</v>
      </c>
      <c r="F683">
        <v>28</v>
      </c>
      <c r="G683" t="s">
        <v>16</v>
      </c>
      <c r="H683">
        <v>2020</v>
      </c>
      <c r="I683">
        <v>10.6471</v>
      </c>
      <c r="J683" s="1">
        <f>_xlfn.XLOOKUP(B683, '[1]2021 Salaries'!$B$13:$B$2834, '[1]2021 Salaries'!$G$13:$G$2834,0)</f>
        <v>13610000</v>
      </c>
      <c r="K683" s="1">
        <f t="shared" si="10"/>
        <v>14971000.000000002</v>
      </c>
      <c r="L683" s="2">
        <v>682</v>
      </c>
    </row>
    <row r="684" spans="1:12" x14ac:dyDescent="0.45">
      <c r="A684">
        <v>1157</v>
      </c>
      <c r="B684" t="s">
        <v>661</v>
      </c>
      <c r="C684" t="s">
        <v>39</v>
      </c>
      <c r="D684" t="s">
        <v>350</v>
      </c>
      <c r="E684" t="s">
        <v>293</v>
      </c>
      <c r="F684">
        <v>23</v>
      </c>
      <c r="G684" t="s">
        <v>21</v>
      </c>
      <c r="H684">
        <v>2021</v>
      </c>
      <c r="I684">
        <v>10.6552666666667</v>
      </c>
      <c r="J684" s="1">
        <f>_xlfn.XLOOKUP(B684, '[1]2021 Salaries'!$B$13:$B$2834, '[1]2021 Salaries'!$G$13:$G$2834,0)</f>
        <v>16380000</v>
      </c>
      <c r="K684" s="1">
        <f t="shared" si="10"/>
        <v>18018000</v>
      </c>
      <c r="L684" s="2">
        <v>683</v>
      </c>
    </row>
    <row r="685" spans="1:12" x14ac:dyDescent="0.45">
      <c r="A685">
        <v>68</v>
      </c>
      <c r="B685" t="s">
        <v>202</v>
      </c>
      <c r="C685" t="s">
        <v>39</v>
      </c>
      <c r="D685" t="s">
        <v>10</v>
      </c>
      <c r="E685" t="s">
        <v>168</v>
      </c>
      <c r="F685">
        <v>23</v>
      </c>
      <c r="G685" t="s">
        <v>21</v>
      </c>
      <c r="H685">
        <v>2020</v>
      </c>
      <c r="I685">
        <v>10.6579333333333</v>
      </c>
      <c r="J685" s="1">
        <f>_xlfn.XLOOKUP(B685, '[1]2021 Salaries'!$B$13:$B$2834, '[1]2021 Salaries'!$G$13:$G$2834,0)</f>
        <v>13270000</v>
      </c>
      <c r="K685" s="1">
        <f t="shared" si="10"/>
        <v>14597000.000000002</v>
      </c>
      <c r="L685" s="2">
        <v>684</v>
      </c>
    </row>
    <row r="686" spans="1:12" x14ac:dyDescent="0.45">
      <c r="A686">
        <v>2025</v>
      </c>
      <c r="B686" t="s">
        <v>662</v>
      </c>
      <c r="C686" t="s">
        <v>14</v>
      </c>
      <c r="D686" t="s">
        <v>10</v>
      </c>
      <c r="E686" t="s">
        <v>627</v>
      </c>
      <c r="F686">
        <v>31</v>
      </c>
      <c r="G686" t="s">
        <v>16</v>
      </c>
      <c r="H686">
        <v>2021</v>
      </c>
      <c r="I686">
        <v>10.6661</v>
      </c>
      <c r="J686" s="1">
        <f>_xlfn.XLOOKUP(B686, '[1]2021 Salaries'!$B$13:$B$2834, '[1]2021 Salaries'!$G$13:$G$2834,0)</f>
        <v>17720000</v>
      </c>
      <c r="K686" s="1">
        <f t="shared" si="10"/>
        <v>19492000</v>
      </c>
      <c r="L686" s="2">
        <v>685</v>
      </c>
    </row>
    <row r="687" spans="1:12" x14ac:dyDescent="0.45">
      <c r="A687">
        <v>1406</v>
      </c>
      <c r="B687" t="s">
        <v>663</v>
      </c>
      <c r="C687" t="s">
        <v>109</v>
      </c>
      <c r="D687" t="s">
        <v>10</v>
      </c>
      <c r="E687" t="s">
        <v>460</v>
      </c>
      <c r="F687">
        <v>30</v>
      </c>
      <c r="G687" t="s">
        <v>31</v>
      </c>
      <c r="H687">
        <v>2021</v>
      </c>
      <c r="I687">
        <v>10.6697333333333</v>
      </c>
      <c r="J687" s="1">
        <f>_xlfn.XLOOKUP(B687, '[1]2021 Salaries'!$B$13:$B$2834, '[1]2021 Salaries'!$G$13:$G$2834,0)</f>
        <v>18970000</v>
      </c>
      <c r="K687" s="1">
        <f t="shared" si="10"/>
        <v>20867000</v>
      </c>
      <c r="L687" s="2">
        <v>686</v>
      </c>
    </row>
    <row r="688" spans="1:12" x14ac:dyDescent="0.45">
      <c r="A688">
        <v>1940</v>
      </c>
      <c r="B688" t="s">
        <v>664</v>
      </c>
      <c r="C688" t="s">
        <v>14</v>
      </c>
      <c r="D688" t="s">
        <v>10</v>
      </c>
      <c r="E688" t="s">
        <v>529</v>
      </c>
      <c r="F688">
        <v>36</v>
      </c>
      <c r="G688" t="s">
        <v>16</v>
      </c>
      <c r="H688">
        <v>2021</v>
      </c>
      <c r="I688">
        <v>10.6739</v>
      </c>
      <c r="J688" s="1">
        <f>_xlfn.XLOOKUP(B688, '[1]2021 Salaries'!$B$13:$B$2834, '[1]2021 Salaries'!$G$13:$G$2834,0)</f>
        <v>15000000</v>
      </c>
      <c r="K688" s="1">
        <f t="shared" si="10"/>
        <v>16500000.000000002</v>
      </c>
      <c r="L688" s="2">
        <v>687</v>
      </c>
    </row>
    <row r="689" spans="1:12" x14ac:dyDescent="0.45">
      <c r="A689">
        <v>1419</v>
      </c>
      <c r="B689" t="s">
        <v>665</v>
      </c>
      <c r="C689" t="s">
        <v>9</v>
      </c>
      <c r="D689" t="s">
        <v>10</v>
      </c>
      <c r="E689" t="s">
        <v>30</v>
      </c>
      <c r="F689">
        <v>20</v>
      </c>
      <c r="G689" t="s">
        <v>31</v>
      </c>
      <c r="H689">
        <v>2021</v>
      </c>
      <c r="I689">
        <v>10.681366666666699</v>
      </c>
      <c r="J689" s="1">
        <f>_xlfn.XLOOKUP(B689, '[1]2021 Salaries'!$B$13:$B$2834, '[1]2021 Salaries'!$G$13:$G$2834,0)</f>
        <v>13390000</v>
      </c>
      <c r="K689" s="1">
        <f t="shared" si="10"/>
        <v>14729000.000000002</v>
      </c>
      <c r="L689" s="2">
        <v>688</v>
      </c>
    </row>
    <row r="690" spans="1:12" x14ac:dyDescent="0.45">
      <c r="A690">
        <v>1850</v>
      </c>
      <c r="B690" t="s">
        <v>498</v>
      </c>
      <c r="C690" t="s">
        <v>33</v>
      </c>
      <c r="D690" t="s">
        <v>10</v>
      </c>
      <c r="E690" t="s">
        <v>84</v>
      </c>
      <c r="F690">
        <v>21</v>
      </c>
      <c r="G690" t="s">
        <v>25</v>
      </c>
      <c r="H690">
        <v>2021</v>
      </c>
      <c r="I690">
        <v>10.6824666666667</v>
      </c>
      <c r="J690" s="1">
        <f>_xlfn.XLOOKUP(B690, '[1]2021 Salaries'!$B$13:$B$2834, '[1]2021 Salaries'!$G$13:$G$2834,0)</f>
        <v>37080000</v>
      </c>
      <c r="K690" s="1">
        <f t="shared" si="10"/>
        <v>40788000</v>
      </c>
      <c r="L690" s="2">
        <v>689</v>
      </c>
    </row>
    <row r="691" spans="1:12" x14ac:dyDescent="0.45">
      <c r="A691">
        <v>2017</v>
      </c>
      <c r="B691" t="s">
        <v>666</v>
      </c>
      <c r="C691" t="s">
        <v>14</v>
      </c>
      <c r="D691" t="s">
        <v>10</v>
      </c>
      <c r="E691" t="s">
        <v>485</v>
      </c>
      <c r="F691">
        <v>23</v>
      </c>
      <c r="G691" t="s">
        <v>16</v>
      </c>
      <c r="H691">
        <v>2021</v>
      </c>
      <c r="I691">
        <v>10.6975333333333</v>
      </c>
      <c r="J691" s="1">
        <f>_xlfn.XLOOKUP(B691, '[1]2021 Salaries'!$B$13:$B$2834, '[1]2021 Salaries'!$G$13:$G$2834,0)</f>
        <v>17740000</v>
      </c>
      <c r="K691" s="1">
        <f t="shared" si="10"/>
        <v>19514000</v>
      </c>
      <c r="L691" s="2">
        <v>690</v>
      </c>
    </row>
    <row r="692" spans="1:12" x14ac:dyDescent="0.45">
      <c r="A692">
        <v>413</v>
      </c>
      <c r="B692" t="s">
        <v>667</v>
      </c>
      <c r="C692" t="s">
        <v>55</v>
      </c>
      <c r="D692" t="s">
        <v>10</v>
      </c>
      <c r="E692" t="s">
        <v>116</v>
      </c>
      <c r="F692">
        <v>26</v>
      </c>
      <c r="G692" t="s">
        <v>12</v>
      </c>
      <c r="H692">
        <v>2020</v>
      </c>
      <c r="I692">
        <v>10.698600000000001</v>
      </c>
      <c r="J692" s="1">
        <f>_xlfn.XLOOKUP(B692, '[1]2021 Salaries'!$B$13:$B$2834, '[1]2021 Salaries'!$G$13:$G$2834,0)</f>
        <v>13740000</v>
      </c>
      <c r="K692" s="1">
        <f t="shared" si="10"/>
        <v>15114000.000000002</v>
      </c>
      <c r="L692" s="2">
        <v>691</v>
      </c>
    </row>
    <row r="693" spans="1:12" x14ac:dyDescent="0.45">
      <c r="A693">
        <v>502</v>
      </c>
      <c r="B693" t="s">
        <v>558</v>
      </c>
      <c r="C693" t="s">
        <v>559</v>
      </c>
      <c r="D693" t="s">
        <v>10</v>
      </c>
      <c r="E693" t="s">
        <v>11</v>
      </c>
      <c r="F693">
        <v>18</v>
      </c>
      <c r="G693" t="s">
        <v>12</v>
      </c>
      <c r="H693">
        <v>2020</v>
      </c>
      <c r="I693">
        <v>10.704333333333301</v>
      </c>
      <c r="J693" s="1">
        <f>_xlfn.XLOOKUP(B693, '[1]2021 Salaries'!$B$13:$B$2834, '[1]2021 Salaries'!$G$13:$G$2834,0)</f>
        <v>21070000</v>
      </c>
      <c r="K693" s="1">
        <f t="shared" si="10"/>
        <v>23177000.000000004</v>
      </c>
      <c r="L693" s="2">
        <v>692</v>
      </c>
    </row>
    <row r="694" spans="1:12" x14ac:dyDescent="0.45">
      <c r="A694">
        <v>2022</v>
      </c>
      <c r="B694" t="s">
        <v>668</v>
      </c>
      <c r="C694" t="s">
        <v>14</v>
      </c>
      <c r="D694" t="s">
        <v>10</v>
      </c>
      <c r="E694" t="s">
        <v>627</v>
      </c>
      <c r="F694">
        <v>25</v>
      </c>
      <c r="G694" t="s">
        <v>16</v>
      </c>
      <c r="H694">
        <v>2021</v>
      </c>
      <c r="I694">
        <v>10.7129666666667</v>
      </c>
      <c r="J694" s="1">
        <f>_xlfn.XLOOKUP(B694, '[1]2021 Salaries'!$B$13:$B$2834, '[1]2021 Salaries'!$G$13:$G$2834,0)</f>
        <v>19500000</v>
      </c>
      <c r="K694" s="1">
        <f t="shared" si="10"/>
        <v>21450000</v>
      </c>
      <c r="L694" s="2">
        <v>693</v>
      </c>
    </row>
    <row r="695" spans="1:12" x14ac:dyDescent="0.45">
      <c r="A695">
        <v>1203</v>
      </c>
      <c r="B695" t="s">
        <v>669</v>
      </c>
      <c r="C695" t="s">
        <v>204</v>
      </c>
      <c r="D695" t="s">
        <v>10</v>
      </c>
      <c r="E695" t="s">
        <v>147</v>
      </c>
      <c r="F695">
        <v>24</v>
      </c>
      <c r="G695" t="s">
        <v>21</v>
      </c>
      <c r="H695">
        <v>2021</v>
      </c>
      <c r="I695">
        <v>10.715666666666699</v>
      </c>
      <c r="J695" s="1">
        <f>_xlfn.XLOOKUP(B695, '[1]2021 Salaries'!$B$13:$B$2834, '[1]2021 Salaries'!$G$13:$G$2834,0)</f>
        <v>14830000</v>
      </c>
      <c r="K695" s="1">
        <f t="shared" si="10"/>
        <v>16313000.000000002</v>
      </c>
      <c r="L695" s="2">
        <v>694</v>
      </c>
    </row>
    <row r="696" spans="1:12" x14ac:dyDescent="0.45">
      <c r="A696">
        <v>1461</v>
      </c>
      <c r="B696" t="s">
        <v>670</v>
      </c>
      <c r="C696" t="s">
        <v>74</v>
      </c>
      <c r="D696" t="s">
        <v>598</v>
      </c>
      <c r="E696" t="s">
        <v>47</v>
      </c>
      <c r="F696">
        <v>17</v>
      </c>
      <c r="G696" t="s">
        <v>12</v>
      </c>
      <c r="H696">
        <v>2021</v>
      </c>
      <c r="I696">
        <v>10.731066666666701</v>
      </c>
      <c r="J696" s="1">
        <f>_xlfn.XLOOKUP(B696, '[1]2021 Salaries'!$B$13:$B$2834, '[1]2021 Salaries'!$G$13:$G$2834,0)</f>
        <v>35720000</v>
      </c>
      <c r="K696" s="1">
        <f t="shared" si="10"/>
        <v>39292000</v>
      </c>
      <c r="L696" s="2">
        <v>695</v>
      </c>
    </row>
    <row r="697" spans="1:12" x14ac:dyDescent="0.45">
      <c r="A697">
        <v>1121</v>
      </c>
      <c r="B697" t="s">
        <v>671</v>
      </c>
      <c r="C697" t="s">
        <v>39</v>
      </c>
      <c r="D697" t="s">
        <v>10</v>
      </c>
      <c r="E697" t="s">
        <v>393</v>
      </c>
      <c r="F697">
        <v>24</v>
      </c>
      <c r="G697" t="s">
        <v>21</v>
      </c>
      <c r="H697">
        <v>2021</v>
      </c>
      <c r="I697">
        <v>10.739266666666699</v>
      </c>
      <c r="J697" s="1">
        <f>_xlfn.XLOOKUP(B697, '[1]2021 Salaries'!$B$13:$B$2834, '[1]2021 Salaries'!$G$13:$G$2834,0)</f>
        <v>19400000</v>
      </c>
      <c r="K697" s="1">
        <f t="shared" si="10"/>
        <v>21340000</v>
      </c>
      <c r="L697" s="2">
        <v>696</v>
      </c>
    </row>
    <row r="698" spans="1:12" x14ac:dyDescent="0.45">
      <c r="A698">
        <v>476</v>
      </c>
      <c r="B698" t="s">
        <v>672</v>
      </c>
      <c r="C698" t="s">
        <v>341</v>
      </c>
      <c r="D698" t="s">
        <v>10</v>
      </c>
      <c r="E698" t="s">
        <v>200</v>
      </c>
      <c r="F698">
        <v>21</v>
      </c>
      <c r="G698" t="s">
        <v>12</v>
      </c>
      <c r="H698">
        <v>2020</v>
      </c>
      <c r="I698">
        <v>10.739599999999999</v>
      </c>
      <c r="J698" s="1">
        <f>_xlfn.XLOOKUP(B698, '[1]2021 Salaries'!$B$13:$B$2834, '[1]2021 Salaries'!$G$13:$G$2834,0)</f>
        <v>17860000</v>
      </c>
      <c r="K698" s="1">
        <f t="shared" si="10"/>
        <v>19646000</v>
      </c>
      <c r="L698" s="2">
        <v>697</v>
      </c>
    </row>
    <row r="699" spans="1:12" x14ac:dyDescent="0.45">
      <c r="A699">
        <v>191</v>
      </c>
      <c r="B699" t="s">
        <v>493</v>
      </c>
      <c r="C699" t="s">
        <v>9</v>
      </c>
      <c r="D699" t="s">
        <v>10</v>
      </c>
      <c r="E699" t="s">
        <v>395</v>
      </c>
      <c r="F699">
        <v>22</v>
      </c>
      <c r="G699" t="s">
        <v>31</v>
      </c>
      <c r="H699">
        <v>2020</v>
      </c>
      <c r="I699">
        <v>10.752466666666701</v>
      </c>
      <c r="J699" s="1">
        <f>_xlfn.XLOOKUP(B699, '[1]2021 Salaries'!$B$13:$B$2834, '[1]2021 Salaries'!$G$13:$G$2834,0)</f>
        <v>17140000</v>
      </c>
      <c r="K699" s="1">
        <f t="shared" si="10"/>
        <v>18854000</v>
      </c>
      <c r="L699" s="2">
        <v>698</v>
      </c>
    </row>
    <row r="700" spans="1:12" x14ac:dyDescent="0.45">
      <c r="A700">
        <v>1972</v>
      </c>
      <c r="B700" t="s">
        <v>673</v>
      </c>
      <c r="C700" t="s">
        <v>14</v>
      </c>
      <c r="D700" t="s">
        <v>350</v>
      </c>
      <c r="E700" t="s">
        <v>89</v>
      </c>
      <c r="F700">
        <v>29</v>
      </c>
      <c r="G700" t="s">
        <v>16</v>
      </c>
      <c r="H700">
        <v>2021</v>
      </c>
      <c r="I700">
        <v>10.7646</v>
      </c>
      <c r="J700" s="1">
        <f>_xlfn.XLOOKUP(B700, '[1]2021 Salaries'!$B$13:$B$2834, '[1]2021 Salaries'!$G$13:$G$2834,0)</f>
        <v>29190000</v>
      </c>
      <c r="K700" s="1">
        <f t="shared" si="10"/>
        <v>32109000.000000004</v>
      </c>
      <c r="L700" s="2">
        <v>699</v>
      </c>
    </row>
    <row r="701" spans="1:12" x14ac:dyDescent="0.45">
      <c r="A701">
        <v>1954</v>
      </c>
      <c r="B701" t="s">
        <v>674</v>
      </c>
      <c r="C701" t="s">
        <v>14</v>
      </c>
      <c r="D701" t="s">
        <v>10</v>
      </c>
      <c r="E701" t="s">
        <v>489</v>
      </c>
      <c r="F701">
        <v>31</v>
      </c>
      <c r="G701" t="s">
        <v>16</v>
      </c>
      <c r="H701">
        <v>2021</v>
      </c>
      <c r="I701">
        <v>10.7701333333333</v>
      </c>
      <c r="J701" s="1">
        <f>_xlfn.XLOOKUP(B701, '[1]2021 Salaries'!$B$13:$B$2834, '[1]2021 Salaries'!$G$13:$G$2834,0)</f>
        <v>14700000</v>
      </c>
      <c r="K701" s="1">
        <f t="shared" si="10"/>
        <v>16170000.000000002</v>
      </c>
      <c r="L701" s="2">
        <v>700</v>
      </c>
    </row>
    <row r="702" spans="1:12" x14ac:dyDescent="0.45">
      <c r="A702">
        <v>2140</v>
      </c>
      <c r="B702" t="s">
        <v>675</v>
      </c>
      <c r="C702" t="s">
        <v>100</v>
      </c>
      <c r="D702" t="s">
        <v>18</v>
      </c>
      <c r="E702" t="s">
        <v>676</v>
      </c>
      <c r="F702">
        <v>29</v>
      </c>
      <c r="G702" t="s">
        <v>41</v>
      </c>
      <c r="H702">
        <v>2021</v>
      </c>
      <c r="I702">
        <v>10.7794333333333</v>
      </c>
      <c r="J702" s="1">
        <f>_xlfn.XLOOKUP(B702, '[1]2021 Salaries'!$B$13:$B$2834, '[1]2021 Salaries'!$G$13:$G$2834,0)</f>
        <v>5440000</v>
      </c>
      <c r="K702" s="1">
        <f t="shared" si="10"/>
        <v>5984000.0000000009</v>
      </c>
      <c r="L702" s="2">
        <v>701</v>
      </c>
    </row>
    <row r="703" spans="1:12" x14ac:dyDescent="0.45">
      <c r="A703">
        <v>1801</v>
      </c>
      <c r="B703" t="s">
        <v>677</v>
      </c>
      <c r="C703" t="s">
        <v>23</v>
      </c>
      <c r="D703" t="s">
        <v>10</v>
      </c>
      <c r="E703" t="s">
        <v>118</v>
      </c>
      <c r="F703">
        <v>24</v>
      </c>
      <c r="G703" t="s">
        <v>25</v>
      </c>
      <c r="H703">
        <v>2021</v>
      </c>
      <c r="I703">
        <v>10.787933333333299</v>
      </c>
      <c r="J703" s="1">
        <f>_xlfn.XLOOKUP(B703, '[1]2021 Salaries'!$B$13:$B$2834, '[1]2021 Salaries'!$G$13:$G$2834,0)</f>
        <v>15500000</v>
      </c>
      <c r="K703" s="1">
        <f t="shared" si="10"/>
        <v>17050000</v>
      </c>
      <c r="L703" s="2">
        <v>702</v>
      </c>
    </row>
    <row r="704" spans="1:12" x14ac:dyDescent="0.45">
      <c r="A704">
        <v>422</v>
      </c>
      <c r="B704" t="s">
        <v>445</v>
      </c>
      <c r="C704" t="s">
        <v>214</v>
      </c>
      <c r="D704" t="s">
        <v>10</v>
      </c>
      <c r="E704" t="s">
        <v>75</v>
      </c>
      <c r="F704">
        <v>24</v>
      </c>
      <c r="G704" t="s">
        <v>12</v>
      </c>
      <c r="H704">
        <v>2020</v>
      </c>
      <c r="I704">
        <v>10.7909333333333</v>
      </c>
      <c r="J704" s="1">
        <f>_xlfn.XLOOKUP(B704, '[1]2021 Salaries'!$B$13:$B$2834, '[1]2021 Salaries'!$G$13:$G$2834,0)</f>
        <v>42340000</v>
      </c>
      <c r="K704" s="1">
        <f t="shared" si="10"/>
        <v>46574000.000000007</v>
      </c>
      <c r="L704" s="2">
        <v>703</v>
      </c>
    </row>
    <row r="705" spans="1:12" x14ac:dyDescent="0.45">
      <c r="A705">
        <v>1252</v>
      </c>
      <c r="B705" t="s">
        <v>346</v>
      </c>
      <c r="C705" t="s">
        <v>55</v>
      </c>
      <c r="D705" t="s">
        <v>10</v>
      </c>
      <c r="E705" t="s">
        <v>154</v>
      </c>
      <c r="F705">
        <v>29</v>
      </c>
      <c r="G705" t="s">
        <v>31</v>
      </c>
      <c r="H705">
        <v>2021</v>
      </c>
      <c r="I705">
        <v>10.799566666666699</v>
      </c>
      <c r="J705" s="1">
        <f>_xlfn.XLOOKUP(B705, '[1]2021 Salaries'!$B$13:$B$2834, '[1]2021 Salaries'!$G$13:$G$2834,0)</f>
        <v>18610000</v>
      </c>
      <c r="K705" s="1">
        <f t="shared" si="10"/>
        <v>20471000</v>
      </c>
      <c r="L705" s="2">
        <v>704</v>
      </c>
    </row>
    <row r="706" spans="1:12" x14ac:dyDescent="0.45">
      <c r="A706">
        <v>1359</v>
      </c>
      <c r="B706" t="s">
        <v>678</v>
      </c>
      <c r="C706" t="s">
        <v>679</v>
      </c>
      <c r="D706" t="s">
        <v>10</v>
      </c>
      <c r="E706" t="s">
        <v>278</v>
      </c>
      <c r="F706">
        <v>26</v>
      </c>
      <c r="G706" t="s">
        <v>31</v>
      </c>
      <c r="H706">
        <v>2021</v>
      </c>
      <c r="I706">
        <v>10.8149333333333</v>
      </c>
      <c r="J706" s="1">
        <f>_xlfn.XLOOKUP(B706, '[1]2021 Salaries'!$B$13:$B$2834, '[1]2021 Salaries'!$G$13:$G$2834,0)</f>
        <v>20320000</v>
      </c>
      <c r="K706" s="1">
        <f t="shared" si="10"/>
        <v>22352000</v>
      </c>
      <c r="L706" s="2">
        <v>705</v>
      </c>
    </row>
    <row r="707" spans="1:12" x14ac:dyDescent="0.45">
      <c r="A707">
        <v>685</v>
      </c>
      <c r="B707" t="s">
        <v>366</v>
      </c>
      <c r="C707" t="s">
        <v>86</v>
      </c>
      <c r="D707" t="s">
        <v>10</v>
      </c>
      <c r="E707" t="s">
        <v>118</v>
      </c>
      <c r="F707">
        <v>32</v>
      </c>
      <c r="G707" t="s">
        <v>25</v>
      </c>
      <c r="H707">
        <v>2020</v>
      </c>
      <c r="I707">
        <v>10.820833333333301</v>
      </c>
      <c r="J707" s="1">
        <f>_xlfn.XLOOKUP(B707, '[1]2021 Salaries'!$B$13:$B$2834, '[1]2021 Salaries'!$G$13:$G$2834,0)</f>
        <v>12980000</v>
      </c>
      <c r="K707" s="1">
        <f t="shared" ref="K707:K770" si="11">IF(C707="Rarita", J707, J707*1.1)</f>
        <v>14278000.000000002</v>
      </c>
      <c r="L707" s="2">
        <v>706</v>
      </c>
    </row>
    <row r="708" spans="1:12" x14ac:dyDescent="0.45">
      <c r="A708">
        <v>950</v>
      </c>
      <c r="B708" t="s">
        <v>510</v>
      </c>
      <c r="C708" t="s">
        <v>14</v>
      </c>
      <c r="D708" t="s">
        <v>10</v>
      </c>
      <c r="E708" t="s">
        <v>250</v>
      </c>
      <c r="F708">
        <v>19</v>
      </c>
      <c r="G708" t="s">
        <v>16</v>
      </c>
      <c r="H708">
        <v>2020</v>
      </c>
      <c r="I708">
        <v>10.8239</v>
      </c>
      <c r="J708" s="1">
        <f>_xlfn.XLOOKUP(B708, '[1]2021 Salaries'!$B$13:$B$2834, '[1]2021 Salaries'!$G$13:$G$2834,0)</f>
        <v>17940000</v>
      </c>
      <c r="K708" s="1">
        <f t="shared" si="11"/>
        <v>19734000</v>
      </c>
      <c r="L708" s="2">
        <v>707</v>
      </c>
    </row>
    <row r="709" spans="1:12" x14ac:dyDescent="0.45">
      <c r="A709">
        <v>1720</v>
      </c>
      <c r="B709" t="s">
        <v>680</v>
      </c>
      <c r="C709" t="s">
        <v>160</v>
      </c>
      <c r="D709" t="s">
        <v>18</v>
      </c>
      <c r="E709" t="s">
        <v>267</v>
      </c>
      <c r="F709">
        <v>32</v>
      </c>
      <c r="G709" t="s">
        <v>25</v>
      </c>
      <c r="H709">
        <v>2021</v>
      </c>
      <c r="I709">
        <v>10.8371</v>
      </c>
      <c r="J709" s="1">
        <f>_xlfn.XLOOKUP(B709, '[1]2021 Salaries'!$B$13:$B$2834, '[1]2021 Salaries'!$G$13:$G$2834,0)</f>
        <v>20560000</v>
      </c>
      <c r="K709" s="1">
        <f t="shared" si="11"/>
        <v>22616000</v>
      </c>
      <c r="L709" s="2">
        <v>708</v>
      </c>
    </row>
    <row r="710" spans="1:12" x14ac:dyDescent="0.45">
      <c r="A710">
        <v>1592</v>
      </c>
      <c r="B710" t="s">
        <v>591</v>
      </c>
      <c r="C710" t="s">
        <v>149</v>
      </c>
      <c r="D710" t="s">
        <v>10</v>
      </c>
      <c r="E710" t="s">
        <v>11</v>
      </c>
      <c r="F710">
        <v>28</v>
      </c>
      <c r="G710" t="s">
        <v>12</v>
      </c>
      <c r="H710">
        <v>2021</v>
      </c>
      <c r="I710">
        <v>10.8473333333333</v>
      </c>
      <c r="J710" s="1">
        <f>_xlfn.XLOOKUP(B710, '[1]2021 Salaries'!$B$13:$B$2834, '[1]2021 Salaries'!$G$13:$G$2834,0)</f>
        <v>27960000</v>
      </c>
      <c r="K710" s="1">
        <f t="shared" si="11"/>
        <v>30756000.000000004</v>
      </c>
      <c r="L710" s="2">
        <v>709</v>
      </c>
    </row>
    <row r="711" spans="1:12" x14ac:dyDescent="0.45">
      <c r="A711">
        <v>1981</v>
      </c>
      <c r="B711" t="s">
        <v>681</v>
      </c>
      <c r="C711" t="s">
        <v>14</v>
      </c>
      <c r="D711" t="s">
        <v>10</v>
      </c>
      <c r="E711" t="s">
        <v>487</v>
      </c>
      <c r="F711">
        <v>24</v>
      </c>
      <c r="G711" t="s">
        <v>16</v>
      </c>
      <c r="H711">
        <v>2021</v>
      </c>
      <c r="I711">
        <v>10.8633333333333</v>
      </c>
      <c r="J711" s="1">
        <f>_xlfn.XLOOKUP(B711, '[1]2021 Salaries'!$B$13:$B$2834, '[1]2021 Salaries'!$G$13:$G$2834,0)</f>
        <v>13020000</v>
      </c>
      <c r="K711" s="1">
        <f t="shared" si="11"/>
        <v>14322000.000000002</v>
      </c>
      <c r="L711" s="2">
        <v>710</v>
      </c>
    </row>
    <row r="712" spans="1:12" x14ac:dyDescent="0.45">
      <c r="A712">
        <v>1490</v>
      </c>
      <c r="B712" t="s">
        <v>667</v>
      </c>
      <c r="C712" t="s">
        <v>55</v>
      </c>
      <c r="D712" t="s">
        <v>10</v>
      </c>
      <c r="E712" t="s">
        <v>116</v>
      </c>
      <c r="F712">
        <v>27</v>
      </c>
      <c r="G712" t="s">
        <v>12</v>
      </c>
      <c r="H712">
        <v>2021</v>
      </c>
      <c r="I712">
        <v>10.8760333333333</v>
      </c>
      <c r="J712" s="1">
        <f>_xlfn.XLOOKUP(B712, '[1]2021 Salaries'!$B$13:$B$2834, '[1]2021 Salaries'!$G$13:$G$2834,0)</f>
        <v>13740000</v>
      </c>
      <c r="K712" s="1">
        <f t="shared" si="11"/>
        <v>15114000.000000002</v>
      </c>
      <c r="L712" s="2">
        <v>711</v>
      </c>
    </row>
    <row r="713" spans="1:12" x14ac:dyDescent="0.45">
      <c r="A713">
        <v>1360</v>
      </c>
      <c r="B713" t="s">
        <v>682</v>
      </c>
      <c r="C713" t="s">
        <v>126</v>
      </c>
      <c r="D713" t="s">
        <v>10</v>
      </c>
      <c r="E713" t="s">
        <v>278</v>
      </c>
      <c r="F713">
        <v>23</v>
      </c>
      <c r="G713" t="s">
        <v>31</v>
      </c>
      <c r="H713">
        <v>2021</v>
      </c>
      <c r="I713">
        <v>10.8815666666667</v>
      </c>
      <c r="J713" s="1">
        <f>_xlfn.XLOOKUP(B713, '[1]2021 Salaries'!$B$13:$B$2834, '[1]2021 Salaries'!$G$13:$G$2834,0)</f>
        <v>18100000</v>
      </c>
      <c r="K713" s="1">
        <f t="shared" si="11"/>
        <v>19910000</v>
      </c>
      <c r="L713" s="2">
        <v>712</v>
      </c>
    </row>
    <row r="714" spans="1:12" x14ac:dyDescent="0.45">
      <c r="A714">
        <v>2169</v>
      </c>
      <c r="B714" t="s">
        <v>683</v>
      </c>
      <c r="C714" t="s">
        <v>39</v>
      </c>
      <c r="D714" t="s">
        <v>10</v>
      </c>
      <c r="E714" t="s">
        <v>182</v>
      </c>
      <c r="F714">
        <v>27</v>
      </c>
      <c r="G714" t="s">
        <v>41</v>
      </c>
      <c r="H714">
        <v>2021</v>
      </c>
      <c r="I714">
        <v>10.886200000000001</v>
      </c>
      <c r="J714" s="1">
        <f>_xlfn.XLOOKUP(B714, '[1]2021 Salaries'!$B$13:$B$2834, '[1]2021 Salaries'!$G$13:$G$2834,0)</f>
        <v>580000</v>
      </c>
      <c r="K714" s="1">
        <f t="shared" si="11"/>
        <v>638000</v>
      </c>
      <c r="L714" s="2">
        <v>713</v>
      </c>
    </row>
    <row r="715" spans="1:12" x14ac:dyDescent="0.45">
      <c r="A715">
        <v>1831</v>
      </c>
      <c r="B715" t="s">
        <v>684</v>
      </c>
      <c r="C715" t="s">
        <v>23</v>
      </c>
      <c r="D715" t="s">
        <v>18</v>
      </c>
      <c r="E715" t="s">
        <v>197</v>
      </c>
      <c r="F715">
        <v>21</v>
      </c>
      <c r="G715" t="s">
        <v>25</v>
      </c>
      <c r="H715">
        <v>2021</v>
      </c>
      <c r="I715">
        <v>10.8998666666667</v>
      </c>
      <c r="J715" s="1">
        <f>_xlfn.XLOOKUP(B715, '[1]2021 Salaries'!$B$13:$B$2834, '[1]2021 Salaries'!$G$13:$G$2834,0)</f>
        <v>22710000</v>
      </c>
      <c r="K715" s="1">
        <f t="shared" si="11"/>
        <v>24981000.000000004</v>
      </c>
      <c r="L715" s="2">
        <v>714</v>
      </c>
    </row>
    <row r="716" spans="1:12" x14ac:dyDescent="0.45">
      <c r="A716">
        <v>2148</v>
      </c>
      <c r="B716" t="s">
        <v>685</v>
      </c>
      <c r="C716" t="s">
        <v>64</v>
      </c>
      <c r="D716" t="s">
        <v>10</v>
      </c>
      <c r="E716" t="s">
        <v>166</v>
      </c>
      <c r="F716">
        <v>30</v>
      </c>
      <c r="G716" t="s">
        <v>41</v>
      </c>
      <c r="H716">
        <v>2021</v>
      </c>
      <c r="I716">
        <v>10.9034333333333</v>
      </c>
      <c r="J716" s="1">
        <f>_xlfn.XLOOKUP(B716, '[1]2021 Salaries'!$B$13:$B$2834, '[1]2021 Salaries'!$G$13:$G$2834,0)</f>
        <v>5180000</v>
      </c>
      <c r="K716" s="1">
        <f t="shared" si="11"/>
        <v>5180000</v>
      </c>
      <c r="L716" s="2">
        <v>715</v>
      </c>
    </row>
    <row r="717" spans="1:12" x14ac:dyDescent="0.45">
      <c r="A717">
        <v>1217</v>
      </c>
      <c r="B717" t="s">
        <v>686</v>
      </c>
      <c r="C717" t="s">
        <v>9</v>
      </c>
      <c r="D717" t="s">
        <v>10</v>
      </c>
      <c r="E717" t="s">
        <v>191</v>
      </c>
      <c r="F717">
        <v>30</v>
      </c>
      <c r="G717" t="s">
        <v>21</v>
      </c>
      <c r="H717">
        <v>2021</v>
      </c>
      <c r="I717">
        <v>10.9074666666667</v>
      </c>
      <c r="J717" s="1">
        <f>_xlfn.XLOOKUP(B717, '[1]2021 Salaries'!$B$13:$B$2834, '[1]2021 Salaries'!$G$13:$G$2834,0)</f>
        <v>3330000</v>
      </c>
      <c r="K717" s="1">
        <f t="shared" si="11"/>
        <v>3663000.0000000005</v>
      </c>
      <c r="L717" s="2">
        <v>716</v>
      </c>
    </row>
    <row r="718" spans="1:12" x14ac:dyDescent="0.45">
      <c r="A718">
        <v>1535</v>
      </c>
      <c r="B718" t="s">
        <v>687</v>
      </c>
      <c r="C718" t="s">
        <v>74</v>
      </c>
      <c r="D718" t="s">
        <v>10</v>
      </c>
      <c r="E718" t="s">
        <v>587</v>
      </c>
      <c r="F718">
        <v>28</v>
      </c>
      <c r="G718" t="s">
        <v>12</v>
      </c>
      <c r="H718">
        <v>2021</v>
      </c>
      <c r="I718">
        <v>10.915566666666701</v>
      </c>
      <c r="J718" s="1">
        <f>_xlfn.XLOOKUP(B718, '[1]2021 Salaries'!$B$13:$B$2834, '[1]2021 Salaries'!$G$13:$G$2834,0)</f>
        <v>23610000</v>
      </c>
      <c r="K718" s="1">
        <f t="shared" si="11"/>
        <v>25971000.000000004</v>
      </c>
      <c r="L718" s="2">
        <v>717</v>
      </c>
    </row>
    <row r="719" spans="1:12" x14ac:dyDescent="0.45">
      <c r="A719">
        <v>621</v>
      </c>
      <c r="B719" t="s">
        <v>610</v>
      </c>
      <c r="C719" t="s">
        <v>380</v>
      </c>
      <c r="D719" t="s">
        <v>10</v>
      </c>
      <c r="E719" t="s">
        <v>78</v>
      </c>
      <c r="F719">
        <v>23</v>
      </c>
      <c r="G719" t="s">
        <v>25</v>
      </c>
      <c r="H719">
        <v>2020</v>
      </c>
      <c r="I719">
        <v>10.9191</v>
      </c>
      <c r="J719" s="1">
        <f>_xlfn.XLOOKUP(B719, '[1]2021 Salaries'!$B$13:$B$2834, '[1]2021 Salaries'!$G$13:$G$2834,0)</f>
        <v>7630000</v>
      </c>
      <c r="K719" s="1">
        <f t="shared" si="11"/>
        <v>8393000</v>
      </c>
      <c r="L719" s="2">
        <v>718</v>
      </c>
    </row>
    <row r="720" spans="1:12" x14ac:dyDescent="0.45">
      <c r="A720">
        <v>318</v>
      </c>
      <c r="B720" t="s">
        <v>688</v>
      </c>
      <c r="C720" t="s">
        <v>9</v>
      </c>
      <c r="D720" t="s">
        <v>10</v>
      </c>
      <c r="E720" t="s">
        <v>71</v>
      </c>
      <c r="F720">
        <v>18</v>
      </c>
      <c r="G720" t="s">
        <v>31</v>
      </c>
      <c r="H720">
        <v>2020</v>
      </c>
      <c r="I720">
        <v>10.919933333333301</v>
      </c>
      <c r="J720" s="1">
        <f>_xlfn.XLOOKUP(B720, '[1]2021 Salaries'!$B$13:$B$2834, '[1]2021 Salaries'!$G$13:$G$2834,0)</f>
        <v>10250000</v>
      </c>
      <c r="K720" s="1">
        <f t="shared" si="11"/>
        <v>11275000</v>
      </c>
      <c r="L720" s="2">
        <v>719</v>
      </c>
    </row>
    <row r="721" spans="1:12" x14ac:dyDescent="0.45">
      <c r="A721">
        <v>1645</v>
      </c>
      <c r="B721" t="s">
        <v>689</v>
      </c>
      <c r="C721" t="s">
        <v>341</v>
      </c>
      <c r="D721" t="s">
        <v>10</v>
      </c>
      <c r="E721" t="s">
        <v>264</v>
      </c>
      <c r="F721">
        <v>22</v>
      </c>
      <c r="G721" t="s">
        <v>12</v>
      </c>
      <c r="H721">
        <v>2021</v>
      </c>
      <c r="I721">
        <v>10.9227666666667</v>
      </c>
      <c r="J721" s="1">
        <f>_xlfn.XLOOKUP(B721, '[1]2021 Salaries'!$B$13:$B$2834, '[1]2021 Salaries'!$G$13:$G$2834,0)</f>
        <v>14330000</v>
      </c>
      <c r="K721" s="1">
        <f t="shared" si="11"/>
        <v>15763000.000000002</v>
      </c>
      <c r="L721" s="2">
        <v>720</v>
      </c>
    </row>
    <row r="722" spans="1:12" x14ac:dyDescent="0.45">
      <c r="A722">
        <v>1201</v>
      </c>
      <c r="B722" t="s">
        <v>600</v>
      </c>
      <c r="C722" t="s">
        <v>64</v>
      </c>
      <c r="D722" t="s">
        <v>10</v>
      </c>
      <c r="E722" t="s">
        <v>147</v>
      </c>
      <c r="F722">
        <v>28</v>
      </c>
      <c r="G722" t="s">
        <v>21</v>
      </c>
      <c r="H722">
        <v>2021</v>
      </c>
      <c r="I722">
        <v>10.923766666666699</v>
      </c>
      <c r="J722" s="1">
        <f>_xlfn.XLOOKUP(B722, '[1]2021 Salaries'!$B$13:$B$2834, '[1]2021 Salaries'!$G$13:$G$2834,0)</f>
        <v>14050000</v>
      </c>
      <c r="K722" s="1">
        <f t="shared" si="11"/>
        <v>14050000</v>
      </c>
      <c r="L722" s="2">
        <v>721</v>
      </c>
    </row>
    <row r="723" spans="1:12" x14ac:dyDescent="0.45">
      <c r="A723">
        <v>2090</v>
      </c>
      <c r="B723" t="s">
        <v>690</v>
      </c>
      <c r="C723" t="s">
        <v>14</v>
      </c>
      <c r="D723" t="s">
        <v>10</v>
      </c>
      <c r="E723" t="s">
        <v>34</v>
      </c>
      <c r="F723">
        <v>27</v>
      </c>
      <c r="G723" t="s">
        <v>16</v>
      </c>
      <c r="H723">
        <v>2021</v>
      </c>
      <c r="I723">
        <v>10.9265666666667</v>
      </c>
      <c r="J723" s="1">
        <f>_xlfn.XLOOKUP(B723, '[1]2021 Salaries'!$B$13:$B$2834, '[1]2021 Salaries'!$G$13:$G$2834,0)</f>
        <v>17770000</v>
      </c>
      <c r="K723" s="1">
        <f t="shared" si="11"/>
        <v>19547000</v>
      </c>
      <c r="L723" s="2">
        <v>722</v>
      </c>
    </row>
    <row r="724" spans="1:12" x14ac:dyDescent="0.45">
      <c r="A724">
        <v>103</v>
      </c>
      <c r="B724" t="s">
        <v>691</v>
      </c>
      <c r="C724" t="s">
        <v>9</v>
      </c>
      <c r="D724" t="s">
        <v>10</v>
      </c>
      <c r="E724" t="s">
        <v>555</v>
      </c>
      <c r="F724">
        <v>29</v>
      </c>
      <c r="G724" t="s">
        <v>21</v>
      </c>
      <c r="H724">
        <v>2020</v>
      </c>
      <c r="I724">
        <v>10.9334333333333</v>
      </c>
      <c r="J724" s="1">
        <f>_xlfn.XLOOKUP(B724, '[1]2021 Salaries'!$B$13:$B$2834, '[1]2021 Salaries'!$G$13:$G$2834,0)</f>
        <v>9590000</v>
      </c>
      <c r="K724" s="1">
        <f t="shared" si="11"/>
        <v>10549000</v>
      </c>
      <c r="L724" s="2">
        <v>723</v>
      </c>
    </row>
    <row r="725" spans="1:12" x14ac:dyDescent="0.45">
      <c r="A725">
        <v>1070</v>
      </c>
      <c r="B725" t="s">
        <v>692</v>
      </c>
      <c r="C725" t="s">
        <v>27</v>
      </c>
      <c r="D725" t="s">
        <v>10</v>
      </c>
      <c r="E725" t="s">
        <v>49</v>
      </c>
      <c r="F725">
        <v>28</v>
      </c>
      <c r="G725" t="s">
        <v>21</v>
      </c>
      <c r="H725">
        <v>2021</v>
      </c>
      <c r="I725">
        <v>10.9375</v>
      </c>
      <c r="J725" s="1">
        <f>_xlfn.XLOOKUP(B725, '[1]2021 Salaries'!$B$13:$B$2834, '[1]2021 Salaries'!$G$13:$G$2834,0)</f>
        <v>15100000</v>
      </c>
      <c r="K725" s="1">
        <f t="shared" si="11"/>
        <v>16610000.000000002</v>
      </c>
      <c r="L725" s="2">
        <v>724</v>
      </c>
    </row>
    <row r="726" spans="1:12" x14ac:dyDescent="0.45">
      <c r="A726">
        <v>2030</v>
      </c>
      <c r="B726" t="s">
        <v>693</v>
      </c>
      <c r="C726" t="s">
        <v>14</v>
      </c>
      <c r="D726" t="s">
        <v>350</v>
      </c>
      <c r="E726" t="s">
        <v>627</v>
      </c>
      <c r="F726">
        <v>19</v>
      </c>
      <c r="G726" t="s">
        <v>16</v>
      </c>
      <c r="H726">
        <v>2021</v>
      </c>
      <c r="I726">
        <v>10.940633333333301</v>
      </c>
      <c r="J726" s="1">
        <f>_xlfn.XLOOKUP(B726, '[1]2021 Salaries'!$B$13:$B$2834, '[1]2021 Salaries'!$G$13:$G$2834,0)</f>
        <v>16510000</v>
      </c>
      <c r="K726" s="1">
        <f t="shared" si="11"/>
        <v>18161000</v>
      </c>
      <c r="L726" s="2">
        <v>725</v>
      </c>
    </row>
    <row r="727" spans="1:12" x14ac:dyDescent="0.45">
      <c r="A727">
        <v>1543</v>
      </c>
      <c r="B727" t="s">
        <v>694</v>
      </c>
      <c r="C727" t="s">
        <v>74</v>
      </c>
      <c r="D727" t="s">
        <v>10</v>
      </c>
      <c r="E727" t="s">
        <v>37</v>
      </c>
      <c r="F727">
        <v>22</v>
      </c>
      <c r="G727" t="s">
        <v>12</v>
      </c>
      <c r="H727">
        <v>2021</v>
      </c>
      <c r="I727">
        <v>10.9547333333333</v>
      </c>
      <c r="J727" s="1">
        <f>_xlfn.XLOOKUP(B727, '[1]2021 Salaries'!$B$13:$B$2834, '[1]2021 Salaries'!$G$13:$G$2834,0)</f>
        <v>24390000</v>
      </c>
      <c r="K727" s="1">
        <f t="shared" si="11"/>
        <v>26829000.000000004</v>
      </c>
      <c r="L727" s="2">
        <v>726</v>
      </c>
    </row>
    <row r="728" spans="1:12" x14ac:dyDescent="0.45">
      <c r="A728">
        <v>1618</v>
      </c>
      <c r="B728" t="s">
        <v>695</v>
      </c>
      <c r="C728" t="s">
        <v>74</v>
      </c>
      <c r="D728" t="s">
        <v>10</v>
      </c>
      <c r="E728" t="s">
        <v>291</v>
      </c>
      <c r="F728">
        <v>28</v>
      </c>
      <c r="G728" t="s">
        <v>12</v>
      </c>
      <c r="H728">
        <v>2021</v>
      </c>
      <c r="I728">
        <v>10.957333333333301</v>
      </c>
      <c r="J728" s="1">
        <f>_xlfn.XLOOKUP(B728, '[1]2021 Salaries'!$B$13:$B$2834, '[1]2021 Salaries'!$G$13:$G$2834,0)</f>
        <v>23690000</v>
      </c>
      <c r="K728" s="1">
        <f t="shared" si="11"/>
        <v>26059000.000000004</v>
      </c>
      <c r="L728" s="2">
        <v>727</v>
      </c>
    </row>
    <row r="729" spans="1:12" x14ac:dyDescent="0.45">
      <c r="A729">
        <v>468</v>
      </c>
      <c r="B729" t="s">
        <v>456</v>
      </c>
      <c r="C729" t="s">
        <v>74</v>
      </c>
      <c r="D729" t="s">
        <v>43</v>
      </c>
      <c r="E729" t="s">
        <v>37</v>
      </c>
      <c r="F729">
        <v>25</v>
      </c>
      <c r="G729" t="s">
        <v>12</v>
      </c>
      <c r="H729">
        <v>2020</v>
      </c>
      <c r="I729">
        <v>10.958033333333301</v>
      </c>
      <c r="J729" s="1">
        <f>_xlfn.XLOOKUP(B729, '[1]2021 Salaries'!$B$13:$B$2834, '[1]2021 Salaries'!$G$13:$G$2834,0)</f>
        <v>30050000</v>
      </c>
      <c r="K729" s="1">
        <f t="shared" si="11"/>
        <v>33055000.000000004</v>
      </c>
      <c r="L729" s="2">
        <v>728</v>
      </c>
    </row>
    <row r="730" spans="1:12" x14ac:dyDescent="0.45">
      <c r="A730">
        <v>1082</v>
      </c>
      <c r="B730" t="s">
        <v>696</v>
      </c>
      <c r="C730" t="s">
        <v>204</v>
      </c>
      <c r="D730" t="s">
        <v>43</v>
      </c>
      <c r="E730" t="s">
        <v>49</v>
      </c>
      <c r="F730">
        <v>21</v>
      </c>
      <c r="G730" t="s">
        <v>21</v>
      </c>
      <c r="H730">
        <v>2021</v>
      </c>
      <c r="I730">
        <v>10.9619</v>
      </c>
      <c r="J730" s="1">
        <f>_xlfn.XLOOKUP(B730, '[1]2021 Salaries'!$B$13:$B$2834, '[1]2021 Salaries'!$G$13:$G$2834,0)</f>
        <v>23910000</v>
      </c>
      <c r="K730" s="1">
        <f t="shared" si="11"/>
        <v>26301000.000000004</v>
      </c>
      <c r="L730" s="2">
        <v>729</v>
      </c>
    </row>
    <row r="731" spans="1:12" x14ac:dyDescent="0.45">
      <c r="A731">
        <v>1706</v>
      </c>
      <c r="B731" t="s">
        <v>697</v>
      </c>
      <c r="C731" t="s">
        <v>27</v>
      </c>
      <c r="D731" t="s">
        <v>10</v>
      </c>
      <c r="E731" t="s">
        <v>267</v>
      </c>
      <c r="F731">
        <v>27</v>
      </c>
      <c r="G731" t="s">
        <v>25</v>
      </c>
      <c r="H731">
        <v>2021</v>
      </c>
      <c r="I731">
        <v>10.969333333333299</v>
      </c>
      <c r="J731" s="1">
        <f>_xlfn.XLOOKUP(B731, '[1]2021 Salaries'!$B$13:$B$2834, '[1]2021 Salaries'!$G$13:$G$2834,0)</f>
        <v>16430000</v>
      </c>
      <c r="K731" s="1">
        <f t="shared" si="11"/>
        <v>18073000</v>
      </c>
      <c r="L731" s="2">
        <v>730</v>
      </c>
    </row>
    <row r="732" spans="1:12" x14ac:dyDescent="0.45">
      <c r="A732">
        <v>1956</v>
      </c>
      <c r="B732" t="s">
        <v>660</v>
      </c>
      <c r="C732" t="s">
        <v>14</v>
      </c>
      <c r="D732" t="s">
        <v>10</v>
      </c>
      <c r="E732" t="s">
        <v>489</v>
      </c>
      <c r="F732">
        <v>30</v>
      </c>
      <c r="G732" t="s">
        <v>16</v>
      </c>
      <c r="H732">
        <v>2021</v>
      </c>
      <c r="I732">
        <v>10.972</v>
      </c>
      <c r="J732" s="1">
        <f>_xlfn.XLOOKUP(B732, '[1]2021 Salaries'!$B$13:$B$2834, '[1]2021 Salaries'!$G$13:$G$2834,0)</f>
        <v>13680000</v>
      </c>
      <c r="K732" s="1">
        <f t="shared" si="11"/>
        <v>15048000.000000002</v>
      </c>
      <c r="L732" s="2">
        <v>731</v>
      </c>
    </row>
    <row r="733" spans="1:12" x14ac:dyDescent="0.45">
      <c r="A733">
        <v>1216</v>
      </c>
      <c r="B733" t="s">
        <v>698</v>
      </c>
      <c r="C733" t="s">
        <v>699</v>
      </c>
      <c r="D733" t="s">
        <v>10</v>
      </c>
      <c r="E733" t="s">
        <v>191</v>
      </c>
      <c r="F733">
        <v>20</v>
      </c>
      <c r="G733" t="s">
        <v>21</v>
      </c>
      <c r="H733">
        <v>2021</v>
      </c>
      <c r="I733">
        <v>10.9888666666667</v>
      </c>
      <c r="J733" s="1">
        <f>_xlfn.XLOOKUP(B733, '[1]2021 Salaries'!$B$13:$B$2834, '[1]2021 Salaries'!$G$13:$G$2834,0)</f>
        <v>12790000</v>
      </c>
      <c r="K733" s="1">
        <f t="shared" si="11"/>
        <v>14069000.000000002</v>
      </c>
      <c r="L733" s="2">
        <v>732</v>
      </c>
    </row>
    <row r="734" spans="1:12" x14ac:dyDescent="0.45">
      <c r="A734">
        <v>1451</v>
      </c>
      <c r="B734" t="s">
        <v>700</v>
      </c>
      <c r="C734" t="s">
        <v>701</v>
      </c>
      <c r="D734" t="s">
        <v>10</v>
      </c>
      <c r="E734" t="s">
        <v>47</v>
      </c>
      <c r="F734">
        <v>28</v>
      </c>
      <c r="G734" t="s">
        <v>12</v>
      </c>
      <c r="H734">
        <v>2021</v>
      </c>
      <c r="I734">
        <v>11.000066666666701</v>
      </c>
      <c r="J734" s="1">
        <f>_xlfn.XLOOKUP(B734, '[1]2021 Salaries'!$B$13:$B$2834, '[1]2021 Salaries'!$G$13:$G$2834,0)</f>
        <v>22130000</v>
      </c>
      <c r="K734" s="1">
        <f t="shared" si="11"/>
        <v>24343000.000000004</v>
      </c>
      <c r="L734" s="2">
        <v>733</v>
      </c>
    </row>
    <row r="735" spans="1:12" x14ac:dyDescent="0.45">
      <c r="A735">
        <v>752</v>
      </c>
      <c r="B735" t="s">
        <v>418</v>
      </c>
      <c r="C735" t="s">
        <v>307</v>
      </c>
      <c r="D735" t="s">
        <v>10</v>
      </c>
      <c r="E735" t="s">
        <v>84</v>
      </c>
      <c r="F735">
        <v>33</v>
      </c>
      <c r="G735" t="s">
        <v>25</v>
      </c>
      <c r="H735">
        <v>2020</v>
      </c>
      <c r="I735">
        <v>11.0018333333333</v>
      </c>
      <c r="J735" s="1">
        <f>_xlfn.XLOOKUP(B735, '[1]2021 Salaries'!$B$13:$B$2834, '[1]2021 Salaries'!$G$13:$G$2834,0)</f>
        <v>23940000</v>
      </c>
      <c r="K735" s="1">
        <f t="shared" si="11"/>
        <v>26334000.000000004</v>
      </c>
      <c r="L735" s="2">
        <v>734</v>
      </c>
    </row>
    <row r="736" spans="1:12" x14ac:dyDescent="0.45">
      <c r="A736">
        <v>1939</v>
      </c>
      <c r="B736" t="s">
        <v>702</v>
      </c>
      <c r="C736" t="s">
        <v>14</v>
      </c>
      <c r="D736" t="s">
        <v>10</v>
      </c>
      <c r="E736" t="s">
        <v>529</v>
      </c>
      <c r="F736">
        <v>29</v>
      </c>
      <c r="G736" t="s">
        <v>16</v>
      </c>
      <c r="H736">
        <v>2021</v>
      </c>
      <c r="I736">
        <v>11.0067</v>
      </c>
      <c r="J736" s="1">
        <f>_xlfn.XLOOKUP(B736, '[1]2021 Salaries'!$B$13:$B$2834, '[1]2021 Salaries'!$G$13:$G$2834,0)</f>
        <v>20190000</v>
      </c>
      <c r="K736" s="1">
        <f t="shared" si="11"/>
        <v>22209000</v>
      </c>
      <c r="L736" s="2">
        <v>735</v>
      </c>
    </row>
    <row r="737" spans="1:12" x14ac:dyDescent="0.45">
      <c r="A737">
        <v>1867</v>
      </c>
      <c r="B737" t="s">
        <v>703</v>
      </c>
      <c r="C737" t="s">
        <v>23</v>
      </c>
      <c r="D737" t="s">
        <v>10</v>
      </c>
      <c r="E737" t="s">
        <v>124</v>
      </c>
      <c r="F737">
        <v>25</v>
      </c>
      <c r="G737" t="s">
        <v>25</v>
      </c>
      <c r="H737">
        <v>2021</v>
      </c>
      <c r="I737">
        <v>11.0071333333333</v>
      </c>
      <c r="J737" s="1">
        <f>_xlfn.XLOOKUP(B737, '[1]2021 Salaries'!$B$13:$B$2834, '[1]2021 Salaries'!$G$13:$G$2834,0)</f>
        <v>22230000</v>
      </c>
      <c r="K737" s="1">
        <f t="shared" si="11"/>
        <v>24453000.000000004</v>
      </c>
      <c r="L737" s="2">
        <v>736</v>
      </c>
    </row>
    <row r="738" spans="1:12" x14ac:dyDescent="0.45">
      <c r="A738">
        <v>637</v>
      </c>
      <c r="B738" t="s">
        <v>236</v>
      </c>
      <c r="C738" t="s">
        <v>143</v>
      </c>
      <c r="D738" t="s">
        <v>10</v>
      </c>
      <c r="E738" t="s">
        <v>237</v>
      </c>
      <c r="F738">
        <v>28</v>
      </c>
      <c r="G738" t="s">
        <v>25</v>
      </c>
      <c r="H738">
        <v>2020</v>
      </c>
      <c r="I738">
        <v>11.009966666666701</v>
      </c>
      <c r="J738" s="1">
        <f>_xlfn.XLOOKUP(B738, '[1]2021 Salaries'!$B$13:$B$2834, '[1]2021 Salaries'!$G$13:$G$2834,0)</f>
        <v>7950000</v>
      </c>
      <c r="K738" s="1">
        <f t="shared" si="11"/>
        <v>8745000</v>
      </c>
      <c r="L738" s="2">
        <v>737</v>
      </c>
    </row>
    <row r="739" spans="1:12" x14ac:dyDescent="0.45">
      <c r="A739">
        <v>1952</v>
      </c>
      <c r="B739" t="s">
        <v>704</v>
      </c>
      <c r="C739" t="s">
        <v>9</v>
      </c>
      <c r="D739" t="s">
        <v>18</v>
      </c>
      <c r="E739" t="s">
        <v>186</v>
      </c>
      <c r="F739">
        <v>21</v>
      </c>
      <c r="G739" t="s">
        <v>16</v>
      </c>
      <c r="H739">
        <v>2021</v>
      </c>
      <c r="I739">
        <v>11.016633333333299</v>
      </c>
      <c r="J739" s="1">
        <f>_xlfn.XLOOKUP(B739, '[1]2021 Salaries'!$B$13:$B$2834, '[1]2021 Salaries'!$G$13:$G$2834,0)</f>
        <v>12470000</v>
      </c>
      <c r="K739" s="1">
        <f t="shared" si="11"/>
        <v>13717000.000000002</v>
      </c>
      <c r="L739" s="2">
        <v>738</v>
      </c>
    </row>
    <row r="740" spans="1:12" x14ac:dyDescent="0.45">
      <c r="A740">
        <v>50</v>
      </c>
      <c r="B740" t="s">
        <v>443</v>
      </c>
      <c r="C740" t="s">
        <v>39</v>
      </c>
      <c r="D740" t="s">
        <v>10</v>
      </c>
      <c r="E740" t="s">
        <v>20</v>
      </c>
      <c r="F740">
        <v>19</v>
      </c>
      <c r="G740" t="s">
        <v>21</v>
      </c>
      <c r="H740">
        <v>2020</v>
      </c>
      <c r="I740">
        <v>11.021100000000001</v>
      </c>
      <c r="J740" s="1">
        <f>_xlfn.XLOOKUP(B740, '[1]2021 Salaries'!$B$13:$B$2834, '[1]2021 Salaries'!$G$13:$G$2834,0)</f>
        <v>31250000</v>
      </c>
      <c r="K740" s="1">
        <f t="shared" si="11"/>
        <v>34375000</v>
      </c>
      <c r="L740" s="2">
        <v>739</v>
      </c>
    </row>
    <row r="741" spans="1:12" x14ac:dyDescent="0.45">
      <c r="A741">
        <v>955</v>
      </c>
      <c r="B741" t="s">
        <v>705</v>
      </c>
      <c r="C741" t="s">
        <v>143</v>
      </c>
      <c r="D741" t="s">
        <v>18</v>
      </c>
      <c r="E741" t="s">
        <v>250</v>
      </c>
      <c r="F741">
        <v>30</v>
      </c>
      <c r="G741" t="s">
        <v>16</v>
      </c>
      <c r="H741">
        <v>2020</v>
      </c>
      <c r="I741">
        <v>11.0219</v>
      </c>
      <c r="J741" s="1">
        <f>_xlfn.XLOOKUP(B741, '[1]2021 Salaries'!$B$13:$B$2834, '[1]2021 Salaries'!$G$13:$G$2834,0)</f>
        <v>16550000</v>
      </c>
      <c r="K741" s="1">
        <f t="shared" si="11"/>
        <v>18205000</v>
      </c>
      <c r="L741" s="2">
        <v>740</v>
      </c>
    </row>
    <row r="742" spans="1:12" x14ac:dyDescent="0.45">
      <c r="A742">
        <v>1812</v>
      </c>
      <c r="B742" t="s">
        <v>256</v>
      </c>
      <c r="C742" t="s">
        <v>14</v>
      </c>
      <c r="D742" t="s">
        <v>10</v>
      </c>
      <c r="E742" t="s">
        <v>257</v>
      </c>
      <c r="F742">
        <v>27</v>
      </c>
      <c r="G742" t="s">
        <v>25</v>
      </c>
      <c r="H742">
        <v>2021</v>
      </c>
      <c r="I742">
        <v>11.0223333333333</v>
      </c>
      <c r="J742" s="1">
        <f>_xlfn.XLOOKUP(B742, '[1]2021 Salaries'!$B$13:$B$2834, '[1]2021 Salaries'!$G$13:$G$2834,0)</f>
        <v>14650000</v>
      </c>
      <c r="K742" s="1">
        <f t="shared" si="11"/>
        <v>16115000.000000002</v>
      </c>
      <c r="L742" s="2">
        <v>741</v>
      </c>
    </row>
    <row r="743" spans="1:12" x14ac:dyDescent="0.45">
      <c r="A743">
        <v>595</v>
      </c>
      <c r="B743" t="s">
        <v>706</v>
      </c>
      <c r="C743" t="s">
        <v>707</v>
      </c>
      <c r="D743" t="s">
        <v>10</v>
      </c>
      <c r="E743" t="s">
        <v>322</v>
      </c>
      <c r="F743">
        <v>33</v>
      </c>
      <c r="G743" t="s">
        <v>25</v>
      </c>
      <c r="H743">
        <v>2020</v>
      </c>
      <c r="I743">
        <v>11.025866666666699</v>
      </c>
      <c r="J743" s="1">
        <f>_xlfn.XLOOKUP(B743, '[1]2021 Salaries'!$B$13:$B$2834, '[1]2021 Salaries'!$G$13:$G$2834,0)</f>
        <v>6840000</v>
      </c>
      <c r="K743" s="1">
        <f t="shared" si="11"/>
        <v>7524000.0000000009</v>
      </c>
      <c r="L743" s="2">
        <v>742</v>
      </c>
    </row>
    <row r="744" spans="1:12" x14ac:dyDescent="0.45">
      <c r="A744">
        <v>415</v>
      </c>
      <c r="B744" t="s">
        <v>383</v>
      </c>
      <c r="C744" t="s">
        <v>74</v>
      </c>
      <c r="D744" t="s">
        <v>18</v>
      </c>
      <c r="E744" t="s">
        <v>116</v>
      </c>
      <c r="F744">
        <v>30</v>
      </c>
      <c r="G744" t="s">
        <v>12</v>
      </c>
      <c r="H744">
        <v>2020</v>
      </c>
      <c r="I744">
        <v>11.026300000000001</v>
      </c>
      <c r="J744" s="1">
        <f>_xlfn.XLOOKUP(B744, '[1]2021 Salaries'!$B$13:$B$2834, '[1]2021 Salaries'!$G$13:$G$2834,0)</f>
        <v>28880000</v>
      </c>
      <c r="K744" s="1">
        <f t="shared" si="11"/>
        <v>31768000.000000004</v>
      </c>
      <c r="L744" s="2">
        <v>743</v>
      </c>
    </row>
    <row r="745" spans="1:12" x14ac:dyDescent="0.45">
      <c r="A745">
        <v>684</v>
      </c>
      <c r="B745" t="s">
        <v>708</v>
      </c>
      <c r="C745" t="s">
        <v>55</v>
      </c>
      <c r="D745" t="s">
        <v>43</v>
      </c>
      <c r="E745" t="s">
        <v>353</v>
      </c>
      <c r="F745">
        <v>19</v>
      </c>
      <c r="G745" t="s">
        <v>25</v>
      </c>
      <c r="H745">
        <v>2020</v>
      </c>
      <c r="I745">
        <v>11.0287333333333</v>
      </c>
      <c r="J745" s="1">
        <f>_xlfn.XLOOKUP(B745, '[1]2021 Salaries'!$B$13:$B$2834, '[1]2021 Salaries'!$G$13:$G$2834,0)</f>
        <v>0</v>
      </c>
      <c r="K745" s="1">
        <f t="shared" si="11"/>
        <v>0</v>
      </c>
      <c r="L745" s="2">
        <v>744</v>
      </c>
    </row>
    <row r="746" spans="1:12" x14ac:dyDescent="0.45">
      <c r="A746">
        <v>1996</v>
      </c>
      <c r="B746" t="s">
        <v>709</v>
      </c>
      <c r="C746" t="s">
        <v>86</v>
      </c>
      <c r="D746" t="s">
        <v>18</v>
      </c>
      <c r="E746" t="s">
        <v>53</v>
      </c>
      <c r="F746">
        <v>22</v>
      </c>
      <c r="G746" t="s">
        <v>16</v>
      </c>
      <c r="H746">
        <v>2021</v>
      </c>
      <c r="I746">
        <v>11.034000000000001</v>
      </c>
      <c r="J746" s="1">
        <f>_xlfn.XLOOKUP(B746, '[1]2021 Salaries'!$B$13:$B$2834, '[1]2021 Salaries'!$G$13:$G$2834,0)</f>
        <v>23600000</v>
      </c>
      <c r="K746" s="1">
        <f t="shared" si="11"/>
        <v>25960000.000000004</v>
      </c>
      <c r="L746" s="2">
        <v>745</v>
      </c>
    </row>
    <row r="747" spans="1:12" x14ac:dyDescent="0.45">
      <c r="A747">
        <v>73</v>
      </c>
      <c r="B747" t="s">
        <v>87</v>
      </c>
      <c r="C747" t="s">
        <v>27</v>
      </c>
      <c r="D747" t="s">
        <v>10</v>
      </c>
      <c r="E747" t="s">
        <v>710</v>
      </c>
      <c r="F747">
        <v>24</v>
      </c>
      <c r="G747" t="s">
        <v>21</v>
      </c>
      <c r="H747">
        <v>2020</v>
      </c>
      <c r="I747">
        <v>11.0340333333333</v>
      </c>
      <c r="J747" s="1">
        <f>_xlfn.XLOOKUP(B747, '[1]2021 Salaries'!$B$13:$B$2834, '[1]2021 Salaries'!$G$13:$G$2834,0)</f>
        <v>2480000</v>
      </c>
      <c r="K747" s="1">
        <f t="shared" si="11"/>
        <v>2728000</v>
      </c>
      <c r="L747" s="2">
        <v>746</v>
      </c>
    </row>
    <row r="748" spans="1:12" x14ac:dyDescent="0.45">
      <c r="A748">
        <v>1476</v>
      </c>
      <c r="B748" t="s">
        <v>666</v>
      </c>
      <c r="C748" t="s">
        <v>14</v>
      </c>
      <c r="D748" t="s">
        <v>10</v>
      </c>
      <c r="E748" t="s">
        <v>417</v>
      </c>
      <c r="F748">
        <v>23</v>
      </c>
      <c r="G748" t="s">
        <v>12</v>
      </c>
      <c r="H748">
        <v>2021</v>
      </c>
      <c r="I748">
        <v>11.034599999999999</v>
      </c>
      <c r="J748" s="1">
        <f>_xlfn.XLOOKUP(B748, '[1]2021 Salaries'!$B$13:$B$2834, '[1]2021 Salaries'!$G$13:$G$2834,0)</f>
        <v>17740000</v>
      </c>
      <c r="K748" s="1">
        <f t="shared" si="11"/>
        <v>19514000</v>
      </c>
      <c r="L748" s="2">
        <v>747</v>
      </c>
    </row>
    <row r="749" spans="1:12" x14ac:dyDescent="0.45">
      <c r="A749">
        <v>1050</v>
      </c>
      <c r="B749" t="s">
        <v>683</v>
      </c>
      <c r="C749" t="s">
        <v>39</v>
      </c>
      <c r="D749" t="s">
        <v>10</v>
      </c>
      <c r="E749" t="s">
        <v>182</v>
      </c>
      <c r="F749">
        <v>26</v>
      </c>
      <c r="G749" t="s">
        <v>41</v>
      </c>
      <c r="H749">
        <v>2020</v>
      </c>
      <c r="I749">
        <v>11.0418</v>
      </c>
      <c r="J749" s="1">
        <f>_xlfn.XLOOKUP(B749, '[1]2021 Salaries'!$B$13:$B$2834, '[1]2021 Salaries'!$G$13:$G$2834,0)</f>
        <v>580000</v>
      </c>
      <c r="K749" s="1">
        <f t="shared" si="11"/>
        <v>638000</v>
      </c>
      <c r="L749" s="2">
        <v>748</v>
      </c>
    </row>
    <row r="750" spans="1:12" x14ac:dyDescent="0.45">
      <c r="A750">
        <v>279</v>
      </c>
      <c r="B750" t="s">
        <v>551</v>
      </c>
      <c r="C750" t="s">
        <v>9</v>
      </c>
      <c r="D750" t="s">
        <v>10</v>
      </c>
      <c r="E750" t="s">
        <v>173</v>
      </c>
      <c r="F750">
        <v>20</v>
      </c>
      <c r="G750" t="s">
        <v>31</v>
      </c>
      <c r="H750">
        <v>2020</v>
      </c>
      <c r="I750">
        <v>11.042033333333301</v>
      </c>
      <c r="J750" s="1">
        <f>_xlfn.XLOOKUP(B750, '[1]2021 Salaries'!$B$13:$B$2834, '[1]2021 Salaries'!$G$13:$G$2834,0)</f>
        <v>30020000</v>
      </c>
      <c r="K750" s="1">
        <f t="shared" si="11"/>
        <v>33022000.000000004</v>
      </c>
      <c r="L750" s="2">
        <v>749</v>
      </c>
    </row>
    <row r="751" spans="1:12" x14ac:dyDescent="0.45">
      <c r="A751">
        <v>1235</v>
      </c>
      <c r="B751" t="s">
        <v>508</v>
      </c>
      <c r="C751" t="s">
        <v>14</v>
      </c>
      <c r="D751" t="s">
        <v>10</v>
      </c>
      <c r="E751" t="s">
        <v>44</v>
      </c>
      <c r="F751">
        <v>27</v>
      </c>
      <c r="G751" t="s">
        <v>31</v>
      </c>
      <c r="H751">
        <v>2021</v>
      </c>
      <c r="I751">
        <v>11.0454333333333</v>
      </c>
      <c r="J751" s="1">
        <f>_xlfn.XLOOKUP(B751, '[1]2021 Salaries'!$B$13:$B$2834, '[1]2021 Salaries'!$G$13:$G$2834,0)</f>
        <v>21260000</v>
      </c>
      <c r="K751" s="1">
        <f t="shared" si="11"/>
        <v>23386000.000000004</v>
      </c>
      <c r="L751" s="2">
        <v>750</v>
      </c>
    </row>
    <row r="752" spans="1:12" x14ac:dyDescent="0.45">
      <c r="A752">
        <v>485</v>
      </c>
      <c r="B752" t="s">
        <v>711</v>
      </c>
      <c r="C752" t="s">
        <v>74</v>
      </c>
      <c r="D752" t="s">
        <v>10</v>
      </c>
      <c r="E752" t="s">
        <v>441</v>
      </c>
      <c r="F752">
        <v>28</v>
      </c>
      <c r="G752" t="s">
        <v>12</v>
      </c>
      <c r="H752">
        <v>2020</v>
      </c>
      <c r="I752">
        <v>11.0500666666667</v>
      </c>
      <c r="J752" s="1">
        <f>_xlfn.XLOOKUP(B752, '[1]2021 Salaries'!$B$13:$B$2834, '[1]2021 Salaries'!$G$13:$G$2834,0)</f>
        <v>0</v>
      </c>
      <c r="K752" s="1">
        <f t="shared" si="11"/>
        <v>0</v>
      </c>
      <c r="L752" s="2">
        <v>751</v>
      </c>
    </row>
    <row r="753" spans="1:12" x14ac:dyDescent="0.45">
      <c r="A753">
        <v>1832</v>
      </c>
      <c r="B753" t="s">
        <v>712</v>
      </c>
      <c r="C753" t="s">
        <v>23</v>
      </c>
      <c r="D753" t="s">
        <v>18</v>
      </c>
      <c r="E753" t="s">
        <v>197</v>
      </c>
      <c r="F753">
        <v>23</v>
      </c>
      <c r="G753" t="s">
        <v>25</v>
      </c>
      <c r="H753">
        <v>2021</v>
      </c>
      <c r="I753">
        <v>11.053699999999999</v>
      </c>
      <c r="J753" s="1">
        <f>_xlfn.XLOOKUP(B753, '[1]2021 Salaries'!$B$13:$B$2834, '[1]2021 Salaries'!$G$13:$G$2834,0)</f>
        <v>20140000</v>
      </c>
      <c r="K753" s="1">
        <f t="shared" si="11"/>
        <v>22154000</v>
      </c>
      <c r="L753" s="2">
        <v>752</v>
      </c>
    </row>
    <row r="754" spans="1:12" x14ac:dyDescent="0.45">
      <c r="A754">
        <v>1024</v>
      </c>
      <c r="B754" t="s">
        <v>713</v>
      </c>
      <c r="C754" t="s">
        <v>64</v>
      </c>
      <c r="D754" t="s">
        <v>10</v>
      </c>
      <c r="E754" t="s">
        <v>714</v>
      </c>
      <c r="F754">
        <v>33</v>
      </c>
      <c r="G754" t="s">
        <v>41</v>
      </c>
      <c r="H754">
        <v>2020</v>
      </c>
      <c r="I754">
        <v>11.082800000000001</v>
      </c>
      <c r="J754" s="1">
        <f>_xlfn.XLOOKUP(B754, '[1]2021 Salaries'!$B$13:$B$2834, '[1]2021 Salaries'!$G$13:$G$2834,0)</f>
        <v>0</v>
      </c>
      <c r="K754" s="1">
        <f t="shared" si="11"/>
        <v>0</v>
      </c>
      <c r="L754" s="2">
        <v>753</v>
      </c>
    </row>
    <row r="755" spans="1:12" x14ac:dyDescent="0.45">
      <c r="A755">
        <v>601</v>
      </c>
      <c r="B755" t="s">
        <v>715</v>
      </c>
      <c r="C755" t="s">
        <v>23</v>
      </c>
      <c r="D755" t="s">
        <v>10</v>
      </c>
      <c r="E755" t="s">
        <v>322</v>
      </c>
      <c r="F755">
        <v>21</v>
      </c>
      <c r="G755" t="s">
        <v>25</v>
      </c>
      <c r="H755">
        <v>2020</v>
      </c>
      <c r="I755">
        <v>11.086233333333301</v>
      </c>
      <c r="J755" s="1">
        <f>_xlfn.XLOOKUP(B755, '[1]2021 Salaries'!$B$13:$B$2834, '[1]2021 Salaries'!$G$13:$G$2834,0)</f>
        <v>0</v>
      </c>
      <c r="K755" s="1">
        <f t="shared" si="11"/>
        <v>0</v>
      </c>
      <c r="L755" s="2">
        <v>754</v>
      </c>
    </row>
    <row r="756" spans="1:12" x14ac:dyDescent="0.45">
      <c r="A756">
        <v>1374</v>
      </c>
      <c r="B756" t="s">
        <v>716</v>
      </c>
      <c r="C756" t="s">
        <v>55</v>
      </c>
      <c r="D756" t="s">
        <v>10</v>
      </c>
      <c r="E756" t="s">
        <v>93</v>
      </c>
      <c r="F756">
        <v>23</v>
      </c>
      <c r="G756" t="s">
        <v>31</v>
      </c>
      <c r="H756">
        <v>2021</v>
      </c>
      <c r="I756">
        <v>11.0950333333333</v>
      </c>
      <c r="J756" s="1">
        <f>_xlfn.XLOOKUP(B756, '[1]2021 Salaries'!$B$13:$B$2834, '[1]2021 Salaries'!$G$13:$G$2834,0)</f>
        <v>13410000</v>
      </c>
      <c r="K756" s="1">
        <f t="shared" si="11"/>
        <v>14751000.000000002</v>
      </c>
      <c r="L756" s="2">
        <v>755</v>
      </c>
    </row>
    <row r="757" spans="1:12" x14ac:dyDescent="0.45">
      <c r="A757">
        <v>587</v>
      </c>
      <c r="B757" t="s">
        <v>717</v>
      </c>
      <c r="C757" t="s">
        <v>701</v>
      </c>
      <c r="D757" t="s">
        <v>10</v>
      </c>
      <c r="E757" t="s">
        <v>267</v>
      </c>
      <c r="F757">
        <v>27</v>
      </c>
      <c r="G757" t="s">
        <v>25</v>
      </c>
      <c r="H757">
        <v>2020</v>
      </c>
      <c r="I757">
        <v>11.104433333333301</v>
      </c>
      <c r="J757" s="1">
        <f>_xlfn.XLOOKUP(B757, '[1]2021 Salaries'!$B$13:$B$2834, '[1]2021 Salaries'!$G$13:$G$2834,0)</f>
        <v>0</v>
      </c>
      <c r="K757" s="1">
        <f t="shared" si="11"/>
        <v>0</v>
      </c>
      <c r="L757" s="2">
        <v>756</v>
      </c>
    </row>
    <row r="758" spans="1:12" x14ac:dyDescent="0.45">
      <c r="A758">
        <v>373</v>
      </c>
      <c r="B758" t="s">
        <v>718</v>
      </c>
      <c r="C758" t="s">
        <v>74</v>
      </c>
      <c r="D758" t="s">
        <v>10</v>
      </c>
      <c r="E758" t="s">
        <v>157</v>
      </c>
      <c r="F758">
        <v>31</v>
      </c>
      <c r="G758" t="s">
        <v>12</v>
      </c>
      <c r="H758">
        <v>2020</v>
      </c>
      <c r="I758">
        <v>11.106766666666701</v>
      </c>
      <c r="J758" s="1">
        <f>_xlfn.XLOOKUP(B758, '[1]2021 Salaries'!$B$13:$B$2834, '[1]2021 Salaries'!$G$13:$G$2834,0)</f>
        <v>0</v>
      </c>
      <c r="K758" s="1">
        <f t="shared" si="11"/>
        <v>0</v>
      </c>
      <c r="L758" s="2">
        <v>757</v>
      </c>
    </row>
    <row r="759" spans="1:12" x14ac:dyDescent="0.45">
      <c r="A759">
        <v>2152</v>
      </c>
      <c r="B759" t="s">
        <v>719</v>
      </c>
      <c r="C759" t="s">
        <v>64</v>
      </c>
      <c r="D759" t="s">
        <v>10</v>
      </c>
      <c r="E759" t="s">
        <v>166</v>
      </c>
      <c r="F759">
        <v>30</v>
      </c>
      <c r="G759" t="s">
        <v>41</v>
      </c>
      <c r="H759">
        <v>2021</v>
      </c>
      <c r="I759">
        <v>11.1077333333333</v>
      </c>
      <c r="J759" s="1">
        <f>_xlfn.XLOOKUP(B759, '[1]2021 Salaries'!$B$13:$B$2834, '[1]2021 Salaries'!$G$13:$G$2834,0)</f>
        <v>5860000</v>
      </c>
      <c r="K759" s="1">
        <f t="shared" si="11"/>
        <v>5860000</v>
      </c>
      <c r="L759" s="2">
        <v>758</v>
      </c>
    </row>
    <row r="760" spans="1:12" x14ac:dyDescent="0.45">
      <c r="A760">
        <v>1117</v>
      </c>
      <c r="B760" t="s">
        <v>720</v>
      </c>
      <c r="C760" t="s">
        <v>39</v>
      </c>
      <c r="D760" t="s">
        <v>598</v>
      </c>
      <c r="E760" t="s">
        <v>20</v>
      </c>
      <c r="F760">
        <v>19</v>
      </c>
      <c r="G760" t="s">
        <v>21</v>
      </c>
      <c r="H760">
        <v>2021</v>
      </c>
      <c r="I760">
        <v>11.111833333333299</v>
      </c>
      <c r="J760" s="1">
        <f>_xlfn.XLOOKUP(B760, '[1]2021 Salaries'!$B$13:$B$2834, '[1]2021 Salaries'!$G$13:$G$2834,0)</f>
        <v>33180000</v>
      </c>
      <c r="K760" s="1">
        <f t="shared" si="11"/>
        <v>36498000</v>
      </c>
      <c r="L760" s="2">
        <v>759</v>
      </c>
    </row>
    <row r="761" spans="1:12" x14ac:dyDescent="0.45">
      <c r="A761">
        <v>1791</v>
      </c>
      <c r="B761" t="s">
        <v>721</v>
      </c>
      <c r="C761" t="s">
        <v>722</v>
      </c>
      <c r="D761" t="s">
        <v>43</v>
      </c>
      <c r="E761" t="s">
        <v>353</v>
      </c>
      <c r="F761">
        <v>22</v>
      </c>
      <c r="G761" t="s">
        <v>25</v>
      </c>
      <c r="H761">
        <v>2021</v>
      </c>
      <c r="I761">
        <v>11.1125666666667</v>
      </c>
      <c r="J761" s="1">
        <f>_xlfn.XLOOKUP(B761, '[1]2021 Salaries'!$B$13:$B$2834, '[1]2021 Salaries'!$G$13:$G$2834,0)</f>
        <v>6910000</v>
      </c>
      <c r="K761" s="1">
        <f t="shared" si="11"/>
        <v>7601000.0000000009</v>
      </c>
      <c r="L761" s="2">
        <v>760</v>
      </c>
    </row>
    <row r="762" spans="1:12" x14ac:dyDescent="0.45">
      <c r="A762">
        <v>1811</v>
      </c>
      <c r="B762" t="s">
        <v>328</v>
      </c>
      <c r="C762" t="s">
        <v>55</v>
      </c>
      <c r="D762" t="s">
        <v>10</v>
      </c>
      <c r="E762" t="s">
        <v>257</v>
      </c>
      <c r="F762">
        <v>23</v>
      </c>
      <c r="G762" t="s">
        <v>25</v>
      </c>
      <c r="H762">
        <v>2021</v>
      </c>
      <c r="I762">
        <v>11.1170666666667</v>
      </c>
      <c r="J762" s="1">
        <f>_xlfn.XLOOKUP(B762, '[1]2021 Salaries'!$B$13:$B$2834, '[1]2021 Salaries'!$G$13:$G$2834,0)</f>
        <v>8500000</v>
      </c>
      <c r="K762" s="1">
        <f t="shared" si="11"/>
        <v>9350000</v>
      </c>
      <c r="L762" s="2">
        <v>761</v>
      </c>
    </row>
    <row r="763" spans="1:12" x14ac:dyDescent="0.45">
      <c r="A763">
        <v>1842</v>
      </c>
      <c r="B763" t="s">
        <v>723</v>
      </c>
      <c r="C763" t="s">
        <v>64</v>
      </c>
      <c r="D763" t="s">
        <v>10</v>
      </c>
      <c r="E763" t="s">
        <v>240</v>
      </c>
      <c r="F763">
        <v>25</v>
      </c>
      <c r="G763" t="s">
        <v>25</v>
      </c>
      <c r="H763">
        <v>2021</v>
      </c>
      <c r="I763">
        <v>11.118600000000001</v>
      </c>
      <c r="J763" s="1">
        <f>_xlfn.XLOOKUP(B763, '[1]2021 Salaries'!$B$13:$B$2834, '[1]2021 Salaries'!$G$13:$G$2834,0)</f>
        <v>19880000</v>
      </c>
      <c r="K763" s="1">
        <f t="shared" si="11"/>
        <v>19880000</v>
      </c>
      <c r="L763" s="2">
        <v>762</v>
      </c>
    </row>
    <row r="764" spans="1:12" x14ac:dyDescent="0.45">
      <c r="A764">
        <v>1516</v>
      </c>
      <c r="B764" t="s">
        <v>724</v>
      </c>
      <c r="C764" t="s">
        <v>74</v>
      </c>
      <c r="D764" t="s">
        <v>10</v>
      </c>
      <c r="E764" t="s">
        <v>725</v>
      </c>
      <c r="F764">
        <v>22</v>
      </c>
      <c r="G764" t="s">
        <v>12</v>
      </c>
      <c r="H764">
        <v>2021</v>
      </c>
      <c r="I764">
        <v>11.135633333333301</v>
      </c>
      <c r="J764" s="1">
        <f>_xlfn.XLOOKUP(B764, '[1]2021 Salaries'!$B$13:$B$2834, '[1]2021 Salaries'!$G$13:$G$2834,0)</f>
        <v>25070000</v>
      </c>
      <c r="K764" s="1">
        <f t="shared" si="11"/>
        <v>27577000.000000004</v>
      </c>
      <c r="L764" s="2">
        <v>763</v>
      </c>
    </row>
    <row r="765" spans="1:12" x14ac:dyDescent="0.45">
      <c r="A765">
        <v>2097</v>
      </c>
      <c r="B765" t="s">
        <v>726</v>
      </c>
      <c r="C765" t="s">
        <v>64</v>
      </c>
      <c r="D765" t="s">
        <v>10</v>
      </c>
      <c r="E765" t="s">
        <v>65</v>
      </c>
      <c r="F765">
        <v>20</v>
      </c>
      <c r="G765" t="s">
        <v>41</v>
      </c>
      <c r="H765">
        <v>2021</v>
      </c>
      <c r="I765">
        <v>11.136466666666699</v>
      </c>
      <c r="J765" s="1">
        <f>_xlfn.XLOOKUP(B765, '[1]2021 Salaries'!$B$13:$B$2834, '[1]2021 Salaries'!$G$13:$G$2834,0)</f>
        <v>7760000</v>
      </c>
      <c r="K765" s="1">
        <f t="shared" si="11"/>
        <v>7760000</v>
      </c>
      <c r="L765" s="2">
        <v>764</v>
      </c>
    </row>
    <row r="766" spans="1:12" x14ac:dyDescent="0.45">
      <c r="A766">
        <v>168</v>
      </c>
      <c r="B766" t="s">
        <v>727</v>
      </c>
      <c r="C766" t="s">
        <v>39</v>
      </c>
      <c r="D766" t="s">
        <v>10</v>
      </c>
      <c r="E766" t="s">
        <v>299</v>
      </c>
      <c r="F766">
        <v>29</v>
      </c>
      <c r="G766" t="s">
        <v>21</v>
      </c>
      <c r="H766">
        <v>2020</v>
      </c>
      <c r="I766">
        <v>11.1390333333333</v>
      </c>
      <c r="J766" s="1">
        <f>_xlfn.XLOOKUP(B766, '[1]2021 Salaries'!$B$13:$B$2834, '[1]2021 Salaries'!$G$13:$G$2834,0)</f>
        <v>18330000</v>
      </c>
      <c r="K766" s="1">
        <f t="shared" si="11"/>
        <v>20163000</v>
      </c>
      <c r="L766" s="2">
        <v>765</v>
      </c>
    </row>
    <row r="767" spans="1:12" x14ac:dyDescent="0.45">
      <c r="A767">
        <v>1304</v>
      </c>
      <c r="B767" t="s">
        <v>373</v>
      </c>
      <c r="C767" t="s">
        <v>23</v>
      </c>
      <c r="D767" t="s">
        <v>10</v>
      </c>
      <c r="E767" t="s">
        <v>57</v>
      </c>
      <c r="F767">
        <v>26</v>
      </c>
      <c r="G767" t="s">
        <v>31</v>
      </c>
      <c r="H767">
        <v>2021</v>
      </c>
      <c r="I767">
        <v>11.1461666666667</v>
      </c>
      <c r="J767" s="1">
        <f>_xlfn.XLOOKUP(B767, '[1]2021 Salaries'!$B$13:$B$2834, '[1]2021 Salaries'!$G$13:$G$2834,0)</f>
        <v>11690000</v>
      </c>
      <c r="K767" s="1">
        <f t="shared" si="11"/>
        <v>12859000.000000002</v>
      </c>
      <c r="L767" s="2">
        <v>766</v>
      </c>
    </row>
    <row r="768" spans="1:12" x14ac:dyDescent="0.45">
      <c r="A768">
        <v>355</v>
      </c>
      <c r="B768" t="s">
        <v>422</v>
      </c>
      <c r="C768" t="s">
        <v>9</v>
      </c>
      <c r="D768" t="s">
        <v>10</v>
      </c>
      <c r="E768" t="s">
        <v>30</v>
      </c>
      <c r="F768">
        <v>20</v>
      </c>
      <c r="G768" t="s">
        <v>31</v>
      </c>
      <c r="H768">
        <v>2020</v>
      </c>
      <c r="I768">
        <v>11.1483666666667</v>
      </c>
      <c r="J768" s="1">
        <f>_xlfn.XLOOKUP(B768, '[1]2021 Salaries'!$B$13:$B$2834, '[1]2021 Salaries'!$G$13:$G$2834,0)</f>
        <v>20790000</v>
      </c>
      <c r="K768" s="1">
        <f t="shared" si="11"/>
        <v>22869000</v>
      </c>
      <c r="L768" s="2">
        <v>767</v>
      </c>
    </row>
    <row r="769" spans="1:12" x14ac:dyDescent="0.45">
      <c r="A769">
        <v>880</v>
      </c>
      <c r="B769" t="s">
        <v>728</v>
      </c>
      <c r="C769" t="s">
        <v>14</v>
      </c>
      <c r="D769" t="s">
        <v>10</v>
      </c>
      <c r="E769" t="s">
        <v>53</v>
      </c>
      <c r="F769">
        <v>27</v>
      </c>
      <c r="G769" t="s">
        <v>16</v>
      </c>
      <c r="H769">
        <v>2020</v>
      </c>
      <c r="I769">
        <v>11.153833333333299</v>
      </c>
      <c r="J769" s="1">
        <f>_xlfn.XLOOKUP(B769, '[1]2021 Salaries'!$B$13:$B$2834, '[1]2021 Salaries'!$G$13:$G$2834,0)</f>
        <v>22300000</v>
      </c>
      <c r="K769" s="1">
        <f t="shared" si="11"/>
        <v>24530000.000000004</v>
      </c>
      <c r="L769" s="2">
        <v>768</v>
      </c>
    </row>
    <row r="770" spans="1:12" x14ac:dyDescent="0.45">
      <c r="A770">
        <v>1111</v>
      </c>
      <c r="B770" t="s">
        <v>532</v>
      </c>
      <c r="C770" t="s">
        <v>14</v>
      </c>
      <c r="D770" t="s">
        <v>10</v>
      </c>
      <c r="E770" t="s">
        <v>20</v>
      </c>
      <c r="F770">
        <v>29</v>
      </c>
      <c r="G770" t="s">
        <v>21</v>
      </c>
      <c r="H770">
        <v>2021</v>
      </c>
      <c r="I770">
        <v>11.1594333333333</v>
      </c>
      <c r="J770" s="1">
        <f>_xlfn.XLOOKUP(B770, '[1]2021 Salaries'!$B$13:$B$2834, '[1]2021 Salaries'!$G$13:$G$2834,0)</f>
        <v>31860000</v>
      </c>
      <c r="K770" s="1">
        <f t="shared" si="11"/>
        <v>35046000</v>
      </c>
      <c r="L770" s="2">
        <v>769</v>
      </c>
    </row>
    <row r="771" spans="1:12" x14ac:dyDescent="0.45">
      <c r="A771">
        <v>910</v>
      </c>
      <c r="B771" t="s">
        <v>308</v>
      </c>
      <c r="C771" t="s">
        <v>14</v>
      </c>
      <c r="D771" t="s">
        <v>10</v>
      </c>
      <c r="E771" t="s">
        <v>91</v>
      </c>
      <c r="F771">
        <v>29</v>
      </c>
      <c r="G771" t="s">
        <v>16</v>
      </c>
      <c r="H771">
        <v>2020</v>
      </c>
      <c r="I771">
        <v>11.1689333333333</v>
      </c>
      <c r="J771" s="1">
        <f>_xlfn.XLOOKUP(B771, '[1]2021 Salaries'!$B$13:$B$2834, '[1]2021 Salaries'!$G$13:$G$2834,0)</f>
        <v>21370000</v>
      </c>
      <c r="K771" s="1">
        <f t="shared" ref="K771:K834" si="12">IF(C771="Rarita", J771, J771*1.1)</f>
        <v>23507000.000000004</v>
      </c>
      <c r="L771" s="2">
        <v>770</v>
      </c>
    </row>
    <row r="772" spans="1:12" x14ac:dyDescent="0.45">
      <c r="A772">
        <v>1429</v>
      </c>
      <c r="B772" t="s">
        <v>729</v>
      </c>
      <c r="C772" t="s">
        <v>9</v>
      </c>
      <c r="D772" t="s">
        <v>10</v>
      </c>
      <c r="E772" t="s">
        <v>358</v>
      </c>
      <c r="F772">
        <v>31</v>
      </c>
      <c r="G772" t="s">
        <v>31</v>
      </c>
      <c r="H772">
        <v>2021</v>
      </c>
      <c r="I772">
        <v>11.1714</v>
      </c>
      <c r="J772" s="1">
        <f>_xlfn.XLOOKUP(B772, '[1]2021 Salaries'!$B$13:$B$2834, '[1]2021 Salaries'!$G$13:$G$2834,0)</f>
        <v>9950000</v>
      </c>
      <c r="K772" s="1">
        <f t="shared" si="12"/>
        <v>10945000</v>
      </c>
      <c r="L772" s="2">
        <v>771</v>
      </c>
    </row>
    <row r="773" spans="1:12" x14ac:dyDescent="0.45">
      <c r="A773">
        <v>1079</v>
      </c>
      <c r="B773" t="s">
        <v>730</v>
      </c>
      <c r="C773" t="s">
        <v>39</v>
      </c>
      <c r="D773" t="s">
        <v>18</v>
      </c>
      <c r="E773" t="s">
        <v>49</v>
      </c>
      <c r="F773">
        <v>22</v>
      </c>
      <c r="G773" t="s">
        <v>21</v>
      </c>
      <c r="H773">
        <v>2021</v>
      </c>
      <c r="I773">
        <v>11.175466666666701</v>
      </c>
      <c r="J773" s="1">
        <f>_xlfn.XLOOKUP(B773, '[1]2021 Salaries'!$B$13:$B$2834, '[1]2021 Salaries'!$G$13:$G$2834,0)</f>
        <v>14730000</v>
      </c>
      <c r="K773" s="1">
        <f t="shared" si="12"/>
        <v>16203000.000000002</v>
      </c>
      <c r="L773" s="2">
        <v>772</v>
      </c>
    </row>
    <row r="774" spans="1:12" x14ac:dyDescent="0.45">
      <c r="A774">
        <v>374</v>
      </c>
      <c r="B774" t="s">
        <v>731</v>
      </c>
      <c r="C774" t="s">
        <v>701</v>
      </c>
      <c r="D774" t="s">
        <v>10</v>
      </c>
      <c r="E774" t="s">
        <v>157</v>
      </c>
      <c r="F774">
        <v>32</v>
      </c>
      <c r="G774" t="s">
        <v>12</v>
      </c>
      <c r="H774">
        <v>2020</v>
      </c>
      <c r="I774">
        <v>11.1862666666667</v>
      </c>
      <c r="J774" s="1">
        <f>_xlfn.XLOOKUP(B774, '[1]2021 Salaries'!$B$13:$B$2834, '[1]2021 Salaries'!$G$13:$G$2834,0)</f>
        <v>17250000</v>
      </c>
      <c r="K774" s="1">
        <f t="shared" si="12"/>
        <v>18975000</v>
      </c>
      <c r="L774" s="2">
        <v>773</v>
      </c>
    </row>
    <row r="775" spans="1:12" x14ac:dyDescent="0.45">
      <c r="A775">
        <v>623</v>
      </c>
      <c r="B775" t="s">
        <v>132</v>
      </c>
      <c r="C775" t="s">
        <v>55</v>
      </c>
      <c r="D775" t="s">
        <v>10</v>
      </c>
      <c r="E775" t="s">
        <v>78</v>
      </c>
      <c r="F775">
        <v>23</v>
      </c>
      <c r="G775" t="s">
        <v>25</v>
      </c>
      <c r="H775">
        <v>2020</v>
      </c>
      <c r="I775">
        <v>11.196566666666699</v>
      </c>
      <c r="J775" s="1">
        <f>_xlfn.XLOOKUP(B775, '[1]2021 Salaries'!$B$13:$B$2834, '[1]2021 Salaries'!$G$13:$G$2834,0)</f>
        <v>20630000</v>
      </c>
      <c r="K775" s="1">
        <f t="shared" si="12"/>
        <v>22693000</v>
      </c>
      <c r="L775" s="2">
        <v>774</v>
      </c>
    </row>
    <row r="776" spans="1:12" x14ac:dyDescent="0.45">
      <c r="A776">
        <v>619</v>
      </c>
      <c r="B776" t="s">
        <v>504</v>
      </c>
      <c r="C776" t="s">
        <v>285</v>
      </c>
      <c r="D776" t="s">
        <v>10</v>
      </c>
      <c r="E776" t="s">
        <v>78</v>
      </c>
      <c r="F776">
        <v>29</v>
      </c>
      <c r="G776" t="s">
        <v>25</v>
      </c>
      <c r="H776">
        <v>2020</v>
      </c>
      <c r="I776">
        <v>11.198399999999999</v>
      </c>
      <c r="J776" s="1">
        <f>_xlfn.XLOOKUP(B776, '[1]2021 Salaries'!$B$13:$B$2834, '[1]2021 Salaries'!$G$13:$G$2834,0)</f>
        <v>25540000</v>
      </c>
      <c r="K776" s="1">
        <f t="shared" si="12"/>
        <v>28094000.000000004</v>
      </c>
      <c r="L776" s="2">
        <v>775</v>
      </c>
    </row>
    <row r="777" spans="1:12" x14ac:dyDescent="0.45">
      <c r="A777">
        <v>1643</v>
      </c>
      <c r="B777" t="s">
        <v>732</v>
      </c>
      <c r="C777" t="s">
        <v>74</v>
      </c>
      <c r="D777" t="s">
        <v>10</v>
      </c>
      <c r="E777" t="s">
        <v>264</v>
      </c>
      <c r="F777">
        <v>24</v>
      </c>
      <c r="G777" t="s">
        <v>12</v>
      </c>
      <c r="H777">
        <v>2021</v>
      </c>
      <c r="I777">
        <v>11.220166666666699</v>
      </c>
      <c r="J777" s="1">
        <f>_xlfn.XLOOKUP(B777, '[1]2021 Salaries'!$B$13:$B$2834, '[1]2021 Salaries'!$G$13:$G$2834,0)</f>
        <v>16430000</v>
      </c>
      <c r="K777" s="1">
        <f t="shared" si="12"/>
        <v>18073000</v>
      </c>
      <c r="L777" s="2">
        <v>776</v>
      </c>
    </row>
    <row r="778" spans="1:12" x14ac:dyDescent="0.45">
      <c r="A778">
        <v>1598</v>
      </c>
      <c r="B778" t="s">
        <v>640</v>
      </c>
      <c r="C778" t="s">
        <v>190</v>
      </c>
      <c r="D778" t="s">
        <v>10</v>
      </c>
      <c r="E778" t="s">
        <v>11</v>
      </c>
      <c r="F778">
        <v>20</v>
      </c>
      <c r="G778" t="s">
        <v>12</v>
      </c>
      <c r="H778">
        <v>2021</v>
      </c>
      <c r="I778">
        <v>11.2239666666667</v>
      </c>
      <c r="J778" s="1">
        <f>_xlfn.XLOOKUP(B778, '[1]2021 Salaries'!$B$13:$B$2834, '[1]2021 Salaries'!$G$13:$G$2834,0)</f>
        <v>18340000</v>
      </c>
      <c r="K778" s="1">
        <f t="shared" si="12"/>
        <v>20174000</v>
      </c>
      <c r="L778" s="2">
        <v>777</v>
      </c>
    </row>
    <row r="779" spans="1:12" x14ac:dyDescent="0.45">
      <c r="A779">
        <v>1973</v>
      </c>
      <c r="B779" t="s">
        <v>733</v>
      </c>
      <c r="C779" t="s">
        <v>14</v>
      </c>
      <c r="D779" t="s">
        <v>350</v>
      </c>
      <c r="E779" t="s">
        <v>89</v>
      </c>
      <c r="F779">
        <v>20</v>
      </c>
      <c r="G779" t="s">
        <v>16</v>
      </c>
      <c r="H779">
        <v>2021</v>
      </c>
      <c r="I779">
        <v>11.2242</v>
      </c>
      <c r="J779" s="1">
        <f>_xlfn.XLOOKUP(B779, '[1]2021 Salaries'!$B$13:$B$2834, '[1]2021 Salaries'!$G$13:$G$2834,0)</f>
        <v>29290000</v>
      </c>
      <c r="K779" s="1">
        <f t="shared" si="12"/>
        <v>32219000.000000004</v>
      </c>
      <c r="L779" s="2">
        <v>778</v>
      </c>
    </row>
    <row r="780" spans="1:12" x14ac:dyDescent="0.45">
      <c r="A780">
        <v>2035</v>
      </c>
      <c r="B780" t="s">
        <v>734</v>
      </c>
      <c r="C780" t="s">
        <v>14</v>
      </c>
      <c r="D780" t="s">
        <v>43</v>
      </c>
      <c r="E780" t="s">
        <v>627</v>
      </c>
      <c r="F780">
        <v>28</v>
      </c>
      <c r="G780" t="s">
        <v>16</v>
      </c>
      <c r="H780">
        <v>2021</v>
      </c>
      <c r="I780">
        <v>11.224500000000001</v>
      </c>
      <c r="J780" s="1">
        <f>_xlfn.XLOOKUP(B780, '[1]2021 Salaries'!$B$13:$B$2834, '[1]2021 Salaries'!$G$13:$G$2834,0)</f>
        <v>15620000</v>
      </c>
      <c r="K780" s="1">
        <f t="shared" si="12"/>
        <v>17182000</v>
      </c>
      <c r="L780" s="2">
        <v>779</v>
      </c>
    </row>
    <row r="781" spans="1:12" x14ac:dyDescent="0.45">
      <c r="A781">
        <v>1934</v>
      </c>
      <c r="B781" t="s">
        <v>735</v>
      </c>
      <c r="C781" t="s">
        <v>380</v>
      </c>
      <c r="D781" t="s">
        <v>10</v>
      </c>
      <c r="E781" t="s">
        <v>529</v>
      </c>
      <c r="F781">
        <v>31</v>
      </c>
      <c r="G781" t="s">
        <v>16</v>
      </c>
      <c r="H781">
        <v>2021</v>
      </c>
      <c r="I781">
        <v>11.2249</v>
      </c>
      <c r="J781" s="1">
        <f>_xlfn.XLOOKUP(B781, '[1]2021 Salaries'!$B$13:$B$2834, '[1]2021 Salaries'!$G$13:$G$2834,0)</f>
        <v>22790000</v>
      </c>
      <c r="K781" s="1">
        <f t="shared" si="12"/>
        <v>25069000.000000004</v>
      </c>
      <c r="L781" s="2">
        <v>780</v>
      </c>
    </row>
    <row r="782" spans="1:12" x14ac:dyDescent="0.45">
      <c r="A782">
        <v>1819</v>
      </c>
      <c r="B782" t="s">
        <v>736</v>
      </c>
      <c r="C782" t="s">
        <v>46</v>
      </c>
      <c r="D782" t="s">
        <v>18</v>
      </c>
      <c r="E782" t="s">
        <v>257</v>
      </c>
      <c r="F782">
        <v>34</v>
      </c>
      <c r="G782" t="s">
        <v>25</v>
      </c>
      <c r="H782">
        <v>2021</v>
      </c>
      <c r="I782">
        <v>11.228866666666701</v>
      </c>
      <c r="J782" s="1">
        <f>_xlfn.XLOOKUP(B782, '[1]2021 Salaries'!$B$13:$B$2834, '[1]2021 Salaries'!$G$13:$G$2834,0)</f>
        <v>22780000</v>
      </c>
      <c r="K782" s="1">
        <f t="shared" si="12"/>
        <v>25058000.000000004</v>
      </c>
      <c r="L782" s="2">
        <v>781</v>
      </c>
    </row>
    <row r="783" spans="1:12" x14ac:dyDescent="0.45">
      <c r="A783">
        <v>1917</v>
      </c>
      <c r="B783" t="s">
        <v>737</v>
      </c>
      <c r="C783" t="s">
        <v>9</v>
      </c>
      <c r="D783" t="s">
        <v>598</v>
      </c>
      <c r="E783" t="s">
        <v>15</v>
      </c>
      <c r="F783">
        <v>23</v>
      </c>
      <c r="G783" t="s">
        <v>16</v>
      </c>
      <c r="H783">
        <v>2021</v>
      </c>
      <c r="I783">
        <v>11.230833333333299</v>
      </c>
      <c r="J783" s="1">
        <f>_xlfn.XLOOKUP(B783, '[1]2021 Salaries'!$B$13:$B$2834, '[1]2021 Salaries'!$G$13:$G$2834,0)</f>
        <v>19590000</v>
      </c>
      <c r="K783" s="1">
        <f t="shared" si="12"/>
        <v>21549000</v>
      </c>
      <c r="L783" s="2">
        <v>782</v>
      </c>
    </row>
    <row r="784" spans="1:12" x14ac:dyDescent="0.45">
      <c r="A784">
        <v>97</v>
      </c>
      <c r="B784" t="s">
        <v>419</v>
      </c>
      <c r="C784" t="s">
        <v>39</v>
      </c>
      <c r="D784" t="s">
        <v>10</v>
      </c>
      <c r="E784" t="s">
        <v>293</v>
      </c>
      <c r="F784">
        <v>26</v>
      </c>
      <c r="G784" t="s">
        <v>21</v>
      </c>
      <c r="H784">
        <v>2020</v>
      </c>
      <c r="I784">
        <v>11.2326</v>
      </c>
      <c r="J784" s="1">
        <f>_xlfn.XLOOKUP(B784, '[1]2021 Salaries'!$B$13:$B$2834, '[1]2021 Salaries'!$G$13:$G$2834,0)</f>
        <v>12330000</v>
      </c>
      <c r="K784" s="1">
        <f t="shared" si="12"/>
        <v>13563000.000000002</v>
      </c>
      <c r="L784" s="2">
        <v>783</v>
      </c>
    </row>
    <row r="785" spans="1:12" x14ac:dyDescent="0.45">
      <c r="A785">
        <v>530</v>
      </c>
      <c r="B785" t="s">
        <v>290</v>
      </c>
      <c r="C785" t="s">
        <v>130</v>
      </c>
      <c r="D785" t="s">
        <v>10</v>
      </c>
      <c r="E785" t="s">
        <v>291</v>
      </c>
      <c r="F785">
        <v>28</v>
      </c>
      <c r="G785" t="s">
        <v>12</v>
      </c>
      <c r="H785">
        <v>2020</v>
      </c>
      <c r="I785">
        <v>11.2359333333333</v>
      </c>
      <c r="J785" s="1">
        <f>_xlfn.XLOOKUP(B785, '[1]2021 Salaries'!$B$13:$B$2834, '[1]2021 Salaries'!$G$13:$G$2834,0)</f>
        <v>16730000</v>
      </c>
      <c r="K785" s="1">
        <f t="shared" si="12"/>
        <v>18403000</v>
      </c>
      <c r="L785" s="2">
        <v>784</v>
      </c>
    </row>
    <row r="786" spans="1:12" x14ac:dyDescent="0.45">
      <c r="A786">
        <v>978</v>
      </c>
      <c r="B786" t="s">
        <v>475</v>
      </c>
      <c r="C786" t="s">
        <v>9</v>
      </c>
      <c r="D786" t="s">
        <v>10</v>
      </c>
      <c r="E786" t="s">
        <v>65</v>
      </c>
      <c r="F786">
        <v>21</v>
      </c>
      <c r="G786" t="s">
        <v>41</v>
      </c>
      <c r="H786">
        <v>2020</v>
      </c>
      <c r="I786">
        <v>11.2359666666667</v>
      </c>
      <c r="J786" s="1">
        <f>_xlfn.XLOOKUP(B786, '[1]2021 Salaries'!$B$13:$B$2834, '[1]2021 Salaries'!$G$13:$G$2834,0)</f>
        <v>1510000</v>
      </c>
      <c r="K786" s="1">
        <f t="shared" si="12"/>
        <v>1661000.0000000002</v>
      </c>
      <c r="L786" s="2">
        <v>785</v>
      </c>
    </row>
    <row r="787" spans="1:12" x14ac:dyDescent="0.45">
      <c r="A787">
        <v>1566</v>
      </c>
      <c r="B787" t="s">
        <v>738</v>
      </c>
      <c r="C787" t="s">
        <v>74</v>
      </c>
      <c r="D787" t="s">
        <v>10</v>
      </c>
      <c r="E787" t="s">
        <v>441</v>
      </c>
      <c r="F787">
        <v>19</v>
      </c>
      <c r="G787" t="s">
        <v>12</v>
      </c>
      <c r="H787">
        <v>2021</v>
      </c>
      <c r="I787">
        <v>11.2431</v>
      </c>
      <c r="J787" s="1">
        <f>_xlfn.XLOOKUP(B787, '[1]2021 Salaries'!$B$13:$B$2834, '[1]2021 Salaries'!$G$13:$G$2834,0)</f>
        <v>21100000</v>
      </c>
      <c r="K787" s="1">
        <f t="shared" si="12"/>
        <v>23210000.000000004</v>
      </c>
      <c r="L787" s="2">
        <v>786</v>
      </c>
    </row>
    <row r="788" spans="1:12" x14ac:dyDescent="0.45">
      <c r="A788">
        <v>62</v>
      </c>
      <c r="B788" t="s">
        <v>739</v>
      </c>
      <c r="C788" t="s">
        <v>380</v>
      </c>
      <c r="D788" t="s">
        <v>10</v>
      </c>
      <c r="E788" t="s">
        <v>168</v>
      </c>
      <c r="F788">
        <v>31</v>
      </c>
      <c r="G788" t="s">
        <v>21</v>
      </c>
      <c r="H788">
        <v>2020</v>
      </c>
      <c r="I788">
        <v>11.279833333333301</v>
      </c>
      <c r="J788" s="1">
        <f>_xlfn.XLOOKUP(B788, '[1]2021 Salaries'!$B$13:$B$2834, '[1]2021 Salaries'!$G$13:$G$2834,0)</f>
        <v>0</v>
      </c>
      <c r="K788" s="1">
        <f t="shared" si="12"/>
        <v>0</v>
      </c>
      <c r="L788" s="2">
        <v>787</v>
      </c>
    </row>
    <row r="789" spans="1:12" x14ac:dyDescent="0.45">
      <c r="A789">
        <v>1140</v>
      </c>
      <c r="B789" t="s">
        <v>615</v>
      </c>
      <c r="C789" t="s">
        <v>616</v>
      </c>
      <c r="D789" t="s">
        <v>10</v>
      </c>
      <c r="E789" t="s">
        <v>28</v>
      </c>
      <c r="F789">
        <v>19</v>
      </c>
      <c r="G789" t="s">
        <v>21</v>
      </c>
      <c r="H789">
        <v>2021</v>
      </c>
      <c r="I789">
        <v>11.2840666666667</v>
      </c>
      <c r="J789" s="1">
        <f>_xlfn.XLOOKUP(B789, '[1]2021 Salaries'!$B$13:$B$2834, '[1]2021 Salaries'!$G$13:$G$2834,0)</f>
        <v>26640000</v>
      </c>
      <c r="K789" s="1">
        <f t="shared" si="12"/>
        <v>29304000.000000004</v>
      </c>
      <c r="L789" s="2">
        <v>788</v>
      </c>
    </row>
    <row r="790" spans="1:12" x14ac:dyDescent="0.45">
      <c r="A790">
        <v>1527</v>
      </c>
      <c r="B790" t="s">
        <v>740</v>
      </c>
      <c r="C790" t="s">
        <v>74</v>
      </c>
      <c r="D790" t="s">
        <v>10</v>
      </c>
      <c r="E790" t="s">
        <v>602</v>
      </c>
      <c r="F790">
        <v>24</v>
      </c>
      <c r="G790" t="s">
        <v>12</v>
      </c>
      <c r="H790">
        <v>2021</v>
      </c>
      <c r="I790">
        <v>11.285133333333301</v>
      </c>
      <c r="J790" s="1">
        <f>_xlfn.XLOOKUP(B790, '[1]2021 Salaries'!$B$13:$B$2834, '[1]2021 Salaries'!$G$13:$G$2834,0)</f>
        <v>12230000</v>
      </c>
      <c r="K790" s="1">
        <f t="shared" si="12"/>
        <v>13453000.000000002</v>
      </c>
      <c r="L790" s="2">
        <v>789</v>
      </c>
    </row>
    <row r="791" spans="1:12" x14ac:dyDescent="0.45">
      <c r="A791">
        <v>66</v>
      </c>
      <c r="B791" t="s">
        <v>297</v>
      </c>
      <c r="C791" t="s">
        <v>14</v>
      </c>
      <c r="D791" t="s">
        <v>10</v>
      </c>
      <c r="E791" t="s">
        <v>168</v>
      </c>
      <c r="F791">
        <v>24</v>
      </c>
      <c r="G791" t="s">
        <v>21</v>
      </c>
      <c r="H791">
        <v>2020</v>
      </c>
      <c r="I791">
        <v>11.295500000000001</v>
      </c>
      <c r="J791" s="1">
        <f>_xlfn.XLOOKUP(B791, '[1]2021 Salaries'!$B$13:$B$2834, '[1]2021 Salaries'!$G$13:$G$2834,0)</f>
        <v>25460000</v>
      </c>
      <c r="K791" s="1">
        <f t="shared" si="12"/>
        <v>28006000.000000004</v>
      </c>
      <c r="L791" s="2">
        <v>790</v>
      </c>
    </row>
    <row r="792" spans="1:12" x14ac:dyDescent="0.45">
      <c r="A792">
        <v>1260</v>
      </c>
      <c r="B792" t="s">
        <v>741</v>
      </c>
      <c r="C792" t="s">
        <v>9</v>
      </c>
      <c r="D792" t="s">
        <v>10</v>
      </c>
      <c r="E792" t="s">
        <v>547</v>
      </c>
      <c r="F792">
        <v>28</v>
      </c>
      <c r="G792" t="s">
        <v>31</v>
      </c>
      <c r="H792">
        <v>2021</v>
      </c>
      <c r="I792">
        <v>11.298299999999999</v>
      </c>
      <c r="J792" s="1">
        <f>_xlfn.XLOOKUP(B792, '[1]2021 Salaries'!$B$13:$B$2834, '[1]2021 Salaries'!$G$13:$G$2834,0)</f>
        <v>24430000</v>
      </c>
      <c r="K792" s="1">
        <f t="shared" si="12"/>
        <v>26873000.000000004</v>
      </c>
      <c r="L792" s="2">
        <v>791</v>
      </c>
    </row>
    <row r="793" spans="1:12" x14ac:dyDescent="0.45">
      <c r="A793">
        <v>630</v>
      </c>
      <c r="B793" t="s">
        <v>617</v>
      </c>
      <c r="C793" t="s">
        <v>126</v>
      </c>
      <c r="D793" t="s">
        <v>10</v>
      </c>
      <c r="E793" t="s">
        <v>78</v>
      </c>
      <c r="F793">
        <v>20</v>
      </c>
      <c r="G793" t="s">
        <v>25</v>
      </c>
      <c r="H793">
        <v>2020</v>
      </c>
      <c r="I793">
        <v>11.298666666666699</v>
      </c>
      <c r="J793" s="1">
        <f>_xlfn.XLOOKUP(B793, '[1]2021 Salaries'!$B$13:$B$2834, '[1]2021 Salaries'!$G$13:$G$2834,0)</f>
        <v>25450000</v>
      </c>
      <c r="K793" s="1">
        <f t="shared" si="12"/>
        <v>27995000.000000004</v>
      </c>
      <c r="L793" s="2">
        <v>792</v>
      </c>
    </row>
    <row r="794" spans="1:12" x14ac:dyDescent="0.45">
      <c r="A794">
        <v>854</v>
      </c>
      <c r="B794" t="s">
        <v>742</v>
      </c>
      <c r="C794" t="s">
        <v>14</v>
      </c>
      <c r="D794" t="s">
        <v>10</v>
      </c>
      <c r="E794" t="s">
        <v>89</v>
      </c>
      <c r="F794">
        <v>23</v>
      </c>
      <c r="G794" t="s">
        <v>16</v>
      </c>
      <c r="H794">
        <v>2020</v>
      </c>
      <c r="I794">
        <v>11.3059333333333</v>
      </c>
      <c r="J794" s="1">
        <f>_xlfn.XLOOKUP(B794, '[1]2021 Salaries'!$B$13:$B$2834, '[1]2021 Salaries'!$G$13:$G$2834,0)</f>
        <v>14770000</v>
      </c>
      <c r="K794" s="1">
        <f t="shared" si="12"/>
        <v>16247000.000000002</v>
      </c>
      <c r="L794" s="2">
        <v>793</v>
      </c>
    </row>
    <row r="795" spans="1:12" x14ac:dyDescent="0.45">
      <c r="A795">
        <v>535</v>
      </c>
      <c r="B795" t="s">
        <v>396</v>
      </c>
      <c r="C795" t="s">
        <v>9</v>
      </c>
      <c r="D795" t="s">
        <v>10</v>
      </c>
      <c r="E795" t="s">
        <v>162</v>
      </c>
      <c r="F795">
        <v>20</v>
      </c>
      <c r="G795" t="s">
        <v>12</v>
      </c>
      <c r="H795">
        <v>2020</v>
      </c>
      <c r="I795">
        <v>11.3081</v>
      </c>
      <c r="J795" s="1">
        <f>_xlfn.XLOOKUP(B795, '[1]2021 Salaries'!$B$13:$B$2834, '[1]2021 Salaries'!$G$13:$G$2834,0)</f>
        <v>23320000</v>
      </c>
      <c r="K795" s="1">
        <f t="shared" si="12"/>
        <v>25652000.000000004</v>
      </c>
      <c r="L795" s="2">
        <v>794</v>
      </c>
    </row>
    <row r="796" spans="1:12" x14ac:dyDescent="0.45">
      <c r="A796">
        <v>1492</v>
      </c>
      <c r="B796" t="s">
        <v>519</v>
      </c>
      <c r="C796" t="s">
        <v>520</v>
      </c>
      <c r="D796" t="s">
        <v>10</v>
      </c>
      <c r="E796" t="s">
        <v>116</v>
      </c>
      <c r="F796">
        <v>21</v>
      </c>
      <c r="G796" t="s">
        <v>12</v>
      </c>
      <c r="H796">
        <v>2021</v>
      </c>
      <c r="I796">
        <v>11.3320666666667</v>
      </c>
      <c r="J796" s="1">
        <f>_xlfn.XLOOKUP(B796, '[1]2021 Salaries'!$B$13:$B$2834, '[1]2021 Salaries'!$G$13:$G$2834,0)</f>
        <v>25250000</v>
      </c>
      <c r="K796" s="1">
        <f t="shared" si="12"/>
        <v>27775000.000000004</v>
      </c>
      <c r="L796" s="2">
        <v>795</v>
      </c>
    </row>
    <row r="797" spans="1:12" x14ac:dyDescent="0.45">
      <c r="A797">
        <v>1858</v>
      </c>
      <c r="B797" t="s">
        <v>743</v>
      </c>
      <c r="C797" t="s">
        <v>23</v>
      </c>
      <c r="D797" t="s">
        <v>10</v>
      </c>
      <c r="E797" t="s">
        <v>84</v>
      </c>
      <c r="F797">
        <v>30</v>
      </c>
      <c r="G797" t="s">
        <v>25</v>
      </c>
      <c r="H797">
        <v>2021</v>
      </c>
      <c r="I797">
        <v>11.3363</v>
      </c>
      <c r="J797" s="1">
        <f>_xlfn.XLOOKUP(B797, '[1]2021 Salaries'!$B$13:$B$2834, '[1]2021 Salaries'!$G$13:$G$2834,0)</f>
        <v>10320000</v>
      </c>
      <c r="K797" s="1">
        <f t="shared" si="12"/>
        <v>11352000</v>
      </c>
      <c r="L797" s="2">
        <v>796</v>
      </c>
    </row>
    <row r="798" spans="1:12" x14ac:dyDescent="0.45">
      <c r="A798">
        <v>1126</v>
      </c>
      <c r="B798" t="s">
        <v>744</v>
      </c>
      <c r="C798" t="s">
        <v>36</v>
      </c>
      <c r="D798" t="s">
        <v>10</v>
      </c>
      <c r="E798" t="s">
        <v>168</v>
      </c>
      <c r="F798">
        <v>28</v>
      </c>
      <c r="G798" t="s">
        <v>21</v>
      </c>
      <c r="H798">
        <v>2021</v>
      </c>
      <c r="I798">
        <v>11.342166666666699</v>
      </c>
      <c r="J798" s="1">
        <f>_xlfn.XLOOKUP(B798, '[1]2021 Salaries'!$B$13:$B$2834, '[1]2021 Salaries'!$G$13:$G$2834,0)</f>
        <v>8490000</v>
      </c>
      <c r="K798" s="1">
        <f t="shared" si="12"/>
        <v>9339000</v>
      </c>
      <c r="L798" s="2">
        <v>797</v>
      </c>
    </row>
    <row r="799" spans="1:12" x14ac:dyDescent="0.45">
      <c r="A799">
        <v>39</v>
      </c>
      <c r="B799" t="s">
        <v>451</v>
      </c>
      <c r="C799" t="s">
        <v>39</v>
      </c>
      <c r="D799" t="s">
        <v>10</v>
      </c>
      <c r="E799" t="s">
        <v>69</v>
      </c>
      <c r="F799">
        <v>18</v>
      </c>
      <c r="G799" t="s">
        <v>21</v>
      </c>
      <c r="H799">
        <v>2020</v>
      </c>
      <c r="I799">
        <v>11.3488333333333</v>
      </c>
      <c r="J799" s="1">
        <f>_xlfn.XLOOKUP(B799, '[1]2021 Salaries'!$B$13:$B$2834, '[1]2021 Salaries'!$G$13:$G$2834,0)</f>
        <v>14770000</v>
      </c>
      <c r="K799" s="1">
        <f t="shared" si="12"/>
        <v>16247000.000000002</v>
      </c>
      <c r="L799" s="2">
        <v>798</v>
      </c>
    </row>
    <row r="800" spans="1:12" x14ac:dyDescent="0.45">
      <c r="A800">
        <v>1427</v>
      </c>
      <c r="B800" t="s">
        <v>745</v>
      </c>
      <c r="C800" t="s">
        <v>214</v>
      </c>
      <c r="D800" t="s">
        <v>18</v>
      </c>
      <c r="E800" t="s">
        <v>30</v>
      </c>
      <c r="F800">
        <v>24</v>
      </c>
      <c r="G800" t="s">
        <v>31</v>
      </c>
      <c r="H800">
        <v>2021</v>
      </c>
      <c r="I800">
        <v>11.3514</v>
      </c>
      <c r="J800" s="1">
        <f>_xlfn.XLOOKUP(B800, '[1]2021 Salaries'!$B$13:$B$2834, '[1]2021 Salaries'!$G$13:$G$2834,0)</f>
        <v>36220000</v>
      </c>
      <c r="K800" s="1">
        <f t="shared" si="12"/>
        <v>39842000</v>
      </c>
      <c r="L800" s="2">
        <v>799</v>
      </c>
    </row>
    <row r="801" spans="1:12" x14ac:dyDescent="0.45">
      <c r="A801">
        <v>1275</v>
      </c>
      <c r="B801" t="s">
        <v>746</v>
      </c>
      <c r="C801" t="s">
        <v>9</v>
      </c>
      <c r="D801" t="s">
        <v>10</v>
      </c>
      <c r="E801" t="s">
        <v>289</v>
      </c>
      <c r="F801">
        <v>20</v>
      </c>
      <c r="G801" t="s">
        <v>31</v>
      </c>
      <c r="H801">
        <v>2021</v>
      </c>
      <c r="I801">
        <v>11.3545</v>
      </c>
      <c r="J801" s="1">
        <f>_xlfn.XLOOKUP(B801, '[1]2021 Salaries'!$B$13:$B$2834, '[1]2021 Salaries'!$G$13:$G$2834,0)</f>
        <v>18550000</v>
      </c>
      <c r="K801" s="1">
        <f t="shared" si="12"/>
        <v>20405000</v>
      </c>
      <c r="L801" s="2">
        <v>800</v>
      </c>
    </row>
    <row r="802" spans="1:12" x14ac:dyDescent="0.45">
      <c r="A802">
        <v>892</v>
      </c>
      <c r="B802" t="s">
        <v>302</v>
      </c>
      <c r="C802" t="s">
        <v>303</v>
      </c>
      <c r="D802" t="s">
        <v>10</v>
      </c>
      <c r="E802" t="s">
        <v>225</v>
      </c>
      <c r="F802">
        <v>28</v>
      </c>
      <c r="G802" t="s">
        <v>16</v>
      </c>
      <c r="H802">
        <v>2020</v>
      </c>
      <c r="I802">
        <v>11.3563666666667</v>
      </c>
      <c r="J802" s="1">
        <f>_xlfn.XLOOKUP(B802, '[1]2021 Salaries'!$B$13:$B$2834, '[1]2021 Salaries'!$G$13:$G$2834,0)</f>
        <v>14860000</v>
      </c>
      <c r="K802" s="1">
        <f t="shared" si="12"/>
        <v>16346000.000000002</v>
      </c>
      <c r="L802" s="2">
        <v>801</v>
      </c>
    </row>
    <row r="803" spans="1:12" x14ac:dyDescent="0.45">
      <c r="A803">
        <v>35</v>
      </c>
      <c r="B803" t="s">
        <v>747</v>
      </c>
      <c r="C803" t="s">
        <v>39</v>
      </c>
      <c r="D803" t="s">
        <v>10</v>
      </c>
      <c r="E803" t="s">
        <v>69</v>
      </c>
      <c r="F803">
        <v>27</v>
      </c>
      <c r="G803" t="s">
        <v>21</v>
      </c>
      <c r="H803">
        <v>2020</v>
      </c>
      <c r="I803">
        <v>11.369300000000001</v>
      </c>
      <c r="J803" s="1">
        <f>_xlfn.XLOOKUP(B803, '[1]2021 Salaries'!$B$13:$B$2834, '[1]2021 Salaries'!$G$13:$G$2834,0)</f>
        <v>0</v>
      </c>
      <c r="K803" s="1">
        <f t="shared" si="12"/>
        <v>0</v>
      </c>
      <c r="L803" s="2">
        <v>802</v>
      </c>
    </row>
    <row r="804" spans="1:12" x14ac:dyDescent="0.45">
      <c r="A804">
        <v>407</v>
      </c>
      <c r="B804" t="s">
        <v>604</v>
      </c>
      <c r="C804" t="s">
        <v>27</v>
      </c>
      <c r="D804" t="s">
        <v>10</v>
      </c>
      <c r="E804" t="s">
        <v>116</v>
      </c>
      <c r="F804">
        <v>24</v>
      </c>
      <c r="G804" t="s">
        <v>12</v>
      </c>
      <c r="H804">
        <v>2020</v>
      </c>
      <c r="I804">
        <v>11.372</v>
      </c>
      <c r="J804" s="1">
        <f>_xlfn.XLOOKUP(B804, '[1]2021 Salaries'!$B$13:$B$2834, '[1]2021 Salaries'!$G$13:$G$2834,0)</f>
        <v>15130000</v>
      </c>
      <c r="K804" s="1">
        <f t="shared" si="12"/>
        <v>16643000.000000002</v>
      </c>
      <c r="L804" s="2">
        <v>803</v>
      </c>
    </row>
    <row r="805" spans="1:12" x14ac:dyDescent="0.45">
      <c r="A805">
        <v>1724</v>
      </c>
      <c r="B805" t="s">
        <v>706</v>
      </c>
      <c r="C805" t="s">
        <v>707</v>
      </c>
      <c r="D805" t="s">
        <v>10</v>
      </c>
      <c r="E805" t="s">
        <v>322</v>
      </c>
      <c r="F805">
        <v>34</v>
      </c>
      <c r="G805" t="s">
        <v>25</v>
      </c>
      <c r="H805">
        <v>2021</v>
      </c>
      <c r="I805">
        <v>11.3912</v>
      </c>
      <c r="J805" s="1">
        <f>_xlfn.XLOOKUP(B805, '[1]2021 Salaries'!$B$13:$B$2834, '[1]2021 Salaries'!$G$13:$G$2834,0)</f>
        <v>6840000</v>
      </c>
      <c r="K805" s="1">
        <f t="shared" si="12"/>
        <v>7524000.0000000009</v>
      </c>
      <c r="L805" s="2">
        <v>804</v>
      </c>
    </row>
    <row r="806" spans="1:12" x14ac:dyDescent="0.45">
      <c r="A806">
        <v>12</v>
      </c>
      <c r="B806" t="s">
        <v>530</v>
      </c>
      <c r="C806" t="s">
        <v>14</v>
      </c>
      <c r="D806" t="s">
        <v>10</v>
      </c>
      <c r="E806" t="s">
        <v>49</v>
      </c>
      <c r="F806">
        <v>28</v>
      </c>
      <c r="G806" t="s">
        <v>21</v>
      </c>
      <c r="H806">
        <v>2020</v>
      </c>
      <c r="I806">
        <v>11.395466666666699</v>
      </c>
      <c r="J806" s="1">
        <f>_xlfn.XLOOKUP(B806, '[1]2021 Salaries'!$B$13:$B$2834, '[1]2021 Salaries'!$G$13:$G$2834,0)</f>
        <v>11840000</v>
      </c>
      <c r="K806" s="1">
        <f t="shared" si="12"/>
        <v>13024000.000000002</v>
      </c>
      <c r="L806" s="2">
        <v>805</v>
      </c>
    </row>
    <row r="807" spans="1:12" x14ac:dyDescent="0.45">
      <c r="A807">
        <v>900</v>
      </c>
      <c r="B807" t="s">
        <v>748</v>
      </c>
      <c r="C807" t="s">
        <v>14</v>
      </c>
      <c r="D807" t="s">
        <v>10</v>
      </c>
      <c r="E807" t="s">
        <v>485</v>
      </c>
      <c r="F807">
        <v>25</v>
      </c>
      <c r="G807" t="s">
        <v>16</v>
      </c>
      <c r="H807">
        <v>2020</v>
      </c>
      <c r="I807">
        <v>11.4049333333333</v>
      </c>
      <c r="J807" s="1">
        <f>_xlfn.XLOOKUP(B807, '[1]2021 Salaries'!$B$13:$B$2834, '[1]2021 Salaries'!$G$13:$G$2834,0)</f>
        <v>0</v>
      </c>
      <c r="K807" s="1">
        <f t="shared" si="12"/>
        <v>0</v>
      </c>
      <c r="L807" s="2">
        <v>806</v>
      </c>
    </row>
    <row r="808" spans="1:12" x14ac:dyDescent="0.45">
      <c r="A808">
        <v>2069</v>
      </c>
      <c r="B808" t="s">
        <v>749</v>
      </c>
      <c r="C808" t="s">
        <v>14</v>
      </c>
      <c r="D808" t="s">
        <v>10</v>
      </c>
      <c r="E808" t="s">
        <v>462</v>
      </c>
      <c r="F808">
        <v>25</v>
      </c>
      <c r="G808" t="s">
        <v>16</v>
      </c>
      <c r="H808">
        <v>2021</v>
      </c>
      <c r="I808">
        <v>11.437433333333299</v>
      </c>
      <c r="J808" s="1">
        <f>_xlfn.XLOOKUP(B808, '[1]2021 Salaries'!$B$13:$B$2834, '[1]2021 Salaries'!$G$13:$G$2834,0)</f>
        <v>10170000</v>
      </c>
      <c r="K808" s="1">
        <f t="shared" si="12"/>
        <v>11187000</v>
      </c>
      <c r="L808" s="2">
        <v>807</v>
      </c>
    </row>
    <row r="809" spans="1:12" x14ac:dyDescent="0.45">
      <c r="A809">
        <v>417</v>
      </c>
      <c r="B809" t="s">
        <v>750</v>
      </c>
      <c r="C809" t="s">
        <v>74</v>
      </c>
      <c r="D809" t="s">
        <v>43</v>
      </c>
      <c r="E809" t="s">
        <v>116</v>
      </c>
      <c r="F809">
        <v>22</v>
      </c>
      <c r="G809" t="s">
        <v>12</v>
      </c>
      <c r="H809">
        <v>2020</v>
      </c>
      <c r="I809">
        <v>11.4385666666667</v>
      </c>
      <c r="J809" s="1">
        <f>_xlfn.XLOOKUP(B809, '[1]2021 Salaries'!$B$13:$B$2834, '[1]2021 Salaries'!$G$13:$G$2834,0)</f>
        <v>32140000</v>
      </c>
      <c r="K809" s="1">
        <f t="shared" si="12"/>
        <v>35354000</v>
      </c>
      <c r="L809" s="2">
        <v>808</v>
      </c>
    </row>
    <row r="810" spans="1:12" x14ac:dyDescent="0.45">
      <c r="A810">
        <v>616</v>
      </c>
      <c r="B810" t="s">
        <v>595</v>
      </c>
      <c r="C810" t="s">
        <v>23</v>
      </c>
      <c r="D810" t="s">
        <v>10</v>
      </c>
      <c r="E810" t="s">
        <v>211</v>
      </c>
      <c r="F810">
        <v>33</v>
      </c>
      <c r="G810" t="s">
        <v>25</v>
      </c>
      <c r="H810">
        <v>2020</v>
      </c>
      <c r="I810">
        <v>11.4388666666667</v>
      </c>
      <c r="J810" s="1">
        <f>_xlfn.XLOOKUP(B810, '[1]2021 Salaries'!$B$13:$B$2834, '[1]2021 Salaries'!$G$13:$G$2834,0)</f>
        <v>14970000</v>
      </c>
      <c r="K810" s="1">
        <f t="shared" si="12"/>
        <v>16467000.000000002</v>
      </c>
      <c r="L810" s="2">
        <v>809</v>
      </c>
    </row>
    <row r="811" spans="1:12" x14ac:dyDescent="0.45">
      <c r="A811">
        <v>294</v>
      </c>
      <c r="B811" t="s">
        <v>751</v>
      </c>
      <c r="C811" t="s">
        <v>9</v>
      </c>
      <c r="D811" t="s">
        <v>10</v>
      </c>
      <c r="E811" t="s">
        <v>471</v>
      </c>
      <c r="F811">
        <v>31</v>
      </c>
      <c r="G811" t="s">
        <v>31</v>
      </c>
      <c r="H811">
        <v>2020</v>
      </c>
      <c r="I811">
        <v>11.4469333333333</v>
      </c>
      <c r="J811" s="1">
        <f>_xlfn.XLOOKUP(B811, '[1]2021 Salaries'!$B$13:$B$2834, '[1]2021 Salaries'!$G$13:$G$2834,0)</f>
        <v>17950000</v>
      </c>
      <c r="K811" s="1">
        <f t="shared" si="12"/>
        <v>19745000</v>
      </c>
      <c r="L811" s="2">
        <v>810</v>
      </c>
    </row>
    <row r="812" spans="1:12" x14ac:dyDescent="0.45">
      <c r="A812">
        <v>2055</v>
      </c>
      <c r="B812" t="s">
        <v>752</v>
      </c>
      <c r="C812" t="s">
        <v>195</v>
      </c>
      <c r="D812" t="s">
        <v>10</v>
      </c>
      <c r="E812" t="s">
        <v>753</v>
      </c>
      <c r="F812">
        <v>18</v>
      </c>
      <c r="G812" t="s">
        <v>16</v>
      </c>
      <c r="H812">
        <v>2021</v>
      </c>
      <c r="I812">
        <v>11.450200000000001</v>
      </c>
      <c r="J812" s="1">
        <f>_xlfn.XLOOKUP(B812, '[1]2021 Salaries'!$B$13:$B$2834, '[1]2021 Salaries'!$G$13:$G$2834,0)</f>
        <v>17960000</v>
      </c>
      <c r="K812" s="1">
        <f t="shared" si="12"/>
        <v>19756000</v>
      </c>
      <c r="L812" s="2">
        <v>811</v>
      </c>
    </row>
    <row r="813" spans="1:12" x14ac:dyDescent="0.45">
      <c r="A813">
        <v>1561</v>
      </c>
      <c r="B813" t="s">
        <v>754</v>
      </c>
      <c r="C813" t="s">
        <v>9</v>
      </c>
      <c r="D813" t="s">
        <v>43</v>
      </c>
      <c r="E813" t="s">
        <v>200</v>
      </c>
      <c r="F813">
        <v>29</v>
      </c>
      <c r="G813" t="s">
        <v>12</v>
      </c>
      <c r="H813">
        <v>2021</v>
      </c>
      <c r="I813">
        <v>11.4668333333333</v>
      </c>
      <c r="J813" s="1">
        <f>_xlfn.XLOOKUP(B813, '[1]2021 Salaries'!$B$13:$B$2834, '[1]2021 Salaries'!$G$13:$G$2834,0)</f>
        <v>20780000</v>
      </c>
      <c r="K813" s="1">
        <f t="shared" si="12"/>
        <v>22858000</v>
      </c>
      <c r="L813" s="2">
        <v>812</v>
      </c>
    </row>
    <row r="814" spans="1:12" x14ac:dyDescent="0.45">
      <c r="A814">
        <v>1410</v>
      </c>
      <c r="B814" t="s">
        <v>755</v>
      </c>
      <c r="C814" t="s">
        <v>9</v>
      </c>
      <c r="D814" t="s">
        <v>10</v>
      </c>
      <c r="E814" t="s">
        <v>460</v>
      </c>
      <c r="F814">
        <v>31</v>
      </c>
      <c r="G814" t="s">
        <v>31</v>
      </c>
      <c r="H814">
        <v>2021</v>
      </c>
      <c r="I814">
        <v>11.475533333333299</v>
      </c>
      <c r="J814" s="1">
        <f>_xlfn.XLOOKUP(B814, '[1]2021 Salaries'!$B$13:$B$2834, '[1]2021 Salaries'!$G$13:$G$2834,0)</f>
        <v>12230000</v>
      </c>
      <c r="K814" s="1">
        <f t="shared" si="12"/>
        <v>13453000.000000002</v>
      </c>
      <c r="L814" s="2">
        <v>813</v>
      </c>
    </row>
    <row r="815" spans="1:12" x14ac:dyDescent="0.45">
      <c r="A815">
        <v>101</v>
      </c>
      <c r="B815" t="s">
        <v>332</v>
      </c>
      <c r="C815" t="s">
        <v>204</v>
      </c>
      <c r="D815" t="s">
        <v>10</v>
      </c>
      <c r="E815" t="s">
        <v>293</v>
      </c>
      <c r="F815">
        <v>24</v>
      </c>
      <c r="G815" t="s">
        <v>21</v>
      </c>
      <c r="H815">
        <v>2020</v>
      </c>
      <c r="I815">
        <v>11.4778</v>
      </c>
      <c r="J815" s="1">
        <f>_xlfn.XLOOKUP(B815, '[1]2021 Salaries'!$B$13:$B$2834, '[1]2021 Salaries'!$G$13:$G$2834,0)</f>
        <v>12280000</v>
      </c>
      <c r="K815" s="1">
        <f t="shared" si="12"/>
        <v>13508000.000000002</v>
      </c>
      <c r="L815" s="2">
        <v>814</v>
      </c>
    </row>
    <row r="816" spans="1:12" x14ac:dyDescent="0.45">
      <c r="A816">
        <v>1283</v>
      </c>
      <c r="B816" t="s">
        <v>756</v>
      </c>
      <c r="C816" t="s">
        <v>377</v>
      </c>
      <c r="D816" t="s">
        <v>10</v>
      </c>
      <c r="E816" t="s">
        <v>289</v>
      </c>
      <c r="F816">
        <v>27</v>
      </c>
      <c r="G816" t="s">
        <v>31</v>
      </c>
      <c r="H816">
        <v>2021</v>
      </c>
      <c r="I816">
        <v>11.4879333333333</v>
      </c>
      <c r="J816" s="1">
        <f>_xlfn.XLOOKUP(B816, '[1]2021 Salaries'!$B$13:$B$2834, '[1]2021 Salaries'!$G$13:$G$2834,0)</f>
        <v>24310000</v>
      </c>
      <c r="K816" s="1">
        <f t="shared" si="12"/>
        <v>26741000.000000004</v>
      </c>
      <c r="L816" s="2">
        <v>815</v>
      </c>
    </row>
    <row r="817" spans="1:12" x14ac:dyDescent="0.45">
      <c r="A817">
        <v>658</v>
      </c>
      <c r="B817" t="s">
        <v>757</v>
      </c>
      <c r="C817" t="s">
        <v>216</v>
      </c>
      <c r="D817" t="s">
        <v>10</v>
      </c>
      <c r="E817" t="s">
        <v>255</v>
      </c>
      <c r="F817">
        <v>28</v>
      </c>
      <c r="G817" t="s">
        <v>25</v>
      </c>
      <c r="H817">
        <v>2020</v>
      </c>
      <c r="I817">
        <v>11.493499999999999</v>
      </c>
      <c r="J817" s="1">
        <f>_xlfn.XLOOKUP(B817, '[1]2021 Salaries'!$B$13:$B$2834, '[1]2021 Salaries'!$G$13:$G$2834,0)</f>
        <v>0</v>
      </c>
      <c r="K817" s="1">
        <f t="shared" si="12"/>
        <v>0</v>
      </c>
      <c r="L817" s="2">
        <v>816</v>
      </c>
    </row>
    <row r="818" spans="1:12" x14ac:dyDescent="0.45">
      <c r="A818">
        <v>695</v>
      </c>
      <c r="B818" t="s">
        <v>758</v>
      </c>
      <c r="C818" t="s">
        <v>126</v>
      </c>
      <c r="D818" t="s">
        <v>10</v>
      </c>
      <c r="E818" t="s">
        <v>118</v>
      </c>
      <c r="F818">
        <v>22</v>
      </c>
      <c r="G818" t="s">
        <v>25</v>
      </c>
      <c r="H818">
        <v>2020</v>
      </c>
      <c r="I818">
        <v>11.503399999999999</v>
      </c>
      <c r="J818" s="1">
        <f>_xlfn.XLOOKUP(B818, '[1]2021 Salaries'!$B$13:$B$2834, '[1]2021 Salaries'!$G$13:$G$2834,0)</f>
        <v>10830000</v>
      </c>
      <c r="K818" s="1">
        <f t="shared" si="12"/>
        <v>11913000.000000002</v>
      </c>
      <c r="L818" s="2">
        <v>817</v>
      </c>
    </row>
    <row r="819" spans="1:12" x14ac:dyDescent="0.45">
      <c r="A819">
        <v>408</v>
      </c>
      <c r="B819" t="s">
        <v>626</v>
      </c>
      <c r="C819" t="s">
        <v>74</v>
      </c>
      <c r="D819" t="s">
        <v>10</v>
      </c>
      <c r="E819" t="s">
        <v>116</v>
      </c>
      <c r="F819">
        <v>25</v>
      </c>
      <c r="G819" t="s">
        <v>12</v>
      </c>
      <c r="H819">
        <v>2020</v>
      </c>
      <c r="I819">
        <v>11.504433333333299</v>
      </c>
      <c r="J819" s="1">
        <f>_xlfn.XLOOKUP(B819, '[1]2021 Salaries'!$B$13:$B$2834, '[1]2021 Salaries'!$G$13:$G$2834,0)</f>
        <v>25590000</v>
      </c>
      <c r="K819" s="1">
        <f t="shared" si="12"/>
        <v>28149000.000000004</v>
      </c>
      <c r="L819" s="2">
        <v>818</v>
      </c>
    </row>
    <row r="820" spans="1:12" x14ac:dyDescent="0.45">
      <c r="A820">
        <v>2166</v>
      </c>
      <c r="B820" t="s">
        <v>759</v>
      </c>
      <c r="C820" t="s">
        <v>64</v>
      </c>
      <c r="D820" t="s">
        <v>10</v>
      </c>
      <c r="E820" t="s">
        <v>261</v>
      </c>
      <c r="F820">
        <v>23</v>
      </c>
      <c r="G820" t="s">
        <v>41</v>
      </c>
      <c r="H820">
        <v>2021</v>
      </c>
      <c r="I820">
        <v>11.5120666666667</v>
      </c>
      <c r="J820" s="1">
        <f>_xlfn.XLOOKUP(B820, '[1]2021 Salaries'!$B$13:$B$2834, '[1]2021 Salaries'!$G$13:$G$2834,0)</f>
        <v>4810000</v>
      </c>
      <c r="K820" s="1">
        <f t="shared" si="12"/>
        <v>4810000</v>
      </c>
      <c r="L820" s="2">
        <v>819</v>
      </c>
    </row>
    <row r="821" spans="1:12" x14ac:dyDescent="0.45">
      <c r="A821">
        <v>1574</v>
      </c>
      <c r="B821" t="s">
        <v>421</v>
      </c>
      <c r="C821" t="s">
        <v>149</v>
      </c>
      <c r="D821" t="s">
        <v>10</v>
      </c>
      <c r="E821" t="s">
        <v>253</v>
      </c>
      <c r="F821">
        <v>29</v>
      </c>
      <c r="G821" t="s">
        <v>12</v>
      </c>
      <c r="H821">
        <v>2021</v>
      </c>
      <c r="I821">
        <v>11.5131333333333</v>
      </c>
      <c r="J821" s="1">
        <f>_xlfn.XLOOKUP(B821, '[1]2021 Salaries'!$B$13:$B$2834, '[1]2021 Salaries'!$G$13:$G$2834,0)</f>
        <v>25680000</v>
      </c>
      <c r="K821" s="1">
        <f t="shared" si="12"/>
        <v>28248000.000000004</v>
      </c>
      <c r="L821" s="2">
        <v>820</v>
      </c>
    </row>
    <row r="822" spans="1:12" x14ac:dyDescent="0.45">
      <c r="A822">
        <v>2145</v>
      </c>
      <c r="B822" t="s">
        <v>760</v>
      </c>
      <c r="C822" t="s">
        <v>64</v>
      </c>
      <c r="D822" t="s">
        <v>10</v>
      </c>
      <c r="E822" t="s">
        <v>166</v>
      </c>
      <c r="F822">
        <v>38</v>
      </c>
      <c r="G822" t="s">
        <v>41</v>
      </c>
      <c r="H822">
        <v>2021</v>
      </c>
      <c r="I822">
        <v>11.5180333333333</v>
      </c>
      <c r="J822" s="1">
        <f>_xlfn.XLOOKUP(B822, '[1]2021 Salaries'!$B$13:$B$2834, '[1]2021 Salaries'!$G$13:$G$2834,0)</f>
        <v>1960000</v>
      </c>
      <c r="K822" s="1">
        <f t="shared" si="12"/>
        <v>1960000</v>
      </c>
      <c r="L822" s="2">
        <v>821</v>
      </c>
    </row>
    <row r="823" spans="1:12" x14ac:dyDescent="0.45">
      <c r="A823">
        <v>1329</v>
      </c>
      <c r="B823" t="s">
        <v>761</v>
      </c>
      <c r="C823" t="s">
        <v>33</v>
      </c>
      <c r="D823" t="s">
        <v>10</v>
      </c>
      <c r="E823" t="s">
        <v>539</v>
      </c>
      <c r="F823">
        <v>33</v>
      </c>
      <c r="G823" t="s">
        <v>31</v>
      </c>
      <c r="H823">
        <v>2021</v>
      </c>
      <c r="I823">
        <v>11.525166666666699</v>
      </c>
      <c r="J823" s="1">
        <f>_xlfn.XLOOKUP(B823, '[1]2021 Salaries'!$B$13:$B$2834, '[1]2021 Salaries'!$G$13:$G$2834,0)</f>
        <v>17430000</v>
      </c>
      <c r="K823" s="1">
        <f t="shared" si="12"/>
        <v>19173000</v>
      </c>
      <c r="L823" s="2">
        <v>822</v>
      </c>
    </row>
    <row r="824" spans="1:12" x14ac:dyDescent="0.45">
      <c r="A824">
        <v>507</v>
      </c>
      <c r="B824" t="s">
        <v>742</v>
      </c>
      <c r="C824" t="s">
        <v>14</v>
      </c>
      <c r="D824" t="s">
        <v>10</v>
      </c>
      <c r="E824" t="s">
        <v>11</v>
      </c>
      <c r="F824">
        <v>23</v>
      </c>
      <c r="G824" t="s">
        <v>12</v>
      </c>
      <c r="H824">
        <v>2020</v>
      </c>
      <c r="I824">
        <v>11.533433333333299</v>
      </c>
      <c r="J824" s="1">
        <f>_xlfn.XLOOKUP(B824, '[1]2021 Salaries'!$B$13:$B$2834, '[1]2021 Salaries'!$G$13:$G$2834,0)</f>
        <v>14770000</v>
      </c>
      <c r="K824" s="1">
        <f t="shared" si="12"/>
        <v>16247000.000000002</v>
      </c>
      <c r="L824" s="2">
        <v>823</v>
      </c>
    </row>
    <row r="825" spans="1:12" x14ac:dyDescent="0.45">
      <c r="A825">
        <v>1766</v>
      </c>
      <c r="B825" t="s">
        <v>762</v>
      </c>
      <c r="C825" t="s">
        <v>55</v>
      </c>
      <c r="D825" t="s">
        <v>10</v>
      </c>
      <c r="E825" t="s">
        <v>237</v>
      </c>
      <c r="F825">
        <v>24</v>
      </c>
      <c r="G825" t="s">
        <v>25</v>
      </c>
      <c r="H825">
        <v>2021</v>
      </c>
      <c r="I825">
        <v>11.5379666666667</v>
      </c>
      <c r="J825" s="1">
        <f>_xlfn.XLOOKUP(B825, '[1]2021 Salaries'!$B$13:$B$2834, '[1]2021 Salaries'!$G$13:$G$2834,0)</f>
        <v>10680000</v>
      </c>
      <c r="K825" s="1">
        <f t="shared" si="12"/>
        <v>11748000.000000002</v>
      </c>
      <c r="L825" s="2">
        <v>824</v>
      </c>
    </row>
    <row r="826" spans="1:12" x14ac:dyDescent="0.45">
      <c r="A826">
        <v>1498</v>
      </c>
      <c r="B826" t="s">
        <v>763</v>
      </c>
      <c r="C826" t="s">
        <v>51</v>
      </c>
      <c r="D826" t="s">
        <v>10</v>
      </c>
      <c r="E826" t="s">
        <v>75</v>
      </c>
      <c r="F826">
        <v>27</v>
      </c>
      <c r="G826" t="s">
        <v>12</v>
      </c>
      <c r="H826">
        <v>2021</v>
      </c>
      <c r="I826">
        <v>11.5442</v>
      </c>
      <c r="J826" s="1">
        <f>_xlfn.XLOOKUP(B826, '[1]2021 Salaries'!$B$13:$B$2834, '[1]2021 Salaries'!$G$13:$G$2834,0)</f>
        <v>19760000</v>
      </c>
      <c r="K826" s="1">
        <f t="shared" si="12"/>
        <v>21736000</v>
      </c>
      <c r="L826" s="2">
        <v>825</v>
      </c>
    </row>
    <row r="827" spans="1:12" x14ac:dyDescent="0.45">
      <c r="A827">
        <v>600</v>
      </c>
      <c r="B827" t="s">
        <v>764</v>
      </c>
      <c r="C827" t="s">
        <v>23</v>
      </c>
      <c r="D827" t="s">
        <v>10</v>
      </c>
      <c r="E827" t="s">
        <v>322</v>
      </c>
      <c r="F827">
        <v>26</v>
      </c>
      <c r="G827" t="s">
        <v>25</v>
      </c>
      <c r="H827">
        <v>2020</v>
      </c>
      <c r="I827">
        <v>11.545166666666701</v>
      </c>
      <c r="J827" s="1">
        <f>_xlfn.XLOOKUP(B827, '[1]2021 Salaries'!$B$13:$B$2834, '[1]2021 Salaries'!$G$13:$G$2834,0)</f>
        <v>27780000</v>
      </c>
      <c r="K827" s="1">
        <f t="shared" si="12"/>
        <v>30558000.000000004</v>
      </c>
      <c r="L827" s="2">
        <v>826</v>
      </c>
    </row>
    <row r="828" spans="1:12" x14ac:dyDescent="0.45">
      <c r="A828">
        <v>424</v>
      </c>
      <c r="B828" t="s">
        <v>765</v>
      </c>
      <c r="C828" t="s">
        <v>68</v>
      </c>
      <c r="D828" t="s">
        <v>10</v>
      </c>
      <c r="E828" t="s">
        <v>75</v>
      </c>
      <c r="F828">
        <v>33</v>
      </c>
      <c r="G828" t="s">
        <v>12</v>
      </c>
      <c r="H828">
        <v>2020</v>
      </c>
      <c r="I828">
        <v>11.548400000000001</v>
      </c>
      <c r="J828" s="1">
        <f>_xlfn.XLOOKUP(B828, '[1]2021 Salaries'!$B$13:$B$2834, '[1]2021 Salaries'!$G$13:$G$2834,0)</f>
        <v>25000000</v>
      </c>
      <c r="K828" s="1">
        <f t="shared" si="12"/>
        <v>27500000.000000004</v>
      </c>
      <c r="L828" s="2">
        <v>827</v>
      </c>
    </row>
    <row r="829" spans="1:12" x14ac:dyDescent="0.45">
      <c r="A829">
        <v>1242</v>
      </c>
      <c r="B829" t="s">
        <v>766</v>
      </c>
      <c r="C829" t="s">
        <v>9</v>
      </c>
      <c r="D829" t="s">
        <v>10</v>
      </c>
      <c r="E829" t="s">
        <v>395</v>
      </c>
      <c r="F829">
        <v>22</v>
      </c>
      <c r="G829" t="s">
        <v>31</v>
      </c>
      <c r="H829">
        <v>2021</v>
      </c>
      <c r="I829">
        <v>11.551966666666701</v>
      </c>
      <c r="J829" s="1">
        <f>_xlfn.XLOOKUP(B829, '[1]2021 Salaries'!$B$13:$B$2834, '[1]2021 Salaries'!$G$13:$G$2834,0)</f>
        <v>17970000</v>
      </c>
      <c r="K829" s="1">
        <f t="shared" si="12"/>
        <v>19767000</v>
      </c>
      <c r="L829" s="2">
        <v>828</v>
      </c>
    </row>
    <row r="830" spans="1:12" x14ac:dyDescent="0.45">
      <c r="A830">
        <v>201</v>
      </c>
      <c r="B830" t="s">
        <v>767</v>
      </c>
      <c r="C830" t="s">
        <v>138</v>
      </c>
      <c r="D830" t="s">
        <v>10</v>
      </c>
      <c r="E830" t="s">
        <v>154</v>
      </c>
      <c r="F830">
        <v>23</v>
      </c>
      <c r="G830" t="s">
        <v>31</v>
      </c>
      <c r="H830">
        <v>2020</v>
      </c>
      <c r="I830">
        <v>11.5703</v>
      </c>
      <c r="J830" s="1">
        <f>_xlfn.XLOOKUP(B830, '[1]2021 Salaries'!$B$13:$B$2834, '[1]2021 Salaries'!$G$13:$G$2834,0)</f>
        <v>0</v>
      </c>
      <c r="K830" s="1">
        <f t="shared" si="12"/>
        <v>0</v>
      </c>
      <c r="L830" s="2">
        <v>829</v>
      </c>
    </row>
    <row r="831" spans="1:12" x14ac:dyDescent="0.45">
      <c r="A831">
        <v>465</v>
      </c>
      <c r="B831" t="s">
        <v>401</v>
      </c>
      <c r="C831" t="s">
        <v>14</v>
      </c>
      <c r="D831" t="s">
        <v>350</v>
      </c>
      <c r="E831" t="s">
        <v>37</v>
      </c>
      <c r="F831">
        <v>19</v>
      </c>
      <c r="G831" t="s">
        <v>12</v>
      </c>
      <c r="H831">
        <v>2020</v>
      </c>
      <c r="I831">
        <v>11.5760666666667</v>
      </c>
      <c r="J831" s="1">
        <f>_xlfn.XLOOKUP(B831, '[1]2021 Salaries'!$B$13:$B$2834, '[1]2021 Salaries'!$G$13:$G$2834,0)</f>
        <v>37970000</v>
      </c>
      <c r="K831" s="1">
        <f t="shared" si="12"/>
        <v>41767000</v>
      </c>
      <c r="L831" s="2">
        <v>830</v>
      </c>
    </row>
    <row r="832" spans="1:12" x14ac:dyDescent="0.45">
      <c r="A832">
        <v>1780</v>
      </c>
      <c r="B832" t="s">
        <v>768</v>
      </c>
      <c r="C832" t="s">
        <v>216</v>
      </c>
      <c r="D832" t="s">
        <v>10</v>
      </c>
      <c r="E832" t="s">
        <v>353</v>
      </c>
      <c r="F832">
        <v>25</v>
      </c>
      <c r="G832" t="s">
        <v>25</v>
      </c>
      <c r="H832">
        <v>2021</v>
      </c>
      <c r="I832">
        <v>11.579233333333301</v>
      </c>
      <c r="J832" s="1">
        <f>_xlfn.XLOOKUP(B832, '[1]2021 Salaries'!$B$13:$B$2834, '[1]2021 Salaries'!$G$13:$G$2834,0)</f>
        <v>16200000</v>
      </c>
      <c r="K832" s="1">
        <f t="shared" si="12"/>
        <v>17820000</v>
      </c>
      <c r="L832" s="2">
        <v>831</v>
      </c>
    </row>
    <row r="833" spans="1:12" x14ac:dyDescent="0.45">
      <c r="A833">
        <v>304</v>
      </c>
      <c r="B833" t="s">
        <v>769</v>
      </c>
      <c r="C833" t="s">
        <v>538</v>
      </c>
      <c r="D833" t="s">
        <v>350</v>
      </c>
      <c r="E833" t="s">
        <v>471</v>
      </c>
      <c r="F833">
        <v>22</v>
      </c>
      <c r="G833" t="s">
        <v>31</v>
      </c>
      <c r="H833">
        <v>2020</v>
      </c>
      <c r="I833">
        <v>11.587733333333301</v>
      </c>
      <c r="J833" s="1">
        <f>_xlfn.XLOOKUP(B833, '[1]2021 Salaries'!$B$13:$B$2834, '[1]2021 Salaries'!$G$13:$G$2834,0)</f>
        <v>13740000</v>
      </c>
      <c r="K833" s="1">
        <f t="shared" si="12"/>
        <v>15114000.000000002</v>
      </c>
      <c r="L833" s="2">
        <v>832</v>
      </c>
    </row>
    <row r="834" spans="1:12" x14ac:dyDescent="0.45">
      <c r="A834">
        <v>47</v>
      </c>
      <c r="B834" t="s">
        <v>362</v>
      </c>
      <c r="C834" t="s">
        <v>14</v>
      </c>
      <c r="D834" t="s">
        <v>10</v>
      </c>
      <c r="E834" t="s">
        <v>20</v>
      </c>
      <c r="F834">
        <v>29</v>
      </c>
      <c r="G834" t="s">
        <v>21</v>
      </c>
      <c r="H834">
        <v>2020</v>
      </c>
      <c r="I834">
        <v>11.588800000000001</v>
      </c>
      <c r="J834" s="1">
        <f>_xlfn.XLOOKUP(B834, '[1]2021 Salaries'!$B$13:$B$2834, '[1]2021 Salaries'!$G$13:$G$2834,0)</f>
        <v>22230000</v>
      </c>
      <c r="K834" s="1">
        <f t="shared" si="12"/>
        <v>24453000.000000004</v>
      </c>
      <c r="L834" s="2">
        <v>833</v>
      </c>
    </row>
    <row r="835" spans="1:12" x14ac:dyDescent="0.45">
      <c r="A835">
        <v>358</v>
      </c>
      <c r="B835" t="s">
        <v>770</v>
      </c>
      <c r="C835" t="s">
        <v>143</v>
      </c>
      <c r="D835" t="s">
        <v>10</v>
      </c>
      <c r="E835" t="s">
        <v>30</v>
      </c>
      <c r="F835">
        <v>25</v>
      </c>
      <c r="G835" t="s">
        <v>31</v>
      </c>
      <c r="H835">
        <v>2020</v>
      </c>
      <c r="I835">
        <v>11.5888333333333</v>
      </c>
      <c r="J835" s="1">
        <f>_xlfn.XLOOKUP(B835, '[1]2021 Salaries'!$B$13:$B$2834, '[1]2021 Salaries'!$G$13:$G$2834,0)</f>
        <v>0</v>
      </c>
      <c r="K835" s="1">
        <f t="shared" ref="K835:K898" si="13">IF(C835="Rarita", J835, J835*1.1)</f>
        <v>0</v>
      </c>
      <c r="L835" s="2">
        <v>834</v>
      </c>
    </row>
    <row r="836" spans="1:12" x14ac:dyDescent="0.45">
      <c r="A836">
        <v>1197</v>
      </c>
      <c r="B836" t="s">
        <v>648</v>
      </c>
      <c r="C836" t="s">
        <v>616</v>
      </c>
      <c r="D836" t="s">
        <v>10</v>
      </c>
      <c r="E836" t="s">
        <v>147</v>
      </c>
      <c r="F836">
        <v>27</v>
      </c>
      <c r="G836" t="s">
        <v>21</v>
      </c>
      <c r="H836">
        <v>2021</v>
      </c>
      <c r="I836">
        <v>11.589</v>
      </c>
      <c r="J836" s="1">
        <f>_xlfn.XLOOKUP(B836, '[1]2021 Salaries'!$B$13:$B$2834, '[1]2021 Salaries'!$G$13:$G$2834,0)</f>
        <v>21800000</v>
      </c>
      <c r="K836" s="1">
        <f t="shared" si="13"/>
        <v>23980000.000000004</v>
      </c>
      <c r="L836" s="2">
        <v>835</v>
      </c>
    </row>
    <row r="837" spans="1:12" x14ac:dyDescent="0.45">
      <c r="A837">
        <v>1584</v>
      </c>
      <c r="B837" t="s">
        <v>426</v>
      </c>
      <c r="C837" t="s">
        <v>138</v>
      </c>
      <c r="D837" t="s">
        <v>10</v>
      </c>
      <c r="E837" t="s">
        <v>253</v>
      </c>
      <c r="F837">
        <v>27</v>
      </c>
      <c r="G837" t="s">
        <v>12</v>
      </c>
      <c r="H837">
        <v>2021</v>
      </c>
      <c r="I837">
        <v>11.589066666666699</v>
      </c>
      <c r="J837" s="1">
        <f>_xlfn.XLOOKUP(B837, '[1]2021 Salaries'!$B$13:$B$2834, '[1]2021 Salaries'!$G$13:$G$2834,0)</f>
        <v>24590000</v>
      </c>
      <c r="K837" s="1">
        <f t="shared" si="13"/>
        <v>27049000.000000004</v>
      </c>
      <c r="L837" s="2">
        <v>836</v>
      </c>
    </row>
    <row r="838" spans="1:12" x14ac:dyDescent="0.45">
      <c r="A838">
        <v>681</v>
      </c>
      <c r="B838" t="s">
        <v>771</v>
      </c>
      <c r="C838" t="s">
        <v>23</v>
      </c>
      <c r="D838" t="s">
        <v>10</v>
      </c>
      <c r="E838" t="s">
        <v>353</v>
      </c>
      <c r="F838">
        <v>32</v>
      </c>
      <c r="G838" t="s">
        <v>25</v>
      </c>
      <c r="H838">
        <v>2020</v>
      </c>
      <c r="I838">
        <v>11.592933333333299</v>
      </c>
      <c r="J838" s="1">
        <f>_xlfn.XLOOKUP(B838, '[1]2021 Salaries'!$B$13:$B$2834, '[1]2021 Salaries'!$G$13:$G$2834,0)</f>
        <v>0</v>
      </c>
      <c r="K838" s="1">
        <f t="shared" si="13"/>
        <v>0</v>
      </c>
      <c r="L838" s="2">
        <v>837</v>
      </c>
    </row>
    <row r="839" spans="1:12" x14ac:dyDescent="0.45">
      <c r="A839">
        <v>745</v>
      </c>
      <c r="B839" t="s">
        <v>583</v>
      </c>
      <c r="C839" t="s">
        <v>23</v>
      </c>
      <c r="D839" t="s">
        <v>10</v>
      </c>
      <c r="E839" t="s">
        <v>240</v>
      </c>
      <c r="F839">
        <v>27</v>
      </c>
      <c r="G839" t="s">
        <v>25</v>
      </c>
      <c r="H839">
        <v>2020</v>
      </c>
      <c r="I839">
        <v>11.5934666666667</v>
      </c>
      <c r="J839" s="1">
        <f>_xlfn.XLOOKUP(B839, '[1]2021 Salaries'!$B$13:$B$2834, '[1]2021 Salaries'!$G$13:$G$2834,0)</f>
        <v>27750000</v>
      </c>
      <c r="K839" s="1">
        <f t="shared" si="13"/>
        <v>30525000.000000004</v>
      </c>
      <c r="L839" s="2">
        <v>838</v>
      </c>
    </row>
    <row r="840" spans="1:12" x14ac:dyDescent="0.45">
      <c r="A840">
        <v>1670</v>
      </c>
      <c r="B840" t="s">
        <v>772</v>
      </c>
      <c r="C840" t="s">
        <v>380</v>
      </c>
      <c r="D840" t="s">
        <v>10</v>
      </c>
      <c r="E840" t="s">
        <v>104</v>
      </c>
      <c r="F840">
        <v>19</v>
      </c>
      <c r="G840" t="s">
        <v>25</v>
      </c>
      <c r="H840">
        <v>2021</v>
      </c>
      <c r="I840">
        <v>11.594333333333299</v>
      </c>
      <c r="J840" s="1">
        <f>_xlfn.XLOOKUP(B840, '[1]2021 Salaries'!$B$13:$B$2834, '[1]2021 Salaries'!$G$13:$G$2834,0)</f>
        <v>8960000</v>
      </c>
      <c r="K840" s="1">
        <f t="shared" si="13"/>
        <v>9856000</v>
      </c>
      <c r="L840" s="2">
        <v>839</v>
      </c>
    </row>
    <row r="841" spans="1:12" x14ac:dyDescent="0.45">
      <c r="A841">
        <v>959</v>
      </c>
      <c r="B841" t="s">
        <v>773</v>
      </c>
      <c r="C841" t="s">
        <v>14</v>
      </c>
      <c r="D841" t="s">
        <v>10</v>
      </c>
      <c r="E841" t="s">
        <v>272</v>
      </c>
      <c r="F841">
        <v>23</v>
      </c>
      <c r="G841" t="s">
        <v>16</v>
      </c>
      <c r="H841">
        <v>2020</v>
      </c>
      <c r="I841">
        <v>11.594666666666701</v>
      </c>
      <c r="J841" s="1">
        <f>_xlfn.XLOOKUP(B841, '[1]2021 Salaries'!$B$13:$B$2834, '[1]2021 Salaries'!$G$13:$G$2834,0)</f>
        <v>0</v>
      </c>
      <c r="K841" s="1">
        <f t="shared" si="13"/>
        <v>0</v>
      </c>
      <c r="L841" s="2">
        <v>840</v>
      </c>
    </row>
    <row r="842" spans="1:12" x14ac:dyDescent="0.45">
      <c r="A842">
        <v>1907</v>
      </c>
      <c r="B842" t="s">
        <v>774</v>
      </c>
      <c r="C842" t="s">
        <v>14</v>
      </c>
      <c r="D842" t="s">
        <v>18</v>
      </c>
      <c r="E842" t="s">
        <v>659</v>
      </c>
      <c r="F842">
        <v>27</v>
      </c>
      <c r="G842" t="s">
        <v>16</v>
      </c>
      <c r="H842">
        <v>2021</v>
      </c>
      <c r="I842">
        <v>11.601699999999999</v>
      </c>
      <c r="J842" s="1">
        <f>_xlfn.XLOOKUP(B842, '[1]2021 Salaries'!$B$13:$B$2834, '[1]2021 Salaries'!$G$13:$G$2834,0)</f>
        <v>17960000</v>
      </c>
      <c r="K842" s="1">
        <f t="shared" si="13"/>
        <v>19756000</v>
      </c>
      <c r="L842" s="2">
        <v>841</v>
      </c>
    </row>
    <row r="843" spans="1:12" x14ac:dyDescent="0.45">
      <c r="A843">
        <v>2162</v>
      </c>
      <c r="B843" t="s">
        <v>775</v>
      </c>
      <c r="C843" t="s">
        <v>64</v>
      </c>
      <c r="D843" t="s">
        <v>10</v>
      </c>
      <c r="E843" t="s">
        <v>261</v>
      </c>
      <c r="F843">
        <v>22</v>
      </c>
      <c r="G843" t="s">
        <v>41</v>
      </c>
      <c r="H843">
        <v>2021</v>
      </c>
      <c r="I843">
        <v>11.619</v>
      </c>
      <c r="J843" s="1">
        <f>_xlfn.XLOOKUP(B843, '[1]2021 Salaries'!$B$13:$B$2834, '[1]2021 Salaries'!$G$13:$G$2834,0)</f>
        <v>5000000</v>
      </c>
      <c r="K843" s="1">
        <f t="shared" si="13"/>
        <v>5000000</v>
      </c>
      <c r="L843" s="2">
        <v>842</v>
      </c>
    </row>
    <row r="844" spans="1:12" x14ac:dyDescent="0.45">
      <c r="A844">
        <v>1331</v>
      </c>
      <c r="B844" t="s">
        <v>776</v>
      </c>
      <c r="C844" t="s">
        <v>777</v>
      </c>
      <c r="D844" t="s">
        <v>10</v>
      </c>
      <c r="E844" t="s">
        <v>539</v>
      </c>
      <c r="F844">
        <v>32</v>
      </c>
      <c r="G844" t="s">
        <v>31</v>
      </c>
      <c r="H844">
        <v>2021</v>
      </c>
      <c r="I844">
        <v>11.6231333333333</v>
      </c>
      <c r="J844" s="1">
        <f>_xlfn.XLOOKUP(B844, '[1]2021 Salaries'!$B$13:$B$2834, '[1]2021 Salaries'!$G$13:$G$2834,0)</f>
        <v>8790000</v>
      </c>
      <c r="K844" s="1">
        <f t="shared" si="13"/>
        <v>9669000</v>
      </c>
      <c r="L844" s="2">
        <v>843</v>
      </c>
    </row>
    <row r="845" spans="1:12" x14ac:dyDescent="0.45">
      <c r="A845">
        <v>356</v>
      </c>
      <c r="B845" t="s">
        <v>778</v>
      </c>
      <c r="C845" t="s">
        <v>9</v>
      </c>
      <c r="D845" t="s">
        <v>10</v>
      </c>
      <c r="E845" t="s">
        <v>30</v>
      </c>
      <c r="F845">
        <v>24</v>
      </c>
      <c r="G845" t="s">
        <v>31</v>
      </c>
      <c r="H845">
        <v>2020</v>
      </c>
      <c r="I845">
        <v>11.628266666666701</v>
      </c>
      <c r="J845" s="1">
        <f>_xlfn.XLOOKUP(B845, '[1]2021 Salaries'!$B$13:$B$2834, '[1]2021 Salaries'!$G$13:$G$2834,0)</f>
        <v>0</v>
      </c>
      <c r="K845" s="1">
        <f t="shared" si="13"/>
        <v>0</v>
      </c>
      <c r="L845" s="2">
        <v>844</v>
      </c>
    </row>
    <row r="846" spans="1:12" x14ac:dyDescent="0.45">
      <c r="A846">
        <v>1582</v>
      </c>
      <c r="B846" t="s">
        <v>457</v>
      </c>
      <c r="C846" t="s">
        <v>74</v>
      </c>
      <c r="D846" t="s">
        <v>10</v>
      </c>
      <c r="E846" t="s">
        <v>253</v>
      </c>
      <c r="F846">
        <v>28</v>
      </c>
      <c r="G846" t="s">
        <v>12</v>
      </c>
      <c r="H846">
        <v>2021</v>
      </c>
      <c r="I846">
        <v>11.6301666666667</v>
      </c>
      <c r="J846" s="1">
        <f>_xlfn.XLOOKUP(B846, '[1]2021 Salaries'!$B$13:$B$2834, '[1]2021 Salaries'!$G$13:$G$2834,0)</f>
        <v>14950000</v>
      </c>
      <c r="K846" s="1">
        <f t="shared" si="13"/>
        <v>16445000.000000002</v>
      </c>
      <c r="L846" s="2">
        <v>845</v>
      </c>
    </row>
    <row r="847" spans="1:12" x14ac:dyDescent="0.45">
      <c r="A847">
        <v>1069</v>
      </c>
      <c r="B847" t="s">
        <v>779</v>
      </c>
      <c r="C847" t="s">
        <v>235</v>
      </c>
      <c r="D847" t="s">
        <v>598</v>
      </c>
      <c r="E847" t="s">
        <v>369</v>
      </c>
      <c r="F847">
        <v>32</v>
      </c>
      <c r="G847" t="s">
        <v>21</v>
      </c>
      <c r="H847">
        <v>2021</v>
      </c>
      <c r="I847">
        <v>11.6329666666667</v>
      </c>
      <c r="J847" s="1">
        <f>_xlfn.XLOOKUP(B847, '[1]2021 Salaries'!$B$13:$B$2834, '[1]2021 Salaries'!$G$13:$G$2834,0)</f>
        <v>27750000</v>
      </c>
      <c r="K847" s="1">
        <f t="shared" si="13"/>
        <v>30525000.000000004</v>
      </c>
      <c r="L847" s="2">
        <v>846</v>
      </c>
    </row>
    <row r="848" spans="1:12" x14ac:dyDescent="0.45">
      <c r="A848">
        <v>1771</v>
      </c>
      <c r="B848" t="s">
        <v>780</v>
      </c>
      <c r="C848" t="s">
        <v>216</v>
      </c>
      <c r="D848" t="s">
        <v>10</v>
      </c>
      <c r="E848" t="s">
        <v>223</v>
      </c>
      <c r="F848">
        <v>28</v>
      </c>
      <c r="G848" t="s">
        <v>25</v>
      </c>
      <c r="H848">
        <v>2021</v>
      </c>
      <c r="I848">
        <v>11.646233333333299</v>
      </c>
      <c r="J848" s="1">
        <f>_xlfn.XLOOKUP(B848, '[1]2021 Salaries'!$B$13:$B$2834, '[1]2021 Salaries'!$G$13:$G$2834,0)</f>
        <v>10270000</v>
      </c>
      <c r="K848" s="1">
        <f t="shared" si="13"/>
        <v>11297000</v>
      </c>
      <c r="L848" s="2">
        <v>847</v>
      </c>
    </row>
    <row r="849" spans="1:12" x14ac:dyDescent="0.45">
      <c r="A849">
        <v>769</v>
      </c>
      <c r="B849" t="s">
        <v>123</v>
      </c>
      <c r="C849" t="s">
        <v>55</v>
      </c>
      <c r="D849" t="s">
        <v>10</v>
      </c>
      <c r="E849" t="s">
        <v>124</v>
      </c>
      <c r="F849">
        <v>22</v>
      </c>
      <c r="G849" t="s">
        <v>25</v>
      </c>
      <c r="H849">
        <v>2020</v>
      </c>
      <c r="I849">
        <v>11.6535333333333</v>
      </c>
      <c r="J849" s="1">
        <f>_xlfn.XLOOKUP(B849, '[1]2021 Salaries'!$B$13:$B$2834, '[1]2021 Salaries'!$G$13:$G$2834,0)</f>
        <v>5830000</v>
      </c>
      <c r="K849" s="1">
        <f t="shared" si="13"/>
        <v>6413000.0000000009</v>
      </c>
      <c r="L849" s="2">
        <v>848</v>
      </c>
    </row>
    <row r="850" spans="1:12" x14ac:dyDescent="0.45">
      <c r="A850">
        <v>293</v>
      </c>
      <c r="B850" t="s">
        <v>682</v>
      </c>
      <c r="C850" t="s">
        <v>126</v>
      </c>
      <c r="D850" t="s">
        <v>10</v>
      </c>
      <c r="E850" t="s">
        <v>278</v>
      </c>
      <c r="F850">
        <v>22</v>
      </c>
      <c r="G850" t="s">
        <v>31</v>
      </c>
      <c r="H850">
        <v>2020</v>
      </c>
      <c r="I850">
        <v>11.6609</v>
      </c>
      <c r="J850" s="1">
        <f>_xlfn.XLOOKUP(B850, '[1]2021 Salaries'!$B$13:$B$2834, '[1]2021 Salaries'!$G$13:$G$2834,0)</f>
        <v>18100000</v>
      </c>
      <c r="K850" s="1">
        <f t="shared" si="13"/>
        <v>19910000</v>
      </c>
      <c r="L850" s="2">
        <v>849</v>
      </c>
    </row>
    <row r="851" spans="1:12" x14ac:dyDescent="0.45">
      <c r="A851">
        <v>423</v>
      </c>
      <c r="B851" t="s">
        <v>477</v>
      </c>
      <c r="C851" t="s">
        <v>176</v>
      </c>
      <c r="D851" t="s">
        <v>10</v>
      </c>
      <c r="E851" t="s">
        <v>75</v>
      </c>
      <c r="F851">
        <v>22</v>
      </c>
      <c r="G851" t="s">
        <v>12</v>
      </c>
      <c r="H851">
        <v>2020</v>
      </c>
      <c r="I851">
        <v>11.6609</v>
      </c>
      <c r="J851" s="1">
        <f>_xlfn.XLOOKUP(B851, '[1]2021 Salaries'!$B$13:$B$2834, '[1]2021 Salaries'!$G$13:$G$2834,0)</f>
        <v>10530000</v>
      </c>
      <c r="K851" s="1">
        <f t="shared" si="13"/>
        <v>11583000.000000002</v>
      </c>
      <c r="L851" s="2">
        <v>850</v>
      </c>
    </row>
    <row r="852" spans="1:12" x14ac:dyDescent="0.45">
      <c r="A852">
        <v>360</v>
      </c>
      <c r="B852" t="s">
        <v>781</v>
      </c>
      <c r="C852" t="s">
        <v>149</v>
      </c>
      <c r="D852" t="s">
        <v>350</v>
      </c>
      <c r="E852" t="s">
        <v>30</v>
      </c>
      <c r="F852">
        <v>23</v>
      </c>
      <c r="G852" t="s">
        <v>31</v>
      </c>
      <c r="H852">
        <v>2020</v>
      </c>
      <c r="I852">
        <v>11.6626333333333</v>
      </c>
      <c r="J852" s="1">
        <f>_xlfn.XLOOKUP(B852, '[1]2021 Salaries'!$B$13:$B$2834, '[1]2021 Salaries'!$G$13:$G$2834,0)</f>
        <v>29470000</v>
      </c>
      <c r="K852" s="1">
        <f t="shared" si="13"/>
        <v>32417000.000000004</v>
      </c>
      <c r="L852" s="2">
        <v>851</v>
      </c>
    </row>
    <row r="853" spans="1:12" x14ac:dyDescent="0.45">
      <c r="A853">
        <v>841</v>
      </c>
      <c r="B853" t="s">
        <v>782</v>
      </c>
      <c r="C853" t="s">
        <v>14</v>
      </c>
      <c r="D853" t="s">
        <v>10</v>
      </c>
      <c r="E853" t="s">
        <v>489</v>
      </c>
      <c r="F853">
        <v>22</v>
      </c>
      <c r="G853" t="s">
        <v>16</v>
      </c>
      <c r="H853">
        <v>2020</v>
      </c>
      <c r="I853">
        <v>11.6690666666667</v>
      </c>
      <c r="J853" s="1">
        <f>_xlfn.XLOOKUP(B853, '[1]2021 Salaries'!$B$13:$B$2834, '[1]2021 Salaries'!$G$13:$G$2834,0)</f>
        <v>0</v>
      </c>
      <c r="K853" s="1">
        <f t="shared" si="13"/>
        <v>0</v>
      </c>
      <c r="L853" s="2">
        <v>852</v>
      </c>
    </row>
    <row r="854" spans="1:12" x14ac:dyDescent="0.45">
      <c r="A854">
        <v>1125</v>
      </c>
      <c r="B854" t="s">
        <v>457</v>
      </c>
      <c r="C854" t="s">
        <v>74</v>
      </c>
      <c r="D854" t="s">
        <v>10</v>
      </c>
      <c r="E854" t="s">
        <v>168</v>
      </c>
      <c r="F854">
        <v>28</v>
      </c>
      <c r="G854" t="s">
        <v>21</v>
      </c>
      <c r="H854">
        <v>2021</v>
      </c>
      <c r="I854">
        <v>11.6693</v>
      </c>
      <c r="J854" s="1">
        <f>_xlfn.XLOOKUP(B854, '[1]2021 Salaries'!$B$13:$B$2834, '[1]2021 Salaries'!$G$13:$G$2834,0)</f>
        <v>14950000</v>
      </c>
      <c r="K854" s="1">
        <f t="shared" si="13"/>
        <v>16445000.000000002</v>
      </c>
      <c r="L854" s="2">
        <v>853</v>
      </c>
    </row>
    <row r="855" spans="1:12" x14ac:dyDescent="0.45">
      <c r="A855">
        <v>700</v>
      </c>
      <c r="B855" t="s">
        <v>783</v>
      </c>
      <c r="C855" t="s">
        <v>23</v>
      </c>
      <c r="D855" t="s">
        <v>10</v>
      </c>
      <c r="E855" t="s">
        <v>784</v>
      </c>
      <c r="F855">
        <v>21</v>
      </c>
      <c r="G855" t="s">
        <v>25</v>
      </c>
      <c r="H855">
        <v>2020</v>
      </c>
      <c r="I855">
        <v>11.6786333333333</v>
      </c>
      <c r="J855" s="1">
        <f>_xlfn.XLOOKUP(B855, '[1]2021 Salaries'!$B$13:$B$2834, '[1]2021 Salaries'!$G$13:$G$2834,0)</f>
        <v>0</v>
      </c>
      <c r="K855" s="1">
        <f t="shared" si="13"/>
        <v>0</v>
      </c>
      <c r="L855" s="2">
        <v>854</v>
      </c>
    </row>
    <row r="856" spans="1:12" x14ac:dyDescent="0.45">
      <c r="A856">
        <v>1615</v>
      </c>
      <c r="B856" t="s">
        <v>785</v>
      </c>
      <c r="C856" t="s">
        <v>786</v>
      </c>
      <c r="D856" t="s">
        <v>10</v>
      </c>
      <c r="E856" t="s">
        <v>291</v>
      </c>
      <c r="F856">
        <v>23</v>
      </c>
      <c r="G856" t="s">
        <v>12</v>
      </c>
      <c r="H856">
        <v>2021</v>
      </c>
      <c r="I856">
        <v>11.6809333333333</v>
      </c>
      <c r="J856" s="1">
        <f>_xlfn.XLOOKUP(B856, '[1]2021 Salaries'!$B$13:$B$2834, '[1]2021 Salaries'!$G$13:$G$2834,0)</f>
        <v>4430000</v>
      </c>
      <c r="K856" s="1">
        <f t="shared" si="13"/>
        <v>4873000</v>
      </c>
      <c r="L856" s="2">
        <v>855</v>
      </c>
    </row>
    <row r="857" spans="1:12" x14ac:dyDescent="0.45">
      <c r="A857">
        <v>1606</v>
      </c>
      <c r="B857" t="s">
        <v>787</v>
      </c>
      <c r="C857" t="s">
        <v>86</v>
      </c>
      <c r="D857" t="s">
        <v>10</v>
      </c>
      <c r="E857" t="s">
        <v>382</v>
      </c>
      <c r="F857">
        <v>34</v>
      </c>
      <c r="G857" t="s">
        <v>12</v>
      </c>
      <c r="H857">
        <v>2021</v>
      </c>
      <c r="I857">
        <v>11.682233333333301</v>
      </c>
      <c r="J857" s="1">
        <f>_xlfn.XLOOKUP(B857, '[1]2021 Salaries'!$B$13:$B$2834, '[1]2021 Salaries'!$G$13:$G$2834,0)</f>
        <v>27530000</v>
      </c>
      <c r="K857" s="1">
        <f t="shared" si="13"/>
        <v>30283000.000000004</v>
      </c>
      <c r="L857" s="2">
        <v>856</v>
      </c>
    </row>
    <row r="858" spans="1:12" x14ac:dyDescent="0.45">
      <c r="A858">
        <v>1749</v>
      </c>
      <c r="B858" t="s">
        <v>788</v>
      </c>
      <c r="C858" t="s">
        <v>204</v>
      </c>
      <c r="D858" t="s">
        <v>350</v>
      </c>
      <c r="E858" t="s">
        <v>211</v>
      </c>
      <c r="F858">
        <v>27</v>
      </c>
      <c r="G858" t="s">
        <v>25</v>
      </c>
      <c r="H858">
        <v>2021</v>
      </c>
      <c r="I858">
        <v>11.682600000000001</v>
      </c>
      <c r="J858" s="1">
        <f>_xlfn.XLOOKUP(B858, '[1]2021 Salaries'!$B$13:$B$2834, '[1]2021 Salaries'!$G$13:$G$2834,0)</f>
        <v>20190000</v>
      </c>
      <c r="K858" s="1">
        <f t="shared" si="13"/>
        <v>22209000</v>
      </c>
      <c r="L858" s="2">
        <v>857</v>
      </c>
    </row>
    <row r="859" spans="1:12" x14ac:dyDescent="0.45">
      <c r="A859">
        <v>1786</v>
      </c>
      <c r="B859" t="s">
        <v>789</v>
      </c>
      <c r="C859" t="s">
        <v>23</v>
      </c>
      <c r="D859" t="s">
        <v>10</v>
      </c>
      <c r="E859" t="s">
        <v>353</v>
      </c>
      <c r="F859">
        <v>20</v>
      </c>
      <c r="G859" t="s">
        <v>25</v>
      </c>
      <c r="H859">
        <v>2021</v>
      </c>
      <c r="I859">
        <v>11.6853333333333</v>
      </c>
      <c r="J859" s="1">
        <f>_xlfn.XLOOKUP(B859, '[1]2021 Salaries'!$B$13:$B$2834, '[1]2021 Salaries'!$G$13:$G$2834,0)</f>
        <v>10300000</v>
      </c>
      <c r="K859" s="1">
        <f t="shared" si="13"/>
        <v>11330000</v>
      </c>
      <c r="L859" s="2">
        <v>858</v>
      </c>
    </row>
    <row r="860" spans="1:12" x14ac:dyDescent="0.45">
      <c r="A860">
        <v>1319</v>
      </c>
      <c r="B860" t="s">
        <v>790</v>
      </c>
      <c r="C860" t="s">
        <v>55</v>
      </c>
      <c r="D860" t="s">
        <v>10</v>
      </c>
      <c r="E860" t="s">
        <v>434</v>
      </c>
      <c r="F860">
        <v>29</v>
      </c>
      <c r="G860" t="s">
        <v>31</v>
      </c>
      <c r="H860">
        <v>2021</v>
      </c>
      <c r="I860">
        <v>11.691700000000001</v>
      </c>
      <c r="J860" s="1">
        <f>_xlfn.XLOOKUP(B860, '[1]2021 Salaries'!$B$13:$B$2834, '[1]2021 Salaries'!$G$13:$G$2834,0)</f>
        <v>6580000</v>
      </c>
      <c r="K860" s="1">
        <f t="shared" si="13"/>
        <v>7238000.0000000009</v>
      </c>
      <c r="L860" s="2">
        <v>859</v>
      </c>
    </row>
    <row r="861" spans="1:12" x14ac:dyDescent="0.45">
      <c r="A861">
        <v>436</v>
      </c>
      <c r="B861" t="s">
        <v>791</v>
      </c>
      <c r="C861" t="s">
        <v>74</v>
      </c>
      <c r="D861" t="s">
        <v>18</v>
      </c>
      <c r="E861" t="s">
        <v>403</v>
      </c>
      <c r="F861">
        <v>23</v>
      </c>
      <c r="G861" t="s">
        <v>12</v>
      </c>
      <c r="H861">
        <v>2020</v>
      </c>
      <c r="I861">
        <v>11.7184333333333</v>
      </c>
      <c r="J861" s="1">
        <f>_xlfn.XLOOKUP(B861, '[1]2021 Salaries'!$B$13:$B$2834, '[1]2021 Salaries'!$G$13:$G$2834,0)</f>
        <v>5390000</v>
      </c>
      <c r="K861" s="1">
        <f t="shared" si="13"/>
        <v>5929000.0000000009</v>
      </c>
      <c r="L861" s="2">
        <v>860</v>
      </c>
    </row>
    <row r="862" spans="1:12" x14ac:dyDescent="0.45">
      <c r="A862">
        <v>2128</v>
      </c>
      <c r="B862" t="s">
        <v>119</v>
      </c>
      <c r="C862" t="s">
        <v>14</v>
      </c>
      <c r="D862" t="s">
        <v>10</v>
      </c>
      <c r="E862" t="s">
        <v>40</v>
      </c>
      <c r="F862">
        <v>19</v>
      </c>
      <c r="G862" t="s">
        <v>41</v>
      </c>
      <c r="H862">
        <v>2021</v>
      </c>
      <c r="I862">
        <v>11.7192666666667</v>
      </c>
      <c r="J862" s="1">
        <f>_xlfn.XLOOKUP(B862, '[1]2021 Salaries'!$B$13:$B$2834, '[1]2021 Salaries'!$G$13:$G$2834,0)</f>
        <v>1080000</v>
      </c>
      <c r="K862" s="1">
        <f t="shared" si="13"/>
        <v>1188000</v>
      </c>
      <c r="L862" s="2">
        <v>861</v>
      </c>
    </row>
    <row r="863" spans="1:12" x14ac:dyDescent="0.45">
      <c r="A863">
        <v>951</v>
      </c>
      <c r="B863" t="s">
        <v>792</v>
      </c>
      <c r="C863" t="s">
        <v>14</v>
      </c>
      <c r="D863" t="s">
        <v>10</v>
      </c>
      <c r="E863" t="s">
        <v>250</v>
      </c>
      <c r="F863">
        <v>21</v>
      </c>
      <c r="G863" t="s">
        <v>16</v>
      </c>
      <c r="H863">
        <v>2020</v>
      </c>
      <c r="I863">
        <v>11.7206666666667</v>
      </c>
      <c r="J863" s="1">
        <f>_xlfn.XLOOKUP(B863, '[1]2021 Salaries'!$B$13:$B$2834, '[1]2021 Salaries'!$G$13:$G$2834,0)</f>
        <v>0</v>
      </c>
      <c r="K863" s="1">
        <f t="shared" si="13"/>
        <v>0</v>
      </c>
      <c r="L863" s="2">
        <v>862</v>
      </c>
    </row>
    <row r="864" spans="1:12" x14ac:dyDescent="0.45">
      <c r="A864">
        <v>754</v>
      </c>
      <c r="B864" t="s">
        <v>331</v>
      </c>
      <c r="C864" t="s">
        <v>320</v>
      </c>
      <c r="D864" t="s">
        <v>10</v>
      </c>
      <c r="E864" t="s">
        <v>84</v>
      </c>
      <c r="F864">
        <v>30</v>
      </c>
      <c r="G864" t="s">
        <v>25</v>
      </c>
      <c r="H864">
        <v>2020</v>
      </c>
      <c r="I864">
        <v>11.739000000000001</v>
      </c>
      <c r="J864" s="1">
        <f>_xlfn.XLOOKUP(B864, '[1]2021 Salaries'!$B$13:$B$2834, '[1]2021 Salaries'!$G$13:$G$2834,0)</f>
        <v>9520000</v>
      </c>
      <c r="K864" s="1">
        <f t="shared" si="13"/>
        <v>10472000</v>
      </c>
      <c r="L864" s="2">
        <v>863</v>
      </c>
    </row>
    <row r="865" spans="1:12" x14ac:dyDescent="0.45">
      <c r="A865">
        <v>1567</v>
      </c>
      <c r="B865" t="s">
        <v>440</v>
      </c>
      <c r="C865" t="s">
        <v>14</v>
      </c>
      <c r="D865" t="s">
        <v>10</v>
      </c>
      <c r="E865" t="s">
        <v>441</v>
      </c>
      <c r="F865">
        <v>23</v>
      </c>
      <c r="G865" t="s">
        <v>12</v>
      </c>
      <c r="H865">
        <v>2021</v>
      </c>
      <c r="I865">
        <v>11.7477</v>
      </c>
      <c r="J865" s="1">
        <f>_xlfn.XLOOKUP(B865, '[1]2021 Salaries'!$B$13:$B$2834, '[1]2021 Salaries'!$G$13:$G$2834,0)</f>
        <v>24310000</v>
      </c>
      <c r="K865" s="1">
        <f t="shared" si="13"/>
        <v>26741000.000000004</v>
      </c>
      <c r="L865" s="2">
        <v>864</v>
      </c>
    </row>
    <row r="866" spans="1:12" x14ac:dyDescent="0.45">
      <c r="A866">
        <v>2029</v>
      </c>
      <c r="B866" t="s">
        <v>788</v>
      </c>
      <c r="C866" t="s">
        <v>204</v>
      </c>
      <c r="D866" t="s">
        <v>10</v>
      </c>
      <c r="E866" t="s">
        <v>627</v>
      </c>
      <c r="F866">
        <v>27</v>
      </c>
      <c r="G866" t="s">
        <v>16</v>
      </c>
      <c r="H866">
        <v>2021</v>
      </c>
      <c r="I866">
        <v>11.757099999999999</v>
      </c>
      <c r="J866" s="1">
        <f>_xlfn.XLOOKUP(B866, '[1]2021 Salaries'!$B$13:$B$2834, '[1]2021 Salaries'!$G$13:$G$2834,0)</f>
        <v>20190000</v>
      </c>
      <c r="K866" s="1">
        <f t="shared" si="13"/>
        <v>22209000</v>
      </c>
      <c r="L866" s="2">
        <v>865</v>
      </c>
    </row>
    <row r="867" spans="1:12" x14ac:dyDescent="0.45">
      <c r="A867">
        <v>561</v>
      </c>
      <c r="B867" t="s">
        <v>793</v>
      </c>
      <c r="C867" t="s">
        <v>23</v>
      </c>
      <c r="D867" t="s">
        <v>10</v>
      </c>
      <c r="E867" t="s">
        <v>282</v>
      </c>
      <c r="F867">
        <v>31</v>
      </c>
      <c r="G867" t="s">
        <v>25</v>
      </c>
      <c r="H867">
        <v>2020</v>
      </c>
      <c r="I867">
        <v>11.7593666666667</v>
      </c>
      <c r="J867" s="1">
        <f>_xlfn.XLOOKUP(B867, '[1]2021 Salaries'!$B$13:$B$2834, '[1]2021 Salaries'!$G$13:$G$2834,0)</f>
        <v>0</v>
      </c>
      <c r="K867" s="1">
        <f t="shared" si="13"/>
        <v>0</v>
      </c>
      <c r="L867" s="2">
        <v>866</v>
      </c>
    </row>
    <row r="868" spans="1:12" x14ac:dyDescent="0.45">
      <c r="A868">
        <v>2106</v>
      </c>
      <c r="B868" t="s">
        <v>794</v>
      </c>
      <c r="C868" t="s">
        <v>64</v>
      </c>
      <c r="D868" t="s">
        <v>10</v>
      </c>
      <c r="E868" t="s">
        <v>795</v>
      </c>
      <c r="F868">
        <v>26</v>
      </c>
      <c r="G868" t="s">
        <v>41</v>
      </c>
      <c r="H868">
        <v>2021</v>
      </c>
      <c r="I868">
        <v>11.762033333333299</v>
      </c>
      <c r="J868" s="1">
        <f>_xlfn.XLOOKUP(B868, '[1]2021 Salaries'!$B$13:$B$2834, '[1]2021 Salaries'!$G$13:$G$2834,0)</f>
        <v>680000</v>
      </c>
      <c r="K868" s="1">
        <f t="shared" si="13"/>
        <v>680000</v>
      </c>
      <c r="L868" s="2">
        <v>867</v>
      </c>
    </row>
    <row r="869" spans="1:12" x14ac:dyDescent="0.45">
      <c r="A869">
        <v>1471</v>
      </c>
      <c r="B869" t="s">
        <v>796</v>
      </c>
      <c r="C869" t="s">
        <v>74</v>
      </c>
      <c r="D869" t="s">
        <v>10</v>
      </c>
      <c r="E869" t="s">
        <v>417</v>
      </c>
      <c r="F869">
        <v>20</v>
      </c>
      <c r="G869" t="s">
        <v>12</v>
      </c>
      <c r="H869">
        <v>2021</v>
      </c>
      <c r="I869">
        <v>11.7643666666667</v>
      </c>
      <c r="J869" s="1">
        <f>_xlfn.XLOOKUP(B869, '[1]2021 Salaries'!$B$13:$B$2834, '[1]2021 Salaries'!$G$13:$G$2834,0)</f>
        <v>14470000</v>
      </c>
      <c r="K869" s="1">
        <f t="shared" si="13"/>
        <v>15917000.000000002</v>
      </c>
      <c r="L869" s="2">
        <v>868</v>
      </c>
    </row>
    <row r="870" spans="1:12" x14ac:dyDescent="0.45">
      <c r="A870">
        <v>1440</v>
      </c>
      <c r="B870" t="s">
        <v>797</v>
      </c>
      <c r="C870" t="s">
        <v>51</v>
      </c>
      <c r="D870" t="s">
        <v>10</v>
      </c>
      <c r="E870" t="s">
        <v>157</v>
      </c>
      <c r="F870">
        <v>22</v>
      </c>
      <c r="G870" t="s">
        <v>12</v>
      </c>
      <c r="H870">
        <v>2021</v>
      </c>
      <c r="I870">
        <v>11.769066666666699</v>
      </c>
      <c r="J870" s="1">
        <f>_xlfn.XLOOKUP(B870, '[1]2021 Salaries'!$B$13:$B$2834, '[1]2021 Salaries'!$G$13:$G$2834,0)</f>
        <v>18850000</v>
      </c>
      <c r="K870" s="1">
        <f t="shared" si="13"/>
        <v>20735000</v>
      </c>
      <c r="L870" s="2">
        <v>869</v>
      </c>
    </row>
    <row r="871" spans="1:12" x14ac:dyDescent="0.45">
      <c r="A871">
        <v>428</v>
      </c>
      <c r="B871" t="s">
        <v>798</v>
      </c>
      <c r="C871" t="s">
        <v>9</v>
      </c>
      <c r="D871" t="s">
        <v>10</v>
      </c>
      <c r="E871" t="s">
        <v>403</v>
      </c>
      <c r="F871">
        <v>29</v>
      </c>
      <c r="G871" t="s">
        <v>12</v>
      </c>
      <c r="H871">
        <v>2020</v>
      </c>
      <c r="I871">
        <v>11.7824333333333</v>
      </c>
      <c r="J871" s="1">
        <f>_xlfn.XLOOKUP(B871, '[1]2021 Salaries'!$B$13:$B$2834, '[1]2021 Salaries'!$G$13:$G$2834,0)</f>
        <v>20390000</v>
      </c>
      <c r="K871" s="1">
        <f t="shared" si="13"/>
        <v>22429000</v>
      </c>
      <c r="L871" s="2">
        <v>870</v>
      </c>
    </row>
    <row r="872" spans="1:12" x14ac:dyDescent="0.45">
      <c r="A872">
        <v>347</v>
      </c>
      <c r="B872" t="s">
        <v>755</v>
      </c>
      <c r="C872" t="s">
        <v>9</v>
      </c>
      <c r="D872" t="s">
        <v>10</v>
      </c>
      <c r="E872" t="s">
        <v>460</v>
      </c>
      <c r="F872">
        <v>30</v>
      </c>
      <c r="G872" t="s">
        <v>31</v>
      </c>
      <c r="H872">
        <v>2020</v>
      </c>
      <c r="I872">
        <v>11.7936666666667</v>
      </c>
      <c r="J872" s="1">
        <f>_xlfn.XLOOKUP(B872, '[1]2021 Salaries'!$B$13:$B$2834, '[1]2021 Salaries'!$G$13:$G$2834,0)</f>
        <v>12230000</v>
      </c>
      <c r="K872" s="1">
        <f t="shared" si="13"/>
        <v>13453000.000000002</v>
      </c>
      <c r="L872" s="2">
        <v>871</v>
      </c>
    </row>
    <row r="873" spans="1:12" x14ac:dyDescent="0.45">
      <c r="A873">
        <v>2009</v>
      </c>
      <c r="B873" t="s">
        <v>799</v>
      </c>
      <c r="C873" t="s">
        <v>14</v>
      </c>
      <c r="D873" t="s">
        <v>43</v>
      </c>
      <c r="E873" t="s">
        <v>225</v>
      </c>
      <c r="F873">
        <v>25</v>
      </c>
      <c r="G873" t="s">
        <v>16</v>
      </c>
      <c r="H873">
        <v>2021</v>
      </c>
      <c r="I873">
        <v>11.794600000000001</v>
      </c>
      <c r="J873" s="1">
        <f>_xlfn.XLOOKUP(B873, '[1]2021 Salaries'!$B$13:$B$2834, '[1]2021 Salaries'!$G$13:$G$2834,0)</f>
        <v>18630000</v>
      </c>
      <c r="K873" s="1">
        <f t="shared" si="13"/>
        <v>20493000</v>
      </c>
      <c r="L873" s="2">
        <v>872</v>
      </c>
    </row>
    <row r="874" spans="1:12" x14ac:dyDescent="0.45">
      <c r="A874">
        <v>1501</v>
      </c>
      <c r="B874" t="s">
        <v>765</v>
      </c>
      <c r="C874" t="s">
        <v>68</v>
      </c>
      <c r="D874" t="s">
        <v>10</v>
      </c>
      <c r="E874" t="s">
        <v>75</v>
      </c>
      <c r="F874">
        <v>34</v>
      </c>
      <c r="G874" t="s">
        <v>12</v>
      </c>
      <c r="H874">
        <v>2021</v>
      </c>
      <c r="I874">
        <v>11.797000000000001</v>
      </c>
      <c r="J874" s="1">
        <f>_xlfn.XLOOKUP(B874, '[1]2021 Salaries'!$B$13:$B$2834, '[1]2021 Salaries'!$G$13:$G$2834,0)</f>
        <v>25000000</v>
      </c>
      <c r="K874" s="1">
        <f t="shared" si="13"/>
        <v>27500000.000000004</v>
      </c>
      <c r="L874" s="2">
        <v>873</v>
      </c>
    </row>
    <row r="875" spans="1:12" x14ac:dyDescent="0.45">
      <c r="A875">
        <v>495</v>
      </c>
      <c r="B875" t="s">
        <v>800</v>
      </c>
      <c r="C875" t="s">
        <v>74</v>
      </c>
      <c r="D875" t="s">
        <v>10</v>
      </c>
      <c r="E875" t="s">
        <v>253</v>
      </c>
      <c r="F875">
        <v>30</v>
      </c>
      <c r="G875" t="s">
        <v>12</v>
      </c>
      <c r="H875">
        <v>2020</v>
      </c>
      <c r="I875">
        <v>11.8119333333333</v>
      </c>
      <c r="J875" s="1">
        <f>_xlfn.XLOOKUP(B875, '[1]2021 Salaries'!$B$13:$B$2834, '[1]2021 Salaries'!$G$13:$G$2834,0)</f>
        <v>18430000</v>
      </c>
      <c r="K875" s="1">
        <f t="shared" si="13"/>
        <v>20273000</v>
      </c>
      <c r="L875" s="2">
        <v>874</v>
      </c>
    </row>
    <row r="876" spans="1:12" x14ac:dyDescent="0.45">
      <c r="A876">
        <v>985</v>
      </c>
      <c r="B876" t="s">
        <v>113</v>
      </c>
      <c r="C876" t="s">
        <v>64</v>
      </c>
      <c r="D876" t="s">
        <v>10</v>
      </c>
      <c r="E876" t="s">
        <v>65</v>
      </c>
      <c r="F876">
        <v>19</v>
      </c>
      <c r="G876" t="s">
        <v>41</v>
      </c>
      <c r="H876">
        <v>2020</v>
      </c>
      <c r="I876">
        <v>11.8173333333333</v>
      </c>
      <c r="J876" s="1">
        <f>_xlfn.XLOOKUP(B876, '[1]2021 Salaries'!$B$13:$B$2834, '[1]2021 Salaries'!$G$13:$G$2834,0)</f>
        <v>1140000</v>
      </c>
      <c r="K876" s="1">
        <f t="shared" si="13"/>
        <v>1140000</v>
      </c>
      <c r="L876" s="2">
        <v>875</v>
      </c>
    </row>
    <row r="877" spans="1:12" x14ac:dyDescent="0.45">
      <c r="A877">
        <v>187</v>
      </c>
      <c r="B877" t="s">
        <v>801</v>
      </c>
      <c r="C877" t="s">
        <v>9</v>
      </c>
      <c r="D877" t="s">
        <v>10</v>
      </c>
      <c r="E877" t="s">
        <v>395</v>
      </c>
      <c r="F877">
        <v>32</v>
      </c>
      <c r="G877" t="s">
        <v>31</v>
      </c>
      <c r="H877">
        <v>2020</v>
      </c>
      <c r="I877">
        <v>11.8265333333333</v>
      </c>
      <c r="J877" s="1">
        <f>_xlfn.XLOOKUP(B877, '[1]2021 Salaries'!$B$13:$B$2834, '[1]2021 Salaries'!$G$13:$G$2834,0)</f>
        <v>17410000</v>
      </c>
      <c r="K877" s="1">
        <f t="shared" si="13"/>
        <v>19151000</v>
      </c>
      <c r="L877" s="2">
        <v>876</v>
      </c>
    </row>
    <row r="878" spans="1:12" x14ac:dyDescent="0.45">
      <c r="A878">
        <v>235</v>
      </c>
      <c r="B878" t="s">
        <v>802</v>
      </c>
      <c r="C878" t="s">
        <v>134</v>
      </c>
      <c r="D878" t="s">
        <v>10</v>
      </c>
      <c r="E878" t="s">
        <v>549</v>
      </c>
      <c r="F878">
        <v>28</v>
      </c>
      <c r="G878" t="s">
        <v>31</v>
      </c>
      <c r="H878">
        <v>2020</v>
      </c>
      <c r="I878">
        <v>11.8287666666667</v>
      </c>
      <c r="J878" s="1">
        <f>_xlfn.XLOOKUP(B878, '[1]2021 Salaries'!$B$13:$B$2834, '[1]2021 Salaries'!$G$13:$G$2834,0)</f>
        <v>0</v>
      </c>
      <c r="K878" s="1">
        <f t="shared" si="13"/>
        <v>0</v>
      </c>
      <c r="L878" s="2">
        <v>877</v>
      </c>
    </row>
    <row r="879" spans="1:12" x14ac:dyDescent="0.45">
      <c r="A879">
        <v>1494</v>
      </c>
      <c r="B879" t="s">
        <v>803</v>
      </c>
      <c r="C879" t="s">
        <v>27</v>
      </c>
      <c r="D879" t="s">
        <v>350</v>
      </c>
      <c r="E879" t="s">
        <v>116</v>
      </c>
      <c r="F879">
        <v>19</v>
      </c>
      <c r="G879" t="s">
        <v>12</v>
      </c>
      <c r="H879">
        <v>2021</v>
      </c>
      <c r="I879">
        <v>11.830966666666701</v>
      </c>
      <c r="J879" s="1">
        <f>_xlfn.XLOOKUP(B879, '[1]2021 Salaries'!$B$13:$B$2834, '[1]2021 Salaries'!$G$13:$G$2834,0)</f>
        <v>13080000</v>
      </c>
      <c r="K879" s="1">
        <f t="shared" si="13"/>
        <v>14388000.000000002</v>
      </c>
      <c r="L879" s="2">
        <v>878</v>
      </c>
    </row>
    <row r="880" spans="1:12" x14ac:dyDescent="0.45">
      <c r="A880">
        <v>1676</v>
      </c>
      <c r="B880" t="s">
        <v>804</v>
      </c>
      <c r="C880" t="s">
        <v>23</v>
      </c>
      <c r="D880" t="s">
        <v>10</v>
      </c>
      <c r="E880" t="s">
        <v>104</v>
      </c>
      <c r="F880">
        <v>26</v>
      </c>
      <c r="G880" t="s">
        <v>25</v>
      </c>
      <c r="H880">
        <v>2021</v>
      </c>
      <c r="I880">
        <v>11.831666666666701</v>
      </c>
      <c r="J880" s="1">
        <f>_xlfn.XLOOKUP(B880, '[1]2021 Salaries'!$B$13:$B$2834, '[1]2021 Salaries'!$G$13:$G$2834,0)</f>
        <v>15720000</v>
      </c>
      <c r="K880" s="1">
        <f t="shared" si="13"/>
        <v>17292000</v>
      </c>
      <c r="L880" s="2">
        <v>879</v>
      </c>
    </row>
    <row r="881" spans="1:12" x14ac:dyDescent="0.45">
      <c r="A881">
        <v>1657</v>
      </c>
      <c r="B881" t="s">
        <v>805</v>
      </c>
      <c r="C881" t="s">
        <v>86</v>
      </c>
      <c r="D881" t="s">
        <v>10</v>
      </c>
      <c r="E881" t="s">
        <v>330</v>
      </c>
      <c r="F881">
        <v>26</v>
      </c>
      <c r="G881" t="s">
        <v>25</v>
      </c>
      <c r="H881">
        <v>2021</v>
      </c>
      <c r="I881">
        <v>11.835000000000001</v>
      </c>
      <c r="J881" s="1">
        <f>_xlfn.XLOOKUP(B881, '[1]2021 Salaries'!$B$13:$B$2834, '[1]2021 Salaries'!$G$13:$G$2834,0)</f>
        <v>19710000</v>
      </c>
      <c r="K881" s="1">
        <f t="shared" si="13"/>
        <v>21681000</v>
      </c>
      <c r="L881" s="2">
        <v>880</v>
      </c>
    </row>
    <row r="882" spans="1:12" x14ac:dyDescent="0.45">
      <c r="A882">
        <v>1970</v>
      </c>
      <c r="B882" t="s">
        <v>742</v>
      </c>
      <c r="C882" t="s">
        <v>14</v>
      </c>
      <c r="D882" t="s">
        <v>10</v>
      </c>
      <c r="E882" t="s">
        <v>89</v>
      </c>
      <c r="F882">
        <v>24</v>
      </c>
      <c r="G882" t="s">
        <v>16</v>
      </c>
      <c r="H882">
        <v>2021</v>
      </c>
      <c r="I882">
        <v>11.8399</v>
      </c>
      <c r="J882" s="1">
        <f>_xlfn.XLOOKUP(B882, '[1]2021 Salaries'!$B$13:$B$2834, '[1]2021 Salaries'!$G$13:$G$2834,0)</f>
        <v>14770000</v>
      </c>
      <c r="K882" s="1">
        <f t="shared" si="13"/>
        <v>16247000.000000002</v>
      </c>
      <c r="L882" s="2">
        <v>881</v>
      </c>
    </row>
    <row r="883" spans="1:12" x14ac:dyDescent="0.45">
      <c r="A883">
        <v>939</v>
      </c>
      <c r="B883" t="s">
        <v>607</v>
      </c>
      <c r="C883" t="s">
        <v>14</v>
      </c>
      <c r="D883" t="s">
        <v>10</v>
      </c>
      <c r="E883" t="s">
        <v>462</v>
      </c>
      <c r="F883">
        <v>29</v>
      </c>
      <c r="G883" t="s">
        <v>16</v>
      </c>
      <c r="H883">
        <v>2020</v>
      </c>
      <c r="I883">
        <v>11.843999999999999</v>
      </c>
      <c r="J883" s="1">
        <f>_xlfn.XLOOKUP(B883, '[1]2021 Salaries'!$B$13:$B$2834, '[1]2021 Salaries'!$G$13:$G$2834,0)</f>
        <v>25540000</v>
      </c>
      <c r="K883" s="1">
        <f t="shared" si="13"/>
        <v>28094000.000000004</v>
      </c>
      <c r="L883" s="2">
        <v>882</v>
      </c>
    </row>
    <row r="884" spans="1:12" x14ac:dyDescent="0.45">
      <c r="A884">
        <v>396</v>
      </c>
      <c r="B884" t="s">
        <v>506</v>
      </c>
      <c r="C884" t="s">
        <v>51</v>
      </c>
      <c r="D884" t="s">
        <v>43</v>
      </c>
      <c r="E884" t="s">
        <v>47</v>
      </c>
      <c r="F884">
        <v>23</v>
      </c>
      <c r="G884" t="s">
        <v>12</v>
      </c>
      <c r="H884">
        <v>2020</v>
      </c>
      <c r="I884">
        <v>11.845233333333301</v>
      </c>
      <c r="J884" s="1">
        <f>_xlfn.XLOOKUP(B884, '[1]2021 Salaries'!$B$13:$B$2834, '[1]2021 Salaries'!$G$13:$G$2834,0)</f>
        <v>22390000</v>
      </c>
      <c r="K884" s="1">
        <f t="shared" si="13"/>
        <v>24629000.000000004</v>
      </c>
      <c r="L884" s="2">
        <v>883</v>
      </c>
    </row>
    <row r="885" spans="1:12" x14ac:dyDescent="0.45">
      <c r="A885">
        <v>1432</v>
      </c>
      <c r="B885" t="s">
        <v>806</v>
      </c>
      <c r="C885" t="s">
        <v>9</v>
      </c>
      <c r="D885" t="s">
        <v>10</v>
      </c>
      <c r="E885" t="s">
        <v>358</v>
      </c>
      <c r="F885">
        <v>28</v>
      </c>
      <c r="G885" t="s">
        <v>31</v>
      </c>
      <c r="H885">
        <v>2021</v>
      </c>
      <c r="I885">
        <v>11.8487666666667</v>
      </c>
      <c r="J885" s="1">
        <f>_xlfn.XLOOKUP(B885, '[1]2021 Salaries'!$B$13:$B$2834, '[1]2021 Salaries'!$G$13:$G$2834,0)</f>
        <v>22250000</v>
      </c>
      <c r="K885" s="1">
        <f t="shared" si="13"/>
        <v>24475000.000000004</v>
      </c>
      <c r="L885" s="2">
        <v>884</v>
      </c>
    </row>
    <row r="886" spans="1:12" x14ac:dyDescent="0.45">
      <c r="A886">
        <v>1943</v>
      </c>
      <c r="B886" t="s">
        <v>185</v>
      </c>
      <c r="C886" t="s">
        <v>14</v>
      </c>
      <c r="D886" t="s">
        <v>10</v>
      </c>
      <c r="E886" t="s">
        <v>186</v>
      </c>
      <c r="F886">
        <v>34</v>
      </c>
      <c r="G886" t="s">
        <v>16</v>
      </c>
      <c r="H886">
        <v>2021</v>
      </c>
      <c r="I886">
        <v>11.851233333333299</v>
      </c>
      <c r="J886" s="1">
        <f>_xlfn.XLOOKUP(B886, '[1]2021 Salaries'!$B$13:$B$2834, '[1]2021 Salaries'!$G$13:$G$2834,0)</f>
        <v>19040000</v>
      </c>
      <c r="K886" s="1">
        <f t="shared" si="13"/>
        <v>20944000</v>
      </c>
      <c r="L886" s="2">
        <v>885</v>
      </c>
    </row>
    <row r="887" spans="1:12" x14ac:dyDescent="0.45">
      <c r="A887">
        <v>2178</v>
      </c>
      <c r="B887" t="s">
        <v>807</v>
      </c>
      <c r="C887" t="s">
        <v>64</v>
      </c>
      <c r="D887" t="s">
        <v>10</v>
      </c>
      <c r="E887" t="s">
        <v>182</v>
      </c>
      <c r="F887">
        <v>29</v>
      </c>
      <c r="G887" t="s">
        <v>41</v>
      </c>
      <c r="H887">
        <v>2021</v>
      </c>
      <c r="I887">
        <v>11.853999999999999</v>
      </c>
      <c r="J887" s="1">
        <f>_xlfn.XLOOKUP(B887, '[1]2021 Salaries'!$B$13:$B$2834, '[1]2021 Salaries'!$G$13:$G$2834,0)</f>
        <v>560000</v>
      </c>
      <c r="K887" s="1">
        <f t="shared" si="13"/>
        <v>560000</v>
      </c>
      <c r="L887" s="2">
        <v>886</v>
      </c>
    </row>
    <row r="888" spans="1:12" x14ac:dyDescent="0.45">
      <c r="A888">
        <v>166</v>
      </c>
      <c r="B888" t="s">
        <v>808</v>
      </c>
      <c r="C888" t="s">
        <v>39</v>
      </c>
      <c r="D888" t="s">
        <v>10</v>
      </c>
      <c r="E888" t="s">
        <v>299</v>
      </c>
      <c r="F888">
        <v>22</v>
      </c>
      <c r="G888" t="s">
        <v>21</v>
      </c>
      <c r="H888">
        <v>2020</v>
      </c>
      <c r="I888">
        <v>11.8553</v>
      </c>
      <c r="J888" s="1">
        <f>_xlfn.XLOOKUP(B888, '[1]2021 Salaries'!$B$13:$B$2834, '[1]2021 Salaries'!$G$13:$G$2834,0)</f>
        <v>20700000</v>
      </c>
      <c r="K888" s="1">
        <f t="shared" si="13"/>
        <v>22770000</v>
      </c>
      <c r="L888" s="2">
        <v>887</v>
      </c>
    </row>
    <row r="889" spans="1:12" x14ac:dyDescent="0.45">
      <c r="A889">
        <v>998</v>
      </c>
      <c r="B889" t="s">
        <v>809</v>
      </c>
      <c r="C889" t="s">
        <v>64</v>
      </c>
      <c r="D889" t="s">
        <v>10</v>
      </c>
      <c r="E889" t="s">
        <v>275</v>
      </c>
      <c r="F889">
        <v>26</v>
      </c>
      <c r="G889" t="s">
        <v>41</v>
      </c>
      <c r="H889">
        <v>2020</v>
      </c>
      <c r="I889">
        <v>11.867000000000001</v>
      </c>
      <c r="J889" s="1">
        <f>_xlfn.XLOOKUP(B889, '[1]2021 Salaries'!$B$13:$B$2834, '[1]2021 Salaries'!$G$13:$G$2834,0)</f>
        <v>0</v>
      </c>
      <c r="K889" s="1">
        <f t="shared" si="13"/>
        <v>0</v>
      </c>
      <c r="L889" s="2">
        <v>888</v>
      </c>
    </row>
    <row r="890" spans="1:12" x14ac:dyDescent="0.45">
      <c r="A890">
        <v>2135</v>
      </c>
      <c r="B890" t="s">
        <v>212</v>
      </c>
      <c r="C890" t="s">
        <v>64</v>
      </c>
      <c r="D890" t="s">
        <v>10</v>
      </c>
      <c r="E890" t="s">
        <v>676</v>
      </c>
      <c r="F890">
        <v>26</v>
      </c>
      <c r="G890" t="s">
        <v>41</v>
      </c>
      <c r="H890">
        <v>2021</v>
      </c>
      <c r="I890">
        <v>11.8732666666667</v>
      </c>
      <c r="J890" s="1">
        <f>_xlfn.XLOOKUP(B890, '[1]2021 Salaries'!$B$13:$B$2834, '[1]2021 Salaries'!$G$13:$G$2834,0)</f>
        <v>10310000</v>
      </c>
      <c r="K890" s="1">
        <f t="shared" si="13"/>
        <v>10310000</v>
      </c>
      <c r="L890" s="2">
        <v>889</v>
      </c>
    </row>
    <row r="891" spans="1:12" x14ac:dyDescent="0.45">
      <c r="A891">
        <v>886</v>
      </c>
      <c r="B891" t="s">
        <v>385</v>
      </c>
      <c r="C891" t="s">
        <v>307</v>
      </c>
      <c r="D891" t="s">
        <v>10</v>
      </c>
      <c r="E891" t="s">
        <v>225</v>
      </c>
      <c r="F891">
        <v>24</v>
      </c>
      <c r="G891" t="s">
        <v>16</v>
      </c>
      <c r="H891">
        <v>2020</v>
      </c>
      <c r="I891">
        <v>11.8776333333333</v>
      </c>
      <c r="J891" s="1">
        <f>_xlfn.XLOOKUP(B891, '[1]2021 Salaries'!$B$13:$B$2834, '[1]2021 Salaries'!$G$13:$G$2834,0)</f>
        <v>11040000</v>
      </c>
      <c r="K891" s="1">
        <f t="shared" si="13"/>
        <v>12144000.000000002</v>
      </c>
      <c r="L891" s="2">
        <v>890</v>
      </c>
    </row>
    <row r="892" spans="1:12" x14ac:dyDescent="0.45">
      <c r="A892">
        <v>539</v>
      </c>
      <c r="B892" t="s">
        <v>810</v>
      </c>
      <c r="C892" t="s">
        <v>307</v>
      </c>
      <c r="D892" t="s">
        <v>10</v>
      </c>
      <c r="E892" t="s">
        <v>162</v>
      </c>
      <c r="F892">
        <v>21</v>
      </c>
      <c r="G892" t="s">
        <v>12</v>
      </c>
      <c r="H892">
        <v>2020</v>
      </c>
      <c r="I892">
        <v>11.8874</v>
      </c>
      <c r="J892" s="1">
        <f>_xlfn.XLOOKUP(B892, '[1]2021 Salaries'!$B$13:$B$2834, '[1]2021 Salaries'!$G$13:$G$2834,0)</f>
        <v>0</v>
      </c>
      <c r="K892" s="1">
        <f t="shared" si="13"/>
        <v>0</v>
      </c>
      <c r="L892" s="2">
        <v>891</v>
      </c>
    </row>
    <row r="893" spans="1:12" x14ac:dyDescent="0.45">
      <c r="A893">
        <v>1493</v>
      </c>
      <c r="B893" t="s">
        <v>811</v>
      </c>
      <c r="C893" t="s">
        <v>204</v>
      </c>
      <c r="D893" t="s">
        <v>10</v>
      </c>
      <c r="E893" t="s">
        <v>116</v>
      </c>
      <c r="F893">
        <v>28</v>
      </c>
      <c r="G893" t="s">
        <v>12</v>
      </c>
      <c r="H893">
        <v>2021</v>
      </c>
      <c r="I893">
        <v>11.892566666666699</v>
      </c>
      <c r="J893" s="1">
        <f>_xlfn.XLOOKUP(B893, '[1]2021 Salaries'!$B$13:$B$2834, '[1]2021 Salaries'!$G$13:$G$2834,0)</f>
        <v>8120000</v>
      </c>
      <c r="K893" s="1">
        <f t="shared" si="13"/>
        <v>8932000</v>
      </c>
      <c r="L893" s="2">
        <v>892</v>
      </c>
    </row>
    <row r="894" spans="1:12" x14ac:dyDescent="0.45">
      <c r="A894">
        <v>901</v>
      </c>
      <c r="B894" t="s">
        <v>812</v>
      </c>
      <c r="C894" t="s">
        <v>14</v>
      </c>
      <c r="D894" t="s">
        <v>10</v>
      </c>
      <c r="E894" t="s">
        <v>485</v>
      </c>
      <c r="F894">
        <v>24</v>
      </c>
      <c r="G894" t="s">
        <v>16</v>
      </c>
      <c r="H894">
        <v>2020</v>
      </c>
      <c r="I894">
        <v>11.8930333333333</v>
      </c>
      <c r="J894" s="1">
        <f>_xlfn.XLOOKUP(B894, '[1]2021 Salaries'!$B$13:$B$2834, '[1]2021 Salaries'!$G$13:$G$2834,0)</f>
        <v>0</v>
      </c>
      <c r="K894" s="1">
        <f t="shared" si="13"/>
        <v>0</v>
      </c>
      <c r="L894" s="2">
        <v>893</v>
      </c>
    </row>
    <row r="895" spans="1:12" x14ac:dyDescent="0.45">
      <c r="A895">
        <v>831</v>
      </c>
      <c r="B895" t="s">
        <v>813</v>
      </c>
      <c r="C895" t="s">
        <v>14</v>
      </c>
      <c r="D895" t="s">
        <v>10</v>
      </c>
      <c r="E895" t="s">
        <v>186</v>
      </c>
      <c r="F895">
        <v>27</v>
      </c>
      <c r="G895" t="s">
        <v>16</v>
      </c>
      <c r="H895">
        <v>2020</v>
      </c>
      <c r="I895">
        <v>11.9038</v>
      </c>
      <c r="J895" s="1">
        <f>_xlfn.XLOOKUP(B895, '[1]2021 Salaries'!$B$13:$B$2834, '[1]2021 Salaries'!$G$13:$G$2834,0)</f>
        <v>18400000</v>
      </c>
      <c r="K895" s="1">
        <f t="shared" si="13"/>
        <v>20240000</v>
      </c>
      <c r="L895" s="2">
        <v>894</v>
      </c>
    </row>
    <row r="896" spans="1:12" x14ac:dyDescent="0.45">
      <c r="A896">
        <v>475</v>
      </c>
      <c r="B896" t="s">
        <v>814</v>
      </c>
      <c r="C896" t="s">
        <v>538</v>
      </c>
      <c r="D896" t="s">
        <v>10</v>
      </c>
      <c r="E896" t="s">
        <v>200</v>
      </c>
      <c r="F896">
        <v>26</v>
      </c>
      <c r="G896" t="s">
        <v>12</v>
      </c>
      <c r="H896">
        <v>2020</v>
      </c>
      <c r="I896">
        <v>11.904033333333301</v>
      </c>
      <c r="J896" s="1">
        <f>_xlfn.XLOOKUP(B896, '[1]2021 Salaries'!$B$13:$B$2834, '[1]2021 Salaries'!$G$13:$G$2834,0)</f>
        <v>0</v>
      </c>
      <c r="K896" s="1">
        <f t="shared" si="13"/>
        <v>0</v>
      </c>
      <c r="L896" s="2">
        <v>895</v>
      </c>
    </row>
    <row r="897" spans="1:12" x14ac:dyDescent="0.45">
      <c r="A897">
        <v>1703</v>
      </c>
      <c r="B897" t="s">
        <v>815</v>
      </c>
      <c r="C897" t="s">
        <v>23</v>
      </c>
      <c r="D897" t="s">
        <v>43</v>
      </c>
      <c r="E897" t="s">
        <v>24</v>
      </c>
      <c r="F897">
        <v>22</v>
      </c>
      <c r="G897" t="s">
        <v>25</v>
      </c>
      <c r="H897">
        <v>2021</v>
      </c>
      <c r="I897">
        <v>11.9052666666667</v>
      </c>
      <c r="J897" s="1">
        <f>_xlfn.XLOOKUP(B897, '[1]2021 Salaries'!$B$13:$B$2834, '[1]2021 Salaries'!$G$13:$G$2834,0)</f>
        <v>30950000</v>
      </c>
      <c r="K897" s="1">
        <f t="shared" si="13"/>
        <v>34045000</v>
      </c>
      <c r="L897" s="2">
        <v>896</v>
      </c>
    </row>
    <row r="898" spans="1:12" x14ac:dyDescent="0.45">
      <c r="A898">
        <v>1655</v>
      </c>
      <c r="B898" t="s">
        <v>816</v>
      </c>
      <c r="C898" t="s">
        <v>109</v>
      </c>
      <c r="D898" t="s">
        <v>10</v>
      </c>
      <c r="E898" t="s">
        <v>330</v>
      </c>
      <c r="F898">
        <v>27</v>
      </c>
      <c r="G898" t="s">
        <v>25</v>
      </c>
      <c r="H898">
        <v>2021</v>
      </c>
      <c r="I898">
        <v>11.9073666666667</v>
      </c>
      <c r="J898" s="1">
        <f>_xlfn.XLOOKUP(B898, '[1]2021 Salaries'!$B$13:$B$2834, '[1]2021 Salaries'!$G$13:$G$2834,0)</f>
        <v>30900000</v>
      </c>
      <c r="K898" s="1">
        <f t="shared" si="13"/>
        <v>33990000</v>
      </c>
      <c r="L898" s="2">
        <v>897</v>
      </c>
    </row>
    <row r="899" spans="1:12" x14ac:dyDescent="0.45">
      <c r="A899">
        <v>1300</v>
      </c>
      <c r="B899" t="s">
        <v>817</v>
      </c>
      <c r="C899" t="s">
        <v>9</v>
      </c>
      <c r="D899" t="s">
        <v>10</v>
      </c>
      <c r="E899" t="s">
        <v>57</v>
      </c>
      <c r="F899">
        <v>19</v>
      </c>
      <c r="G899" t="s">
        <v>31</v>
      </c>
      <c r="H899">
        <v>2021</v>
      </c>
      <c r="I899">
        <v>11.9246</v>
      </c>
      <c r="J899" s="1">
        <f>_xlfn.XLOOKUP(B899, '[1]2021 Salaries'!$B$13:$B$2834, '[1]2021 Salaries'!$G$13:$G$2834,0)</f>
        <v>17830000</v>
      </c>
      <c r="K899" s="1">
        <f t="shared" ref="K899:K962" si="14">IF(C899="Rarita", J899, J899*1.1)</f>
        <v>19613000</v>
      </c>
      <c r="L899" s="2">
        <v>898</v>
      </c>
    </row>
    <row r="900" spans="1:12" x14ac:dyDescent="0.45">
      <c r="A900">
        <v>172</v>
      </c>
      <c r="B900" t="s">
        <v>448</v>
      </c>
      <c r="C900" t="s">
        <v>27</v>
      </c>
      <c r="D900" t="s">
        <v>10</v>
      </c>
      <c r="E900" t="s">
        <v>44</v>
      </c>
      <c r="F900">
        <v>19</v>
      </c>
      <c r="G900" t="s">
        <v>31</v>
      </c>
      <c r="H900">
        <v>2020</v>
      </c>
      <c r="I900">
        <v>11.9264333333333</v>
      </c>
      <c r="J900" s="1">
        <f>_xlfn.XLOOKUP(B900, '[1]2021 Salaries'!$B$13:$B$2834, '[1]2021 Salaries'!$G$13:$G$2834,0)</f>
        <v>17220000</v>
      </c>
      <c r="K900" s="1">
        <f t="shared" si="14"/>
        <v>18942000</v>
      </c>
      <c r="L900" s="2">
        <v>899</v>
      </c>
    </row>
    <row r="901" spans="1:12" x14ac:dyDescent="0.45">
      <c r="A901">
        <v>1739</v>
      </c>
      <c r="B901" t="s">
        <v>818</v>
      </c>
      <c r="C901" t="s">
        <v>86</v>
      </c>
      <c r="D901" t="s">
        <v>10</v>
      </c>
      <c r="E901" t="s">
        <v>211</v>
      </c>
      <c r="F901">
        <v>30</v>
      </c>
      <c r="G901" t="s">
        <v>25</v>
      </c>
      <c r="H901">
        <v>2021</v>
      </c>
      <c r="I901">
        <v>11.9274666666667</v>
      </c>
      <c r="J901" s="1">
        <f>_xlfn.XLOOKUP(B901, '[1]2021 Salaries'!$B$13:$B$2834, '[1]2021 Salaries'!$G$13:$G$2834,0)</f>
        <v>27530000</v>
      </c>
      <c r="K901" s="1">
        <f t="shared" si="14"/>
        <v>30283000.000000004</v>
      </c>
      <c r="L901" s="2">
        <v>900</v>
      </c>
    </row>
    <row r="902" spans="1:12" x14ac:dyDescent="0.45">
      <c r="A902">
        <v>659</v>
      </c>
      <c r="B902" t="s">
        <v>819</v>
      </c>
      <c r="C902" t="s">
        <v>216</v>
      </c>
      <c r="D902" t="s">
        <v>10</v>
      </c>
      <c r="E902" t="s">
        <v>255</v>
      </c>
      <c r="F902">
        <v>33</v>
      </c>
      <c r="G902" t="s">
        <v>25</v>
      </c>
      <c r="H902">
        <v>2020</v>
      </c>
      <c r="I902">
        <v>11.927633333333301</v>
      </c>
      <c r="J902" s="1">
        <f>_xlfn.XLOOKUP(B902, '[1]2021 Salaries'!$B$13:$B$2834, '[1]2021 Salaries'!$G$13:$G$2834,0)</f>
        <v>0</v>
      </c>
      <c r="K902" s="1">
        <f t="shared" si="14"/>
        <v>0</v>
      </c>
      <c r="L902" s="2">
        <v>901</v>
      </c>
    </row>
    <row r="903" spans="1:12" x14ac:dyDescent="0.45">
      <c r="A903">
        <v>308</v>
      </c>
      <c r="B903" t="s">
        <v>625</v>
      </c>
      <c r="C903" t="s">
        <v>9</v>
      </c>
      <c r="D903" t="s">
        <v>10</v>
      </c>
      <c r="E903" t="s">
        <v>93</v>
      </c>
      <c r="F903">
        <v>26</v>
      </c>
      <c r="G903" t="s">
        <v>31</v>
      </c>
      <c r="H903">
        <v>2020</v>
      </c>
      <c r="I903">
        <v>11.9291</v>
      </c>
      <c r="J903" s="1">
        <f>_xlfn.XLOOKUP(B903, '[1]2021 Salaries'!$B$13:$B$2834, '[1]2021 Salaries'!$G$13:$G$2834,0)</f>
        <v>34970000</v>
      </c>
      <c r="K903" s="1">
        <f t="shared" si="14"/>
        <v>38467000</v>
      </c>
      <c r="L903" s="2">
        <v>902</v>
      </c>
    </row>
    <row r="904" spans="1:12" x14ac:dyDescent="0.45">
      <c r="A904">
        <v>2099</v>
      </c>
      <c r="B904" t="s">
        <v>820</v>
      </c>
      <c r="C904" t="s">
        <v>64</v>
      </c>
      <c r="D904" t="s">
        <v>10</v>
      </c>
      <c r="E904" t="s">
        <v>65</v>
      </c>
      <c r="F904">
        <v>21</v>
      </c>
      <c r="G904" t="s">
        <v>41</v>
      </c>
      <c r="H904">
        <v>2021</v>
      </c>
      <c r="I904">
        <v>11.9325666666667</v>
      </c>
      <c r="J904" s="1">
        <f>_xlfn.XLOOKUP(B904, '[1]2021 Salaries'!$B$13:$B$2834, '[1]2021 Salaries'!$G$13:$G$2834,0)</f>
        <v>5110000</v>
      </c>
      <c r="K904" s="1">
        <f t="shared" si="14"/>
        <v>5110000</v>
      </c>
      <c r="L904" s="2">
        <v>903</v>
      </c>
    </row>
    <row r="905" spans="1:12" x14ac:dyDescent="0.45">
      <c r="A905">
        <v>142</v>
      </c>
      <c r="B905" t="s">
        <v>808</v>
      </c>
      <c r="C905" t="s">
        <v>39</v>
      </c>
      <c r="D905" t="s">
        <v>10</v>
      </c>
      <c r="E905" t="s">
        <v>147</v>
      </c>
      <c r="F905">
        <v>22</v>
      </c>
      <c r="G905" t="s">
        <v>21</v>
      </c>
      <c r="H905">
        <v>2020</v>
      </c>
      <c r="I905">
        <v>11.939833333333301</v>
      </c>
      <c r="J905" s="1">
        <f>_xlfn.XLOOKUP(B905, '[1]2021 Salaries'!$B$13:$B$2834, '[1]2021 Salaries'!$G$13:$G$2834,0)</f>
        <v>20700000</v>
      </c>
      <c r="K905" s="1">
        <f t="shared" si="14"/>
        <v>22770000</v>
      </c>
      <c r="L905" s="2">
        <v>904</v>
      </c>
    </row>
    <row r="906" spans="1:12" x14ac:dyDescent="0.45">
      <c r="A906">
        <v>41</v>
      </c>
      <c r="B906" t="s">
        <v>820</v>
      </c>
      <c r="C906" t="s">
        <v>64</v>
      </c>
      <c r="D906" t="s">
        <v>18</v>
      </c>
      <c r="E906" t="s">
        <v>69</v>
      </c>
      <c r="F906">
        <v>20</v>
      </c>
      <c r="G906" t="s">
        <v>21</v>
      </c>
      <c r="H906">
        <v>2020</v>
      </c>
      <c r="I906">
        <v>11.950699999999999</v>
      </c>
      <c r="J906" s="1">
        <f>_xlfn.XLOOKUP(B906, '[1]2021 Salaries'!$B$13:$B$2834, '[1]2021 Salaries'!$G$13:$G$2834,0)</f>
        <v>5110000</v>
      </c>
      <c r="K906" s="1">
        <f t="shared" si="14"/>
        <v>5110000</v>
      </c>
      <c r="L906" s="2">
        <v>905</v>
      </c>
    </row>
    <row r="907" spans="1:12" x14ac:dyDescent="0.45">
      <c r="A907">
        <v>1847</v>
      </c>
      <c r="B907" t="s">
        <v>815</v>
      </c>
      <c r="C907" t="s">
        <v>23</v>
      </c>
      <c r="D907" t="s">
        <v>10</v>
      </c>
      <c r="E907" t="s">
        <v>240</v>
      </c>
      <c r="F907">
        <v>22</v>
      </c>
      <c r="G907" t="s">
        <v>25</v>
      </c>
      <c r="H907">
        <v>2021</v>
      </c>
      <c r="I907">
        <v>11.9524333333333</v>
      </c>
      <c r="J907" s="1">
        <f>_xlfn.XLOOKUP(B907, '[1]2021 Salaries'!$B$13:$B$2834, '[1]2021 Salaries'!$G$13:$G$2834,0)</f>
        <v>30950000</v>
      </c>
      <c r="K907" s="1">
        <f t="shared" si="14"/>
        <v>34045000</v>
      </c>
      <c r="L907" s="2">
        <v>906</v>
      </c>
    </row>
    <row r="908" spans="1:12" x14ac:dyDescent="0.45">
      <c r="A908">
        <v>1679</v>
      </c>
      <c r="B908" t="s">
        <v>821</v>
      </c>
      <c r="C908" t="s">
        <v>130</v>
      </c>
      <c r="D908" t="s">
        <v>10</v>
      </c>
      <c r="E908" t="s">
        <v>104</v>
      </c>
      <c r="F908">
        <v>20</v>
      </c>
      <c r="G908" t="s">
        <v>25</v>
      </c>
      <c r="H908">
        <v>2021</v>
      </c>
      <c r="I908">
        <v>11.9552</v>
      </c>
      <c r="J908" s="1">
        <f>_xlfn.XLOOKUP(B908, '[1]2021 Salaries'!$B$13:$B$2834, '[1]2021 Salaries'!$G$13:$G$2834,0)</f>
        <v>16360000</v>
      </c>
      <c r="K908" s="1">
        <f t="shared" si="14"/>
        <v>17996000</v>
      </c>
      <c r="L908" s="2">
        <v>907</v>
      </c>
    </row>
    <row r="909" spans="1:12" x14ac:dyDescent="0.45">
      <c r="A909">
        <v>1955</v>
      </c>
      <c r="B909" t="s">
        <v>822</v>
      </c>
      <c r="C909" t="s">
        <v>14</v>
      </c>
      <c r="D909" t="s">
        <v>10</v>
      </c>
      <c r="E909" t="s">
        <v>489</v>
      </c>
      <c r="F909">
        <v>28</v>
      </c>
      <c r="G909" t="s">
        <v>16</v>
      </c>
      <c r="H909">
        <v>2021</v>
      </c>
      <c r="I909">
        <v>11.981299999999999</v>
      </c>
      <c r="J909" s="1">
        <f>_xlfn.XLOOKUP(B909, '[1]2021 Salaries'!$B$13:$B$2834, '[1]2021 Salaries'!$G$13:$G$2834,0)</f>
        <v>18850000</v>
      </c>
      <c r="K909" s="1">
        <f t="shared" si="14"/>
        <v>20735000</v>
      </c>
      <c r="L909" s="2">
        <v>908</v>
      </c>
    </row>
    <row r="910" spans="1:12" x14ac:dyDescent="0.45">
      <c r="A910">
        <v>811</v>
      </c>
      <c r="B910" t="s">
        <v>823</v>
      </c>
      <c r="C910" t="s">
        <v>14</v>
      </c>
      <c r="D910" t="s">
        <v>598</v>
      </c>
      <c r="E910" t="s">
        <v>15</v>
      </c>
      <c r="F910">
        <v>16</v>
      </c>
      <c r="G910" t="s">
        <v>16</v>
      </c>
      <c r="H910">
        <v>2020</v>
      </c>
      <c r="I910">
        <v>11.986933333333299</v>
      </c>
      <c r="J910" s="1">
        <f>_xlfn.XLOOKUP(B910, '[1]2021 Salaries'!$B$13:$B$2834, '[1]2021 Salaries'!$G$13:$G$2834,0)</f>
        <v>37550000</v>
      </c>
      <c r="K910" s="1">
        <f t="shared" si="14"/>
        <v>41305000</v>
      </c>
      <c r="L910" s="2">
        <v>909</v>
      </c>
    </row>
    <row r="911" spans="1:12" x14ac:dyDescent="0.45">
      <c r="A911">
        <v>147</v>
      </c>
      <c r="B911" t="s">
        <v>146</v>
      </c>
      <c r="C911" t="s">
        <v>39</v>
      </c>
      <c r="D911" t="s">
        <v>18</v>
      </c>
      <c r="E911" t="s">
        <v>147</v>
      </c>
      <c r="F911">
        <v>25</v>
      </c>
      <c r="G911" t="s">
        <v>21</v>
      </c>
      <c r="H911">
        <v>2020</v>
      </c>
      <c r="I911">
        <v>11.997533333333299</v>
      </c>
      <c r="J911" s="1">
        <f>_xlfn.XLOOKUP(B911, '[1]2021 Salaries'!$B$13:$B$2834, '[1]2021 Salaries'!$G$13:$G$2834,0)</f>
        <v>20550000</v>
      </c>
      <c r="K911" s="1">
        <f t="shared" si="14"/>
        <v>22605000</v>
      </c>
      <c r="L911" s="2">
        <v>910</v>
      </c>
    </row>
    <row r="912" spans="1:12" x14ac:dyDescent="0.45">
      <c r="A912">
        <v>119</v>
      </c>
      <c r="B912" t="s">
        <v>824</v>
      </c>
      <c r="C912" t="s">
        <v>39</v>
      </c>
      <c r="D912" t="s">
        <v>10</v>
      </c>
      <c r="E912" t="s">
        <v>101</v>
      </c>
      <c r="F912">
        <v>21</v>
      </c>
      <c r="G912" t="s">
        <v>21</v>
      </c>
      <c r="H912">
        <v>2020</v>
      </c>
      <c r="I912">
        <v>11.997999999999999</v>
      </c>
      <c r="J912" s="1">
        <f>_xlfn.XLOOKUP(B912, '[1]2021 Salaries'!$B$13:$B$2834, '[1]2021 Salaries'!$G$13:$G$2834,0)</f>
        <v>25330000</v>
      </c>
      <c r="K912" s="1">
        <f t="shared" si="14"/>
        <v>27863000.000000004</v>
      </c>
      <c r="L912" s="2">
        <v>911</v>
      </c>
    </row>
    <row r="913" spans="1:12" x14ac:dyDescent="0.45">
      <c r="A913">
        <v>8</v>
      </c>
      <c r="B913" t="s">
        <v>368</v>
      </c>
      <c r="C913" t="s">
        <v>39</v>
      </c>
      <c r="D913" t="s">
        <v>10</v>
      </c>
      <c r="E913" t="s">
        <v>369</v>
      </c>
      <c r="F913">
        <v>29</v>
      </c>
      <c r="G913" t="s">
        <v>21</v>
      </c>
      <c r="H913">
        <v>2020</v>
      </c>
      <c r="I913">
        <v>11.9988333333333</v>
      </c>
      <c r="J913" s="1">
        <f>_xlfn.XLOOKUP(B913, '[1]2021 Salaries'!$B$13:$B$2834, '[1]2021 Salaries'!$G$13:$G$2834,0)</f>
        <v>27030000</v>
      </c>
      <c r="K913" s="1">
        <f t="shared" si="14"/>
        <v>29733000.000000004</v>
      </c>
      <c r="L913" s="2">
        <v>912</v>
      </c>
    </row>
    <row r="914" spans="1:12" x14ac:dyDescent="0.45">
      <c r="A914">
        <v>1547</v>
      </c>
      <c r="B914" t="s">
        <v>215</v>
      </c>
      <c r="C914" t="s">
        <v>216</v>
      </c>
      <c r="D914" t="s">
        <v>10</v>
      </c>
      <c r="E914" t="s">
        <v>37</v>
      </c>
      <c r="F914">
        <v>35</v>
      </c>
      <c r="G914" t="s">
        <v>12</v>
      </c>
      <c r="H914">
        <v>2021</v>
      </c>
      <c r="I914">
        <v>12.0013666666667</v>
      </c>
      <c r="J914" s="1">
        <f>_xlfn.XLOOKUP(B914, '[1]2021 Salaries'!$B$13:$B$2834, '[1]2021 Salaries'!$G$13:$G$2834,0)</f>
        <v>12340000</v>
      </c>
      <c r="K914" s="1">
        <f t="shared" si="14"/>
        <v>13574000.000000002</v>
      </c>
      <c r="L914" s="2">
        <v>913</v>
      </c>
    </row>
    <row r="915" spans="1:12" x14ac:dyDescent="0.45">
      <c r="A915">
        <v>1789</v>
      </c>
      <c r="B915" t="s">
        <v>825</v>
      </c>
      <c r="C915" t="s">
        <v>23</v>
      </c>
      <c r="D915" t="s">
        <v>18</v>
      </c>
      <c r="E915" t="s">
        <v>353</v>
      </c>
      <c r="F915">
        <v>17</v>
      </c>
      <c r="G915" t="s">
        <v>25</v>
      </c>
      <c r="H915">
        <v>2021</v>
      </c>
      <c r="I915">
        <v>12.002800000000001</v>
      </c>
      <c r="J915" s="1">
        <f>_xlfn.XLOOKUP(B915, '[1]2021 Salaries'!$B$13:$B$2834, '[1]2021 Salaries'!$G$13:$G$2834,0)</f>
        <v>32800000</v>
      </c>
      <c r="K915" s="1">
        <f t="shared" si="14"/>
        <v>36080000</v>
      </c>
      <c r="L915" s="2">
        <v>914</v>
      </c>
    </row>
    <row r="916" spans="1:12" x14ac:dyDescent="0.45">
      <c r="A916">
        <v>987</v>
      </c>
      <c r="B916" t="s">
        <v>826</v>
      </c>
      <c r="C916" t="s">
        <v>23</v>
      </c>
      <c r="D916" t="s">
        <v>10</v>
      </c>
      <c r="E916" t="s">
        <v>65</v>
      </c>
      <c r="F916">
        <v>22</v>
      </c>
      <c r="G916" t="s">
        <v>41</v>
      </c>
      <c r="H916">
        <v>2020</v>
      </c>
      <c r="I916">
        <v>12.0078333333333</v>
      </c>
      <c r="J916" s="1">
        <f>_xlfn.XLOOKUP(B916, '[1]2021 Salaries'!$B$13:$B$2834, '[1]2021 Salaries'!$G$13:$G$2834,0)</f>
        <v>1340000</v>
      </c>
      <c r="K916" s="1">
        <f t="shared" si="14"/>
        <v>1474000.0000000002</v>
      </c>
      <c r="L916" s="2">
        <v>915</v>
      </c>
    </row>
    <row r="917" spans="1:12" x14ac:dyDescent="0.45">
      <c r="A917">
        <v>607</v>
      </c>
      <c r="B917" t="s">
        <v>577</v>
      </c>
      <c r="C917" t="s">
        <v>74</v>
      </c>
      <c r="D917" t="s">
        <v>10</v>
      </c>
      <c r="E917" t="s">
        <v>211</v>
      </c>
      <c r="F917">
        <v>25</v>
      </c>
      <c r="G917" t="s">
        <v>25</v>
      </c>
      <c r="H917">
        <v>2020</v>
      </c>
      <c r="I917">
        <v>12.0262333333333</v>
      </c>
      <c r="J917" s="1">
        <f>_xlfn.XLOOKUP(B917, '[1]2021 Salaries'!$B$13:$B$2834, '[1]2021 Salaries'!$G$13:$G$2834,0)</f>
        <v>24230000</v>
      </c>
      <c r="K917" s="1">
        <f t="shared" si="14"/>
        <v>26653000.000000004</v>
      </c>
      <c r="L917" s="2">
        <v>916</v>
      </c>
    </row>
    <row r="918" spans="1:12" x14ac:dyDescent="0.45">
      <c r="A918">
        <v>1677</v>
      </c>
      <c r="B918" t="s">
        <v>827</v>
      </c>
      <c r="C918" t="s">
        <v>23</v>
      </c>
      <c r="D918" t="s">
        <v>10</v>
      </c>
      <c r="E918" t="s">
        <v>104</v>
      </c>
      <c r="F918">
        <v>26</v>
      </c>
      <c r="G918" t="s">
        <v>25</v>
      </c>
      <c r="H918">
        <v>2021</v>
      </c>
      <c r="I918">
        <v>12.0361666666667</v>
      </c>
      <c r="J918" s="1">
        <f>_xlfn.XLOOKUP(B918, '[1]2021 Salaries'!$B$13:$B$2834, '[1]2021 Salaries'!$G$13:$G$2834,0)</f>
        <v>26580000</v>
      </c>
      <c r="K918" s="1">
        <f t="shared" si="14"/>
        <v>29238000.000000004</v>
      </c>
      <c r="L918" s="2">
        <v>917</v>
      </c>
    </row>
    <row r="919" spans="1:12" x14ac:dyDescent="0.45">
      <c r="A919">
        <v>2068</v>
      </c>
      <c r="B919" t="s">
        <v>828</v>
      </c>
      <c r="C919" t="s">
        <v>14</v>
      </c>
      <c r="D919" t="s">
        <v>10</v>
      </c>
      <c r="E919" t="s">
        <v>462</v>
      </c>
      <c r="F919">
        <v>27</v>
      </c>
      <c r="G919" t="s">
        <v>16</v>
      </c>
      <c r="H919">
        <v>2021</v>
      </c>
      <c r="I919">
        <v>12.0407666666667</v>
      </c>
      <c r="J919" s="1">
        <f>_xlfn.XLOOKUP(B919, '[1]2021 Salaries'!$B$13:$B$2834, '[1]2021 Salaries'!$G$13:$G$2834,0)</f>
        <v>13840000</v>
      </c>
      <c r="K919" s="1">
        <f t="shared" si="14"/>
        <v>15224000.000000002</v>
      </c>
      <c r="L919" s="2">
        <v>918</v>
      </c>
    </row>
    <row r="920" spans="1:12" x14ac:dyDescent="0.45">
      <c r="A920">
        <v>545</v>
      </c>
      <c r="B920" t="s">
        <v>103</v>
      </c>
      <c r="C920" t="s">
        <v>36</v>
      </c>
      <c r="D920" t="s">
        <v>10</v>
      </c>
      <c r="E920" t="s">
        <v>104</v>
      </c>
      <c r="F920">
        <v>37</v>
      </c>
      <c r="G920" t="s">
        <v>25</v>
      </c>
      <c r="H920">
        <v>2020</v>
      </c>
      <c r="I920">
        <v>12.0560333333333</v>
      </c>
      <c r="J920" s="1">
        <f>_xlfn.XLOOKUP(B920, '[1]2021 Salaries'!$B$13:$B$2834, '[1]2021 Salaries'!$G$13:$G$2834,0)</f>
        <v>10920000</v>
      </c>
      <c r="K920" s="1">
        <f t="shared" si="14"/>
        <v>12012000.000000002</v>
      </c>
      <c r="L920" s="2">
        <v>919</v>
      </c>
    </row>
    <row r="921" spans="1:12" x14ac:dyDescent="0.45">
      <c r="A921">
        <v>1788</v>
      </c>
      <c r="B921" t="s">
        <v>829</v>
      </c>
      <c r="C921" t="s">
        <v>176</v>
      </c>
      <c r="D921" t="s">
        <v>18</v>
      </c>
      <c r="E921" t="s">
        <v>353</v>
      </c>
      <c r="F921">
        <v>21</v>
      </c>
      <c r="G921" t="s">
        <v>25</v>
      </c>
      <c r="H921">
        <v>2021</v>
      </c>
      <c r="I921">
        <v>12.058199999999999</v>
      </c>
      <c r="J921" s="1">
        <f>_xlfn.XLOOKUP(B921, '[1]2021 Salaries'!$B$13:$B$2834, '[1]2021 Salaries'!$G$13:$G$2834,0)</f>
        <v>11410000</v>
      </c>
      <c r="K921" s="1">
        <f t="shared" si="14"/>
        <v>12551000.000000002</v>
      </c>
      <c r="L921" s="2">
        <v>920</v>
      </c>
    </row>
    <row r="922" spans="1:12" x14ac:dyDescent="0.45">
      <c r="A922">
        <v>773</v>
      </c>
      <c r="B922" t="s">
        <v>830</v>
      </c>
      <c r="C922" t="s">
        <v>23</v>
      </c>
      <c r="D922" t="s">
        <v>10</v>
      </c>
      <c r="E922" t="s">
        <v>124</v>
      </c>
      <c r="F922">
        <v>17</v>
      </c>
      <c r="G922" t="s">
        <v>25</v>
      </c>
      <c r="H922">
        <v>2020</v>
      </c>
      <c r="I922">
        <v>12.0683333333333</v>
      </c>
      <c r="J922" s="1">
        <f>_xlfn.XLOOKUP(B922, '[1]2021 Salaries'!$B$13:$B$2834, '[1]2021 Salaries'!$G$13:$G$2834,0)</f>
        <v>0</v>
      </c>
      <c r="K922" s="1">
        <f t="shared" si="14"/>
        <v>0</v>
      </c>
      <c r="L922" s="2">
        <v>921</v>
      </c>
    </row>
    <row r="923" spans="1:12" x14ac:dyDescent="0.45">
      <c r="A923">
        <v>2020</v>
      </c>
      <c r="B923" t="s">
        <v>831</v>
      </c>
      <c r="C923" t="s">
        <v>204</v>
      </c>
      <c r="D923" t="s">
        <v>10</v>
      </c>
      <c r="E923" t="s">
        <v>485</v>
      </c>
      <c r="F923">
        <v>28</v>
      </c>
      <c r="G923" t="s">
        <v>16</v>
      </c>
      <c r="H923">
        <v>2021</v>
      </c>
      <c r="I923">
        <v>12.0711333333333</v>
      </c>
      <c r="J923" s="1">
        <f>_xlfn.XLOOKUP(B923, '[1]2021 Salaries'!$B$13:$B$2834, '[1]2021 Salaries'!$G$13:$G$2834,0)</f>
        <v>7480000</v>
      </c>
      <c r="K923" s="1">
        <f t="shared" si="14"/>
        <v>8228000.0000000009</v>
      </c>
      <c r="L923" s="2">
        <v>922</v>
      </c>
    </row>
    <row r="924" spans="1:12" x14ac:dyDescent="0.45">
      <c r="A924">
        <v>2000</v>
      </c>
      <c r="B924" t="s">
        <v>832</v>
      </c>
      <c r="C924" t="s">
        <v>55</v>
      </c>
      <c r="D924" t="s">
        <v>10</v>
      </c>
      <c r="E924" t="s">
        <v>225</v>
      </c>
      <c r="F924">
        <v>22</v>
      </c>
      <c r="G924" t="s">
        <v>16</v>
      </c>
      <c r="H924">
        <v>2021</v>
      </c>
      <c r="I924">
        <v>12.0734333333333</v>
      </c>
      <c r="J924" s="1">
        <f>_xlfn.XLOOKUP(B924, '[1]2021 Salaries'!$B$13:$B$2834, '[1]2021 Salaries'!$G$13:$G$2834,0)</f>
        <v>17130000</v>
      </c>
      <c r="K924" s="1">
        <f t="shared" si="14"/>
        <v>18843000</v>
      </c>
      <c r="L924" s="2">
        <v>923</v>
      </c>
    </row>
    <row r="925" spans="1:12" x14ac:dyDescent="0.45">
      <c r="A925">
        <v>270</v>
      </c>
      <c r="B925" t="s">
        <v>761</v>
      </c>
      <c r="C925" t="s">
        <v>33</v>
      </c>
      <c r="D925" t="s">
        <v>10</v>
      </c>
      <c r="E925" t="s">
        <v>539</v>
      </c>
      <c r="F925">
        <v>32</v>
      </c>
      <c r="G925" t="s">
        <v>31</v>
      </c>
      <c r="H925">
        <v>2020</v>
      </c>
      <c r="I925">
        <v>12.0735666666667</v>
      </c>
      <c r="J925" s="1">
        <f>_xlfn.XLOOKUP(B925, '[1]2021 Salaries'!$B$13:$B$2834, '[1]2021 Salaries'!$G$13:$G$2834,0)</f>
        <v>17430000</v>
      </c>
      <c r="K925" s="1">
        <f t="shared" si="14"/>
        <v>19173000</v>
      </c>
      <c r="L925" s="2">
        <v>924</v>
      </c>
    </row>
    <row r="926" spans="1:12" x14ac:dyDescent="0.45">
      <c r="A926">
        <v>1565</v>
      </c>
      <c r="B926" t="s">
        <v>833</v>
      </c>
      <c r="C926" t="s">
        <v>74</v>
      </c>
      <c r="D926" t="s">
        <v>10</v>
      </c>
      <c r="E926" t="s">
        <v>441</v>
      </c>
      <c r="F926">
        <v>30</v>
      </c>
      <c r="G926" t="s">
        <v>12</v>
      </c>
      <c r="H926">
        <v>2021</v>
      </c>
      <c r="I926">
        <v>12.078433333333299</v>
      </c>
      <c r="J926" s="1">
        <f>_xlfn.XLOOKUP(B926, '[1]2021 Salaries'!$B$13:$B$2834, '[1]2021 Salaries'!$G$13:$G$2834,0)</f>
        <v>12640000</v>
      </c>
      <c r="K926" s="1">
        <f t="shared" si="14"/>
        <v>13904000.000000002</v>
      </c>
      <c r="L926" s="2">
        <v>925</v>
      </c>
    </row>
    <row r="927" spans="1:12" x14ac:dyDescent="0.45">
      <c r="A927">
        <v>881</v>
      </c>
      <c r="B927" t="s">
        <v>609</v>
      </c>
      <c r="C927" t="s">
        <v>14</v>
      </c>
      <c r="D927" t="s">
        <v>10</v>
      </c>
      <c r="E927" t="s">
        <v>53</v>
      </c>
      <c r="F927">
        <v>28</v>
      </c>
      <c r="G927" t="s">
        <v>16</v>
      </c>
      <c r="H927">
        <v>2020</v>
      </c>
      <c r="I927">
        <v>12.079800000000001</v>
      </c>
      <c r="J927" s="1">
        <f>_xlfn.XLOOKUP(B927, '[1]2021 Salaries'!$B$13:$B$2834, '[1]2021 Salaries'!$G$13:$G$2834,0)</f>
        <v>15490000</v>
      </c>
      <c r="K927" s="1">
        <f t="shared" si="14"/>
        <v>17039000</v>
      </c>
      <c r="L927" s="2">
        <v>926</v>
      </c>
    </row>
    <row r="928" spans="1:12" x14ac:dyDescent="0.45">
      <c r="A928">
        <v>627</v>
      </c>
      <c r="B928" t="s">
        <v>834</v>
      </c>
      <c r="C928" t="s">
        <v>23</v>
      </c>
      <c r="D928" t="s">
        <v>10</v>
      </c>
      <c r="E928" t="s">
        <v>78</v>
      </c>
      <c r="F928">
        <v>16</v>
      </c>
      <c r="G928" t="s">
        <v>25</v>
      </c>
      <c r="H928">
        <v>2020</v>
      </c>
      <c r="I928">
        <v>12.0905</v>
      </c>
      <c r="J928" s="1">
        <f>_xlfn.XLOOKUP(B928, '[1]2021 Salaries'!$B$13:$B$2834, '[1]2021 Salaries'!$G$13:$G$2834,0)</f>
        <v>0</v>
      </c>
      <c r="K928" s="1">
        <f t="shared" si="14"/>
        <v>0</v>
      </c>
      <c r="L928" s="2">
        <v>927</v>
      </c>
    </row>
    <row r="929" spans="1:12" x14ac:dyDescent="0.45">
      <c r="A929">
        <v>2132</v>
      </c>
      <c r="B929" t="s">
        <v>835</v>
      </c>
      <c r="C929" t="s">
        <v>836</v>
      </c>
      <c r="D929" t="s">
        <v>10</v>
      </c>
      <c r="E929" t="s">
        <v>676</v>
      </c>
      <c r="F929">
        <v>28</v>
      </c>
      <c r="G929" t="s">
        <v>41</v>
      </c>
      <c r="H929">
        <v>2021</v>
      </c>
      <c r="I929">
        <v>12.093666666666699</v>
      </c>
      <c r="J929" s="1">
        <f>_xlfn.XLOOKUP(B929, '[1]2021 Salaries'!$B$13:$B$2834, '[1]2021 Salaries'!$G$13:$G$2834,0)</f>
        <v>4730000</v>
      </c>
      <c r="K929" s="1">
        <f t="shared" si="14"/>
        <v>5203000</v>
      </c>
      <c r="L929" s="2">
        <v>928</v>
      </c>
    </row>
    <row r="930" spans="1:12" x14ac:dyDescent="0.45">
      <c r="A930">
        <v>2104</v>
      </c>
      <c r="B930" t="s">
        <v>827</v>
      </c>
      <c r="C930" t="s">
        <v>64</v>
      </c>
      <c r="D930" t="s">
        <v>10</v>
      </c>
      <c r="E930" t="s">
        <v>65</v>
      </c>
      <c r="F930">
        <v>26</v>
      </c>
      <c r="G930" t="s">
        <v>41</v>
      </c>
      <c r="H930">
        <v>2021</v>
      </c>
      <c r="I930">
        <v>12.099966666666701</v>
      </c>
      <c r="J930" s="1">
        <f>_xlfn.XLOOKUP(B930, '[1]2021 Salaries'!$B$13:$B$2834, '[1]2021 Salaries'!$G$13:$G$2834,0)</f>
        <v>26580000</v>
      </c>
      <c r="K930" s="1">
        <f t="shared" si="14"/>
        <v>26580000</v>
      </c>
      <c r="L930" s="2">
        <v>929</v>
      </c>
    </row>
    <row r="931" spans="1:12" x14ac:dyDescent="0.45">
      <c r="A931">
        <v>1951</v>
      </c>
      <c r="B931" t="s">
        <v>837</v>
      </c>
      <c r="C931" t="s">
        <v>14</v>
      </c>
      <c r="D931" t="s">
        <v>10</v>
      </c>
      <c r="E931" t="s">
        <v>186</v>
      </c>
      <c r="F931">
        <v>22</v>
      </c>
      <c r="G931" t="s">
        <v>16</v>
      </c>
      <c r="H931">
        <v>2021</v>
      </c>
      <c r="I931">
        <v>12.103300000000001</v>
      </c>
      <c r="J931" s="1">
        <f>_xlfn.XLOOKUP(B931, '[1]2021 Salaries'!$B$13:$B$2834, '[1]2021 Salaries'!$G$13:$G$2834,0)</f>
        <v>17990000</v>
      </c>
      <c r="K931" s="1">
        <f t="shared" si="14"/>
        <v>19789000</v>
      </c>
      <c r="L931" s="2">
        <v>930</v>
      </c>
    </row>
    <row r="932" spans="1:12" x14ac:dyDescent="0.45">
      <c r="A932">
        <v>1556</v>
      </c>
      <c r="B932" t="s">
        <v>672</v>
      </c>
      <c r="C932" t="s">
        <v>341</v>
      </c>
      <c r="D932" t="s">
        <v>10</v>
      </c>
      <c r="E932" t="s">
        <v>200</v>
      </c>
      <c r="F932">
        <v>22</v>
      </c>
      <c r="G932" t="s">
        <v>12</v>
      </c>
      <c r="H932">
        <v>2021</v>
      </c>
      <c r="I932">
        <v>12.103733333333301</v>
      </c>
      <c r="J932" s="1">
        <f>_xlfn.XLOOKUP(B932, '[1]2021 Salaries'!$B$13:$B$2834, '[1]2021 Salaries'!$G$13:$G$2834,0)</f>
        <v>17860000</v>
      </c>
      <c r="K932" s="1">
        <f t="shared" si="14"/>
        <v>19646000</v>
      </c>
      <c r="L932" s="2">
        <v>931</v>
      </c>
    </row>
    <row r="933" spans="1:12" x14ac:dyDescent="0.45">
      <c r="A933">
        <v>225</v>
      </c>
      <c r="B933" t="s">
        <v>838</v>
      </c>
      <c r="C933" t="s">
        <v>109</v>
      </c>
      <c r="D933" t="s">
        <v>10</v>
      </c>
      <c r="E933" t="s">
        <v>473</v>
      </c>
      <c r="F933">
        <v>23</v>
      </c>
      <c r="G933" t="s">
        <v>31</v>
      </c>
      <c r="H933">
        <v>2020</v>
      </c>
      <c r="I933">
        <v>12.112833333333301</v>
      </c>
      <c r="J933" s="1">
        <f>_xlfn.XLOOKUP(B933, '[1]2021 Salaries'!$B$13:$B$2834, '[1]2021 Salaries'!$G$13:$G$2834,0)</f>
        <v>16390000</v>
      </c>
      <c r="K933" s="1">
        <f t="shared" si="14"/>
        <v>18029000</v>
      </c>
      <c r="L933" s="2">
        <v>932</v>
      </c>
    </row>
    <row r="934" spans="1:12" x14ac:dyDescent="0.45">
      <c r="A934">
        <v>1528</v>
      </c>
      <c r="B934" t="s">
        <v>839</v>
      </c>
      <c r="C934" t="s">
        <v>74</v>
      </c>
      <c r="D934" t="s">
        <v>10</v>
      </c>
      <c r="E934" t="s">
        <v>602</v>
      </c>
      <c r="F934">
        <v>20</v>
      </c>
      <c r="G934" t="s">
        <v>12</v>
      </c>
      <c r="H934">
        <v>2021</v>
      </c>
      <c r="I934">
        <v>12.115866666666699</v>
      </c>
      <c r="J934" s="1">
        <f>_xlfn.XLOOKUP(B934, '[1]2021 Salaries'!$B$13:$B$2834, '[1]2021 Salaries'!$G$13:$G$2834,0)</f>
        <v>16260000</v>
      </c>
      <c r="K934" s="1">
        <f t="shared" si="14"/>
        <v>17886000</v>
      </c>
      <c r="L934" s="2">
        <v>933</v>
      </c>
    </row>
    <row r="935" spans="1:12" x14ac:dyDescent="0.45">
      <c r="A935">
        <v>1732</v>
      </c>
      <c r="B935" t="s">
        <v>840</v>
      </c>
      <c r="C935" t="s">
        <v>23</v>
      </c>
      <c r="D935" t="s">
        <v>10</v>
      </c>
      <c r="E935" t="s">
        <v>322</v>
      </c>
      <c r="F935">
        <v>20</v>
      </c>
      <c r="G935" t="s">
        <v>25</v>
      </c>
      <c r="H935">
        <v>2021</v>
      </c>
      <c r="I935">
        <v>12.119066666666701</v>
      </c>
      <c r="J935" s="1">
        <f>_xlfn.XLOOKUP(B935, '[1]2021 Salaries'!$B$13:$B$2834, '[1]2021 Salaries'!$G$13:$G$2834,0)</f>
        <v>28190000</v>
      </c>
      <c r="K935" s="1">
        <f t="shared" si="14"/>
        <v>31009000.000000004</v>
      </c>
      <c r="L935" s="2">
        <v>934</v>
      </c>
    </row>
    <row r="936" spans="1:12" x14ac:dyDescent="0.45">
      <c r="A936">
        <v>711</v>
      </c>
      <c r="B936" t="s">
        <v>841</v>
      </c>
      <c r="C936" t="s">
        <v>842</v>
      </c>
      <c r="D936" t="s">
        <v>10</v>
      </c>
      <c r="E936" t="s">
        <v>257</v>
      </c>
      <c r="F936">
        <v>28</v>
      </c>
      <c r="G936" t="s">
        <v>25</v>
      </c>
      <c r="H936">
        <v>2020</v>
      </c>
      <c r="I936">
        <v>12.1206</v>
      </c>
      <c r="J936" s="1">
        <f>_xlfn.XLOOKUP(B936, '[1]2021 Salaries'!$B$13:$B$2834, '[1]2021 Salaries'!$G$13:$G$2834,0)</f>
        <v>20300000</v>
      </c>
      <c r="K936" s="1">
        <f t="shared" si="14"/>
        <v>22330000</v>
      </c>
      <c r="L936" s="2">
        <v>935</v>
      </c>
    </row>
    <row r="937" spans="1:12" x14ac:dyDescent="0.45">
      <c r="A937">
        <v>452</v>
      </c>
      <c r="B937" t="s">
        <v>843</v>
      </c>
      <c r="C937" t="s">
        <v>74</v>
      </c>
      <c r="D937" t="s">
        <v>10</v>
      </c>
      <c r="E937" t="s">
        <v>602</v>
      </c>
      <c r="F937">
        <v>33</v>
      </c>
      <c r="G937" t="s">
        <v>12</v>
      </c>
      <c r="H937">
        <v>2020</v>
      </c>
      <c r="I937">
        <v>12.125733333333301</v>
      </c>
      <c r="J937" s="1">
        <f>_xlfn.XLOOKUP(B937, '[1]2021 Salaries'!$B$13:$B$2834, '[1]2021 Salaries'!$G$13:$G$2834,0)</f>
        <v>0</v>
      </c>
      <c r="K937" s="1">
        <f t="shared" si="14"/>
        <v>0</v>
      </c>
      <c r="L937" s="2">
        <v>936</v>
      </c>
    </row>
    <row r="938" spans="1:12" x14ac:dyDescent="0.45">
      <c r="A938">
        <v>23</v>
      </c>
      <c r="B938" t="s">
        <v>844</v>
      </c>
      <c r="C938" t="s">
        <v>39</v>
      </c>
      <c r="D938" t="s">
        <v>10</v>
      </c>
      <c r="E938" t="s">
        <v>845</v>
      </c>
      <c r="F938">
        <v>25</v>
      </c>
      <c r="G938" t="s">
        <v>21</v>
      </c>
      <c r="H938">
        <v>2020</v>
      </c>
      <c r="I938">
        <v>12.129</v>
      </c>
      <c r="J938" s="1">
        <f>_xlfn.XLOOKUP(B938, '[1]2021 Salaries'!$B$13:$B$2834, '[1]2021 Salaries'!$G$13:$G$2834,0)</f>
        <v>18580000</v>
      </c>
      <c r="K938" s="1">
        <f t="shared" si="14"/>
        <v>20438000</v>
      </c>
      <c r="L938" s="2">
        <v>937</v>
      </c>
    </row>
    <row r="939" spans="1:12" x14ac:dyDescent="0.45">
      <c r="A939">
        <v>591</v>
      </c>
      <c r="B939" t="s">
        <v>846</v>
      </c>
      <c r="C939" t="s">
        <v>23</v>
      </c>
      <c r="D939" t="s">
        <v>10</v>
      </c>
      <c r="E939" t="s">
        <v>267</v>
      </c>
      <c r="F939">
        <v>19</v>
      </c>
      <c r="G939" t="s">
        <v>25</v>
      </c>
      <c r="H939">
        <v>2020</v>
      </c>
      <c r="I939">
        <v>12.133466666666701</v>
      </c>
      <c r="J939" s="1">
        <f>_xlfn.XLOOKUP(B939, '[1]2021 Salaries'!$B$13:$B$2834, '[1]2021 Salaries'!$G$13:$G$2834,0)</f>
        <v>0</v>
      </c>
      <c r="K939" s="1">
        <f t="shared" si="14"/>
        <v>0</v>
      </c>
      <c r="L939" s="2">
        <v>938</v>
      </c>
    </row>
    <row r="940" spans="1:12" x14ac:dyDescent="0.45">
      <c r="A940">
        <v>732</v>
      </c>
      <c r="B940" t="s">
        <v>847</v>
      </c>
      <c r="C940" t="s">
        <v>23</v>
      </c>
      <c r="D940" t="s">
        <v>10</v>
      </c>
      <c r="E940" t="s">
        <v>197</v>
      </c>
      <c r="F940">
        <v>25</v>
      </c>
      <c r="G940" t="s">
        <v>25</v>
      </c>
      <c r="H940">
        <v>2020</v>
      </c>
      <c r="I940">
        <v>12.1557</v>
      </c>
      <c r="J940" s="1">
        <f>_xlfn.XLOOKUP(B940, '[1]2021 Salaries'!$B$13:$B$2834, '[1]2021 Salaries'!$G$13:$G$2834,0)</f>
        <v>15080000</v>
      </c>
      <c r="K940" s="1">
        <f t="shared" si="14"/>
        <v>16588000.000000002</v>
      </c>
      <c r="L940" s="2">
        <v>939</v>
      </c>
    </row>
    <row r="941" spans="1:12" x14ac:dyDescent="0.45">
      <c r="A941">
        <v>1580</v>
      </c>
      <c r="B941" t="s">
        <v>800</v>
      </c>
      <c r="C941" t="s">
        <v>74</v>
      </c>
      <c r="D941" t="s">
        <v>10</v>
      </c>
      <c r="E941" t="s">
        <v>253</v>
      </c>
      <c r="F941">
        <v>31</v>
      </c>
      <c r="G941" t="s">
        <v>12</v>
      </c>
      <c r="H941">
        <v>2021</v>
      </c>
      <c r="I941">
        <v>12.162466666666701</v>
      </c>
      <c r="J941" s="1">
        <f>_xlfn.XLOOKUP(B941, '[1]2021 Salaries'!$B$13:$B$2834, '[1]2021 Salaries'!$G$13:$G$2834,0)</f>
        <v>18430000</v>
      </c>
      <c r="K941" s="1">
        <f t="shared" si="14"/>
        <v>20273000</v>
      </c>
      <c r="L941" s="2">
        <v>940</v>
      </c>
    </row>
    <row r="942" spans="1:12" x14ac:dyDescent="0.45">
      <c r="A942">
        <v>1835</v>
      </c>
      <c r="B942" t="s">
        <v>848</v>
      </c>
      <c r="C942" t="s">
        <v>23</v>
      </c>
      <c r="D942" t="s">
        <v>43</v>
      </c>
      <c r="E942" t="s">
        <v>197</v>
      </c>
      <c r="F942">
        <v>21</v>
      </c>
      <c r="G942" t="s">
        <v>25</v>
      </c>
      <c r="H942">
        <v>2021</v>
      </c>
      <c r="I942">
        <v>12.1634666666667</v>
      </c>
      <c r="J942" s="1">
        <f>_xlfn.XLOOKUP(B942, '[1]2021 Salaries'!$B$13:$B$2834, '[1]2021 Salaries'!$G$13:$G$2834,0)</f>
        <v>26750000</v>
      </c>
      <c r="K942" s="1">
        <f t="shared" si="14"/>
        <v>29425000.000000004</v>
      </c>
      <c r="L942" s="2">
        <v>941</v>
      </c>
    </row>
    <row r="943" spans="1:12" x14ac:dyDescent="0.45">
      <c r="A943">
        <v>1667</v>
      </c>
      <c r="B943" t="s">
        <v>849</v>
      </c>
      <c r="C943" t="s">
        <v>9</v>
      </c>
      <c r="D943" t="s">
        <v>10</v>
      </c>
      <c r="E943" t="s">
        <v>104</v>
      </c>
      <c r="F943">
        <v>31</v>
      </c>
      <c r="G943" t="s">
        <v>25</v>
      </c>
      <c r="H943">
        <v>2021</v>
      </c>
      <c r="I943">
        <v>12.164066666666701</v>
      </c>
      <c r="J943" s="1">
        <f>_xlfn.XLOOKUP(B943, '[1]2021 Salaries'!$B$13:$B$2834, '[1]2021 Salaries'!$G$13:$G$2834,0)</f>
        <v>15610000</v>
      </c>
      <c r="K943" s="1">
        <f t="shared" si="14"/>
        <v>17171000</v>
      </c>
      <c r="L943" s="2">
        <v>942</v>
      </c>
    </row>
    <row r="944" spans="1:12" x14ac:dyDescent="0.45">
      <c r="A944">
        <v>1243</v>
      </c>
      <c r="B944" t="s">
        <v>801</v>
      </c>
      <c r="C944" t="s">
        <v>9</v>
      </c>
      <c r="D944" t="s">
        <v>10</v>
      </c>
      <c r="E944" t="s">
        <v>395</v>
      </c>
      <c r="F944">
        <v>33</v>
      </c>
      <c r="G944" t="s">
        <v>31</v>
      </c>
      <c r="H944">
        <v>2021</v>
      </c>
      <c r="I944">
        <v>12.1725666666667</v>
      </c>
      <c r="J944" s="1">
        <f>_xlfn.XLOOKUP(B944, '[1]2021 Salaries'!$B$13:$B$2834, '[1]2021 Salaries'!$G$13:$G$2834,0)</f>
        <v>17410000</v>
      </c>
      <c r="K944" s="1">
        <f t="shared" si="14"/>
        <v>19151000</v>
      </c>
      <c r="L944" s="2">
        <v>943</v>
      </c>
    </row>
    <row r="945" spans="1:12" x14ac:dyDescent="0.45">
      <c r="A945">
        <v>1825</v>
      </c>
      <c r="B945" t="s">
        <v>850</v>
      </c>
      <c r="C945" t="s">
        <v>23</v>
      </c>
      <c r="D945" t="s">
        <v>10</v>
      </c>
      <c r="E945" t="s">
        <v>197</v>
      </c>
      <c r="F945">
        <v>33</v>
      </c>
      <c r="G945" t="s">
        <v>25</v>
      </c>
      <c r="H945">
        <v>2021</v>
      </c>
      <c r="I945">
        <v>12.187533333333301</v>
      </c>
      <c r="J945" s="1">
        <f>_xlfn.XLOOKUP(B945, '[1]2021 Salaries'!$B$13:$B$2834, '[1]2021 Salaries'!$G$13:$G$2834,0)</f>
        <v>31920000</v>
      </c>
      <c r="K945" s="1">
        <f t="shared" si="14"/>
        <v>35112000</v>
      </c>
      <c r="L945" s="2">
        <v>944</v>
      </c>
    </row>
    <row r="946" spans="1:12" x14ac:dyDescent="0.45">
      <c r="A946">
        <v>1443</v>
      </c>
      <c r="B946" t="s">
        <v>156</v>
      </c>
      <c r="C946" t="s">
        <v>126</v>
      </c>
      <c r="D946" t="s">
        <v>10</v>
      </c>
      <c r="E946" t="s">
        <v>157</v>
      </c>
      <c r="F946">
        <v>31</v>
      </c>
      <c r="G946" t="s">
        <v>12</v>
      </c>
      <c r="H946">
        <v>2021</v>
      </c>
      <c r="I946">
        <v>12.1899333333333</v>
      </c>
      <c r="J946" s="1">
        <f>_xlfn.XLOOKUP(B946, '[1]2021 Salaries'!$B$13:$B$2834, '[1]2021 Salaries'!$G$13:$G$2834,0)</f>
        <v>23860000</v>
      </c>
      <c r="K946" s="1">
        <f t="shared" si="14"/>
        <v>26246000.000000004</v>
      </c>
      <c r="L946" s="2">
        <v>945</v>
      </c>
    </row>
    <row r="947" spans="1:12" x14ac:dyDescent="0.45">
      <c r="A947">
        <v>2064</v>
      </c>
      <c r="B947" t="s">
        <v>851</v>
      </c>
      <c r="C947" t="s">
        <v>14</v>
      </c>
      <c r="D947" t="s">
        <v>18</v>
      </c>
      <c r="E947" t="s">
        <v>753</v>
      </c>
      <c r="F947">
        <v>23</v>
      </c>
      <c r="G947" t="s">
        <v>16</v>
      </c>
      <c r="H947">
        <v>2021</v>
      </c>
      <c r="I947">
        <v>12.1962666666667</v>
      </c>
      <c r="J947" s="1">
        <f>_xlfn.XLOOKUP(B947, '[1]2021 Salaries'!$B$13:$B$2834, '[1]2021 Salaries'!$G$13:$G$2834,0)</f>
        <v>10070000</v>
      </c>
      <c r="K947" s="1">
        <f t="shared" si="14"/>
        <v>11077000</v>
      </c>
      <c r="L947" s="2">
        <v>946</v>
      </c>
    </row>
    <row r="948" spans="1:12" x14ac:dyDescent="0.45">
      <c r="A948">
        <v>1827</v>
      </c>
      <c r="B948" t="s">
        <v>804</v>
      </c>
      <c r="C948" t="s">
        <v>23</v>
      </c>
      <c r="D948" t="s">
        <v>10</v>
      </c>
      <c r="E948" t="s">
        <v>197</v>
      </c>
      <c r="F948">
        <v>26</v>
      </c>
      <c r="G948" t="s">
        <v>25</v>
      </c>
      <c r="H948">
        <v>2021</v>
      </c>
      <c r="I948">
        <v>12.198033333333299</v>
      </c>
      <c r="J948" s="1">
        <f>_xlfn.XLOOKUP(B948, '[1]2021 Salaries'!$B$13:$B$2834, '[1]2021 Salaries'!$G$13:$G$2834,0)</f>
        <v>15720000</v>
      </c>
      <c r="K948" s="1">
        <f t="shared" si="14"/>
        <v>17292000</v>
      </c>
      <c r="L948" s="2">
        <v>947</v>
      </c>
    </row>
    <row r="949" spans="1:12" x14ac:dyDescent="0.45">
      <c r="A949">
        <v>419</v>
      </c>
      <c r="B949" t="s">
        <v>449</v>
      </c>
      <c r="C949" t="s">
        <v>74</v>
      </c>
      <c r="D949" t="s">
        <v>10</v>
      </c>
      <c r="E949" t="s">
        <v>75</v>
      </c>
      <c r="F949">
        <v>29</v>
      </c>
      <c r="G949" t="s">
        <v>12</v>
      </c>
      <c r="H949">
        <v>2020</v>
      </c>
      <c r="I949">
        <v>12.204000000000001</v>
      </c>
      <c r="J949" s="1">
        <f>_xlfn.XLOOKUP(B949, '[1]2021 Salaries'!$B$13:$B$2834, '[1]2021 Salaries'!$G$13:$G$2834,0)</f>
        <v>24410000</v>
      </c>
      <c r="K949" s="1">
        <f t="shared" si="14"/>
        <v>26851000.000000004</v>
      </c>
      <c r="L949" s="2">
        <v>948</v>
      </c>
    </row>
    <row r="950" spans="1:12" x14ac:dyDescent="0.45">
      <c r="A950">
        <v>585</v>
      </c>
      <c r="B950" t="s">
        <v>697</v>
      </c>
      <c r="C950" t="s">
        <v>27</v>
      </c>
      <c r="D950" t="s">
        <v>10</v>
      </c>
      <c r="E950" t="s">
        <v>267</v>
      </c>
      <c r="F950">
        <v>26</v>
      </c>
      <c r="G950" t="s">
        <v>25</v>
      </c>
      <c r="H950">
        <v>2020</v>
      </c>
      <c r="I950">
        <v>12.2118</v>
      </c>
      <c r="J950" s="1">
        <f>_xlfn.XLOOKUP(B950, '[1]2021 Salaries'!$B$13:$B$2834, '[1]2021 Salaries'!$G$13:$G$2834,0)</f>
        <v>16430000</v>
      </c>
      <c r="K950" s="1">
        <f t="shared" si="14"/>
        <v>18073000</v>
      </c>
      <c r="L950" s="2">
        <v>949</v>
      </c>
    </row>
    <row r="951" spans="1:12" x14ac:dyDescent="0.45">
      <c r="A951">
        <v>310</v>
      </c>
      <c r="B951" t="s">
        <v>408</v>
      </c>
      <c r="C951" t="s">
        <v>216</v>
      </c>
      <c r="D951" t="s">
        <v>10</v>
      </c>
      <c r="E951" t="s">
        <v>93</v>
      </c>
      <c r="F951">
        <v>31</v>
      </c>
      <c r="G951" t="s">
        <v>31</v>
      </c>
      <c r="H951">
        <v>2020</v>
      </c>
      <c r="I951">
        <v>12.2215333333333</v>
      </c>
      <c r="J951" s="1">
        <f>_xlfn.XLOOKUP(B951, '[1]2021 Salaries'!$B$13:$B$2834, '[1]2021 Salaries'!$G$13:$G$2834,0)</f>
        <v>0</v>
      </c>
      <c r="K951" s="1">
        <f t="shared" si="14"/>
        <v>0</v>
      </c>
      <c r="L951" s="2">
        <v>950</v>
      </c>
    </row>
    <row r="952" spans="1:12" x14ac:dyDescent="0.45">
      <c r="A952">
        <v>1893</v>
      </c>
      <c r="B952" t="s">
        <v>851</v>
      </c>
      <c r="C952" t="s">
        <v>14</v>
      </c>
      <c r="D952" t="s">
        <v>350</v>
      </c>
      <c r="E952" t="s">
        <v>852</v>
      </c>
      <c r="F952">
        <v>23</v>
      </c>
      <c r="G952" t="s">
        <v>16</v>
      </c>
      <c r="H952">
        <v>2021</v>
      </c>
      <c r="I952">
        <v>12.2299333333333</v>
      </c>
      <c r="J952" s="1">
        <f>_xlfn.XLOOKUP(B952, '[1]2021 Salaries'!$B$13:$B$2834, '[1]2021 Salaries'!$G$13:$G$2834,0)</f>
        <v>10070000</v>
      </c>
      <c r="K952" s="1">
        <f t="shared" si="14"/>
        <v>11077000</v>
      </c>
      <c r="L952" s="2">
        <v>951</v>
      </c>
    </row>
    <row r="953" spans="1:12" x14ac:dyDescent="0.45">
      <c r="A953">
        <v>1177</v>
      </c>
      <c r="B953" t="s">
        <v>824</v>
      </c>
      <c r="C953" t="s">
        <v>39</v>
      </c>
      <c r="D953" t="s">
        <v>10</v>
      </c>
      <c r="E953" t="s">
        <v>101</v>
      </c>
      <c r="F953">
        <v>22</v>
      </c>
      <c r="G953" t="s">
        <v>21</v>
      </c>
      <c r="H953">
        <v>2021</v>
      </c>
      <c r="I953">
        <v>12.231633333333299</v>
      </c>
      <c r="J953" s="1">
        <f>_xlfn.XLOOKUP(B953, '[1]2021 Salaries'!$B$13:$B$2834, '[1]2021 Salaries'!$G$13:$G$2834,0)</f>
        <v>25330000</v>
      </c>
      <c r="K953" s="1">
        <f t="shared" si="14"/>
        <v>27863000.000000004</v>
      </c>
      <c r="L953" s="2">
        <v>952</v>
      </c>
    </row>
    <row r="954" spans="1:12" x14ac:dyDescent="0.45">
      <c r="A954">
        <v>14</v>
      </c>
      <c r="B954" t="s">
        <v>853</v>
      </c>
      <c r="C954" t="s">
        <v>39</v>
      </c>
      <c r="D954" t="s">
        <v>10</v>
      </c>
      <c r="E954" t="s">
        <v>49</v>
      </c>
      <c r="F954">
        <v>27</v>
      </c>
      <c r="G954" t="s">
        <v>21</v>
      </c>
      <c r="H954">
        <v>2020</v>
      </c>
      <c r="I954">
        <v>12.2320666666667</v>
      </c>
      <c r="J954" s="1">
        <f>_xlfn.XLOOKUP(B954, '[1]2021 Salaries'!$B$13:$B$2834, '[1]2021 Salaries'!$G$13:$G$2834,0)</f>
        <v>27450000</v>
      </c>
      <c r="K954" s="1">
        <f t="shared" si="14"/>
        <v>30195000.000000004</v>
      </c>
      <c r="L954" s="2">
        <v>953</v>
      </c>
    </row>
    <row r="955" spans="1:12" x14ac:dyDescent="0.45">
      <c r="A955">
        <v>1624</v>
      </c>
      <c r="B955" t="s">
        <v>854</v>
      </c>
      <c r="C955" t="s">
        <v>74</v>
      </c>
      <c r="D955" t="s">
        <v>18</v>
      </c>
      <c r="E955" t="s">
        <v>291</v>
      </c>
      <c r="F955">
        <v>18</v>
      </c>
      <c r="G955" t="s">
        <v>12</v>
      </c>
      <c r="H955">
        <v>2021</v>
      </c>
      <c r="I955">
        <v>12.2320666666667</v>
      </c>
      <c r="J955" s="1">
        <f>_xlfn.XLOOKUP(B955, '[1]2021 Salaries'!$B$13:$B$2834, '[1]2021 Salaries'!$G$13:$G$2834,0)</f>
        <v>15290000</v>
      </c>
      <c r="K955" s="1">
        <f t="shared" si="14"/>
        <v>16819000</v>
      </c>
      <c r="L955" s="2">
        <v>954</v>
      </c>
    </row>
    <row r="956" spans="1:12" x14ac:dyDescent="0.45">
      <c r="A956">
        <v>316</v>
      </c>
      <c r="B956" t="s">
        <v>855</v>
      </c>
      <c r="C956" t="s">
        <v>55</v>
      </c>
      <c r="D956" t="s">
        <v>18</v>
      </c>
      <c r="E956" t="s">
        <v>93</v>
      </c>
      <c r="F956">
        <v>26</v>
      </c>
      <c r="G956" t="s">
        <v>31</v>
      </c>
      <c r="H956">
        <v>2020</v>
      </c>
      <c r="I956">
        <v>12.2338666666667</v>
      </c>
      <c r="J956" s="1">
        <f>_xlfn.XLOOKUP(B956, '[1]2021 Salaries'!$B$13:$B$2834, '[1]2021 Salaries'!$G$13:$G$2834,0)</f>
        <v>0</v>
      </c>
      <c r="K956" s="1">
        <f t="shared" si="14"/>
        <v>0</v>
      </c>
      <c r="L956" s="2">
        <v>955</v>
      </c>
    </row>
    <row r="957" spans="1:12" x14ac:dyDescent="0.45">
      <c r="A957">
        <v>320</v>
      </c>
      <c r="B957" t="s">
        <v>305</v>
      </c>
      <c r="C957" t="s">
        <v>9</v>
      </c>
      <c r="D957" t="s">
        <v>10</v>
      </c>
      <c r="E957" t="s">
        <v>71</v>
      </c>
      <c r="F957">
        <v>24</v>
      </c>
      <c r="G957" t="s">
        <v>31</v>
      </c>
      <c r="H957">
        <v>2020</v>
      </c>
      <c r="I957">
        <v>12.2401</v>
      </c>
      <c r="J957" s="1">
        <f>_xlfn.XLOOKUP(B957, '[1]2021 Salaries'!$B$13:$B$2834, '[1]2021 Salaries'!$G$13:$G$2834,0)</f>
        <v>18760000</v>
      </c>
      <c r="K957" s="1">
        <f t="shared" si="14"/>
        <v>20636000</v>
      </c>
      <c r="L957" s="2">
        <v>956</v>
      </c>
    </row>
    <row r="958" spans="1:12" x14ac:dyDescent="0.45">
      <c r="A958">
        <v>1370</v>
      </c>
      <c r="B958" t="s">
        <v>856</v>
      </c>
      <c r="C958" t="s">
        <v>149</v>
      </c>
      <c r="D958" t="s">
        <v>10</v>
      </c>
      <c r="E958" t="s">
        <v>93</v>
      </c>
      <c r="F958">
        <v>23</v>
      </c>
      <c r="G958" t="s">
        <v>31</v>
      </c>
      <c r="H958">
        <v>2021</v>
      </c>
      <c r="I958">
        <v>12.249333333333301</v>
      </c>
      <c r="J958" s="1">
        <f>_xlfn.XLOOKUP(B958, '[1]2021 Salaries'!$B$13:$B$2834, '[1]2021 Salaries'!$G$13:$G$2834,0)</f>
        <v>22690000</v>
      </c>
      <c r="K958" s="1">
        <f t="shared" si="14"/>
        <v>24959000.000000004</v>
      </c>
      <c r="L958" s="2">
        <v>957</v>
      </c>
    </row>
    <row r="959" spans="1:12" x14ac:dyDescent="0.45">
      <c r="A959">
        <v>1607</v>
      </c>
      <c r="B959" t="s">
        <v>857</v>
      </c>
      <c r="C959" t="s">
        <v>55</v>
      </c>
      <c r="D959" t="s">
        <v>10</v>
      </c>
      <c r="E959" t="s">
        <v>382</v>
      </c>
      <c r="F959">
        <v>21</v>
      </c>
      <c r="G959" t="s">
        <v>12</v>
      </c>
      <c r="H959">
        <v>2021</v>
      </c>
      <c r="I959">
        <v>12.249700000000001</v>
      </c>
      <c r="J959" s="1">
        <f>_xlfn.XLOOKUP(B959, '[1]2021 Salaries'!$B$13:$B$2834, '[1]2021 Salaries'!$G$13:$G$2834,0)</f>
        <v>10390000</v>
      </c>
      <c r="K959" s="1">
        <f t="shared" si="14"/>
        <v>11429000</v>
      </c>
      <c r="L959" s="2">
        <v>958</v>
      </c>
    </row>
    <row r="960" spans="1:12" x14ac:dyDescent="0.45">
      <c r="A960">
        <v>245</v>
      </c>
      <c r="B960" t="s">
        <v>376</v>
      </c>
      <c r="C960" t="s">
        <v>377</v>
      </c>
      <c r="D960" t="s">
        <v>10</v>
      </c>
      <c r="E960" t="s">
        <v>57</v>
      </c>
      <c r="F960">
        <v>27</v>
      </c>
      <c r="G960" t="s">
        <v>31</v>
      </c>
      <c r="H960">
        <v>2020</v>
      </c>
      <c r="I960">
        <v>12.2558666666667</v>
      </c>
      <c r="J960" s="1">
        <f>_xlfn.XLOOKUP(B960, '[1]2021 Salaries'!$B$13:$B$2834, '[1]2021 Salaries'!$G$13:$G$2834,0)</f>
        <v>13180000</v>
      </c>
      <c r="K960" s="1">
        <f t="shared" si="14"/>
        <v>14498000.000000002</v>
      </c>
      <c r="L960" s="2">
        <v>959</v>
      </c>
    </row>
    <row r="961" spans="1:12" x14ac:dyDescent="0.45">
      <c r="A961">
        <v>515</v>
      </c>
      <c r="B961" t="s">
        <v>858</v>
      </c>
      <c r="C961" t="s">
        <v>51</v>
      </c>
      <c r="D961" t="s">
        <v>10</v>
      </c>
      <c r="E961" t="s">
        <v>382</v>
      </c>
      <c r="F961">
        <v>26</v>
      </c>
      <c r="G961" t="s">
        <v>12</v>
      </c>
      <c r="H961">
        <v>2020</v>
      </c>
      <c r="I961">
        <v>12.2581333333333</v>
      </c>
      <c r="J961" s="1">
        <f>_xlfn.XLOOKUP(B961, '[1]2021 Salaries'!$B$13:$B$2834, '[1]2021 Salaries'!$G$13:$G$2834,0)</f>
        <v>15810000</v>
      </c>
      <c r="K961" s="1">
        <f t="shared" si="14"/>
        <v>17391000</v>
      </c>
      <c r="L961" s="2">
        <v>960</v>
      </c>
    </row>
    <row r="962" spans="1:12" x14ac:dyDescent="0.45">
      <c r="A962">
        <v>114</v>
      </c>
      <c r="B962" t="s">
        <v>859</v>
      </c>
      <c r="C962" t="s">
        <v>36</v>
      </c>
      <c r="D962" t="s">
        <v>10</v>
      </c>
      <c r="E962" t="s">
        <v>101</v>
      </c>
      <c r="F962">
        <v>25</v>
      </c>
      <c r="G962" t="s">
        <v>21</v>
      </c>
      <c r="H962">
        <v>2020</v>
      </c>
      <c r="I962">
        <v>12.2602666666667</v>
      </c>
      <c r="J962" s="1">
        <f>_xlfn.XLOOKUP(B962, '[1]2021 Salaries'!$B$13:$B$2834, '[1]2021 Salaries'!$G$13:$G$2834,0)</f>
        <v>27320000</v>
      </c>
      <c r="K962" s="1">
        <f t="shared" si="14"/>
        <v>30052000.000000004</v>
      </c>
      <c r="L962" s="2">
        <v>961</v>
      </c>
    </row>
    <row r="963" spans="1:12" x14ac:dyDescent="0.45">
      <c r="A963">
        <v>284</v>
      </c>
      <c r="B963" t="s">
        <v>860</v>
      </c>
      <c r="C963" t="s">
        <v>9</v>
      </c>
      <c r="D963" t="s">
        <v>18</v>
      </c>
      <c r="E963" t="s">
        <v>173</v>
      </c>
      <c r="F963">
        <v>19</v>
      </c>
      <c r="G963" t="s">
        <v>31</v>
      </c>
      <c r="H963">
        <v>2020</v>
      </c>
      <c r="I963">
        <v>12.2624666666667</v>
      </c>
      <c r="J963" s="1">
        <f>_xlfn.XLOOKUP(B963, '[1]2021 Salaries'!$B$13:$B$2834, '[1]2021 Salaries'!$G$13:$G$2834,0)</f>
        <v>23400000</v>
      </c>
      <c r="K963" s="1">
        <f t="shared" ref="K963:K1026" si="15">IF(C963="Rarita", J963, J963*1.1)</f>
        <v>25740000.000000004</v>
      </c>
      <c r="L963" s="2">
        <v>962</v>
      </c>
    </row>
    <row r="964" spans="1:12" x14ac:dyDescent="0.45">
      <c r="A964">
        <v>466</v>
      </c>
      <c r="B964" t="s">
        <v>861</v>
      </c>
      <c r="C964" t="s">
        <v>86</v>
      </c>
      <c r="D964" t="s">
        <v>18</v>
      </c>
      <c r="E964" t="s">
        <v>37</v>
      </c>
      <c r="F964">
        <v>20</v>
      </c>
      <c r="G964" t="s">
        <v>12</v>
      </c>
      <c r="H964">
        <v>2020</v>
      </c>
      <c r="I964">
        <v>12.2709666666667</v>
      </c>
      <c r="J964" s="1">
        <f>_xlfn.XLOOKUP(B964, '[1]2021 Salaries'!$B$13:$B$2834, '[1]2021 Salaries'!$G$13:$G$2834,0)</f>
        <v>18370000</v>
      </c>
      <c r="K964" s="1">
        <f t="shared" si="15"/>
        <v>20207000</v>
      </c>
      <c r="L964" s="2">
        <v>963</v>
      </c>
    </row>
    <row r="965" spans="1:12" x14ac:dyDescent="0.45">
      <c r="A965">
        <v>903</v>
      </c>
      <c r="B965" t="s">
        <v>576</v>
      </c>
      <c r="C965" t="s">
        <v>14</v>
      </c>
      <c r="D965" t="s">
        <v>10</v>
      </c>
      <c r="E965" t="s">
        <v>485</v>
      </c>
      <c r="F965">
        <v>28</v>
      </c>
      <c r="G965" t="s">
        <v>16</v>
      </c>
      <c r="H965">
        <v>2020</v>
      </c>
      <c r="I965">
        <v>12.283633333333301</v>
      </c>
      <c r="J965" s="1">
        <f>_xlfn.XLOOKUP(B965, '[1]2021 Salaries'!$B$13:$B$2834, '[1]2021 Salaries'!$G$13:$G$2834,0)</f>
        <v>19270000</v>
      </c>
      <c r="K965" s="1">
        <f t="shared" si="15"/>
        <v>21197000</v>
      </c>
      <c r="L965" s="2">
        <v>964</v>
      </c>
    </row>
    <row r="966" spans="1:12" x14ac:dyDescent="0.45">
      <c r="A966">
        <v>117</v>
      </c>
      <c r="B966" t="s">
        <v>476</v>
      </c>
      <c r="C966" t="s">
        <v>39</v>
      </c>
      <c r="D966" t="s">
        <v>10</v>
      </c>
      <c r="E966" t="s">
        <v>101</v>
      </c>
      <c r="F966">
        <v>22</v>
      </c>
      <c r="G966" t="s">
        <v>21</v>
      </c>
      <c r="H966">
        <v>2020</v>
      </c>
      <c r="I966">
        <v>12.2856666666667</v>
      </c>
      <c r="J966" s="1">
        <f>_xlfn.XLOOKUP(B966, '[1]2021 Salaries'!$B$13:$B$2834, '[1]2021 Salaries'!$G$13:$G$2834,0)</f>
        <v>27830000</v>
      </c>
      <c r="K966" s="1">
        <f t="shared" si="15"/>
        <v>30613000.000000004</v>
      </c>
      <c r="L966" s="2">
        <v>965</v>
      </c>
    </row>
    <row r="967" spans="1:12" x14ac:dyDescent="0.45">
      <c r="A967">
        <v>543</v>
      </c>
      <c r="B967" t="s">
        <v>569</v>
      </c>
      <c r="C967" t="s">
        <v>190</v>
      </c>
      <c r="D967" t="s">
        <v>43</v>
      </c>
      <c r="E967" t="s">
        <v>162</v>
      </c>
      <c r="F967">
        <v>20</v>
      </c>
      <c r="G967" t="s">
        <v>12</v>
      </c>
      <c r="H967">
        <v>2020</v>
      </c>
      <c r="I967">
        <v>12.2952333333333</v>
      </c>
      <c r="J967" s="1">
        <f>_xlfn.XLOOKUP(B967, '[1]2021 Salaries'!$B$13:$B$2834, '[1]2021 Salaries'!$G$13:$G$2834,0)</f>
        <v>15320000</v>
      </c>
      <c r="K967" s="1">
        <f t="shared" si="15"/>
        <v>16852000</v>
      </c>
      <c r="L967" s="2">
        <v>966</v>
      </c>
    </row>
    <row r="968" spans="1:12" x14ac:dyDescent="0.45">
      <c r="A968">
        <v>608</v>
      </c>
      <c r="B968" t="s">
        <v>644</v>
      </c>
      <c r="C968" t="s">
        <v>74</v>
      </c>
      <c r="D968" t="s">
        <v>10</v>
      </c>
      <c r="E968" t="s">
        <v>211</v>
      </c>
      <c r="F968">
        <v>20</v>
      </c>
      <c r="G968" t="s">
        <v>25</v>
      </c>
      <c r="H968">
        <v>2020</v>
      </c>
      <c r="I968">
        <v>12.2962333333333</v>
      </c>
      <c r="J968" s="1">
        <f>_xlfn.XLOOKUP(B968, '[1]2021 Salaries'!$B$13:$B$2834, '[1]2021 Salaries'!$G$13:$G$2834,0)</f>
        <v>11350000</v>
      </c>
      <c r="K968" s="1">
        <f t="shared" si="15"/>
        <v>12485000.000000002</v>
      </c>
      <c r="L968" s="2">
        <v>967</v>
      </c>
    </row>
    <row r="969" spans="1:12" x14ac:dyDescent="0.45">
      <c r="A969">
        <v>348</v>
      </c>
      <c r="B969" t="s">
        <v>862</v>
      </c>
      <c r="C969" t="s">
        <v>46</v>
      </c>
      <c r="D969" t="s">
        <v>10</v>
      </c>
      <c r="E969" t="s">
        <v>460</v>
      </c>
      <c r="F969">
        <v>29</v>
      </c>
      <c r="G969" t="s">
        <v>31</v>
      </c>
      <c r="H969">
        <v>2020</v>
      </c>
      <c r="I969">
        <v>12.297499999999999</v>
      </c>
      <c r="J969" s="1">
        <f>_xlfn.XLOOKUP(B969, '[1]2021 Salaries'!$B$13:$B$2834, '[1]2021 Salaries'!$G$13:$G$2834,0)</f>
        <v>24250000</v>
      </c>
      <c r="K969" s="1">
        <f t="shared" si="15"/>
        <v>26675000.000000004</v>
      </c>
      <c r="L969" s="2">
        <v>968</v>
      </c>
    </row>
    <row r="970" spans="1:12" x14ac:dyDescent="0.45">
      <c r="A970">
        <v>186</v>
      </c>
      <c r="B970" t="s">
        <v>863</v>
      </c>
      <c r="C970" t="s">
        <v>9</v>
      </c>
      <c r="D970" t="s">
        <v>10</v>
      </c>
      <c r="E970" t="s">
        <v>395</v>
      </c>
      <c r="F970">
        <v>21</v>
      </c>
      <c r="G970" t="s">
        <v>31</v>
      </c>
      <c r="H970">
        <v>2020</v>
      </c>
      <c r="I970">
        <v>12.3055</v>
      </c>
      <c r="J970" s="1">
        <f>_xlfn.XLOOKUP(B970, '[1]2021 Salaries'!$B$13:$B$2834, '[1]2021 Salaries'!$G$13:$G$2834,0)</f>
        <v>25080000</v>
      </c>
      <c r="K970" s="1">
        <f t="shared" si="15"/>
        <v>27588000.000000004</v>
      </c>
      <c r="L970" s="2">
        <v>969</v>
      </c>
    </row>
    <row r="971" spans="1:12" x14ac:dyDescent="0.45">
      <c r="A971">
        <v>2088</v>
      </c>
      <c r="B971" t="s">
        <v>864</v>
      </c>
      <c r="C971" t="s">
        <v>55</v>
      </c>
      <c r="D971" t="s">
        <v>10</v>
      </c>
      <c r="E971" t="s">
        <v>34</v>
      </c>
      <c r="F971">
        <v>21</v>
      </c>
      <c r="G971" t="s">
        <v>16</v>
      </c>
      <c r="H971">
        <v>2021</v>
      </c>
      <c r="I971">
        <v>12.3155</v>
      </c>
      <c r="J971" s="1">
        <f>_xlfn.XLOOKUP(B971, '[1]2021 Salaries'!$B$13:$B$2834, '[1]2021 Salaries'!$G$13:$G$2834,0)</f>
        <v>29020000</v>
      </c>
      <c r="K971" s="1">
        <f t="shared" si="15"/>
        <v>31922000.000000004</v>
      </c>
      <c r="L971" s="2">
        <v>970</v>
      </c>
    </row>
    <row r="972" spans="1:12" x14ac:dyDescent="0.45">
      <c r="A972">
        <v>389</v>
      </c>
      <c r="B972" t="s">
        <v>865</v>
      </c>
      <c r="C972" t="s">
        <v>176</v>
      </c>
      <c r="D972" t="s">
        <v>10</v>
      </c>
      <c r="E972" t="s">
        <v>47</v>
      </c>
      <c r="F972">
        <v>27</v>
      </c>
      <c r="G972" t="s">
        <v>12</v>
      </c>
      <c r="H972">
        <v>2020</v>
      </c>
      <c r="I972">
        <v>12.3164333333333</v>
      </c>
      <c r="J972" s="1">
        <f>_xlfn.XLOOKUP(B972, '[1]2021 Salaries'!$B$13:$B$2834, '[1]2021 Salaries'!$G$13:$G$2834,0)</f>
        <v>29560000</v>
      </c>
      <c r="K972" s="1">
        <f t="shared" si="15"/>
        <v>32516000.000000004</v>
      </c>
      <c r="L972" s="2">
        <v>971</v>
      </c>
    </row>
    <row r="973" spans="1:12" x14ac:dyDescent="0.45">
      <c r="A973">
        <v>1394</v>
      </c>
      <c r="B973" t="s">
        <v>866</v>
      </c>
      <c r="C973" t="s">
        <v>9</v>
      </c>
      <c r="D973" t="s">
        <v>10</v>
      </c>
      <c r="E973" t="s">
        <v>867</v>
      </c>
      <c r="F973">
        <v>35</v>
      </c>
      <c r="G973" t="s">
        <v>31</v>
      </c>
      <c r="H973">
        <v>2021</v>
      </c>
      <c r="I973">
        <v>12.324</v>
      </c>
      <c r="J973" s="1">
        <f>_xlfn.XLOOKUP(B973, '[1]2021 Salaries'!$B$13:$B$2834, '[1]2021 Salaries'!$G$13:$G$2834,0)</f>
        <v>12940000</v>
      </c>
      <c r="K973" s="1">
        <f t="shared" si="15"/>
        <v>14234000.000000002</v>
      </c>
      <c r="L973" s="2">
        <v>972</v>
      </c>
    </row>
    <row r="974" spans="1:12" x14ac:dyDescent="0.45">
      <c r="A974">
        <v>1946</v>
      </c>
      <c r="B974" t="s">
        <v>212</v>
      </c>
      <c r="C974" t="s">
        <v>14</v>
      </c>
      <c r="D974" t="s">
        <v>10</v>
      </c>
      <c r="E974" t="s">
        <v>186</v>
      </c>
      <c r="F974">
        <v>26</v>
      </c>
      <c r="G974" t="s">
        <v>16</v>
      </c>
      <c r="H974">
        <v>2021</v>
      </c>
      <c r="I974">
        <v>12.327766666666699</v>
      </c>
      <c r="J974" s="1">
        <f>_xlfn.XLOOKUP(B974, '[1]2021 Salaries'!$B$13:$B$2834, '[1]2021 Salaries'!$G$13:$G$2834,0)</f>
        <v>10310000</v>
      </c>
      <c r="K974" s="1">
        <f t="shared" si="15"/>
        <v>11341000</v>
      </c>
      <c r="L974" s="2">
        <v>973</v>
      </c>
    </row>
    <row r="975" spans="1:12" x14ac:dyDescent="0.45">
      <c r="A975">
        <v>760</v>
      </c>
      <c r="B975" t="s">
        <v>868</v>
      </c>
      <c r="C975" t="s">
        <v>23</v>
      </c>
      <c r="D975" t="s">
        <v>10</v>
      </c>
      <c r="E975" t="s">
        <v>84</v>
      </c>
      <c r="F975">
        <v>17</v>
      </c>
      <c r="G975" t="s">
        <v>25</v>
      </c>
      <c r="H975">
        <v>2020</v>
      </c>
      <c r="I975">
        <v>12.3440333333333</v>
      </c>
      <c r="J975" s="1">
        <f>_xlfn.XLOOKUP(B975, '[1]2021 Salaries'!$B$13:$B$2834, '[1]2021 Salaries'!$G$13:$G$2834,0)</f>
        <v>0</v>
      </c>
      <c r="K975" s="1">
        <f t="shared" si="15"/>
        <v>0</v>
      </c>
      <c r="L975" s="2">
        <v>974</v>
      </c>
    </row>
    <row r="976" spans="1:12" x14ac:dyDescent="0.45">
      <c r="A976">
        <v>2032</v>
      </c>
      <c r="B976" t="s">
        <v>869</v>
      </c>
      <c r="C976" t="s">
        <v>86</v>
      </c>
      <c r="D976" t="s">
        <v>18</v>
      </c>
      <c r="E976" t="s">
        <v>627</v>
      </c>
      <c r="F976">
        <v>30</v>
      </c>
      <c r="G976" t="s">
        <v>16</v>
      </c>
      <c r="H976">
        <v>2021</v>
      </c>
      <c r="I976">
        <v>12.347099999999999</v>
      </c>
      <c r="J976" s="1">
        <f>_xlfn.XLOOKUP(B976, '[1]2021 Salaries'!$B$13:$B$2834, '[1]2021 Salaries'!$G$13:$G$2834,0)</f>
        <v>10440000</v>
      </c>
      <c r="K976" s="1">
        <f t="shared" si="15"/>
        <v>11484000</v>
      </c>
      <c r="L976" s="2">
        <v>975</v>
      </c>
    </row>
    <row r="977" spans="1:12" x14ac:dyDescent="0.45">
      <c r="A977">
        <v>596</v>
      </c>
      <c r="B977" t="s">
        <v>606</v>
      </c>
      <c r="C977" t="s">
        <v>216</v>
      </c>
      <c r="D977" t="s">
        <v>10</v>
      </c>
      <c r="E977" t="s">
        <v>322</v>
      </c>
      <c r="F977">
        <v>19</v>
      </c>
      <c r="G977" t="s">
        <v>25</v>
      </c>
      <c r="H977">
        <v>2020</v>
      </c>
      <c r="I977">
        <v>12.348699999999999</v>
      </c>
      <c r="J977" s="1">
        <f>_xlfn.XLOOKUP(B977, '[1]2021 Salaries'!$B$13:$B$2834, '[1]2021 Salaries'!$G$13:$G$2834,0)</f>
        <v>27220000</v>
      </c>
      <c r="K977" s="1">
        <f t="shared" si="15"/>
        <v>29942000.000000004</v>
      </c>
      <c r="L977" s="2">
        <v>976</v>
      </c>
    </row>
    <row r="978" spans="1:12" x14ac:dyDescent="0.45">
      <c r="A978">
        <v>323</v>
      </c>
      <c r="B978" t="s">
        <v>181</v>
      </c>
      <c r="C978" t="s">
        <v>55</v>
      </c>
      <c r="D978" t="s">
        <v>10</v>
      </c>
      <c r="E978" t="s">
        <v>71</v>
      </c>
      <c r="F978">
        <v>30</v>
      </c>
      <c r="G978" t="s">
        <v>31</v>
      </c>
      <c r="H978">
        <v>2020</v>
      </c>
      <c r="I978">
        <v>12.3503666666667</v>
      </c>
      <c r="J978" s="1">
        <f>_xlfn.XLOOKUP(B978, '[1]2021 Salaries'!$B$13:$B$2834, '[1]2021 Salaries'!$G$13:$G$2834,0)</f>
        <v>15250000</v>
      </c>
      <c r="K978" s="1">
        <f t="shared" si="15"/>
        <v>16775000.000000002</v>
      </c>
      <c r="L978" s="2">
        <v>977</v>
      </c>
    </row>
    <row r="979" spans="1:12" x14ac:dyDescent="0.45">
      <c r="A979">
        <v>1306</v>
      </c>
      <c r="B979" t="s">
        <v>870</v>
      </c>
      <c r="C979" t="s">
        <v>195</v>
      </c>
      <c r="D979" t="s">
        <v>10</v>
      </c>
      <c r="E979" t="s">
        <v>434</v>
      </c>
      <c r="F979">
        <v>22</v>
      </c>
      <c r="G979" t="s">
        <v>31</v>
      </c>
      <c r="H979">
        <v>2021</v>
      </c>
      <c r="I979">
        <v>12.3531333333333</v>
      </c>
      <c r="J979" s="1">
        <f>_xlfn.XLOOKUP(B979, '[1]2021 Salaries'!$B$13:$B$2834, '[1]2021 Salaries'!$G$13:$G$2834,0)</f>
        <v>15690000</v>
      </c>
      <c r="K979" s="1">
        <f t="shared" si="15"/>
        <v>17259000</v>
      </c>
      <c r="L979" s="2">
        <v>978</v>
      </c>
    </row>
    <row r="980" spans="1:12" x14ac:dyDescent="0.45">
      <c r="A980">
        <v>1773</v>
      </c>
      <c r="B980" t="s">
        <v>871</v>
      </c>
      <c r="C980" t="s">
        <v>23</v>
      </c>
      <c r="D980" t="s">
        <v>10</v>
      </c>
      <c r="E980" t="s">
        <v>223</v>
      </c>
      <c r="F980">
        <v>26</v>
      </c>
      <c r="G980" t="s">
        <v>25</v>
      </c>
      <c r="H980">
        <v>2021</v>
      </c>
      <c r="I980">
        <v>12.3533666666667</v>
      </c>
      <c r="J980" s="1">
        <f>_xlfn.XLOOKUP(B980, '[1]2021 Salaries'!$B$13:$B$2834, '[1]2021 Salaries'!$G$13:$G$2834,0)</f>
        <v>14190000</v>
      </c>
      <c r="K980" s="1">
        <f t="shared" si="15"/>
        <v>15609000.000000002</v>
      </c>
      <c r="L980" s="2">
        <v>979</v>
      </c>
    </row>
    <row r="981" spans="1:12" x14ac:dyDescent="0.45">
      <c r="A981">
        <v>729</v>
      </c>
      <c r="B981" t="s">
        <v>872</v>
      </c>
      <c r="C981" t="s">
        <v>143</v>
      </c>
      <c r="D981" t="s">
        <v>10</v>
      </c>
      <c r="E981" t="s">
        <v>197</v>
      </c>
      <c r="F981">
        <v>28</v>
      </c>
      <c r="G981" t="s">
        <v>25</v>
      </c>
      <c r="H981">
        <v>2020</v>
      </c>
      <c r="I981">
        <v>12.3546333333333</v>
      </c>
      <c r="J981" s="1">
        <f>_xlfn.XLOOKUP(B981, '[1]2021 Salaries'!$B$13:$B$2834, '[1]2021 Salaries'!$G$13:$G$2834,0)</f>
        <v>0</v>
      </c>
      <c r="K981" s="1">
        <f t="shared" si="15"/>
        <v>0</v>
      </c>
      <c r="L981" s="2">
        <v>980</v>
      </c>
    </row>
    <row r="982" spans="1:12" x14ac:dyDescent="0.45">
      <c r="A982">
        <v>565</v>
      </c>
      <c r="B982" t="s">
        <v>873</v>
      </c>
      <c r="C982" t="s">
        <v>33</v>
      </c>
      <c r="D982" t="s">
        <v>10</v>
      </c>
      <c r="E982" t="s">
        <v>107</v>
      </c>
      <c r="F982">
        <v>28</v>
      </c>
      <c r="G982" t="s">
        <v>25</v>
      </c>
      <c r="H982">
        <v>2020</v>
      </c>
      <c r="I982">
        <v>12.3636</v>
      </c>
      <c r="J982" s="1">
        <f>_xlfn.XLOOKUP(B982, '[1]2021 Salaries'!$B$13:$B$2834, '[1]2021 Salaries'!$G$13:$G$2834,0)</f>
        <v>19090000</v>
      </c>
      <c r="K982" s="1">
        <f t="shared" si="15"/>
        <v>20999000</v>
      </c>
      <c r="L982" s="2">
        <v>981</v>
      </c>
    </row>
    <row r="983" spans="1:12" x14ac:dyDescent="0.45">
      <c r="A983">
        <v>311</v>
      </c>
      <c r="B983" t="s">
        <v>159</v>
      </c>
      <c r="C983" t="s">
        <v>160</v>
      </c>
      <c r="D983" t="s">
        <v>10</v>
      </c>
      <c r="E983" t="s">
        <v>93</v>
      </c>
      <c r="F983">
        <v>25</v>
      </c>
      <c r="G983" t="s">
        <v>31</v>
      </c>
      <c r="H983">
        <v>2020</v>
      </c>
      <c r="I983">
        <v>12.3681</v>
      </c>
      <c r="J983" s="1">
        <f>_xlfn.XLOOKUP(B983, '[1]2021 Salaries'!$B$13:$B$2834, '[1]2021 Salaries'!$G$13:$G$2834,0)</f>
        <v>25600000</v>
      </c>
      <c r="K983" s="1">
        <f t="shared" si="15"/>
        <v>28160000.000000004</v>
      </c>
      <c r="L983" s="2">
        <v>982</v>
      </c>
    </row>
    <row r="984" spans="1:12" x14ac:dyDescent="0.45">
      <c r="A984">
        <v>2170</v>
      </c>
      <c r="B984" t="s">
        <v>874</v>
      </c>
      <c r="C984" t="s">
        <v>64</v>
      </c>
      <c r="D984" t="s">
        <v>10</v>
      </c>
      <c r="E984" t="s">
        <v>182</v>
      </c>
      <c r="F984">
        <v>22</v>
      </c>
      <c r="G984" t="s">
        <v>41</v>
      </c>
      <c r="H984">
        <v>2021</v>
      </c>
      <c r="I984">
        <v>12.375833333333301</v>
      </c>
      <c r="J984" s="1">
        <f>_xlfn.XLOOKUP(B984, '[1]2021 Salaries'!$B$13:$B$2834, '[1]2021 Salaries'!$G$13:$G$2834,0)</f>
        <v>1250000</v>
      </c>
      <c r="K984" s="1">
        <f t="shared" si="15"/>
        <v>1250000</v>
      </c>
      <c r="L984" s="2">
        <v>983</v>
      </c>
    </row>
    <row r="985" spans="1:12" x14ac:dyDescent="0.45">
      <c r="A985">
        <v>1738</v>
      </c>
      <c r="B985" t="s">
        <v>875</v>
      </c>
      <c r="C985" t="s">
        <v>86</v>
      </c>
      <c r="D985" t="s">
        <v>10</v>
      </c>
      <c r="E985" t="s">
        <v>211</v>
      </c>
      <c r="F985">
        <v>22</v>
      </c>
      <c r="G985" t="s">
        <v>25</v>
      </c>
      <c r="H985">
        <v>2021</v>
      </c>
      <c r="I985">
        <v>12.3834</v>
      </c>
      <c r="J985" s="1">
        <f>_xlfn.XLOOKUP(B985, '[1]2021 Salaries'!$B$13:$B$2834, '[1]2021 Salaries'!$G$13:$G$2834,0)</f>
        <v>27630000</v>
      </c>
      <c r="K985" s="1">
        <f t="shared" si="15"/>
        <v>30393000.000000004</v>
      </c>
      <c r="L985" s="2">
        <v>984</v>
      </c>
    </row>
    <row r="986" spans="1:12" x14ac:dyDescent="0.45">
      <c r="A986">
        <v>59</v>
      </c>
      <c r="B986" t="s">
        <v>876</v>
      </c>
      <c r="C986" t="s">
        <v>130</v>
      </c>
      <c r="D986" t="s">
        <v>10</v>
      </c>
      <c r="E986" t="s">
        <v>393</v>
      </c>
      <c r="F986">
        <v>24</v>
      </c>
      <c r="G986" t="s">
        <v>21</v>
      </c>
      <c r="H986">
        <v>2020</v>
      </c>
      <c r="I986">
        <v>12.388733333333301</v>
      </c>
      <c r="J986" s="1">
        <f>_xlfn.XLOOKUP(B986, '[1]2021 Salaries'!$B$13:$B$2834, '[1]2021 Salaries'!$G$13:$G$2834,0)</f>
        <v>0</v>
      </c>
      <c r="K986" s="1">
        <f t="shared" si="15"/>
        <v>0</v>
      </c>
      <c r="L986" s="2">
        <v>985</v>
      </c>
    </row>
    <row r="987" spans="1:12" x14ac:dyDescent="0.45">
      <c r="A987">
        <v>1462</v>
      </c>
      <c r="B987" t="s">
        <v>877</v>
      </c>
      <c r="C987" t="s">
        <v>55</v>
      </c>
      <c r="D987" t="s">
        <v>598</v>
      </c>
      <c r="E987" t="s">
        <v>47</v>
      </c>
      <c r="F987">
        <v>23</v>
      </c>
      <c r="G987" t="s">
        <v>12</v>
      </c>
      <c r="H987">
        <v>2021</v>
      </c>
      <c r="I987">
        <v>12.3921333333333</v>
      </c>
      <c r="J987" s="1">
        <f>_xlfn.XLOOKUP(B987, '[1]2021 Salaries'!$B$13:$B$2834, '[1]2021 Salaries'!$G$13:$G$2834,0)</f>
        <v>20820000</v>
      </c>
      <c r="K987" s="1">
        <f t="shared" si="15"/>
        <v>22902000</v>
      </c>
      <c r="L987" s="2">
        <v>986</v>
      </c>
    </row>
    <row r="988" spans="1:12" x14ac:dyDescent="0.45">
      <c r="A988">
        <v>230</v>
      </c>
      <c r="B988" t="s">
        <v>878</v>
      </c>
      <c r="C988" t="s">
        <v>195</v>
      </c>
      <c r="D988" t="s">
        <v>10</v>
      </c>
      <c r="E988" t="s">
        <v>549</v>
      </c>
      <c r="F988">
        <v>34</v>
      </c>
      <c r="G988" t="s">
        <v>31</v>
      </c>
      <c r="H988">
        <v>2020</v>
      </c>
      <c r="I988">
        <v>12.404866666666701</v>
      </c>
      <c r="J988" s="1">
        <f>_xlfn.XLOOKUP(B988, '[1]2021 Salaries'!$B$13:$B$2834, '[1]2021 Salaries'!$G$13:$G$2834,0)</f>
        <v>0</v>
      </c>
      <c r="K988" s="1">
        <f t="shared" si="15"/>
        <v>0</v>
      </c>
      <c r="L988" s="2">
        <v>987</v>
      </c>
    </row>
    <row r="989" spans="1:12" x14ac:dyDescent="0.45">
      <c r="A989">
        <v>1818</v>
      </c>
      <c r="B989" t="s">
        <v>879</v>
      </c>
      <c r="C989" t="s">
        <v>23</v>
      </c>
      <c r="D989" t="s">
        <v>18</v>
      </c>
      <c r="E989" t="s">
        <v>257</v>
      </c>
      <c r="F989">
        <v>35</v>
      </c>
      <c r="G989" t="s">
        <v>25</v>
      </c>
      <c r="H989">
        <v>2021</v>
      </c>
      <c r="I989">
        <v>12.4072666666667</v>
      </c>
      <c r="J989" s="1">
        <f>_xlfn.XLOOKUP(B989, '[1]2021 Salaries'!$B$13:$B$2834, '[1]2021 Salaries'!$G$13:$G$2834,0)</f>
        <v>16770000</v>
      </c>
      <c r="K989" s="1">
        <f t="shared" si="15"/>
        <v>18447000</v>
      </c>
      <c r="L989" s="2">
        <v>988</v>
      </c>
    </row>
    <row r="990" spans="1:12" x14ac:dyDescent="0.45">
      <c r="A990">
        <v>1620</v>
      </c>
      <c r="B990" t="s">
        <v>880</v>
      </c>
      <c r="C990" t="s">
        <v>96</v>
      </c>
      <c r="D990" t="s">
        <v>10</v>
      </c>
      <c r="E990" t="s">
        <v>291</v>
      </c>
      <c r="F990">
        <v>33</v>
      </c>
      <c r="G990" t="s">
        <v>12</v>
      </c>
      <c r="H990">
        <v>2021</v>
      </c>
      <c r="I990">
        <v>12.4114666666667</v>
      </c>
      <c r="J990" s="1">
        <f>_xlfn.XLOOKUP(B990, '[1]2021 Salaries'!$B$13:$B$2834, '[1]2021 Salaries'!$G$13:$G$2834,0)</f>
        <v>12110000</v>
      </c>
      <c r="K990" s="1">
        <f t="shared" si="15"/>
        <v>13321000.000000002</v>
      </c>
      <c r="L990" s="2">
        <v>989</v>
      </c>
    </row>
    <row r="991" spans="1:12" x14ac:dyDescent="0.45">
      <c r="A991">
        <v>1210</v>
      </c>
      <c r="B991" t="s">
        <v>727</v>
      </c>
      <c r="C991" t="s">
        <v>39</v>
      </c>
      <c r="D991" t="s">
        <v>10</v>
      </c>
      <c r="E991" t="s">
        <v>299</v>
      </c>
      <c r="F991">
        <v>30</v>
      </c>
      <c r="G991" t="s">
        <v>21</v>
      </c>
      <c r="H991">
        <v>2021</v>
      </c>
      <c r="I991">
        <v>12.412433333333301</v>
      </c>
      <c r="J991" s="1">
        <f>_xlfn.XLOOKUP(B991, '[1]2021 Salaries'!$B$13:$B$2834, '[1]2021 Salaries'!$G$13:$G$2834,0)</f>
        <v>18330000</v>
      </c>
      <c r="K991" s="1">
        <f t="shared" si="15"/>
        <v>20163000</v>
      </c>
      <c r="L991" s="2">
        <v>990</v>
      </c>
    </row>
    <row r="992" spans="1:12" x14ac:dyDescent="0.45">
      <c r="A992">
        <v>1958</v>
      </c>
      <c r="B992" t="s">
        <v>881</v>
      </c>
      <c r="C992" t="s">
        <v>14</v>
      </c>
      <c r="D992" t="s">
        <v>10</v>
      </c>
      <c r="E992" t="s">
        <v>489</v>
      </c>
      <c r="F992">
        <v>31</v>
      </c>
      <c r="G992" t="s">
        <v>16</v>
      </c>
      <c r="H992">
        <v>2021</v>
      </c>
      <c r="I992">
        <v>12.4176</v>
      </c>
      <c r="J992" s="1">
        <f>_xlfn.XLOOKUP(B992, '[1]2021 Salaries'!$B$13:$B$2834, '[1]2021 Salaries'!$G$13:$G$2834,0)</f>
        <v>28970000</v>
      </c>
      <c r="K992" s="1">
        <f t="shared" si="15"/>
        <v>31867000.000000004</v>
      </c>
      <c r="L992" s="2">
        <v>991</v>
      </c>
    </row>
    <row r="993" spans="1:12" x14ac:dyDescent="0.45">
      <c r="A993">
        <v>2076</v>
      </c>
      <c r="B993" t="s">
        <v>629</v>
      </c>
      <c r="C993" t="s">
        <v>9</v>
      </c>
      <c r="D993" t="s">
        <v>10</v>
      </c>
      <c r="E993" t="s">
        <v>250</v>
      </c>
      <c r="F993">
        <v>23</v>
      </c>
      <c r="G993" t="s">
        <v>16</v>
      </c>
      <c r="H993">
        <v>2021</v>
      </c>
      <c r="I993">
        <v>12.428100000000001</v>
      </c>
      <c r="J993" s="1">
        <f>_xlfn.XLOOKUP(B993, '[1]2021 Salaries'!$B$13:$B$2834, '[1]2021 Salaries'!$G$13:$G$2834,0)</f>
        <v>12820000</v>
      </c>
      <c r="K993" s="1">
        <f t="shared" si="15"/>
        <v>14102000.000000002</v>
      </c>
      <c r="L993" s="2">
        <v>992</v>
      </c>
    </row>
    <row r="994" spans="1:12" x14ac:dyDescent="0.45">
      <c r="A994">
        <v>1610</v>
      </c>
      <c r="B994" t="s">
        <v>882</v>
      </c>
      <c r="C994" t="s">
        <v>190</v>
      </c>
      <c r="D994" t="s">
        <v>10</v>
      </c>
      <c r="E994" t="s">
        <v>382</v>
      </c>
      <c r="F994">
        <v>30</v>
      </c>
      <c r="G994" t="s">
        <v>12</v>
      </c>
      <c r="H994">
        <v>2021</v>
      </c>
      <c r="I994">
        <v>12.429</v>
      </c>
      <c r="J994" s="1">
        <f>_xlfn.XLOOKUP(B994, '[1]2021 Salaries'!$B$13:$B$2834, '[1]2021 Salaries'!$G$13:$G$2834,0)</f>
        <v>15440000</v>
      </c>
      <c r="K994" s="1">
        <f t="shared" si="15"/>
        <v>16984000</v>
      </c>
      <c r="L994" s="2">
        <v>993</v>
      </c>
    </row>
    <row r="995" spans="1:12" x14ac:dyDescent="0.45">
      <c r="A995">
        <v>1265</v>
      </c>
      <c r="B995" t="s">
        <v>883</v>
      </c>
      <c r="C995" t="s">
        <v>33</v>
      </c>
      <c r="D995" t="s">
        <v>10</v>
      </c>
      <c r="E995" t="s">
        <v>473</v>
      </c>
      <c r="F995">
        <v>32</v>
      </c>
      <c r="G995" t="s">
        <v>31</v>
      </c>
      <c r="H995">
        <v>2021</v>
      </c>
      <c r="I995">
        <v>12.4295666666667</v>
      </c>
      <c r="J995" s="1">
        <f>_xlfn.XLOOKUP(B995, '[1]2021 Salaries'!$B$13:$B$2834, '[1]2021 Salaries'!$G$13:$G$2834,0)</f>
        <v>22340000</v>
      </c>
      <c r="K995" s="1">
        <f t="shared" si="15"/>
        <v>24574000.000000004</v>
      </c>
      <c r="L995" s="2">
        <v>994</v>
      </c>
    </row>
    <row r="996" spans="1:12" x14ac:dyDescent="0.45">
      <c r="A996">
        <v>699</v>
      </c>
      <c r="B996" t="s">
        <v>884</v>
      </c>
      <c r="C996" t="s">
        <v>55</v>
      </c>
      <c r="D996" t="s">
        <v>10</v>
      </c>
      <c r="E996" t="s">
        <v>784</v>
      </c>
      <c r="F996">
        <v>26</v>
      </c>
      <c r="G996" t="s">
        <v>25</v>
      </c>
      <c r="H996">
        <v>2020</v>
      </c>
      <c r="I996">
        <v>12.434100000000001</v>
      </c>
      <c r="J996" s="1">
        <f>_xlfn.XLOOKUP(B996, '[1]2021 Salaries'!$B$13:$B$2834, '[1]2021 Salaries'!$G$13:$G$2834,0)</f>
        <v>0</v>
      </c>
      <c r="K996" s="1">
        <f t="shared" si="15"/>
        <v>0</v>
      </c>
      <c r="L996" s="2">
        <v>995</v>
      </c>
    </row>
    <row r="997" spans="1:12" x14ac:dyDescent="0.45">
      <c r="A997">
        <v>248</v>
      </c>
      <c r="B997" t="s">
        <v>870</v>
      </c>
      <c r="C997" t="s">
        <v>195</v>
      </c>
      <c r="D997" t="s">
        <v>10</v>
      </c>
      <c r="E997" t="s">
        <v>434</v>
      </c>
      <c r="F997">
        <v>21</v>
      </c>
      <c r="G997" t="s">
        <v>31</v>
      </c>
      <c r="H997">
        <v>2020</v>
      </c>
      <c r="I997">
        <v>12.435233333333301</v>
      </c>
      <c r="J997" s="1">
        <f>_xlfn.XLOOKUP(B997, '[1]2021 Salaries'!$B$13:$B$2834, '[1]2021 Salaries'!$G$13:$G$2834,0)</f>
        <v>15690000</v>
      </c>
      <c r="K997" s="1">
        <f t="shared" si="15"/>
        <v>17259000</v>
      </c>
      <c r="L997" s="2">
        <v>996</v>
      </c>
    </row>
    <row r="998" spans="1:12" x14ac:dyDescent="0.45">
      <c r="A998">
        <v>1456</v>
      </c>
      <c r="B998" t="s">
        <v>885</v>
      </c>
      <c r="C998" t="s">
        <v>313</v>
      </c>
      <c r="D998" t="s">
        <v>10</v>
      </c>
      <c r="E998" t="s">
        <v>47</v>
      </c>
      <c r="F998">
        <v>25</v>
      </c>
      <c r="G998" t="s">
        <v>12</v>
      </c>
      <c r="H998">
        <v>2021</v>
      </c>
      <c r="I998">
        <v>12.4354333333333</v>
      </c>
      <c r="J998" s="1">
        <f>_xlfn.XLOOKUP(B998, '[1]2021 Salaries'!$B$13:$B$2834, '[1]2021 Salaries'!$G$13:$G$2834,0)</f>
        <v>18120000</v>
      </c>
      <c r="K998" s="1">
        <f t="shared" si="15"/>
        <v>19932000</v>
      </c>
      <c r="L998" s="2">
        <v>997</v>
      </c>
    </row>
    <row r="999" spans="1:12" x14ac:dyDescent="0.45">
      <c r="A999">
        <v>335</v>
      </c>
      <c r="B999" t="s">
        <v>886</v>
      </c>
      <c r="C999" t="s">
        <v>55</v>
      </c>
      <c r="D999" t="s">
        <v>10</v>
      </c>
      <c r="E999" t="s">
        <v>867</v>
      </c>
      <c r="F999">
        <v>41</v>
      </c>
      <c r="G999" t="s">
        <v>31</v>
      </c>
      <c r="H999">
        <v>2020</v>
      </c>
      <c r="I999">
        <v>12.438499999999999</v>
      </c>
      <c r="J999" s="1">
        <f>_xlfn.XLOOKUP(B999, '[1]2021 Salaries'!$B$13:$B$2834, '[1]2021 Salaries'!$G$13:$G$2834,0)</f>
        <v>20970000</v>
      </c>
      <c r="K999" s="1">
        <f t="shared" si="15"/>
        <v>23067000</v>
      </c>
      <c r="L999" s="2">
        <v>998</v>
      </c>
    </row>
    <row r="1000" spans="1:12" x14ac:dyDescent="0.45">
      <c r="A1000">
        <v>141</v>
      </c>
      <c r="B1000" t="s">
        <v>887</v>
      </c>
      <c r="C1000" t="s">
        <v>39</v>
      </c>
      <c r="D1000" t="s">
        <v>10</v>
      </c>
      <c r="E1000" t="s">
        <v>147</v>
      </c>
      <c r="F1000">
        <v>19</v>
      </c>
      <c r="G1000" t="s">
        <v>21</v>
      </c>
      <c r="H1000">
        <v>2020</v>
      </c>
      <c r="I1000">
        <v>12.4491</v>
      </c>
      <c r="J1000" s="1">
        <f>_xlfn.XLOOKUP(B1000, '[1]2021 Salaries'!$B$13:$B$2834, '[1]2021 Salaries'!$G$13:$G$2834,0)</f>
        <v>25180000</v>
      </c>
      <c r="K1000" s="1">
        <f t="shared" si="15"/>
        <v>27698000.000000004</v>
      </c>
      <c r="L1000" s="2">
        <v>999</v>
      </c>
    </row>
    <row r="1001" spans="1:12" x14ac:dyDescent="0.45">
      <c r="A1001">
        <v>1947</v>
      </c>
      <c r="B1001" t="s">
        <v>888</v>
      </c>
      <c r="C1001" t="s">
        <v>14</v>
      </c>
      <c r="D1001" t="s">
        <v>10</v>
      </c>
      <c r="E1001" t="s">
        <v>186</v>
      </c>
      <c r="F1001">
        <v>23</v>
      </c>
      <c r="G1001" t="s">
        <v>16</v>
      </c>
      <c r="H1001">
        <v>2021</v>
      </c>
      <c r="I1001">
        <v>12.457966666666699</v>
      </c>
      <c r="J1001" s="1">
        <f>_xlfn.XLOOKUP(B1001, '[1]2021 Salaries'!$B$13:$B$2834, '[1]2021 Salaries'!$G$13:$G$2834,0)</f>
        <v>14500000</v>
      </c>
      <c r="K1001" s="1">
        <f t="shared" si="15"/>
        <v>15950000.000000002</v>
      </c>
      <c r="L1001" s="2">
        <v>1000</v>
      </c>
    </row>
    <row r="1002" spans="1:12" x14ac:dyDescent="0.45">
      <c r="A1002">
        <v>1585</v>
      </c>
      <c r="B1002" t="s">
        <v>889</v>
      </c>
      <c r="C1002" t="s">
        <v>126</v>
      </c>
      <c r="D1002" t="s">
        <v>10</v>
      </c>
      <c r="E1002" t="s">
        <v>253</v>
      </c>
      <c r="F1002">
        <v>20</v>
      </c>
      <c r="G1002" t="s">
        <v>12</v>
      </c>
      <c r="H1002">
        <v>2021</v>
      </c>
      <c r="I1002">
        <v>12.465299999999999</v>
      </c>
      <c r="J1002" s="1">
        <f>_xlfn.XLOOKUP(B1002, '[1]2021 Salaries'!$B$13:$B$2834, '[1]2021 Salaries'!$G$13:$G$2834,0)</f>
        <v>10370000</v>
      </c>
      <c r="K1002" s="1">
        <f t="shared" si="15"/>
        <v>11407000</v>
      </c>
      <c r="L1002" s="2">
        <v>1001</v>
      </c>
    </row>
    <row r="1003" spans="1:12" x14ac:dyDescent="0.45">
      <c r="A1003">
        <v>189</v>
      </c>
      <c r="B1003" t="s">
        <v>890</v>
      </c>
      <c r="C1003" t="s">
        <v>9</v>
      </c>
      <c r="D1003" t="s">
        <v>10</v>
      </c>
      <c r="E1003" t="s">
        <v>395</v>
      </c>
      <c r="F1003">
        <v>26</v>
      </c>
      <c r="G1003" t="s">
        <v>31</v>
      </c>
      <c r="H1003">
        <v>2020</v>
      </c>
      <c r="I1003">
        <v>12.467966666666699</v>
      </c>
      <c r="J1003" s="1">
        <f>_xlfn.XLOOKUP(B1003, '[1]2021 Salaries'!$B$13:$B$2834, '[1]2021 Salaries'!$G$13:$G$2834,0)</f>
        <v>0</v>
      </c>
      <c r="K1003" s="1">
        <f t="shared" si="15"/>
        <v>0</v>
      </c>
      <c r="L1003" s="2">
        <v>1002</v>
      </c>
    </row>
    <row r="1004" spans="1:12" x14ac:dyDescent="0.45">
      <c r="A1004">
        <v>1470</v>
      </c>
      <c r="B1004" t="s">
        <v>891</v>
      </c>
      <c r="C1004" t="s">
        <v>74</v>
      </c>
      <c r="D1004" t="s">
        <v>10</v>
      </c>
      <c r="E1004" t="s">
        <v>417</v>
      </c>
      <c r="F1004">
        <v>32</v>
      </c>
      <c r="G1004" t="s">
        <v>12</v>
      </c>
      <c r="H1004">
        <v>2021</v>
      </c>
      <c r="I1004">
        <v>12.474066666666699</v>
      </c>
      <c r="J1004" s="1">
        <f>_xlfn.XLOOKUP(B1004, '[1]2021 Salaries'!$B$13:$B$2834, '[1]2021 Salaries'!$G$13:$G$2834,0)</f>
        <v>19080000</v>
      </c>
      <c r="K1004" s="1">
        <f t="shared" si="15"/>
        <v>20988000</v>
      </c>
      <c r="L1004" s="2">
        <v>1003</v>
      </c>
    </row>
    <row r="1005" spans="1:12" x14ac:dyDescent="0.45">
      <c r="A1005">
        <v>1799</v>
      </c>
      <c r="B1005" t="s">
        <v>892</v>
      </c>
      <c r="C1005" t="s">
        <v>190</v>
      </c>
      <c r="D1005" t="s">
        <v>10</v>
      </c>
      <c r="E1005" t="s">
        <v>118</v>
      </c>
      <c r="F1005">
        <v>19</v>
      </c>
      <c r="G1005" t="s">
        <v>25</v>
      </c>
      <c r="H1005">
        <v>2021</v>
      </c>
      <c r="I1005">
        <v>12.4742</v>
      </c>
      <c r="J1005" s="1">
        <f>_xlfn.XLOOKUP(B1005, '[1]2021 Salaries'!$B$13:$B$2834, '[1]2021 Salaries'!$G$13:$G$2834,0)</f>
        <v>15660000</v>
      </c>
      <c r="K1005" s="1">
        <f t="shared" si="15"/>
        <v>17226000</v>
      </c>
      <c r="L1005" s="2">
        <v>1004</v>
      </c>
    </row>
    <row r="1006" spans="1:12" x14ac:dyDescent="0.45">
      <c r="A1006">
        <v>100</v>
      </c>
      <c r="B1006" t="s">
        <v>893</v>
      </c>
      <c r="C1006" t="s">
        <v>894</v>
      </c>
      <c r="D1006" t="s">
        <v>10</v>
      </c>
      <c r="E1006" t="s">
        <v>293</v>
      </c>
      <c r="F1006">
        <v>30</v>
      </c>
      <c r="G1006" t="s">
        <v>21</v>
      </c>
      <c r="H1006">
        <v>2020</v>
      </c>
      <c r="I1006">
        <v>12.4750666666667</v>
      </c>
      <c r="J1006" s="1">
        <f>_xlfn.XLOOKUP(B1006, '[1]2021 Salaries'!$B$13:$B$2834, '[1]2021 Salaries'!$G$13:$G$2834,0)</f>
        <v>21060000</v>
      </c>
      <c r="K1006" s="1">
        <f t="shared" si="15"/>
        <v>23166000.000000004</v>
      </c>
      <c r="L1006" s="2">
        <v>1005</v>
      </c>
    </row>
    <row r="1007" spans="1:12" x14ac:dyDescent="0.45">
      <c r="A1007">
        <v>542</v>
      </c>
      <c r="B1007" t="s">
        <v>545</v>
      </c>
      <c r="C1007" t="s">
        <v>64</v>
      </c>
      <c r="D1007" t="s">
        <v>10</v>
      </c>
      <c r="E1007" t="s">
        <v>162</v>
      </c>
      <c r="F1007">
        <v>21</v>
      </c>
      <c r="G1007" t="s">
        <v>12</v>
      </c>
      <c r="H1007">
        <v>2020</v>
      </c>
      <c r="I1007">
        <v>12.478766666666701</v>
      </c>
      <c r="J1007" s="1">
        <f>_xlfn.XLOOKUP(B1007, '[1]2021 Salaries'!$B$13:$B$2834, '[1]2021 Salaries'!$G$13:$G$2834,0)</f>
        <v>26070000</v>
      </c>
      <c r="K1007" s="1">
        <f t="shared" si="15"/>
        <v>26070000</v>
      </c>
      <c r="L1007" s="2">
        <v>1006</v>
      </c>
    </row>
    <row r="1008" spans="1:12" x14ac:dyDescent="0.45">
      <c r="A1008">
        <v>894</v>
      </c>
      <c r="B1008" t="s">
        <v>811</v>
      </c>
      <c r="C1008" t="s">
        <v>204</v>
      </c>
      <c r="D1008" t="s">
        <v>10</v>
      </c>
      <c r="E1008" t="s">
        <v>225</v>
      </c>
      <c r="F1008">
        <v>27</v>
      </c>
      <c r="G1008" t="s">
        <v>16</v>
      </c>
      <c r="H1008">
        <v>2020</v>
      </c>
      <c r="I1008">
        <v>12.4803</v>
      </c>
      <c r="J1008" s="1">
        <f>_xlfn.XLOOKUP(B1008, '[1]2021 Salaries'!$B$13:$B$2834, '[1]2021 Salaries'!$G$13:$G$2834,0)</f>
        <v>8120000</v>
      </c>
      <c r="K1008" s="1">
        <f t="shared" si="15"/>
        <v>8932000</v>
      </c>
      <c r="L1008" s="2">
        <v>1007</v>
      </c>
    </row>
    <row r="1009" spans="1:12" x14ac:dyDescent="0.45">
      <c r="A1009">
        <v>275</v>
      </c>
      <c r="B1009" t="s">
        <v>537</v>
      </c>
      <c r="C1009" t="s">
        <v>538</v>
      </c>
      <c r="D1009" t="s">
        <v>10</v>
      </c>
      <c r="E1009" t="s">
        <v>539</v>
      </c>
      <c r="F1009">
        <v>24</v>
      </c>
      <c r="G1009" t="s">
        <v>31</v>
      </c>
      <c r="H1009">
        <v>2020</v>
      </c>
      <c r="I1009">
        <v>12.4850333333333</v>
      </c>
      <c r="J1009" s="1">
        <f>_xlfn.XLOOKUP(B1009, '[1]2021 Salaries'!$B$13:$B$2834, '[1]2021 Salaries'!$G$13:$G$2834,0)</f>
        <v>18000000</v>
      </c>
      <c r="K1009" s="1">
        <f t="shared" si="15"/>
        <v>19800000</v>
      </c>
      <c r="L1009" s="2">
        <v>1008</v>
      </c>
    </row>
    <row r="1010" spans="1:12" x14ac:dyDescent="0.45">
      <c r="A1010">
        <v>1509</v>
      </c>
      <c r="B1010" t="s">
        <v>402</v>
      </c>
      <c r="C1010" t="s">
        <v>74</v>
      </c>
      <c r="D1010" t="s">
        <v>10</v>
      </c>
      <c r="E1010" t="s">
        <v>403</v>
      </c>
      <c r="F1010">
        <v>29</v>
      </c>
      <c r="G1010" t="s">
        <v>12</v>
      </c>
      <c r="H1010">
        <v>2021</v>
      </c>
      <c r="I1010">
        <v>12.4950666666667</v>
      </c>
      <c r="J1010" s="1">
        <f>_xlfn.XLOOKUP(B1010, '[1]2021 Salaries'!$B$13:$B$2834, '[1]2021 Salaries'!$G$13:$G$2834,0)</f>
        <v>23980000</v>
      </c>
      <c r="K1010" s="1">
        <f t="shared" si="15"/>
        <v>26378000.000000004</v>
      </c>
      <c r="L1010" s="2">
        <v>1009</v>
      </c>
    </row>
    <row r="1011" spans="1:12" x14ac:dyDescent="0.45">
      <c r="A1011">
        <v>1683</v>
      </c>
      <c r="B1011" t="s">
        <v>895</v>
      </c>
      <c r="C1011" t="s">
        <v>23</v>
      </c>
      <c r="D1011" t="s">
        <v>43</v>
      </c>
      <c r="E1011" t="s">
        <v>104</v>
      </c>
      <c r="F1011">
        <v>25</v>
      </c>
      <c r="G1011" t="s">
        <v>25</v>
      </c>
      <c r="H1011">
        <v>2021</v>
      </c>
      <c r="I1011">
        <v>12.498433333333301</v>
      </c>
      <c r="J1011" s="1">
        <f>_xlfn.XLOOKUP(B1011, '[1]2021 Salaries'!$B$13:$B$2834, '[1]2021 Salaries'!$G$13:$G$2834,0)</f>
        <v>31230000</v>
      </c>
      <c r="K1011" s="1">
        <f t="shared" si="15"/>
        <v>34353000</v>
      </c>
      <c r="L1011" s="2">
        <v>1010</v>
      </c>
    </row>
    <row r="1012" spans="1:12" x14ac:dyDescent="0.45">
      <c r="A1012">
        <v>1796</v>
      </c>
      <c r="B1012" t="s">
        <v>316</v>
      </c>
      <c r="C1012" t="s">
        <v>55</v>
      </c>
      <c r="D1012" t="s">
        <v>10</v>
      </c>
      <c r="E1012" t="s">
        <v>118</v>
      </c>
      <c r="F1012">
        <v>21</v>
      </c>
      <c r="G1012" t="s">
        <v>25</v>
      </c>
      <c r="H1012">
        <v>2021</v>
      </c>
      <c r="I1012">
        <v>12.504566666666699</v>
      </c>
      <c r="J1012" s="1">
        <f>_xlfn.XLOOKUP(B1012, '[1]2021 Salaries'!$B$13:$B$2834, '[1]2021 Salaries'!$G$13:$G$2834,0)</f>
        <v>15300000</v>
      </c>
      <c r="K1012" s="1">
        <f t="shared" si="15"/>
        <v>16830000</v>
      </c>
      <c r="L1012" s="2">
        <v>1011</v>
      </c>
    </row>
    <row r="1013" spans="1:12" x14ac:dyDescent="0.45">
      <c r="A1013">
        <v>274</v>
      </c>
      <c r="B1013" t="s">
        <v>776</v>
      </c>
      <c r="C1013" t="s">
        <v>777</v>
      </c>
      <c r="D1013" t="s">
        <v>10</v>
      </c>
      <c r="E1013" t="s">
        <v>539</v>
      </c>
      <c r="F1013">
        <v>31</v>
      </c>
      <c r="G1013" t="s">
        <v>31</v>
      </c>
      <c r="H1013">
        <v>2020</v>
      </c>
      <c r="I1013">
        <v>12.511900000000001</v>
      </c>
      <c r="J1013" s="1">
        <f>_xlfn.XLOOKUP(B1013, '[1]2021 Salaries'!$B$13:$B$2834, '[1]2021 Salaries'!$G$13:$G$2834,0)</f>
        <v>8790000</v>
      </c>
      <c r="K1013" s="1">
        <f t="shared" si="15"/>
        <v>9669000</v>
      </c>
      <c r="L1013" s="2">
        <v>1012</v>
      </c>
    </row>
    <row r="1014" spans="1:12" x14ac:dyDescent="0.45">
      <c r="A1014">
        <v>1246</v>
      </c>
      <c r="B1014" t="s">
        <v>896</v>
      </c>
      <c r="C1014" t="s">
        <v>897</v>
      </c>
      <c r="D1014" t="s">
        <v>18</v>
      </c>
      <c r="E1014" t="s">
        <v>395</v>
      </c>
      <c r="F1014">
        <v>34</v>
      </c>
      <c r="G1014" t="s">
        <v>31</v>
      </c>
      <c r="H1014">
        <v>2021</v>
      </c>
      <c r="I1014">
        <v>12.516033333333301</v>
      </c>
      <c r="J1014" s="1">
        <f>_xlfn.XLOOKUP(B1014, '[1]2021 Salaries'!$B$13:$B$2834, '[1]2021 Salaries'!$G$13:$G$2834,0)</f>
        <v>34010000</v>
      </c>
      <c r="K1014" s="1">
        <f t="shared" si="15"/>
        <v>37411000</v>
      </c>
      <c r="L1014" s="2">
        <v>1013</v>
      </c>
    </row>
    <row r="1015" spans="1:12" x14ac:dyDescent="0.45">
      <c r="A1015">
        <v>286</v>
      </c>
      <c r="B1015" t="s">
        <v>452</v>
      </c>
      <c r="C1015" t="s">
        <v>9</v>
      </c>
      <c r="D1015" t="s">
        <v>10</v>
      </c>
      <c r="E1015" t="s">
        <v>278</v>
      </c>
      <c r="F1015">
        <v>30</v>
      </c>
      <c r="G1015" t="s">
        <v>31</v>
      </c>
      <c r="H1015">
        <v>2020</v>
      </c>
      <c r="I1015">
        <v>12.545299999999999</v>
      </c>
      <c r="J1015" s="1">
        <f>_xlfn.XLOOKUP(B1015, '[1]2021 Salaries'!$B$13:$B$2834, '[1]2021 Salaries'!$G$13:$G$2834,0)</f>
        <v>18200000</v>
      </c>
      <c r="K1015" s="1">
        <f t="shared" si="15"/>
        <v>20020000</v>
      </c>
      <c r="L1015" s="2">
        <v>1014</v>
      </c>
    </row>
    <row r="1016" spans="1:12" x14ac:dyDescent="0.45">
      <c r="A1016">
        <v>953</v>
      </c>
      <c r="B1016" t="s">
        <v>898</v>
      </c>
      <c r="C1016" t="s">
        <v>23</v>
      </c>
      <c r="D1016" t="s">
        <v>10</v>
      </c>
      <c r="E1016" t="s">
        <v>250</v>
      </c>
      <c r="F1016">
        <v>26</v>
      </c>
      <c r="G1016" t="s">
        <v>16</v>
      </c>
      <c r="H1016">
        <v>2020</v>
      </c>
      <c r="I1016">
        <v>12.5579</v>
      </c>
      <c r="J1016" s="1">
        <f>_xlfn.XLOOKUP(B1016, '[1]2021 Salaries'!$B$13:$B$2834, '[1]2021 Salaries'!$G$13:$G$2834,0)</f>
        <v>14410000</v>
      </c>
      <c r="K1016" s="1">
        <f t="shared" si="15"/>
        <v>15851000.000000002</v>
      </c>
      <c r="L1016" s="2">
        <v>1015</v>
      </c>
    </row>
    <row r="1017" spans="1:12" x14ac:dyDescent="0.45">
      <c r="A1017">
        <v>1147</v>
      </c>
      <c r="B1017" t="s">
        <v>899</v>
      </c>
      <c r="C1017" t="s">
        <v>380</v>
      </c>
      <c r="D1017" t="s">
        <v>350</v>
      </c>
      <c r="E1017" t="s">
        <v>28</v>
      </c>
      <c r="F1017">
        <v>24</v>
      </c>
      <c r="G1017" t="s">
        <v>21</v>
      </c>
      <c r="H1017">
        <v>2021</v>
      </c>
      <c r="I1017">
        <v>12.563499999999999</v>
      </c>
      <c r="J1017" s="1">
        <f>_xlfn.XLOOKUP(B1017, '[1]2021 Salaries'!$B$13:$B$2834, '[1]2021 Salaries'!$G$13:$G$2834,0)</f>
        <v>4160000</v>
      </c>
      <c r="K1017" s="1">
        <f t="shared" si="15"/>
        <v>4576000</v>
      </c>
      <c r="L1017" s="2">
        <v>1016</v>
      </c>
    </row>
    <row r="1018" spans="1:12" x14ac:dyDescent="0.45">
      <c r="A1018">
        <v>1554</v>
      </c>
      <c r="B1018" t="s">
        <v>900</v>
      </c>
      <c r="C1018" t="s">
        <v>74</v>
      </c>
      <c r="D1018" t="s">
        <v>10</v>
      </c>
      <c r="E1018" t="s">
        <v>200</v>
      </c>
      <c r="F1018">
        <v>20</v>
      </c>
      <c r="G1018" t="s">
        <v>12</v>
      </c>
      <c r="H1018">
        <v>2021</v>
      </c>
      <c r="I1018">
        <v>12.567933333333301</v>
      </c>
      <c r="J1018" s="1">
        <f>_xlfn.XLOOKUP(B1018, '[1]2021 Salaries'!$B$13:$B$2834, '[1]2021 Salaries'!$G$13:$G$2834,0)</f>
        <v>21510000</v>
      </c>
      <c r="K1018" s="1">
        <f t="shared" si="15"/>
        <v>23661000.000000004</v>
      </c>
      <c r="L1018" s="2">
        <v>1017</v>
      </c>
    </row>
    <row r="1019" spans="1:12" x14ac:dyDescent="0.45">
      <c r="A1019">
        <v>2133</v>
      </c>
      <c r="B1019" t="s">
        <v>901</v>
      </c>
      <c r="C1019" t="s">
        <v>235</v>
      </c>
      <c r="D1019" t="s">
        <v>10</v>
      </c>
      <c r="E1019" t="s">
        <v>676</v>
      </c>
      <c r="F1019">
        <v>28</v>
      </c>
      <c r="G1019" t="s">
        <v>41</v>
      </c>
      <c r="H1019">
        <v>2021</v>
      </c>
      <c r="I1019">
        <v>12.5681666666667</v>
      </c>
      <c r="J1019" s="1">
        <f>_xlfn.XLOOKUP(B1019, '[1]2021 Salaries'!$B$13:$B$2834, '[1]2021 Salaries'!$G$13:$G$2834,0)</f>
        <v>3480000</v>
      </c>
      <c r="K1019" s="1">
        <f t="shared" si="15"/>
        <v>3828000.0000000005</v>
      </c>
      <c r="L1019" s="2">
        <v>1018</v>
      </c>
    </row>
    <row r="1020" spans="1:12" x14ac:dyDescent="0.45">
      <c r="A1020">
        <v>471</v>
      </c>
      <c r="B1020" t="s">
        <v>601</v>
      </c>
      <c r="C1020" t="s">
        <v>74</v>
      </c>
      <c r="D1020" t="s">
        <v>10</v>
      </c>
      <c r="E1020" t="s">
        <v>200</v>
      </c>
      <c r="F1020">
        <v>27</v>
      </c>
      <c r="G1020" t="s">
        <v>12</v>
      </c>
      <c r="H1020">
        <v>2020</v>
      </c>
      <c r="I1020">
        <v>12.5741</v>
      </c>
      <c r="J1020" s="1">
        <f>_xlfn.XLOOKUP(B1020, '[1]2021 Salaries'!$B$13:$B$2834, '[1]2021 Salaries'!$G$13:$G$2834,0)</f>
        <v>23120000</v>
      </c>
      <c r="K1020" s="1">
        <f t="shared" si="15"/>
        <v>25432000.000000004</v>
      </c>
      <c r="L1020" s="2">
        <v>1019</v>
      </c>
    </row>
    <row r="1021" spans="1:12" x14ac:dyDescent="0.45">
      <c r="A1021">
        <v>509</v>
      </c>
      <c r="B1021" t="s">
        <v>640</v>
      </c>
      <c r="C1021" t="s">
        <v>190</v>
      </c>
      <c r="D1021" t="s">
        <v>10</v>
      </c>
      <c r="E1021" t="s">
        <v>11</v>
      </c>
      <c r="F1021">
        <v>19</v>
      </c>
      <c r="G1021" t="s">
        <v>12</v>
      </c>
      <c r="H1021">
        <v>2020</v>
      </c>
      <c r="I1021">
        <v>12.5818333333333</v>
      </c>
      <c r="J1021" s="1">
        <f>_xlfn.XLOOKUP(B1021, '[1]2021 Salaries'!$B$13:$B$2834, '[1]2021 Salaries'!$G$13:$G$2834,0)</f>
        <v>18340000</v>
      </c>
      <c r="K1021" s="1">
        <f t="shared" si="15"/>
        <v>20174000</v>
      </c>
      <c r="L1021" s="2">
        <v>1020</v>
      </c>
    </row>
    <row r="1022" spans="1:12" x14ac:dyDescent="0.45">
      <c r="A1022">
        <v>775</v>
      </c>
      <c r="B1022" t="s">
        <v>902</v>
      </c>
      <c r="C1022" t="s">
        <v>9</v>
      </c>
      <c r="D1022" t="s">
        <v>18</v>
      </c>
      <c r="E1022" t="s">
        <v>124</v>
      </c>
      <c r="F1022">
        <v>19</v>
      </c>
      <c r="G1022" t="s">
        <v>25</v>
      </c>
      <c r="H1022">
        <v>2020</v>
      </c>
      <c r="I1022">
        <v>12.5848666666667</v>
      </c>
      <c r="J1022" s="1">
        <f>_xlfn.XLOOKUP(B1022, '[1]2021 Salaries'!$B$13:$B$2834, '[1]2021 Salaries'!$G$13:$G$2834,0)</f>
        <v>0</v>
      </c>
      <c r="K1022" s="1">
        <f t="shared" si="15"/>
        <v>0</v>
      </c>
      <c r="L1022" s="2">
        <v>1021</v>
      </c>
    </row>
    <row r="1023" spans="1:12" x14ac:dyDescent="0.45">
      <c r="A1023">
        <v>1717</v>
      </c>
      <c r="B1023" t="s">
        <v>903</v>
      </c>
      <c r="C1023" t="s">
        <v>23</v>
      </c>
      <c r="D1023" t="s">
        <v>10</v>
      </c>
      <c r="E1023" t="s">
        <v>267</v>
      </c>
      <c r="F1023">
        <v>18</v>
      </c>
      <c r="G1023" t="s">
        <v>25</v>
      </c>
      <c r="H1023">
        <v>2021</v>
      </c>
      <c r="I1023">
        <v>12.585233333333299</v>
      </c>
      <c r="J1023" s="1">
        <f>_xlfn.XLOOKUP(B1023, '[1]2021 Salaries'!$B$13:$B$2834, '[1]2021 Salaries'!$G$13:$G$2834,0)</f>
        <v>13400000</v>
      </c>
      <c r="K1023" s="1">
        <f t="shared" si="15"/>
        <v>14740000.000000002</v>
      </c>
      <c r="L1023" s="2">
        <v>1022</v>
      </c>
    </row>
    <row r="1024" spans="1:12" x14ac:dyDescent="0.45">
      <c r="A1024">
        <v>1605</v>
      </c>
      <c r="B1024" t="s">
        <v>858</v>
      </c>
      <c r="C1024" t="s">
        <v>51</v>
      </c>
      <c r="D1024" t="s">
        <v>10</v>
      </c>
      <c r="E1024" t="s">
        <v>382</v>
      </c>
      <c r="F1024">
        <v>27</v>
      </c>
      <c r="G1024" t="s">
        <v>12</v>
      </c>
      <c r="H1024">
        <v>2021</v>
      </c>
      <c r="I1024">
        <v>12.592133333333299</v>
      </c>
      <c r="J1024" s="1">
        <f>_xlfn.XLOOKUP(B1024, '[1]2021 Salaries'!$B$13:$B$2834, '[1]2021 Salaries'!$G$13:$G$2834,0)</f>
        <v>15810000</v>
      </c>
      <c r="K1024" s="1">
        <f t="shared" si="15"/>
        <v>17391000</v>
      </c>
      <c r="L1024" s="2">
        <v>1023</v>
      </c>
    </row>
    <row r="1025" spans="1:12" x14ac:dyDescent="0.45">
      <c r="A1025">
        <v>672</v>
      </c>
      <c r="B1025" t="s">
        <v>378</v>
      </c>
      <c r="C1025" t="s">
        <v>74</v>
      </c>
      <c r="D1025" t="s">
        <v>10</v>
      </c>
      <c r="E1025" t="s">
        <v>353</v>
      </c>
      <c r="F1025">
        <v>24</v>
      </c>
      <c r="G1025" t="s">
        <v>25</v>
      </c>
      <c r="H1025">
        <v>2020</v>
      </c>
      <c r="I1025">
        <v>12.603566666666699</v>
      </c>
      <c r="J1025" s="1">
        <f>_xlfn.XLOOKUP(B1025, '[1]2021 Salaries'!$B$13:$B$2834, '[1]2021 Salaries'!$G$13:$G$2834,0)</f>
        <v>13330000</v>
      </c>
      <c r="K1025" s="1">
        <f t="shared" si="15"/>
        <v>14663000.000000002</v>
      </c>
      <c r="L1025" s="2">
        <v>1024</v>
      </c>
    </row>
    <row r="1026" spans="1:12" x14ac:dyDescent="0.45">
      <c r="A1026">
        <v>329</v>
      </c>
      <c r="B1026" t="s">
        <v>866</v>
      </c>
      <c r="C1026" t="s">
        <v>9</v>
      </c>
      <c r="D1026" t="s">
        <v>10</v>
      </c>
      <c r="E1026" t="s">
        <v>867</v>
      </c>
      <c r="F1026">
        <v>34</v>
      </c>
      <c r="G1026" t="s">
        <v>31</v>
      </c>
      <c r="H1026">
        <v>2020</v>
      </c>
      <c r="I1026">
        <v>12.621</v>
      </c>
      <c r="J1026" s="1">
        <f>_xlfn.XLOOKUP(B1026, '[1]2021 Salaries'!$B$13:$B$2834, '[1]2021 Salaries'!$G$13:$G$2834,0)</f>
        <v>12940000</v>
      </c>
      <c r="K1026" s="1">
        <f t="shared" si="15"/>
        <v>14234000.000000002</v>
      </c>
      <c r="L1026" s="2">
        <v>1025</v>
      </c>
    </row>
    <row r="1027" spans="1:12" x14ac:dyDescent="0.45">
      <c r="A1027">
        <v>1344</v>
      </c>
      <c r="B1027" t="s">
        <v>861</v>
      </c>
      <c r="C1027" t="s">
        <v>86</v>
      </c>
      <c r="D1027" t="s">
        <v>10</v>
      </c>
      <c r="E1027" t="s">
        <v>173</v>
      </c>
      <c r="F1027">
        <v>21</v>
      </c>
      <c r="G1027" t="s">
        <v>31</v>
      </c>
      <c r="H1027">
        <v>2021</v>
      </c>
      <c r="I1027">
        <v>12.625299999999999</v>
      </c>
      <c r="J1027" s="1">
        <f>_xlfn.XLOOKUP(B1027, '[1]2021 Salaries'!$B$13:$B$2834, '[1]2021 Salaries'!$G$13:$G$2834,0)</f>
        <v>18370000</v>
      </c>
      <c r="K1027" s="1">
        <f t="shared" ref="K1027:K1090" si="16">IF(C1027="Rarita", J1027, J1027*1.1)</f>
        <v>20207000</v>
      </c>
      <c r="L1027" s="2">
        <v>1026</v>
      </c>
    </row>
    <row r="1028" spans="1:12" x14ac:dyDescent="0.45">
      <c r="A1028">
        <v>1787</v>
      </c>
      <c r="B1028" t="s">
        <v>758</v>
      </c>
      <c r="C1028" t="s">
        <v>126</v>
      </c>
      <c r="D1028" t="s">
        <v>10</v>
      </c>
      <c r="E1028" t="s">
        <v>353</v>
      </c>
      <c r="F1028">
        <v>23</v>
      </c>
      <c r="G1028" t="s">
        <v>25</v>
      </c>
      <c r="H1028">
        <v>2021</v>
      </c>
      <c r="I1028">
        <v>12.6281</v>
      </c>
      <c r="J1028" s="1">
        <f>_xlfn.XLOOKUP(B1028, '[1]2021 Salaries'!$B$13:$B$2834, '[1]2021 Salaries'!$G$13:$G$2834,0)</f>
        <v>10830000</v>
      </c>
      <c r="K1028" s="1">
        <f t="shared" si="16"/>
        <v>11913000.000000002</v>
      </c>
      <c r="L1028" s="2">
        <v>1027</v>
      </c>
    </row>
    <row r="1029" spans="1:12" x14ac:dyDescent="0.45">
      <c r="A1029">
        <v>232</v>
      </c>
      <c r="B1029" t="s">
        <v>904</v>
      </c>
      <c r="C1029" t="s">
        <v>9</v>
      </c>
      <c r="D1029" t="s">
        <v>10</v>
      </c>
      <c r="E1029" t="s">
        <v>549</v>
      </c>
      <c r="F1029">
        <v>35</v>
      </c>
      <c r="G1029" t="s">
        <v>31</v>
      </c>
      <c r="H1029">
        <v>2020</v>
      </c>
      <c r="I1029">
        <v>12.6301666666667</v>
      </c>
      <c r="J1029" s="1">
        <f>_xlfn.XLOOKUP(B1029, '[1]2021 Salaries'!$B$13:$B$2834, '[1]2021 Salaries'!$G$13:$G$2834,0)</f>
        <v>0</v>
      </c>
      <c r="K1029" s="1">
        <f t="shared" si="16"/>
        <v>0</v>
      </c>
      <c r="L1029" s="2">
        <v>1028</v>
      </c>
    </row>
    <row r="1030" spans="1:12" x14ac:dyDescent="0.45">
      <c r="A1030">
        <v>942</v>
      </c>
      <c r="B1030" t="s">
        <v>905</v>
      </c>
      <c r="C1030" t="s">
        <v>14</v>
      </c>
      <c r="D1030" t="s">
        <v>350</v>
      </c>
      <c r="E1030" t="s">
        <v>462</v>
      </c>
      <c r="F1030">
        <v>30</v>
      </c>
      <c r="G1030" t="s">
        <v>16</v>
      </c>
      <c r="H1030">
        <v>2020</v>
      </c>
      <c r="I1030">
        <v>12.6366</v>
      </c>
      <c r="J1030" s="1">
        <f>_xlfn.XLOOKUP(B1030, '[1]2021 Salaries'!$B$13:$B$2834, '[1]2021 Salaries'!$G$13:$G$2834,0)</f>
        <v>18050000</v>
      </c>
      <c r="K1030" s="1">
        <f t="shared" si="16"/>
        <v>19855000</v>
      </c>
      <c r="L1030" s="2">
        <v>1029</v>
      </c>
    </row>
    <row r="1031" spans="1:12" x14ac:dyDescent="0.45">
      <c r="A1031">
        <v>1640</v>
      </c>
      <c r="B1031" t="s">
        <v>906</v>
      </c>
      <c r="C1031" t="s">
        <v>377</v>
      </c>
      <c r="D1031" t="s">
        <v>43</v>
      </c>
      <c r="E1031" t="s">
        <v>162</v>
      </c>
      <c r="F1031">
        <v>22</v>
      </c>
      <c r="G1031" t="s">
        <v>12</v>
      </c>
      <c r="H1031">
        <v>2021</v>
      </c>
      <c r="I1031">
        <v>12.638833333333301</v>
      </c>
      <c r="J1031" s="1">
        <f>_xlfn.XLOOKUP(B1031, '[1]2021 Salaries'!$B$13:$B$2834, '[1]2021 Salaries'!$G$13:$G$2834,0)</f>
        <v>23550000</v>
      </c>
      <c r="K1031" s="1">
        <f t="shared" si="16"/>
        <v>25905000.000000004</v>
      </c>
      <c r="L1031" s="2">
        <v>1030</v>
      </c>
    </row>
    <row r="1032" spans="1:12" x14ac:dyDescent="0.45">
      <c r="A1032">
        <v>592</v>
      </c>
      <c r="B1032" t="s">
        <v>907</v>
      </c>
      <c r="C1032" t="s">
        <v>23</v>
      </c>
      <c r="D1032" t="s">
        <v>10</v>
      </c>
      <c r="E1032" t="s">
        <v>267</v>
      </c>
      <c r="F1032">
        <v>17</v>
      </c>
      <c r="G1032" t="s">
        <v>25</v>
      </c>
      <c r="H1032">
        <v>2020</v>
      </c>
      <c r="I1032">
        <v>12.6597333333333</v>
      </c>
      <c r="J1032" s="1">
        <f>_xlfn.XLOOKUP(B1032, '[1]2021 Salaries'!$B$13:$B$2834, '[1]2021 Salaries'!$G$13:$G$2834,0)</f>
        <v>0</v>
      </c>
      <c r="K1032" s="1">
        <f t="shared" si="16"/>
        <v>0</v>
      </c>
      <c r="L1032" s="2">
        <v>1031</v>
      </c>
    </row>
    <row r="1033" spans="1:12" x14ac:dyDescent="0.45">
      <c r="A1033">
        <v>1351</v>
      </c>
      <c r="B1033" t="s">
        <v>908</v>
      </c>
      <c r="C1033" t="s">
        <v>55</v>
      </c>
      <c r="D1033" t="s">
        <v>350</v>
      </c>
      <c r="E1033" t="s">
        <v>173</v>
      </c>
      <c r="F1033">
        <v>18</v>
      </c>
      <c r="G1033" t="s">
        <v>31</v>
      </c>
      <c r="H1033">
        <v>2021</v>
      </c>
      <c r="I1033">
        <v>12.664400000000001</v>
      </c>
      <c r="J1033" s="1">
        <f>_xlfn.XLOOKUP(B1033, '[1]2021 Salaries'!$B$13:$B$2834, '[1]2021 Salaries'!$G$13:$G$2834,0)</f>
        <v>16480000</v>
      </c>
      <c r="K1033" s="1">
        <f t="shared" si="16"/>
        <v>18128000</v>
      </c>
      <c r="L1033" s="2">
        <v>1032</v>
      </c>
    </row>
    <row r="1034" spans="1:12" x14ac:dyDescent="0.45">
      <c r="A1034">
        <v>1335</v>
      </c>
      <c r="B1034" t="s">
        <v>909</v>
      </c>
      <c r="C1034" t="s">
        <v>39</v>
      </c>
      <c r="D1034" t="s">
        <v>10</v>
      </c>
      <c r="E1034" t="s">
        <v>539</v>
      </c>
      <c r="F1034">
        <v>19</v>
      </c>
      <c r="G1034" t="s">
        <v>31</v>
      </c>
      <c r="H1034">
        <v>2021</v>
      </c>
      <c r="I1034">
        <v>12.6648</v>
      </c>
      <c r="J1034" s="1">
        <f>_xlfn.XLOOKUP(B1034, '[1]2021 Salaries'!$B$13:$B$2834, '[1]2021 Salaries'!$G$13:$G$2834,0)</f>
        <v>19030000</v>
      </c>
      <c r="K1034" s="1">
        <f t="shared" si="16"/>
        <v>20933000</v>
      </c>
      <c r="L1034" s="2">
        <v>1033</v>
      </c>
    </row>
    <row r="1035" spans="1:12" x14ac:dyDescent="0.45">
      <c r="A1035">
        <v>882</v>
      </c>
      <c r="B1035" t="s">
        <v>910</v>
      </c>
      <c r="C1035" t="s">
        <v>14</v>
      </c>
      <c r="D1035" t="s">
        <v>10</v>
      </c>
      <c r="E1035" t="s">
        <v>53</v>
      </c>
      <c r="F1035">
        <v>28</v>
      </c>
      <c r="G1035" t="s">
        <v>16</v>
      </c>
      <c r="H1035">
        <v>2020</v>
      </c>
      <c r="I1035">
        <v>12.665900000000001</v>
      </c>
      <c r="J1035" s="1">
        <f>_xlfn.XLOOKUP(B1035, '[1]2021 Salaries'!$B$13:$B$2834, '[1]2021 Salaries'!$G$13:$G$2834,0)</f>
        <v>16510000</v>
      </c>
      <c r="K1035" s="1">
        <f t="shared" si="16"/>
        <v>18161000</v>
      </c>
      <c r="L1035" s="2">
        <v>1034</v>
      </c>
    </row>
    <row r="1036" spans="1:12" x14ac:dyDescent="0.45">
      <c r="A1036">
        <v>306</v>
      </c>
      <c r="B1036" t="s">
        <v>911</v>
      </c>
      <c r="C1036" t="s">
        <v>55</v>
      </c>
      <c r="D1036" t="s">
        <v>598</v>
      </c>
      <c r="E1036" t="s">
        <v>471</v>
      </c>
      <c r="F1036">
        <v>27</v>
      </c>
      <c r="G1036" t="s">
        <v>31</v>
      </c>
      <c r="H1036">
        <v>2020</v>
      </c>
      <c r="I1036">
        <v>12.670166666666701</v>
      </c>
      <c r="J1036" s="1">
        <f>_xlfn.XLOOKUP(B1036, '[1]2021 Salaries'!$B$13:$B$2834, '[1]2021 Salaries'!$G$13:$G$2834,0)</f>
        <v>0</v>
      </c>
      <c r="K1036" s="1">
        <f t="shared" si="16"/>
        <v>0</v>
      </c>
      <c r="L1036" s="2">
        <v>1035</v>
      </c>
    </row>
    <row r="1037" spans="1:12" x14ac:dyDescent="0.45">
      <c r="A1037">
        <v>34</v>
      </c>
      <c r="B1037" t="s">
        <v>589</v>
      </c>
      <c r="C1037" t="s">
        <v>39</v>
      </c>
      <c r="D1037" t="s">
        <v>10</v>
      </c>
      <c r="E1037" t="s">
        <v>69</v>
      </c>
      <c r="F1037">
        <v>21</v>
      </c>
      <c r="G1037" t="s">
        <v>21</v>
      </c>
      <c r="H1037">
        <v>2020</v>
      </c>
      <c r="I1037">
        <v>12.6787666666667</v>
      </c>
      <c r="J1037" s="1">
        <f>_xlfn.XLOOKUP(B1037, '[1]2021 Salaries'!$B$13:$B$2834, '[1]2021 Salaries'!$G$13:$G$2834,0)</f>
        <v>14680000</v>
      </c>
      <c r="K1037" s="1">
        <f t="shared" si="16"/>
        <v>16148000.000000002</v>
      </c>
      <c r="L1037" s="2">
        <v>1036</v>
      </c>
    </row>
    <row r="1038" spans="1:12" x14ac:dyDescent="0.45">
      <c r="A1038">
        <v>1708</v>
      </c>
      <c r="B1038" t="s">
        <v>912</v>
      </c>
      <c r="C1038" t="s">
        <v>913</v>
      </c>
      <c r="D1038" t="s">
        <v>10</v>
      </c>
      <c r="E1038" t="s">
        <v>267</v>
      </c>
      <c r="F1038">
        <v>19</v>
      </c>
      <c r="G1038" t="s">
        <v>25</v>
      </c>
      <c r="H1038">
        <v>2021</v>
      </c>
      <c r="I1038">
        <v>12.679133333333301</v>
      </c>
      <c r="J1038" s="1">
        <f>_xlfn.XLOOKUP(B1038, '[1]2021 Salaries'!$B$13:$B$2834, '[1]2021 Salaries'!$G$13:$G$2834,0)</f>
        <v>9870000</v>
      </c>
      <c r="K1038" s="1">
        <f t="shared" si="16"/>
        <v>10857000</v>
      </c>
      <c r="L1038" s="2">
        <v>1037</v>
      </c>
    </row>
    <row r="1039" spans="1:12" x14ac:dyDescent="0.45">
      <c r="A1039">
        <v>1431</v>
      </c>
      <c r="B1039" t="s">
        <v>914</v>
      </c>
      <c r="C1039" t="s">
        <v>9</v>
      </c>
      <c r="D1039" t="s">
        <v>10</v>
      </c>
      <c r="E1039" t="s">
        <v>358</v>
      </c>
      <c r="F1039">
        <v>23</v>
      </c>
      <c r="G1039" t="s">
        <v>31</v>
      </c>
      <c r="H1039">
        <v>2021</v>
      </c>
      <c r="I1039">
        <v>12.6812666666667</v>
      </c>
      <c r="J1039" s="1">
        <f>_xlfn.XLOOKUP(B1039, '[1]2021 Salaries'!$B$13:$B$2834, '[1]2021 Salaries'!$G$13:$G$2834,0)</f>
        <v>22950000</v>
      </c>
      <c r="K1039" s="1">
        <f t="shared" si="16"/>
        <v>25245000.000000004</v>
      </c>
      <c r="L1039" s="2">
        <v>1038</v>
      </c>
    </row>
    <row r="1040" spans="1:12" x14ac:dyDescent="0.45">
      <c r="A1040">
        <v>733</v>
      </c>
      <c r="B1040" t="s">
        <v>850</v>
      </c>
      <c r="C1040" t="s">
        <v>23</v>
      </c>
      <c r="D1040" t="s">
        <v>10</v>
      </c>
      <c r="E1040" t="s">
        <v>197</v>
      </c>
      <c r="F1040">
        <v>32</v>
      </c>
      <c r="G1040" t="s">
        <v>25</v>
      </c>
      <c r="H1040">
        <v>2020</v>
      </c>
      <c r="I1040">
        <v>12.689399999999999</v>
      </c>
      <c r="J1040" s="1">
        <f>_xlfn.XLOOKUP(B1040, '[1]2021 Salaries'!$B$13:$B$2834, '[1]2021 Salaries'!$G$13:$G$2834,0)</f>
        <v>31920000</v>
      </c>
      <c r="K1040" s="1">
        <f t="shared" si="16"/>
        <v>35112000</v>
      </c>
      <c r="L1040" s="2">
        <v>1039</v>
      </c>
    </row>
    <row r="1041" spans="1:12" x14ac:dyDescent="0.45">
      <c r="A1041">
        <v>105</v>
      </c>
      <c r="B1041" t="s">
        <v>915</v>
      </c>
      <c r="C1041" t="s">
        <v>39</v>
      </c>
      <c r="D1041" t="s">
        <v>10</v>
      </c>
      <c r="E1041" t="s">
        <v>555</v>
      </c>
      <c r="F1041">
        <v>33</v>
      </c>
      <c r="G1041" t="s">
        <v>21</v>
      </c>
      <c r="H1041">
        <v>2020</v>
      </c>
      <c r="I1041">
        <v>12.6895333333333</v>
      </c>
      <c r="J1041" s="1">
        <f>_xlfn.XLOOKUP(B1041, '[1]2021 Salaries'!$B$13:$B$2834, '[1]2021 Salaries'!$G$13:$G$2834,0)</f>
        <v>11480000</v>
      </c>
      <c r="K1041" s="1">
        <f t="shared" si="16"/>
        <v>12628000.000000002</v>
      </c>
      <c r="L1041" s="2">
        <v>1040</v>
      </c>
    </row>
    <row r="1042" spans="1:12" x14ac:dyDescent="0.45">
      <c r="A1042">
        <v>2134</v>
      </c>
      <c r="B1042" t="s">
        <v>916</v>
      </c>
      <c r="C1042" t="s">
        <v>64</v>
      </c>
      <c r="D1042" t="s">
        <v>10</v>
      </c>
      <c r="E1042" t="s">
        <v>676</v>
      </c>
      <c r="F1042">
        <v>28</v>
      </c>
      <c r="G1042" t="s">
        <v>41</v>
      </c>
      <c r="H1042">
        <v>2021</v>
      </c>
      <c r="I1042">
        <v>12.692066666666699</v>
      </c>
      <c r="J1042" s="1">
        <f>_xlfn.XLOOKUP(B1042, '[1]2021 Salaries'!$B$13:$B$2834, '[1]2021 Salaries'!$G$13:$G$2834,0)</f>
        <v>6520000</v>
      </c>
      <c r="K1042" s="1">
        <f t="shared" si="16"/>
        <v>6520000</v>
      </c>
      <c r="L1042" s="2">
        <v>1041</v>
      </c>
    </row>
    <row r="1043" spans="1:12" x14ac:dyDescent="0.45">
      <c r="A1043">
        <v>833</v>
      </c>
      <c r="B1043" t="s">
        <v>917</v>
      </c>
      <c r="C1043" t="s">
        <v>14</v>
      </c>
      <c r="D1043" t="s">
        <v>10</v>
      </c>
      <c r="E1043" t="s">
        <v>186</v>
      </c>
      <c r="F1043">
        <v>21</v>
      </c>
      <c r="G1043" t="s">
        <v>16</v>
      </c>
      <c r="H1043">
        <v>2020</v>
      </c>
      <c r="I1043">
        <v>12.694566666666701</v>
      </c>
      <c r="J1043" s="1">
        <f>_xlfn.XLOOKUP(B1043, '[1]2021 Salaries'!$B$13:$B$2834, '[1]2021 Salaries'!$G$13:$G$2834,0)</f>
        <v>4480000</v>
      </c>
      <c r="K1043" s="1">
        <f t="shared" si="16"/>
        <v>4928000</v>
      </c>
      <c r="L1043" s="2">
        <v>1042</v>
      </c>
    </row>
    <row r="1044" spans="1:12" x14ac:dyDescent="0.45">
      <c r="A1044">
        <v>1731</v>
      </c>
      <c r="B1044" t="s">
        <v>918</v>
      </c>
      <c r="C1044" t="s">
        <v>23</v>
      </c>
      <c r="D1044" t="s">
        <v>10</v>
      </c>
      <c r="E1044" t="s">
        <v>322</v>
      </c>
      <c r="F1044">
        <v>21</v>
      </c>
      <c r="G1044" t="s">
        <v>25</v>
      </c>
      <c r="H1044">
        <v>2021</v>
      </c>
      <c r="I1044">
        <v>12.696899999999999</v>
      </c>
      <c r="J1044" s="1">
        <f>_xlfn.XLOOKUP(B1044, '[1]2021 Salaries'!$B$13:$B$2834, '[1]2021 Salaries'!$G$13:$G$2834,0)</f>
        <v>18510000</v>
      </c>
      <c r="K1044" s="1">
        <f t="shared" si="16"/>
        <v>20361000</v>
      </c>
      <c r="L1044" s="2">
        <v>1043</v>
      </c>
    </row>
    <row r="1045" spans="1:12" x14ac:dyDescent="0.45">
      <c r="A1045">
        <v>2085</v>
      </c>
      <c r="B1045" t="s">
        <v>705</v>
      </c>
      <c r="C1045" t="s">
        <v>143</v>
      </c>
      <c r="D1045" t="s">
        <v>43</v>
      </c>
      <c r="E1045" t="s">
        <v>250</v>
      </c>
      <c r="F1045">
        <v>31</v>
      </c>
      <c r="G1045" t="s">
        <v>16</v>
      </c>
      <c r="H1045">
        <v>2021</v>
      </c>
      <c r="I1045">
        <v>12.7037333333333</v>
      </c>
      <c r="J1045" s="1">
        <f>_xlfn.XLOOKUP(B1045, '[1]2021 Salaries'!$B$13:$B$2834, '[1]2021 Salaries'!$G$13:$G$2834,0)</f>
        <v>16550000</v>
      </c>
      <c r="K1045" s="1">
        <f t="shared" si="16"/>
        <v>18205000</v>
      </c>
      <c r="L1045" s="2">
        <v>1044</v>
      </c>
    </row>
    <row r="1046" spans="1:12" x14ac:dyDescent="0.45">
      <c r="A1046">
        <v>1408</v>
      </c>
      <c r="B1046" t="s">
        <v>919</v>
      </c>
      <c r="C1046" t="s">
        <v>9</v>
      </c>
      <c r="D1046" t="s">
        <v>10</v>
      </c>
      <c r="E1046" t="s">
        <v>460</v>
      </c>
      <c r="F1046">
        <v>19</v>
      </c>
      <c r="G1046" t="s">
        <v>31</v>
      </c>
      <c r="H1046">
        <v>2021</v>
      </c>
      <c r="I1046">
        <v>12.7108333333333</v>
      </c>
      <c r="J1046" s="1">
        <f>_xlfn.XLOOKUP(B1046, '[1]2021 Salaries'!$B$13:$B$2834, '[1]2021 Salaries'!$G$13:$G$2834,0)</f>
        <v>9650000</v>
      </c>
      <c r="K1046" s="1">
        <f t="shared" si="16"/>
        <v>10615000</v>
      </c>
      <c r="L1046" s="2">
        <v>1045</v>
      </c>
    </row>
    <row r="1047" spans="1:12" x14ac:dyDescent="0.45">
      <c r="A1047">
        <v>986</v>
      </c>
      <c r="B1047" t="s">
        <v>827</v>
      </c>
      <c r="C1047" t="s">
        <v>64</v>
      </c>
      <c r="D1047" t="s">
        <v>10</v>
      </c>
      <c r="E1047" t="s">
        <v>65</v>
      </c>
      <c r="F1047">
        <v>25</v>
      </c>
      <c r="G1047" t="s">
        <v>41</v>
      </c>
      <c r="H1047">
        <v>2020</v>
      </c>
      <c r="I1047">
        <v>12.7122333333333</v>
      </c>
      <c r="J1047" s="1">
        <f>_xlfn.XLOOKUP(B1047, '[1]2021 Salaries'!$B$13:$B$2834, '[1]2021 Salaries'!$G$13:$G$2834,0)</f>
        <v>26580000</v>
      </c>
      <c r="K1047" s="1">
        <f t="shared" si="16"/>
        <v>26580000</v>
      </c>
      <c r="L1047" s="2">
        <v>1046</v>
      </c>
    </row>
    <row r="1048" spans="1:12" x14ac:dyDescent="0.45">
      <c r="A1048">
        <v>1552</v>
      </c>
      <c r="B1048" t="s">
        <v>920</v>
      </c>
      <c r="C1048" t="s">
        <v>9</v>
      </c>
      <c r="D1048" t="s">
        <v>10</v>
      </c>
      <c r="E1048" t="s">
        <v>200</v>
      </c>
      <c r="F1048">
        <v>20</v>
      </c>
      <c r="G1048" t="s">
        <v>12</v>
      </c>
      <c r="H1048">
        <v>2021</v>
      </c>
      <c r="I1048">
        <v>12.7134</v>
      </c>
      <c r="J1048" s="1">
        <f>_xlfn.XLOOKUP(B1048, '[1]2021 Salaries'!$B$13:$B$2834, '[1]2021 Salaries'!$G$13:$G$2834,0)</f>
        <v>12100000</v>
      </c>
      <c r="K1048" s="1">
        <f t="shared" si="16"/>
        <v>13310000.000000002</v>
      </c>
      <c r="L1048" s="2">
        <v>1047</v>
      </c>
    </row>
    <row r="1049" spans="1:12" x14ac:dyDescent="0.45">
      <c r="A1049">
        <v>794</v>
      </c>
      <c r="B1049" t="s">
        <v>351</v>
      </c>
      <c r="C1049" t="s">
        <v>23</v>
      </c>
      <c r="D1049" t="s">
        <v>10</v>
      </c>
      <c r="E1049" t="s">
        <v>659</v>
      </c>
      <c r="F1049">
        <v>25</v>
      </c>
      <c r="G1049" t="s">
        <v>16</v>
      </c>
      <c r="H1049">
        <v>2020</v>
      </c>
      <c r="I1049">
        <v>12.716100000000001</v>
      </c>
      <c r="J1049" s="1">
        <f>_xlfn.XLOOKUP(B1049, '[1]2021 Salaries'!$B$13:$B$2834, '[1]2021 Salaries'!$G$13:$G$2834,0)</f>
        <v>6530000</v>
      </c>
      <c r="K1049" s="1">
        <f t="shared" si="16"/>
        <v>7183000.0000000009</v>
      </c>
      <c r="L1049" s="2">
        <v>1048</v>
      </c>
    </row>
    <row r="1050" spans="1:12" x14ac:dyDescent="0.45">
      <c r="A1050">
        <v>253</v>
      </c>
      <c r="B1050" t="s">
        <v>921</v>
      </c>
      <c r="C1050" t="s">
        <v>9</v>
      </c>
      <c r="D1050" t="s">
        <v>10</v>
      </c>
      <c r="E1050" t="s">
        <v>434</v>
      </c>
      <c r="F1050">
        <v>34</v>
      </c>
      <c r="G1050" t="s">
        <v>31</v>
      </c>
      <c r="H1050">
        <v>2020</v>
      </c>
      <c r="I1050">
        <v>12.724933333333301</v>
      </c>
      <c r="J1050" s="1">
        <f>_xlfn.XLOOKUP(B1050, '[1]2021 Salaries'!$B$13:$B$2834, '[1]2021 Salaries'!$G$13:$G$2834,0)</f>
        <v>27720000</v>
      </c>
      <c r="K1050" s="1">
        <f t="shared" si="16"/>
        <v>30492000.000000004</v>
      </c>
      <c r="L1050" s="2">
        <v>1049</v>
      </c>
    </row>
    <row r="1051" spans="1:12" x14ac:dyDescent="0.45">
      <c r="A1051">
        <v>412</v>
      </c>
      <c r="B1051" t="s">
        <v>922</v>
      </c>
      <c r="C1051" t="s">
        <v>380</v>
      </c>
      <c r="D1051" t="s">
        <v>10</v>
      </c>
      <c r="E1051" t="s">
        <v>116</v>
      </c>
      <c r="F1051">
        <v>20</v>
      </c>
      <c r="G1051" t="s">
        <v>12</v>
      </c>
      <c r="H1051">
        <v>2020</v>
      </c>
      <c r="I1051">
        <v>12.725566666666699</v>
      </c>
      <c r="J1051" s="1">
        <f>_xlfn.XLOOKUP(B1051, '[1]2021 Salaries'!$B$13:$B$2834, '[1]2021 Salaries'!$G$13:$G$2834,0)</f>
        <v>9650000</v>
      </c>
      <c r="K1051" s="1">
        <f t="shared" si="16"/>
        <v>10615000</v>
      </c>
      <c r="L1051" s="2">
        <v>1050</v>
      </c>
    </row>
    <row r="1052" spans="1:12" x14ac:dyDescent="0.45">
      <c r="A1052">
        <v>513</v>
      </c>
      <c r="B1052" t="s">
        <v>423</v>
      </c>
      <c r="C1052" t="s">
        <v>9</v>
      </c>
      <c r="D1052" t="s">
        <v>10</v>
      </c>
      <c r="E1052" t="s">
        <v>382</v>
      </c>
      <c r="F1052">
        <v>19</v>
      </c>
      <c r="G1052" t="s">
        <v>12</v>
      </c>
      <c r="H1052">
        <v>2020</v>
      </c>
      <c r="I1052">
        <v>12.735333333333299</v>
      </c>
      <c r="J1052" s="1">
        <f>_xlfn.XLOOKUP(B1052, '[1]2021 Salaries'!$B$13:$B$2834, '[1]2021 Salaries'!$G$13:$G$2834,0)</f>
        <v>15870000</v>
      </c>
      <c r="K1052" s="1">
        <f t="shared" si="16"/>
        <v>17457000</v>
      </c>
      <c r="L1052" s="2">
        <v>1051</v>
      </c>
    </row>
    <row r="1053" spans="1:12" x14ac:dyDescent="0.45">
      <c r="A1053">
        <v>394</v>
      </c>
      <c r="B1053" t="s">
        <v>700</v>
      </c>
      <c r="C1053" t="s">
        <v>701</v>
      </c>
      <c r="D1053" t="s">
        <v>18</v>
      </c>
      <c r="E1053" t="s">
        <v>47</v>
      </c>
      <c r="F1053">
        <v>27</v>
      </c>
      <c r="G1053" t="s">
        <v>12</v>
      </c>
      <c r="H1053">
        <v>2020</v>
      </c>
      <c r="I1053">
        <v>12.7579666666667</v>
      </c>
      <c r="J1053" s="1">
        <f>_xlfn.XLOOKUP(B1053, '[1]2021 Salaries'!$B$13:$B$2834, '[1]2021 Salaries'!$G$13:$G$2834,0)</f>
        <v>22130000</v>
      </c>
      <c r="K1053" s="1">
        <f t="shared" si="16"/>
        <v>24343000.000000004</v>
      </c>
      <c r="L1053" s="2">
        <v>1052</v>
      </c>
    </row>
    <row r="1054" spans="1:12" x14ac:dyDescent="0.45">
      <c r="A1054">
        <v>195</v>
      </c>
      <c r="B1054" t="s">
        <v>521</v>
      </c>
      <c r="C1054" t="s">
        <v>9</v>
      </c>
      <c r="D1054" t="s">
        <v>10</v>
      </c>
      <c r="E1054" t="s">
        <v>154</v>
      </c>
      <c r="F1054">
        <v>22</v>
      </c>
      <c r="G1054" t="s">
        <v>31</v>
      </c>
      <c r="H1054">
        <v>2020</v>
      </c>
      <c r="I1054">
        <v>12.766999999999999</v>
      </c>
      <c r="J1054" s="1">
        <f>_xlfn.XLOOKUP(B1054, '[1]2021 Salaries'!$B$13:$B$2834, '[1]2021 Salaries'!$G$13:$G$2834,0)</f>
        <v>16390000</v>
      </c>
      <c r="K1054" s="1">
        <f t="shared" si="16"/>
        <v>18029000</v>
      </c>
      <c r="L1054" s="2">
        <v>1053</v>
      </c>
    </row>
    <row r="1055" spans="1:12" x14ac:dyDescent="0.45">
      <c r="A1055">
        <v>2168</v>
      </c>
      <c r="B1055" t="s">
        <v>304</v>
      </c>
      <c r="C1055" t="s">
        <v>36</v>
      </c>
      <c r="D1055" t="s">
        <v>10</v>
      </c>
      <c r="E1055" t="s">
        <v>182</v>
      </c>
      <c r="F1055">
        <v>26</v>
      </c>
      <c r="G1055" t="s">
        <v>41</v>
      </c>
      <c r="H1055">
        <v>2021</v>
      </c>
      <c r="I1055">
        <v>12.769633333333299</v>
      </c>
      <c r="J1055" s="1">
        <f>_xlfn.XLOOKUP(B1055, '[1]2021 Salaries'!$B$13:$B$2834, '[1]2021 Salaries'!$G$13:$G$2834,0)</f>
        <v>5590000</v>
      </c>
      <c r="K1055" s="1">
        <f t="shared" si="16"/>
        <v>6149000.0000000009</v>
      </c>
      <c r="L1055" s="2">
        <v>1054</v>
      </c>
    </row>
    <row r="1056" spans="1:12" x14ac:dyDescent="0.45">
      <c r="A1056">
        <v>110</v>
      </c>
      <c r="B1056" t="s">
        <v>923</v>
      </c>
      <c r="C1056" t="s">
        <v>39</v>
      </c>
      <c r="D1056" t="s">
        <v>350</v>
      </c>
      <c r="E1056" t="s">
        <v>555</v>
      </c>
      <c r="F1056">
        <v>17</v>
      </c>
      <c r="G1056" t="s">
        <v>21</v>
      </c>
      <c r="H1056">
        <v>2020</v>
      </c>
      <c r="I1056">
        <v>12.784933333333299</v>
      </c>
      <c r="J1056" s="1">
        <f>_xlfn.XLOOKUP(B1056, '[1]2021 Salaries'!$B$13:$B$2834, '[1]2021 Salaries'!$G$13:$G$2834,0)</f>
        <v>0</v>
      </c>
      <c r="K1056" s="1">
        <f t="shared" si="16"/>
        <v>0</v>
      </c>
      <c r="L1056" s="2">
        <v>1055</v>
      </c>
    </row>
    <row r="1057" spans="1:12" x14ac:dyDescent="0.45">
      <c r="A1057">
        <v>98</v>
      </c>
      <c r="B1057" t="s">
        <v>924</v>
      </c>
      <c r="C1057" t="s">
        <v>39</v>
      </c>
      <c r="D1057" t="s">
        <v>10</v>
      </c>
      <c r="E1057" t="s">
        <v>293</v>
      </c>
      <c r="F1057">
        <v>17</v>
      </c>
      <c r="G1057" t="s">
        <v>21</v>
      </c>
      <c r="H1057">
        <v>2020</v>
      </c>
      <c r="I1057">
        <v>12.7900666666667</v>
      </c>
      <c r="J1057" s="1">
        <f>_xlfn.XLOOKUP(B1057, '[1]2021 Salaries'!$B$13:$B$2834, '[1]2021 Salaries'!$G$13:$G$2834,0)</f>
        <v>0</v>
      </c>
      <c r="K1057" s="1">
        <f t="shared" si="16"/>
        <v>0</v>
      </c>
      <c r="L1057" s="2">
        <v>1056</v>
      </c>
    </row>
    <row r="1058" spans="1:12" x14ac:dyDescent="0.45">
      <c r="A1058">
        <v>1977</v>
      </c>
      <c r="B1058" t="s">
        <v>925</v>
      </c>
      <c r="C1058" t="s">
        <v>36</v>
      </c>
      <c r="D1058" t="s">
        <v>10</v>
      </c>
      <c r="E1058" t="s">
        <v>487</v>
      </c>
      <c r="F1058">
        <v>25</v>
      </c>
      <c r="G1058" t="s">
        <v>16</v>
      </c>
      <c r="H1058">
        <v>2021</v>
      </c>
      <c r="I1058">
        <v>12.801266666666701</v>
      </c>
      <c r="J1058" s="1">
        <f>_xlfn.XLOOKUP(B1058, '[1]2021 Salaries'!$B$13:$B$2834, '[1]2021 Salaries'!$G$13:$G$2834,0)</f>
        <v>10570000</v>
      </c>
      <c r="K1058" s="1">
        <f t="shared" si="16"/>
        <v>11627000.000000002</v>
      </c>
      <c r="L1058" s="2">
        <v>1057</v>
      </c>
    </row>
    <row r="1059" spans="1:12" x14ac:dyDescent="0.45">
      <c r="A1059">
        <v>1315</v>
      </c>
      <c r="B1059" t="s">
        <v>921</v>
      </c>
      <c r="C1059" t="s">
        <v>9</v>
      </c>
      <c r="D1059" t="s">
        <v>10</v>
      </c>
      <c r="E1059" t="s">
        <v>434</v>
      </c>
      <c r="F1059">
        <v>35</v>
      </c>
      <c r="G1059" t="s">
        <v>31</v>
      </c>
      <c r="H1059">
        <v>2021</v>
      </c>
      <c r="I1059">
        <v>12.8043666666667</v>
      </c>
      <c r="J1059" s="1">
        <f>_xlfn.XLOOKUP(B1059, '[1]2021 Salaries'!$B$13:$B$2834, '[1]2021 Salaries'!$G$13:$G$2834,0)</f>
        <v>27720000</v>
      </c>
      <c r="K1059" s="1">
        <f t="shared" si="16"/>
        <v>30492000.000000004</v>
      </c>
      <c r="L1059" s="2">
        <v>1058</v>
      </c>
    </row>
    <row r="1060" spans="1:12" x14ac:dyDescent="0.45">
      <c r="A1060">
        <v>1437</v>
      </c>
      <c r="B1060" t="s">
        <v>926</v>
      </c>
      <c r="C1060" t="s">
        <v>134</v>
      </c>
      <c r="D1060" t="s">
        <v>10</v>
      </c>
      <c r="E1060" t="s">
        <v>358</v>
      </c>
      <c r="F1060">
        <v>25</v>
      </c>
      <c r="G1060" t="s">
        <v>31</v>
      </c>
      <c r="H1060">
        <v>2021</v>
      </c>
      <c r="I1060">
        <v>12.8089666666667</v>
      </c>
      <c r="J1060" s="1">
        <f>_xlfn.XLOOKUP(B1060, '[1]2021 Salaries'!$B$13:$B$2834, '[1]2021 Salaries'!$G$13:$G$2834,0)</f>
        <v>19190000</v>
      </c>
      <c r="K1060" s="1">
        <f t="shared" si="16"/>
        <v>21109000</v>
      </c>
      <c r="L1060" s="2">
        <v>1059</v>
      </c>
    </row>
    <row r="1061" spans="1:12" x14ac:dyDescent="0.45">
      <c r="A1061">
        <v>1332</v>
      </c>
      <c r="B1061" t="s">
        <v>817</v>
      </c>
      <c r="C1061" t="s">
        <v>9</v>
      </c>
      <c r="D1061" t="s">
        <v>10</v>
      </c>
      <c r="E1061" t="s">
        <v>539</v>
      </c>
      <c r="F1061">
        <v>19</v>
      </c>
      <c r="G1061" t="s">
        <v>31</v>
      </c>
      <c r="H1061">
        <v>2021</v>
      </c>
      <c r="I1061">
        <v>12.8106333333333</v>
      </c>
      <c r="J1061" s="1">
        <f>_xlfn.XLOOKUP(B1061, '[1]2021 Salaries'!$B$13:$B$2834, '[1]2021 Salaries'!$G$13:$G$2834,0)</f>
        <v>17830000</v>
      </c>
      <c r="K1061" s="1">
        <f t="shared" si="16"/>
        <v>19613000</v>
      </c>
      <c r="L1061" s="2">
        <v>1060</v>
      </c>
    </row>
    <row r="1062" spans="1:12" x14ac:dyDescent="0.45">
      <c r="A1062">
        <v>150</v>
      </c>
      <c r="B1062" t="s">
        <v>927</v>
      </c>
      <c r="C1062" t="s">
        <v>894</v>
      </c>
      <c r="D1062" t="s">
        <v>43</v>
      </c>
      <c r="E1062" t="s">
        <v>147</v>
      </c>
      <c r="F1062">
        <v>17</v>
      </c>
      <c r="G1062" t="s">
        <v>21</v>
      </c>
      <c r="H1062">
        <v>2020</v>
      </c>
      <c r="I1062">
        <v>12.8119666666667</v>
      </c>
      <c r="J1062" s="1">
        <f>_xlfn.XLOOKUP(B1062, '[1]2021 Salaries'!$B$13:$B$2834, '[1]2021 Salaries'!$G$13:$G$2834,0)</f>
        <v>0</v>
      </c>
      <c r="K1062" s="1">
        <f t="shared" si="16"/>
        <v>0</v>
      </c>
      <c r="L1062" s="2">
        <v>1061</v>
      </c>
    </row>
    <row r="1063" spans="1:12" x14ac:dyDescent="0.45">
      <c r="A1063">
        <v>1596</v>
      </c>
      <c r="B1063" t="s">
        <v>928</v>
      </c>
      <c r="C1063" t="s">
        <v>341</v>
      </c>
      <c r="D1063" t="s">
        <v>10</v>
      </c>
      <c r="E1063" t="s">
        <v>11</v>
      </c>
      <c r="F1063">
        <v>20</v>
      </c>
      <c r="G1063" t="s">
        <v>12</v>
      </c>
      <c r="H1063">
        <v>2021</v>
      </c>
      <c r="I1063">
        <v>12.8142333333333</v>
      </c>
      <c r="J1063" s="1">
        <f>_xlfn.XLOOKUP(B1063, '[1]2021 Salaries'!$B$13:$B$2834, '[1]2021 Salaries'!$G$13:$G$2834,0)</f>
        <v>23900000</v>
      </c>
      <c r="K1063" s="1">
        <f t="shared" si="16"/>
        <v>26290000.000000004</v>
      </c>
      <c r="L1063" s="2">
        <v>1062</v>
      </c>
    </row>
    <row r="1064" spans="1:12" x14ac:dyDescent="0.45">
      <c r="A1064">
        <v>626</v>
      </c>
      <c r="B1064" t="s">
        <v>929</v>
      </c>
      <c r="C1064" t="s">
        <v>23</v>
      </c>
      <c r="D1064" t="s">
        <v>10</v>
      </c>
      <c r="E1064" t="s">
        <v>78</v>
      </c>
      <c r="F1064">
        <v>23</v>
      </c>
      <c r="G1064" t="s">
        <v>25</v>
      </c>
      <c r="H1064">
        <v>2020</v>
      </c>
      <c r="I1064">
        <v>12.831633333333301</v>
      </c>
      <c r="J1064" s="1">
        <f>_xlfn.XLOOKUP(B1064, '[1]2021 Salaries'!$B$13:$B$2834, '[1]2021 Salaries'!$G$13:$G$2834,0)</f>
        <v>16070000</v>
      </c>
      <c r="K1064" s="1">
        <f t="shared" si="16"/>
        <v>17677000</v>
      </c>
      <c r="L1064" s="2">
        <v>1063</v>
      </c>
    </row>
    <row r="1065" spans="1:12" x14ac:dyDescent="0.45">
      <c r="A1065">
        <v>2161</v>
      </c>
      <c r="B1065" t="s">
        <v>930</v>
      </c>
      <c r="C1065" t="s">
        <v>64</v>
      </c>
      <c r="D1065" t="s">
        <v>10</v>
      </c>
      <c r="E1065" t="s">
        <v>261</v>
      </c>
      <c r="F1065">
        <v>28</v>
      </c>
      <c r="G1065" t="s">
        <v>41</v>
      </c>
      <c r="H1065">
        <v>2021</v>
      </c>
      <c r="I1065">
        <v>12.8320333333333</v>
      </c>
      <c r="J1065" s="1">
        <f>_xlfn.XLOOKUP(B1065, '[1]2021 Salaries'!$B$13:$B$2834, '[1]2021 Salaries'!$G$13:$G$2834,0)</f>
        <v>8240000</v>
      </c>
      <c r="K1065" s="1">
        <f t="shared" si="16"/>
        <v>8240000</v>
      </c>
      <c r="L1065" s="2">
        <v>1064</v>
      </c>
    </row>
    <row r="1066" spans="1:12" x14ac:dyDescent="0.45">
      <c r="A1066">
        <v>2070</v>
      </c>
      <c r="B1066" t="s">
        <v>931</v>
      </c>
      <c r="C1066" t="s">
        <v>14</v>
      </c>
      <c r="D1066" t="s">
        <v>10</v>
      </c>
      <c r="E1066" t="s">
        <v>462</v>
      </c>
      <c r="F1066">
        <v>32</v>
      </c>
      <c r="G1066" t="s">
        <v>16</v>
      </c>
      <c r="H1066">
        <v>2021</v>
      </c>
      <c r="I1066">
        <v>12.8528</v>
      </c>
      <c r="J1066" s="1">
        <f>_xlfn.XLOOKUP(B1066, '[1]2021 Salaries'!$B$13:$B$2834, '[1]2021 Salaries'!$G$13:$G$2834,0)</f>
        <v>11470000</v>
      </c>
      <c r="K1066" s="1">
        <f t="shared" si="16"/>
        <v>12617000.000000002</v>
      </c>
      <c r="L1066" s="2">
        <v>1065</v>
      </c>
    </row>
    <row r="1067" spans="1:12" x14ac:dyDescent="0.45">
      <c r="A1067">
        <v>1511</v>
      </c>
      <c r="B1067" t="s">
        <v>798</v>
      </c>
      <c r="C1067" t="s">
        <v>9</v>
      </c>
      <c r="D1067" t="s">
        <v>18</v>
      </c>
      <c r="E1067" t="s">
        <v>403</v>
      </c>
      <c r="F1067">
        <v>30</v>
      </c>
      <c r="G1067" t="s">
        <v>12</v>
      </c>
      <c r="H1067">
        <v>2021</v>
      </c>
      <c r="I1067">
        <v>12.8575</v>
      </c>
      <c r="J1067" s="1">
        <f>_xlfn.XLOOKUP(B1067, '[1]2021 Salaries'!$B$13:$B$2834, '[1]2021 Salaries'!$G$13:$G$2834,0)</f>
        <v>20390000</v>
      </c>
      <c r="K1067" s="1">
        <f t="shared" si="16"/>
        <v>22429000</v>
      </c>
      <c r="L1067" s="2">
        <v>1066</v>
      </c>
    </row>
    <row r="1068" spans="1:12" x14ac:dyDescent="0.45">
      <c r="A1068">
        <v>1321</v>
      </c>
      <c r="B1068" t="s">
        <v>932</v>
      </c>
      <c r="C1068" t="s">
        <v>9</v>
      </c>
      <c r="D1068" t="s">
        <v>43</v>
      </c>
      <c r="E1068" t="s">
        <v>434</v>
      </c>
      <c r="F1068">
        <v>22</v>
      </c>
      <c r="G1068" t="s">
        <v>31</v>
      </c>
      <c r="H1068">
        <v>2021</v>
      </c>
      <c r="I1068">
        <v>12.8610333333333</v>
      </c>
      <c r="J1068" s="1">
        <f>_xlfn.XLOOKUP(B1068, '[1]2021 Salaries'!$B$13:$B$2834, '[1]2021 Salaries'!$G$13:$G$2834,0)</f>
        <v>17810000</v>
      </c>
      <c r="K1068" s="1">
        <f t="shared" si="16"/>
        <v>19591000</v>
      </c>
      <c r="L1068" s="2">
        <v>1067</v>
      </c>
    </row>
    <row r="1069" spans="1:12" x14ac:dyDescent="0.45">
      <c r="A1069">
        <v>2107</v>
      </c>
      <c r="B1069" t="s">
        <v>933</v>
      </c>
      <c r="C1069" t="s">
        <v>64</v>
      </c>
      <c r="D1069" t="s">
        <v>10</v>
      </c>
      <c r="E1069" t="s">
        <v>795</v>
      </c>
      <c r="F1069">
        <v>35</v>
      </c>
      <c r="G1069" t="s">
        <v>41</v>
      </c>
      <c r="H1069">
        <v>2021</v>
      </c>
      <c r="I1069">
        <v>12.8622333333333</v>
      </c>
      <c r="J1069" s="1">
        <f>_xlfn.XLOOKUP(B1069, '[1]2021 Salaries'!$B$13:$B$2834, '[1]2021 Salaries'!$G$13:$G$2834,0)</f>
        <v>750000</v>
      </c>
      <c r="K1069" s="1">
        <f t="shared" si="16"/>
        <v>750000</v>
      </c>
      <c r="L1069" s="2">
        <v>1068</v>
      </c>
    </row>
    <row r="1070" spans="1:12" x14ac:dyDescent="0.45">
      <c r="A1070">
        <v>967</v>
      </c>
      <c r="B1070" t="s">
        <v>934</v>
      </c>
      <c r="C1070" t="s">
        <v>14</v>
      </c>
      <c r="D1070" t="s">
        <v>18</v>
      </c>
      <c r="E1070" t="s">
        <v>272</v>
      </c>
      <c r="F1070">
        <v>29</v>
      </c>
      <c r="G1070" t="s">
        <v>16</v>
      </c>
      <c r="H1070">
        <v>2020</v>
      </c>
      <c r="I1070">
        <v>12.8627</v>
      </c>
      <c r="J1070" s="1">
        <f>_xlfn.XLOOKUP(B1070, '[1]2021 Salaries'!$B$13:$B$2834, '[1]2021 Salaries'!$G$13:$G$2834,0)</f>
        <v>0</v>
      </c>
      <c r="K1070" s="1">
        <f t="shared" si="16"/>
        <v>0</v>
      </c>
      <c r="L1070" s="2">
        <v>1069</v>
      </c>
    </row>
    <row r="1071" spans="1:12" x14ac:dyDescent="0.45">
      <c r="A1071">
        <v>944</v>
      </c>
      <c r="B1071" t="s">
        <v>935</v>
      </c>
      <c r="C1071" t="s">
        <v>9</v>
      </c>
      <c r="D1071" t="s">
        <v>10</v>
      </c>
      <c r="E1071" t="s">
        <v>250</v>
      </c>
      <c r="F1071">
        <v>28</v>
      </c>
      <c r="G1071" t="s">
        <v>16</v>
      </c>
      <c r="H1071">
        <v>2020</v>
      </c>
      <c r="I1071">
        <v>12.8629333333333</v>
      </c>
      <c r="J1071" s="1">
        <f>_xlfn.XLOOKUP(B1071, '[1]2021 Salaries'!$B$13:$B$2834, '[1]2021 Salaries'!$G$13:$G$2834,0)</f>
        <v>9080000</v>
      </c>
      <c r="K1071" s="1">
        <f t="shared" si="16"/>
        <v>9988000</v>
      </c>
      <c r="L1071" s="2">
        <v>1070</v>
      </c>
    </row>
    <row r="1072" spans="1:12" x14ac:dyDescent="0.45">
      <c r="A1072">
        <v>958</v>
      </c>
      <c r="B1072" t="s">
        <v>936</v>
      </c>
      <c r="C1072" t="s">
        <v>55</v>
      </c>
      <c r="D1072" t="s">
        <v>10</v>
      </c>
      <c r="E1072" t="s">
        <v>272</v>
      </c>
      <c r="F1072">
        <v>30</v>
      </c>
      <c r="G1072" t="s">
        <v>16</v>
      </c>
      <c r="H1072">
        <v>2020</v>
      </c>
      <c r="I1072">
        <v>12.8733</v>
      </c>
      <c r="J1072" s="1">
        <f>_xlfn.XLOOKUP(B1072, '[1]2021 Salaries'!$B$13:$B$2834, '[1]2021 Salaries'!$G$13:$G$2834,0)</f>
        <v>0</v>
      </c>
      <c r="K1072" s="1">
        <f t="shared" si="16"/>
        <v>0</v>
      </c>
      <c r="L1072" s="2">
        <v>1071</v>
      </c>
    </row>
    <row r="1073" spans="1:12" x14ac:dyDescent="0.45">
      <c r="A1073">
        <v>1564</v>
      </c>
      <c r="B1073" t="s">
        <v>937</v>
      </c>
      <c r="C1073" t="s">
        <v>74</v>
      </c>
      <c r="D1073" t="s">
        <v>10</v>
      </c>
      <c r="E1073" t="s">
        <v>441</v>
      </c>
      <c r="F1073">
        <v>25</v>
      </c>
      <c r="G1073" t="s">
        <v>12</v>
      </c>
      <c r="H1073">
        <v>2021</v>
      </c>
      <c r="I1073">
        <v>12.8792333333333</v>
      </c>
      <c r="J1073" s="1">
        <f>_xlfn.XLOOKUP(B1073, '[1]2021 Salaries'!$B$13:$B$2834, '[1]2021 Salaries'!$G$13:$G$2834,0)</f>
        <v>12920000</v>
      </c>
      <c r="K1073" s="1">
        <f t="shared" si="16"/>
        <v>14212000.000000002</v>
      </c>
      <c r="L1073" s="2">
        <v>1072</v>
      </c>
    </row>
    <row r="1074" spans="1:12" x14ac:dyDescent="0.45">
      <c r="A1074">
        <v>743</v>
      </c>
      <c r="B1074" t="s">
        <v>938</v>
      </c>
      <c r="C1074" t="s">
        <v>14</v>
      </c>
      <c r="D1074" t="s">
        <v>10</v>
      </c>
      <c r="E1074" t="s">
        <v>240</v>
      </c>
      <c r="F1074">
        <v>21</v>
      </c>
      <c r="G1074" t="s">
        <v>25</v>
      </c>
      <c r="H1074">
        <v>2020</v>
      </c>
      <c r="I1074">
        <v>12.8871</v>
      </c>
      <c r="J1074" s="1">
        <f>_xlfn.XLOOKUP(B1074, '[1]2021 Salaries'!$B$13:$B$2834, '[1]2021 Salaries'!$G$13:$G$2834,0)</f>
        <v>19920000</v>
      </c>
      <c r="K1074" s="1">
        <f t="shared" si="16"/>
        <v>21912000</v>
      </c>
      <c r="L1074" s="2">
        <v>1073</v>
      </c>
    </row>
    <row r="1075" spans="1:12" x14ac:dyDescent="0.45">
      <c r="A1075">
        <v>2146</v>
      </c>
      <c r="B1075" t="s">
        <v>939</v>
      </c>
      <c r="C1075" t="s">
        <v>64</v>
      </c>
      <c r="D1075" t="s">
        <v>10</v>
      </c>
      <c r="E1075" t="s">
        <v>166</v>
      </c>
      <c r="F1075">
        <v>21</v>
      </c>
      <c r="G1075" t="s">
        <v>41</v>
      </c>
      <c r="H1075">
        <v>2021</v>
      </c>
      <c r="I1075">
        <v>12.890700000000001</v>
      </c>
      <c r="J1075" s="1">
        <f>_xlfn.XLOOKUP(B1075, '[1]2021 Salaries'!$B$13:$B$2834, '[1]2021 Salaries'!$G$13:$G$2834,0)</f>
        <v>4080000</v>
      </c>
      <c r="K1075" s="1">
        <f t="shared" si="16"/>
        <v>4080000</v>
      </c>
      <c r="L1075" s="2">
        <v>1074</v>
      </c>
    </row>
    <row r="1076" spans="1:12" x14ac:dyDescent="0.45">
      <c r="A1076">
        <v>1735</v>
      </c>
      <c r="B1076" t="s">
        <v>940</v>
      </c>
      <c r="C1076" t="s">
        <v>307</v>
      </c>
      <c r="D1076" t="s">
        <v>43</v>
      </c>
      <c r="E1076" t="s">
        <v>322</v>
      </c>
      <c r="F1076">
        <v>24</v>
      </c>
      <c r="G1076" t="s">
        <v>25</v>
      </c>
      <c r="H1076">
        <v>2021</v>
      </c>
      <c r="I1076">
        <v>12.891500000000001</v>
      </c>
      <c r="J1076" s="1">
        <f>_xlfn.XLOOKUP(B1076, '[1]2021 Salaries'!$B$13:$B$2834, '[1]2021 Salaries'!$G$13:$G$2834,0)</f>
        <v>19740000</v>
      </c>
      <c r="K1076" s="1">
        <f t="shared" si="16"/>
        <v>21714000</v>
      </c>
      <c r="L1076" s="2">
        <v>1075</v>
      </c>
    </row>
    <row r="1077" spans="1:12" x14ac:dyDescent="0.45">
      <c r="A1077">
        <v>1291</v>
      </c>
      <c r="B1077" t="s">
        <v>941</v>
      </c>
      <c r="C1077" t="s">
        <v>9</v>
      </c>
      <c r="D1077" t="s">
        <v>10</v>
      </c>
      <c r="E1077" t="s">
        <v>497</v>
      </c>
      <c r="F1077">
        <v>34</v>
      </c>
      <c r="G1077" t="s">
        <v>31</v>
      </c>
      <c r="H1077">
        <v>2021</v>
      </c>
      <c r="I1077">
        <v>12.899800000000001</v>
      </c>
      <c r="J1077" s="1">
        <f>_xlfn.XLOOKUP(B1077, '[1]2021 Salaries'!$B$13:$B$2834, '[1]2021 Salaries'!$G$13:$G$2834,0)</f>
        <v>15700000</v>
      </c>
      <c r="K1077" s="1">
        <f t="shared" si="16"/>
        <v>17270000</v>
      </c>
      <c r="L1077" s="2">
        <v>1076</v>
      </c>
    </row>
    <row r="1078" spans="1:12" x14ac:dyDescent="0.45">
      <c r="A1078">
        <v>1405</v>
      </c>
      <c r="B1078" t="s">
        <v>942</v>
      </c>
      <c r="C1078" t="s">
        <v>109</v>
      </c>
      <c r="D1078" t="s">
        <v>10</v>
      </c>
      <c r="E1078" t="s">
        <v>460</v>
      </c>
      <c r="F1078">
        <v>23</v>
      </c>
      <c r="G1078" t="s">
        <v>31</v>
      </c>
      <c r="H1078">
        <v>2021</v>
      </c>
      <c r="I1078">
        <v>12.903166666666699</v>
      </c>
      <c r="J1078" s="1">
        <f>_xlfn.XLOOKUP(B1078, '[1]2021 Salaries'!$B$13:$B$2834, '[1]2021 Salaries'!$G$13:$G$2834,0)</f>
        <v>11910000</v>
      </c>
      <c r="K1078" s="1">
        <f t="shared" si="16"/>
        <v>13101000.000000002</v>
      </c>
      <c r="L1078" s="2">
        <v>1077</v>
      </c>
    </row>
    <row r="1079" spans="1:12" x14ac:dyDescent="0.45">
      <c r="A1079">
        <v>1638</v>
      </c>
      <c r="B1079" t="s">
        <v>943</v>
      </c>
      <c r="C1079" t="s">
        <v>74</v>
      </c>
      <c r="D1079" t="s">
        <v>18</v>
      </c>
      <c r="E1079" t="s">
        <v>162</v>
      </c>
      <c r="F1079">
        <v>23</v>
      </c>
      <c r="G1079" t="s">
        <v>12</v>
      </c>
      <c r="H1079">
        <v>2021</v>
      </c>
      <c r="I1079">
        <v>12.9032</v>
      </c>
      <c r="J1079" s="1">
        <f>_xlfn.XLOOKUP(B1079, '[1]2021 Salaries'!$B$13:$B$2834, '[1]2021 Salaries'!$G$13:$G$2834,0)</f>
        <v>15910000</v>
      </c>
      <c r="K1079" s="1">
        <f t="shared" si="16"/>
        <v>17501000</v>
      </c>
      <c r="L1079" s="2">
        <v>1078</v>
      </c>
    </row>
    <row r="1080" spans="1:12" x14ac:dyDescent="0.45">
      <c r="A1080">
        <v>2174</v>
      </c>
      <c r="B1080" t="s">
        <v>919</v>
      </c>
      <c r="C1080" t="s">
        <v>64</v>
      </c>
      <c r="D1080" t="s">
        <v>10</v>
      </c>
      <c r="E1080" t="s">
        <v>182</v>
      </c>
      <c r="F1080">
        <v>19</v>
      </c>
      <c r="G1080" t="s">
        <v>41</v>
      </c>
      <c r="H1080">
        <v>2021</v>
      </c>
      <c r="I1080">
        <v>12.9057</v>
      </c>
      <c r="J1080" s="1">
        <f>_xlfn.XLOOKUP(B1080, '[1]2021 Salaries'!$B$13:$B$2834, '[1]2021 Salaries'!$G$13:$G$2834,0)</f>
        <v>9650000</v>
      </c>
      <c r="K1080" s="1">
        <f t="shared" si="16"/>
        <v>9650000</v>
      </c>
      <c r="L1080" s="2">
        <v>1079</v>
      </c>
    </row>
    <row r="1081" spans="1:12" x14ac:dyDescent="0.45">
      <c r="A1081">
        <v>847</v>
      </c>
      <c r="B1081" t="s">
        <v>944</v>
      </c>
      <c r="C1081" t="s">
        <v>14</v>
      </c>
      <c r="D1081" t="s">
        <v>18</v>
      </c>
      <c r="E1081" t="s">
        <v>489</v>
      </c>
      <c r="F1081">
        <v>22</v>
      </c>
      <c r="G1081" t="s">
        <v>16</v>
      </c>
      <c r="H1081">
        <v>2020</v>
      </c>
      <c r="I1081">
        <v>12.9072</v>
      </c>
      <c r="J1081" s="1">
        <f>_xlfn.XLOOKUP(B1081, '[1]2021 Salaries'!$B$13:$B$2834, '[1]2021 Salaries'!$G$13:$G$2834,0)</f>
        <v>0</v>
      </c>
      <c r="K1081" s="1">
        <f t="shared" si="16"/>
        <v>0</v>
      </c>
      <c r="L1081" s="2">
        <v>1080</v>
      </c>
    </row>
    <row r="1082" spans="1:12" x14ac:dyDescent="0.45">
      <c r="A1082">
        <v>2105</v>
      </c>
      <c r="B1082" t="s">
        <v>826</v>
      </c>
      <c r="C1082" t="s">
        <v>23</v>
      </c>
      <c r="D1082" t="s">
        <v>10</v>
      </c>
      <c r="E1082" t="s">
        <v>65</v>
      </c>
      <c r="F1082">
        <v>23</v>
      </c>
      <c r="G1082" t="s">
        <v>41</v>
      </c>
      <c r="H1082">
        <v>2021</v>
      </c>
      <c r="I1082">
        <v>12.920299999999999</v>
      </c>
      <c r="J1082" s="1">
        <f>_xlfn.XLOOKUP(B1082, '[1]2021 Salaries'!$B$13:$B$2834, '[1]2021 Salaries'!$G$13:$G$2834,0)</f>
        <v>1340000</v>
      </c>
      <c r="K1082" s="1">
        <f t="shared" si="16"/>
        <v>1474000.0000000002</v>
      </c>
      <c r="L1082" s="2">
        <v>1081</v>
      </c>
    </row>
    <row r="1083" spans="1:12" x14ac:dyDescent="0.45">
      <c r="A1083">
        <v>555</v>
      </c>
      <c r="B1083" t="s">
        <v>945</v>
      </c>
      <c r="C1083" t="s">
        <v>23</v>
      </c>
      <c r="D1083" t="s">
        <v>10</v>
      </c>
      <c r="E1083" t="s">
        <v>282</v>
      </c>
      <c r="F1083">
        <v>17</v>
      </c>
      <c r="G1083" t="s">
        <v>25</v>
      </c>
      <c r="H1083">
        <v>2020</v>
      </c>
      <c r="I1083">
        <v>12.931800000000001</v>
      </c>
      <c r="J1083" s="1">
        <f>_xlfn.XLOOKUP(B1083, '[1]2021 Salaries'!$B$13:$B$2834, '[1]2021 Salaries'!$G$13:$G$2834,0)</f>
        <v>0</v>
      </c>
      <c r="K1083" s="1">
        <f t="shared" si="16"/>
        <v>0</v>
      </c>
      <c r="L1083" s="2">
        <v>1082</v>
      </c>
    </row>
    <row r="1084" spans="1:12" x14ac:dyDescent="0.45">
      <c r="A1084">
        <v>1240</v>
      </c>
      <c r="B1084" t="s">
        <v>863</v>
      </c>
      <c r="C1084" t="s">
        <v>9</v>
      </c>
      <c r="D1084" t="s">
        <v>10</v>
      </c>
      <c r="E1084" t="s">
        <v>395</v>
      </c>
      <c r="F1084">
        <v>22</v>
      </c>
      <c r="G1084" t="s">
        <v>31</v>
      </c>
      <c r="H1084">
        <v>2021</v>
      </c>
      <c r="I1084">
        <v>12.9327666666667</v>
      </c>
      <c r="J1084" s="1">
        <f>_xlfn.XLOOKUP(B1084, '[1]2021 Salaries'!$B$13:$B$2834, '[1]2021 Salaries'!$G$13:$G$2834,0)</f>
        <v>25080000</v>
      </c>
      <c r="K1084" s="1">
        <f t="shared" si="16"/>
        <v>27588000.000000004</v>
      </c>
      <c r="L1084" s="2">
        <v>1083</v>
      </c>
    </row>
    <row r="1085" spans="1:12" x14ac:dyDescent="0.45">
      <c r="A1085">
        <v>164</v>
      </c>
      <c r="B1085" t="s">
        <v>298</v>
      </c>
      <c r="C1085" t="s">
        <v>143</v>
      </c>
      <c r="D1085" t="s">
        <v>10</v>
      </c>
      <c r="E1085" t="s">
        <v>299</v>
      </c>
      <c r="F1085">
        <v>26</v>
      </c>
      <c r="G1085" t="s">
        <v>21</v>
      </c>
      <c r="H1085">
        <v>2020</v>
      </c>
      <c r="I1085">
        <v>12.937566666666701</v>
      </c>
      <c r="J1085" s="1">
        <f>_xlfn.XLOOKUP(B1085, '[1]2021 Salaries'!$B$13:$B$2834, '[1]2021 Salaries'!$G$13:$G$2834,0)</f>
        <v>11320000</v>
      </c>
      <c r="K1085" s="1">
        <f t="shared" si="16"/>
        <v>12452000.000000002</v>
      </c>
      <c r="L1085" s="2">
        <v>1084</v>
      </c>
    </row>
    <row r="1086" spans="1:12" x14ac:dyDescent="0.45">
      <c r="A1086">
        <v>1317</v>
      </c>
      <c r="B1086" t="s">
        <v>922</v>
      </c>
      <c r="C1086" t="s">
        <v>380</v>
      </c>
      <c r="D1086" t="s">
        <v>10</v>
      </c>
      <c r="E1086" t="s">
        <v>434</v>
      </c>
      <c r="F1086">
        <v>21</v>
      </c>
      <c r="G1086" t="s">
        <v>31</v>
      </c>
      <c r="H1086">
        <v>2021</v>
      </c>
      <c r="I1086">
        <v>12.9387666666667</v>
      </c>
      <c r="J1086" s="1">
        <f>_xlfn.XLOOKUP(B1086, '[1]2021 Salaries'!$B$13:$B$2834, '[1]2021 Salaries'!$G$13:$G$2834,0)</f>
        <v>9650000</v>
      </c>
      <c r="K1086" s="1">
        <f t="shared" si="16"/>
        <v>10615000</v>
      </c>
      <c r="L1086" s="2">
        <v>1085</v>
      </c>
    </row>
    <row r="1087" spans="1:12" x14ac:dyDescent="0.45">
      <c r="A1087">
        <v>1348</v>
      </c>
      <c r="B1087" t="s">
        <v>938</v>
      </c>
      <c r="C1087" t="s">
        <v>14</v>
      </c>
      <c r="D1087" t="s">
        <v>10</v>
      </c>
      <c r="E1087" t="s">
        <v>173</v>
      </c>
      <c r="F1087">
        <v>22</v>
      </c>
      <c r="G1087" t="s">
        <v>31</v>
      </c>
      <c r="H1087">
        <v>2021</v>
      </c>
      <c r="I1087">
        <v>12.9441666666667</v>
      </c>
      <c r="J1087" s="1">
        <f>_xlfn.XLOOKUP(B1087, '[1]2021 Salaries'!$B$13:$B$2834, '[1]2021 Salaries'!$G$13:$G$2834,0)</f>
        <v>19920000</v>
      </c>
      <c r="K1087" s="1">
        <f t="shared" si="16"/>
        <v>21912000</v>
      </c>
      <c r="L1087" s="2">
        <v>1086</v>
      </c>
    </row>
    <row r="1088" spans="1:12" x14ac:dyDescent="0.45">
      <c r="A1088">
        <v>1269</v>
      </c>
      <c r="B1088" t="s">
        <v>946</v>
      </c>
      <c r="C1088" t="s">
        <v>130</v>
      </c>
      <c r="D1088" t="s">
        <v>10</v>
      </c>
      <c r="E1088" t="s">
        <v>473</v>
      </c>
      <c r="F1088">
        <v>22</v>
      </c>
      <c r="G1088" t="s">
        <v>31</v>
      </c>
      <c r="H1088">
        <v>2021</v>
      </c>
      <c r="I1088">
        <v>12.955133333333301</v>
      </c>
      <c r="J1088" s="1">
        <f>_xlfn.XLOOKUP(B1088, '[1]2021 Salaries'!$B$13:$B$2834, '[1]2021 Salaries'!$G$13:$G$2834,0)</f>
        <v>17560000</v>
      </c>
      <c r="K1088" s="1">
        <f t="shared" si="16"/>
        <v>19316000</v>
      </c>
      <c r="L1088" s="2">
        <v>1087</v>
      </c>
    </row>
    <row r="1089" spans="1:12" x14ac:dyDescent="0.45">
      <c r="A1089">
        <v>1480</v>
      </c>
      <c r="B1089" t="s">
        <v>947</v>
      </c>
      <c r="C1089" t="s">
        <v>948</v>
      </c>
      <c r="D1089" t="s">
        <v>598</v>
      </c>
      <c r="E1089" t="s">
        <v>417</v>
      </c>
      <c r="F1089">
        <v>29</v>
      </c>
      <c r="G1089" t="s">
        <v>12</v>
      </c>
      <c r="H1089">
        <v>2021</v>
      </c>
      <c r="I1089">
        <v>12.9561333333333</v>
      </c>
      <c r="J1089" s="1">
        <f>_xlfn.XLOOKUP(B1089, '[1]2021 Salaries'!$B$13:$B$2834, '[1]2021 Salaries'!$G$13:$G$2834,0)</f>
        <v>6230000</v>
      </c>
      <c r="K1089" s="1">
        <f t="shared" si="16"/>
        <v>6853000.0000000009</v>
      </c>
      <c r="L1089" s="2">
        <v>1088</v>
      </c>
    </row>
    <row r="1090" spans="1:12" x14ac:dyDescent="0.45">
      <c r="A1090">
        <v>6</v>
      </c>
      <c r="B1090" t="s">
        <v>949</v>
      </c>
      <c r="C1090" t="s">
        <v>39</v>
      </c>
      <c r="D1090" t="s">
        <v>10</v>
      </c>
      <c r="E1090" t="s">
        <v>369</v>
      </c>
      <c r="F1090">
        <v>19</v>
      </c>
      <c r="G1090" t="s">
        <v>21</v>
      </c>
      <c r="H1090">
        <v>2020</v>
      </c>
      <c r="I1090">
        <v>12.9574333333333</v>
      </c>
      <c r="J1090" s="1">
        <f>_xlfn.XLOOKUP(B1090, '[1]2021 Salaries'!$B$13:$B$2834, '[1]2021 Salaries'!$G$13:$G$2834,0)</f>
        <v>19740000</v>
      </c>
      <c r="K1090" s="1">
        <f t="shared" si="16"/>
        <v>21714000</v>
      </c>
      <c r="L1090" s="2">
        <v>1089</v>
      </c>
    </row>
    <row r="1091" spans="1:12" x14ac:dyDescent="0.45">
      <c r="A1091">
        <v>240</v>
      </c>
      <c r="B1091" t="s">
        <v>950</v>
      </c>
      <c r="C1091" t="s">
        <v>9</v>
      </c>
      <c r="D1091" t="s">
        <v>10</v>
      </c>
      <c r="E1091" t="s">
        <v>57</v>
      </c>
      <c r="F1091">
        <v>22</v>
      </c>
      <c r="G1091" t="s">
        <v>31</v>
      </c>
      <c r="H1091">
        <v>2020</v>
      </c>
      <c r="I1091">
        <v>12.9574333333333</v>
      </c>
      <c r="J1091" s="1">
        <f>_xlfn.XLOOKUP(B1091, '[1]2021 Salaries'!$B$13:$B$2834, '[1]2021 Salaries'!$G$13:$G$2834,0)</f>
        <v>0</v>
      </c>
      <c r="K1091" s="1">
        <f t="shared" ref="K1091:K1154" si="17">IF(C1091="Rarita", J1091, J1091*1.1)</f>
        <v>0</v>
      </c>
      <c r="L1091" s="2">
        <v>1090</v>
      </c>
    </row>
    <row r="1092" spans="1:12" x14ac:dyDescent="0.45">
      <c r="A1092">
        <v>314</v>
      </c>
      <c r="B1092" t="s">
        <v>943</v>
      </c>
      <c r="C1092" t="s">
        <v>74</v>
      </c>
      <c r="D1092" t="s">
        <v>18</v>
      </c>
      <c r="E1092" t="s">
        <v>93</v>
      </c>
      <c r="F1092">
        <v>22</v>
      </c>
      <c r="G1092" t="s">
        <v>31</v>
      </c>
      <c r="H1092">
        <v>2020</v>
      </c>
      <c r="I1092">
        <v>12.9659</v>
      </c>
      <c r="J1092" s="1">
        <f>_xlfn.XLOOKUP(B1092, '[1]2021 Salaries'!$B$13:$B$2834, '[1]2021 Salaries'!$G$13:$G$2834,0)</f>
        <v>15910000</v>
      </c>
      <c r="K1092" s="1">
        <f t="shared" si="17"/>
        <v>17501000</v>
      </c>
      <c r="L1092" s="2">
        <v>1091</v>
      </c>
    </row>
    <row r="1093" spans="1:12" x14ac:dyDescent="0.45">
      <c r="A1093">
        <v>1782</v>
      </c>
      <c r="B1093" t="s">
        <v>929</v>
      </c>
      <c r="C1093" t="s">
        <v>23</v>
      </c>
      <c r="D1093" t="s">
        <v>10</v>
      </c>
      <c r="E1093" t="s">
        <v>353</v>
      </c>
      <c r="F1093">
        <v>24</v>
      </c>
      <c r="G1093" t="s">
        <v>25</v>
      </c>
      <c r="H1093">
        <v>2021</v>
      </c>
      <c r="I1093">
        <v>12.973133333333299</v>
      </c>
      <c r="J1093" s="1">
        <f>_xlfn.XLOOKUP(B1093, '[1]2021 Salaries'!$B$13:$B$2834, '[1]2021 Salaries'!$G$13:$G$2834,0)</f>
        <v>16070000</v>
      </c>
      <c r="K1093" s="1">
        <f t="shared" si="17"/>
        <v>17677000</v>
      </c>
      <c r="L1093" s="2">
        <v>1092</v>
      </c>
    </row>
    <row r="1094" spans="1:12" x14ac:dyDescent="0.45">
      <c r="A1094">
        <v>1379</v>
      </c>
      <c r="B1094" t="s">
        <v>951</v>
      </c>
      <c r="C1094" t="s">
        <v>64</v>
      </c>
      <c r="D1094" t="s">
        <v>18</v>
      </c>
      <c r="E1094" t="s">
        <v>93</v>
      </c>
      <c r="F1094">
        <v>20</v>
      </c>
      <c r="G1094" t="s">
        <v>31</v>
      </c>
      <c r="H1094">
        <v>2021</v>
      </c>
      <c r="I1094">
        <v>12.9759333333333</v>
      </c>
      <c r="J1094" s="1">
        <f>_xlfn.XLOOKUP(B1094, '[1]2021 Salaries'!$B$13:$B$2834, '[1]2021 Salaries'!$G$13:$G$2834,0)</f>
        <v>22730000</v>
      </c>
      <c r="K1094" s="1">
        <f t="shared" si="17"/>
        <v>22730000</v>
      </c>
      <c r="L1094" s="2">
        <v>1093</v>
      </c>
    </row>
    <row r="1095" spans="1:12" x14ac:dyDescent="0.45">
      <c r="A1095">
        <v>1617</v>
      </c>
      <c r="B1095" t="s">
        <v>952</v>
      </c>
      <c r="C1095" t="s">
        <v>74</v>
      </c>
      <c r="D1095" t="s">
        <v>10</v>
      </c>
      <c r="E1095" t="s">
        <v>291</v>
      </c>
      <c r="F1095">
        <v>22</v>
      </c>
      <c r="G1095" t="s">
        <v>12</v>
      </c>
      <c r="H1095">
        <v>2021</v>
      </c>
      <c r="I1095">
        <v>12.9805666666667</v>
      </c>
      <c r="J1095" s="1">
        <f>_xlfn.XLOOKUP(B1095, '[1]2021 Salaries'!$B$13:$B$2834, '[1]2021 Salaries'!$G$13:$G$2834,0)</f>
        <v>20530000</v>
      </c>
      <c r="K1095" s="1">
        <f t="shared" si="17"/>
        <v>22583000</v>
      </c>
      <c r="L1095" s="2">
        <v>1094</v>
      </c>
    </row>
    <row r="1096" spans="1:12" x14ac:dyDescent="0.45">
      <c r="A1096">
        <v>483</v>
      </c>
      <c r="B1096" t="s">
        <v>833</v>
      </c>
      <c r="C1096" t="s">
        <v>74</v>
      </c>
      <c r="D1096" t="s">
        <v>10</v>
      </c>
      <c r="E1096" t="s">
        <v>441</v>
      </c>
      <c r="F1096">
        <v>29</v>
      </c>
      <c r="G1096" t="s">
        <v>12</v>
      </c>
      <c r="H1096">
        <v>2020</v>
      </c>
      <c r="I1096">
        <v>12.9880333333333</v>
      </c>
      <c r="J1096" s="1">
        <f>_xlfn.XLOOKUP(B1096, '[1]2021 Salaries'!$B$13:$B$2834, '[1]2021 Salaries'!$G$13:$G$2834,0)</f>
        <v>12640000</v>
      </c>
      <c r="K1096" s="1">
        <f t="shared" si="17"/>
        <v>13904000.000000002</v>
      </c>
      <c r="L1096" s="2">
        <v>1095</v>
      </c>
    </row>
    <row r="1097" spans="1:12" x14ac:dyDescent="0.45">
      <c r="A1097">
        <v>21</v>
      </c>
      <c r="B1097" t="s">
        <v>696</v>
      </c>
      <c r="C1097" t="s">
        <v>204</v>
      </c>
      <c r="D1097" t="s">
        <v>43</v>
      </c>
      <c r="E1097" t="s">
        <v>49</v>
      </c>
      <c r="F1097">
        <v>20</v>
      </c>
      <c r="G1097" t="s">
        <v>21</v>
      </c>
      <c r="H1097">
        <v>2020</v>
      </c>
      <c r="I1097">
        <v>12.9929666666667</v>
      </c>
      <c r="J1097" s="1">
        <f>_xlfn.XLOOKUP(B1097, '[1]2021 Salaries'!$B$13:$B$2834, '[1]2021 Salaries'!$G$13:$G$2834,0)</f>
        <v>23910000</v>
      </c>
      <c r="K1097" s="1">
        <f t="shared" si="17"/>
        <v>26301000.000000004</v>
      </c>
      <c r="L1097" s="2">
        <v>1096</v>
      </c>
    </row>
    <row r="1098" spans="1:12" x14ac:dyDescent="0.45">
      <c r="A1098">
        <v>1114</v>
      </c>
      <c r="B1098" t="s">
        <v>201</v>
      </c>
      <c r="C1098" t="s">
        <v>39</v>
      </c>
      <c r="D1098" t="s">
        <v>10</v>
      </c>
      <c r="E1098" t="s">
        <v>20</v>
      </c>
      <c r="F1098">
        <v>22</v>
      </c>
      <c r="G1098" t="s">
        <v>21</v>
      </c>
      <c r="H1098">
        <v>2021</v>
      </c>
      <c r="I1098">
        <v>12.999000000000001</v>
      </c>
      <c r="J1098" s="1">
        <f>_xlfn.XLOOKUP(B1098, '[1]2021 Salaries'!$B$13:$B$2834, '[1]2021 Salaries'!$G$13:$G$2834,0)</f>
        <v>19540000</v>
      </c>
      <c r="K1098" s="1">
        <f t="shared" si="17"/>
        <v>21494000</v>
      </c>
      <c r="L1098" s="2">
        <v>1097</v>
      </c>
    </row>
    <row r="1099" spans="1:12" x14ac:dyDescent="0.45">
      <c r="A1099">
        <v>223</v>
      </c>
      <c r="B1099" t="s">
        <v>953</v>
      </c>
      <c r="C1099" t="s">
        <v>134</v>
      </c>
      <c r="D1099" t="s">
        <v>10</v>
      </c>
      <c r="E1099" t="s">
        <v>614</v>
      </c>
      <c r="F1099">
        <v>27</v>
      </c>
      <c r="G1099" t="s">
        <v>31</v>
      </c>
      <c r="H1099">
        <v>2020</v>
      </c>
      <c r="I1099">
        <v>13.013400000000001</v>
      </c>
      <c r="J1099" s="1">
        <f>_xlfn.XLOOKUP(B1099, '[1]2021 Salaries'!$B$13:$B$2834, '[1]2021 Salaries'!$G$13:$G$2834,0)</f>
        <v>0</v>
      </c>
      <c r="K1099" s="1">
        <f t="shared" si="17"/>
        <v>0</v>
      </c>
      <c r="L1099" s="2">
        <v>1098</v>
      </c>
    </row>
    <row r="1100" spans="1:12" x14ac:dyDescent="0.45">
      <c r="A1100">
        <v>2103</v>
      </c>
      <c r="B1100" t="s">
        <v>201</v>
      </c>
      <c r="C1100" t="s">
        <v>64</v>
      </c>
      <c r="D1100" t="s">
        <v>10</v>
      </c>
      <c r="E1100" t="s">
        <v>65</v>
      </c>
      <c r="F1100">
        <v>22</v>
      </c>
      <c r="G1100" t="s">
        <v>41</v>
      </c>
      <c r="H1100">
        <v>2021</v>
      </c>
      <c r="I1100">
        <v>13.016733333333301</v>
      </c>
      <c r="J1100" s="1">
        <f>_xlfn.XLOOKUP(B1100, '[1]2021 Salaries'!$B$13:$B$2834, '[1]2021 Salaries'!$G$13:$G$2834,0)</f>
        <v>19540000</v>
      </c>
      <c r="K1100" s="1">
        <f t="shared" si="17"/>
        <v>19540000</v>
      </c>
      <c r="L1100" s="2">
        <v>1099</v>
      </c>
    </row>
    <row r="1101" spans="1:12" x14ac:dyDescent="0.45">
      <c r="A1101">
        <v>707</v>
      </c>
      <c r="B1101" t="s">
        <v>929</v>
      </c>
      <c r="C1101" t="s">
        <v>23</v>
      </c>
      <c r="D1101" t="s">
        <v>18</v>
      </c>
      <c r="E1101" t="s">
        <v>784</v>
      </c>
      <c r="F1101">
        <v>23</v>
      </c>
      <c r="G1101" t="s">
        <v>25</v>
      </c>
      <c r="H1101">
        <v>2020</v>
      </c>
      <c r="I1101">
        <v>13.0177</v>
      </c>
      <c r="J1101" s="1">
        <f>_xlfn.XLOOKUP(B1101, '[1]2021 Salaries'!$B$13:$B$2834, '[1]2021 Salaries'!$G$13:$G$2834,0)</f>
        <v>16070000</v>
      </c>
      <c r="K1101" s="1">
        <f t="shared" si="17"/>
        <v>17677000</v>
      </c>
      <c r="L1101" s="2">
        <v>1100</v>
      </c>
    </row>
    <row r="1102" spans="1:12" x14ac:dyDescent="0.45">
      <c r="A1102">
        <v>742</v>
      </c>
      <c r="B1102" t="s">
        <v>500</v>
      </c>
      <c r="C1102" t="s">
        <v>55</v>
      </c>
      <c r="D1102" t="s">
        <v>10</v>
      </c>
      <c r="E1102" t="s">
        <v>240</v>
      </c>
      <c r="F1102">
        <v>21</v>
      </c>
      <c r="G1102" t="s">
        <v>25</v>
      </c>
      <c r="H1102">
        <v>2020</v>
      </c>
      <c r="I1102">
        <v>13.0208333333333</v>
      </c>
      <c r="J1102" s="1">
        <f>_xlfn.XLOOKUP(B1102, '[1]2021 Salaries'!$B$13:$B$2834, '[1]2021 Salaries'!$G$13:$G$2834,0)</f>
        <v>15060000</v>
      </c>
      <c r="K1102" s="1">
        <f t="shared" si="17"/>
        <v>16566000.000000002</v>
      </c>
      <c r="L1102" s="2">
        <v>1101</v>
      </c>
    </row>
    <row r="1103" spans="1:12" x14ac:dyDescent="0.45">
      <c r="A1103">
        <v>975</v>
      </c>
      <c r="B1103" t="s">
        <v>954</v>
      </c>
      <c r="C1103" t="s">
        <v>14</v>
      </c>
      <c r="D1103" t="s">
        <v>10</v>
      </c>
      <c r="E1103" t="s">
        <v>34</v>
      </c>
      <c r="F1103">
        <v>23</v>
      </c>
      <c r="G1103" t="s">
        <v>16</v>
      </c>
      <c r="H1103">
        <v>2020</v>
      </c>
      <c r="I1103">
        <v>13.023633333333301</v>
      </c>
      <c r="J1103" s="1">
        <f>_xlfn.XLOOKUP(B1103, '[1]2021 Salaries'!$B$13:$B$2834, '[1]2021 Salaries'!$G$13:$G$2834,0)</f>
        <v>17870000</v>
      </c>
      <c r="K1103" s="1">
        <f t="shared" si="17"/>
        <v>19657000</v>
      </c>
      <c r="L1103" s="2">
        <v>1102</v>
      </c>
    </row>
    <row r="1104" spans="1:12" x14ac:dyDescent="0.45">
      <c r="A1104">
        <v>2111</v>
      </c>
      <c r="B1104" t="s">
        <v>955</v>
      </c>
      <c r="C1104" t="s">
        <v>64</v>
      </c>
      <c r="D1104" t="s">
        <v>10</v>
      </c>
      <c r="E1104" t="s">
        <v>795</v>
      </c>
      <c r="F1104">
        <v>31</v>
      </c>
      <c r="G1104" t="s">
        <v>41</v>
      </c>
      <c r="H1104">
        <v>2021</v>
      </c>
      <c r="I1104">
        <v>13.037266666666699</v>
      </c>
      <c r="J1104" s="1">
        <f>_xlfn.XLOOKUP(B1104, '[1]2021 Salaries'!$B$13:$B$2834, '[1]2021 Salaries'!$G$13:$G$2834,0)</f>
        <v>730000</v>
      </c>
      <c r="K1104" s="1">
        <f t="shared" si="17"/>
        <v>730000</v>
      </c>
      <c r="L1104" s="2">
        <v>1103</v>
      </c>
    </row>
    <row r="1105" spans="1:12" x14ac:dyDescent="0.45">
      <c r="A1105">
        <v>352</v>
      </c>
      <c r="B1105" t="s">
        <v>956</v>
      </c>
      <c r="C1105" t="s">
        <v>149</v>
      </c>
      <c r="D1105" t="s">
        <v>10</v>
      </c>
      <c r="E1105" t="s">
        <v>30</v>
      </c>
      <c r="F1105">
        <v>20</v>
      </c>
      <c r="G1105" t="s">
        <v>31</v>
      </c>
      <c r="H1105">
        <v>2020</v>
      </c>
      <c r="I1105">
        <v>13.0406</v>
      </c>
      <c r="J1105" s="1">
        <f>_xlfn.XLOOKUP(B1105, '[1]2021 Salaries'!$B$13:$B$2834, '[1]2021 Salaries'!$G$13:$G$2834,0)</f>
        <v>0</v>
      </c>
      <c r="K1105" s="1">
        <f t="shared" si="17"/>
        <v>0</v>
      </c>
      <c r="L1105" s="2">
        <v>1104</v>
      </c>
    </row>
    <row r="1106" spans="1:12" x14ac:dyDescent="0.45">
      <c r="A1106">
        <v>194</v>
      </c>
      <c r="B1106" t="s">
        <v>957</v>
      </c>
      <c r="C1106" t="s">
        <v>9</v>
      </c>
      <c r="D1106" t="s">
        <v>10</v>
      </c>
      <c r="E1106" t="s">
        <v>154</v>
      </c>
      <c r="F1106">
        <v>26</v>
      </c>
      <c r="G1106" t="s">
        <v>31</v>
      </c>
      <c r="H1106">
        <v>2020</v>
      </c>
      <c r="I1106">
        <v>13.044133333333299</v>
      </c>
      <c r="J1106" s="1">
        <f>_xlfn.XLOOKUP(B1106, '[1]2021 Salaries'!$B$13:$B$2834, '[1]2021 Salaries'!$G$13:$G$2834,0)</f>
        <v>10890000</v>
      </c>
      <c r="K1106" s="1">
        <f t="shared" si="17"/>
        <v>11979000.000000002</v>
      </c>
      <c r="L1106" s="2">
        <v>1105</v>
      </c>
    </row>
    <row r="1107" spans="1:12" x14ac:dyDescent="0.45">
      <c r="A1107">
        <v>161</v>
      </c>
      <c r="B1107" t="s">
        <v>958</v>
      </c>
      <c r="C1107" t="s">
        <v>51</v>
      </c>
      <c r="D1107" t="s">
        <v>10</v>
      </c>
      <c r="E1107" t="s">
        <v>299</v>
      </c>
      <c r="F1107">
        <v>20</v>
      </c>
      <c r="G1107" t="s">
        <v>21</v>
      </c>
      <c r="H1107">
        <v>2020</v>
      </c>
      <c r="I1107">
        <v>13.047599999999999</v>
      </c>
      <c r="J1107" s="1">
        <f>_xlfn.XLOOKUP(B1107, '[1]2021 Salaries'!$B$13:$B$2834, '[1]2021 Salaries'!$G$13:$G$2834,0)</f>
        <v>0</v>
      </c>
      <c r="K1107" s="1">
        <f t="shared" si="17"/>
        <v>0</v>
      </c>
      <c r="L1107" s="2">
        <v>1106</v>
      </c>
    </row>
    <row r="1108" spans="1:12" x14ac:dyDescent="0.45">
      <c r="A1108">
        <v>353</v>
      </c>
      <c r="B1108" t="s">
        <v>399</v>
      </c>
      <c r="C1108" t="s">
        <v>9</v>
      </c>
      <c r="D1108" t="s">
        <v>10</v>
      </c>
      <c r="E1108" t="s">
        <v>30</v>
      </c>
      <c r="F1108">
        <v>19</v>
      </c>
      <c r="G1108" t="s">
        <v>31</v>
      </c>
      <c r="H1108">
        <v>2020</v>
      </c>
      <c r="I1108">
        <v>13.0518</v>
      </c>
      <c r="J1108" s="1">
        <f>_xlfn.XLOOKUP(B1108, '[1]2021 Salaries'!$B$13:$B$2834, '[1]2021 Salaries'!$G$13:$G$2834,0)</f>
        <v>15420000</v>
      </c>
      <c r="K1108" s="1">
        <f t="shared" si="17"/>
        <v>16962000</v>
      </c>
      <c r="L1108" s="2">
        <v>1107</v>
      </c>
    </row>
    <row r="1109" spans="1:12" x14ac:dyDescent="0.45">
      <c r="A1109">
        <v>1123</v>
      </c>
      <c r="B1109" t="s">
        <v>959</v>
      </c>
      <c r="C1109" t="s">
        <v>39</v>
      </c>
      <c r="D1109" t="s">
        <v>10</v>
      </c>
      <c r="E1109" t="s">
        <v>393</v>
      </c>
      <c r="F1109">
        <v>27</v>
      </c>
      <c r="G1109" t="s">
        <v>21</v>
      </c>
      <c r="H1109">
        <v>2021</v>
      </c>
      <c r="I1109">
        <v>13.053233333333299</v>
      </c>
      <c r="J1109" s="1">
        <f>_xlfn.XLOOKUP(B1109, '[1]2021 Salaries'!$B$13:$B$2834, '[1]2021 Salaries'!$G$13:$G$2834,0)</f>
        <v>17400000</v>
      </c>
      <c r="K1109" s="1">
        <f t="shared" si="17"/>
        <v>19140000</v>
      </c>
      <c r="L1109" s="2">
        <v>1108</v>
      </c>
    </row>
    <row r="1110" spans="1:12" x14ac:dyDescent="0.45">
      <c r="A1110">
        <v>2001</v>
      </c>
      <c r="B1110" t="s">
        <v>960</v>
      </c>
      <c r="C1110" t="s">
        <v>55</v>
      </c>
      <c r="D1110" t="s">
        <v>10</v>
      </c>
      <c r="E1110" t="s">
        <v>225</v>
      </c>
      <c r="F1110">
        <v>31</v>
      </c>
      <c r="G1110" t="s">
        <v>16</v>
      </c>
      <c r="H1110">
        <v>2021</v>
      </c>
      <c r="I1110">
        <v>13.053333333333301</v>
      </c>
      <c r="J1110" s="1">
        <f>_xlfn.XLOOKUP(B1110, '[1]2021 Salaries'!$B$13:$B$2834, '[1]2021 Salaries'!$G$13:$G$2834,0)</f>
        <v>17050000</v>
      </c>
      <c r="K1110" s="1">
        <f t="shared" si="17"/>
        <v>18755000</v>
      </c>
      <c r="L1110" s="2">
        <v>1109</v>
      </c>
    </row>
    <row r="1111" spans="1:12" x14ac:dyDescent="0.45">
      <c r="A1111">
        <v>1751</v>
      </c>
      <c r="B1111" t="s">
        <v>961</v>
      </c>
      <c r="C1111" t="s">
        <v>9</v>
      </c>
      <c r="D1111" t="s">
        <v>10</v>
      </c>
      <c r="E1111" t="s">
        <v>78</v>
      </c>
      <c r="F1111">
        <v>18</v>
      </c>
      <c r="G1111" t="s">
        <v>25</v>
      </c>
      <c r="H1111">
        <v>2021</v>
      </c>
      <c r="I1111">
        <v>13.059433333333301</v>
      </c>
      <c r="J1111" s="1">
        <f>_xlfn.XLOOKUP(B1111, '[1]2021 Salaries'!$B$13:$B$2834, '[1]2021 Salaries'!$G$13:$G$2834,0)</f>
        <v>8920000</v>
      </c>
      <c r="K1111" s="1">
        <f t="shared" si="17"/>
        <v>9812000</v>
      </c>
      <c r="L1111" s="2">
        <v>1110</v>
      </c>
    </row>
    <row r="1112" spans="1:12" x14ac:dyDescent="0.45">
      <c r="A1112">
        <v>772</v>
      </c>
      <c r="B1112" t="s">
        <v>431</v>
      </c>
      <c r="C1112" t="s">
        <v>23</v>
      </c>
      <c r="D1112" t="s">
        <v>10</v>
      </c>
      <c r="E1112" t="s">
        <v>124</v>
      </c>
      <c r="F1112">
        <v>23</v>
      </c>
      <c r="G1112" t="s">
        <v>25</v>
      </c>
      <c r="H1112">
        <v>2020</v>
      </c>
      <c r="I1112">
        <v>13.064399999999999</v>
      </c>
      <c r="J1112" s="1">
        <f>_xlfn.XLOOKUP(B1112, '[1]2021 Salaries'!$B$13:$B$2834, '[1]2021 Salaries'!$G$13:$G$2834,0)</f>
        <v>32790000</v>
      </c>
      <c r="K1112" s="1">
        <f t="shared" si="17"/>
        <v>36069000</v>
      </c>
      <c r="L1112" s="2">
        <v>1111</v>
      </c>
    </row>
    <row r="1113" spans="1:12" x14ac:dyDescent="0.45">
      <c r="A1113">
        <v>765</v>
      </c>
      <c r="B1113" t="s">
        <v>398</v>
      </c>
      <c r="C1113" t="s">
        <v>109</v>
      </c>
      <c r="D1113" t="s">
        <v>10</v>
      </c>
      <c r="E1113" t="s">
        <v>124</v>
      </c>
      <c r="F1113">
        <v>18</v>
      </c>
      <c r="G1113" t="s">
        <v>25</v>
      </c>
      <c r="H1113">
        <v>2020</v>
      </c>
      <c r="I1113">
        <v>13.066700000000001</v>
      </c>
      <c r="J1113" s="1">
        <f>_xlfn.XLOOKUP(B1113, '[1]2021 Salaries'!$B$13:$B$2834, '[1]2021 Salaries'!$G$13:$G$2834,0)</f>
        <v>16620000</v>
      </c>
      <c r="K1113" s="1">
        <f t="shared" si="17"/>
        <v>18282000</v>
      </c>
      <c r="L1113" s="2">
        <v>1112</v>
      </c>
    </row>
    <row r="1114" spans="1:12" x14ac:dyDescent="0.45">
      <c r="A1114">
        <v>1930</v>
      </c>
      <c r="B1114" t="s">
        <v>962</v>
      </c>
      <c r="C1114" t="s">
        <v>14</v>
      </c>
      <c r="D1114" t="s">
        <v>43</v>
      </c>
      <c r="E1114" t="s">
        <v>963</v>
      </c>
      <c r="F1114">
        <v>19</v>
      </c>
      <c r="G1114" t="s">
        <v>16</v>
      </c>
      <c r="H1114">
        <v>2021</v>
      </c>
      <c r="I1114">
        <v>13.074866666666701</v>
      </c>
      <c r="J1114" s="1">
        <f>_xlfn.XLOOKUP(B1114, '[1]2021 Salaries'!$B$13:$B$2834, '[1]2021 Salaries'!$G$13:$G$2834,0)</f>
        <v>22070000</v>
      </c>
      <c r="K1114" s="1">
        <f t="shared" si="17"/>
        <v>24277000.000000004</v>
      </c>
      <c r="L1114" s="2">
        <v>1113</v>
      </c>
    </row>
    <row r="1115" spans="1:12" x14ac:dyDescent="0.45">
      <c r="A1115">
        <v>1280</v>
      </c>
      <c r="B1115" t="s">
        <v>964</v>
      </c>
      <c r="C1115" t="s">
        <v>965</v>
      </c>
      <c r="D1115" t="s">
        <v>10</v>
      </c>
      <c r="E1115" t="s">
        <v>289</v>
      </c>
      <c r="F1115">
        <v>26</v>
      </c>
      <c r="G1115" t="s">
        <v>31</v>
      </c>
      <c r="H1115">
        <v>2021</v>
      </c>
      <c r="I1115">
        <v>13.086066666666699</v>
      </c>
      <c r="J1115" s="1">
        <f>_xlfn.XLOOKUP(B1115, '[1]2021 Salaries'!$B$13:$B$2834, '[1]2021 Salaries'!$G$13:$G$2834,0)</f>
        <v>16810000</v>
      </c>
      <c r="K1115" s="1">
        <f t="shared" si="17"/>
        <v>18491000</v>
      </c>
      <c r="L1115" s="2">
        <v>1114</v>
      </c>
    </row>
    <row r="1116" spans="1:12" x14ac:dyDescent="0.45">
      <c r="A1116">
        <v>1678</v>
      </c>
      <c r="B1116" t="s">
        <v>743</v>
      </c>
      <c r="C1116" t="s">
        <v>23</v>
      </c>
      <c r="D1116" t="s">
        <v>10</v>
      </c>
      <c r="E1116" t="s">
        <v>104</v>
      </c>
      <c r="F1116">
        <v>30</v>
      </c>
      <c r="G1116" t="s">
        <v>25</v>
      </c>
      <c r="H1116">
        <v>2021</v>
      </c>
      <c r="I1116">
        <v>13.0951</v>
      </c>
      <c r="J1116" s="1">
        <f>_xlfn.XLOOKUP(B1116, '[1]2021 Salaries'!$B$13:$B$2834, '[1]2021 Salaries'!$G$13:$G$2834,0)</f>
        <v>10320000</v>
      </c>
      <c r="K1116" s="1">
        <f t="shared" si="17"/>
        <v>11352000</v>
      </c>
      <c r="L1116" s="2">
        <v>1115</v>
      </c>
    </row>
    <row r="1117" spans="1:12" x14ac:dyDescent="0.45">
      <c r="A1117">
        <v>238</v>
      </c>
      <c r="B1117" t="s">
        <v>942</v>
      </c>
      <c r="C1117" t="s">
        <v>109</v>
      </c>
      <c r="D1117" t="s">
        <v>10</v>
      </c>
      <c r="E1117" t="s">
        <v>57</v>
      </c>
      <c r="F1117">
        <v>22</v>
      </c>
      <c r="G1117" t="s">
        <v>31</v>
      </c>
      <c r="H1117">
        <v>2020</v>
      </c>
      <c r="I1117">
        <v>13.0965333333333</v>
      </c>
      <c r="J1117" s="1">
        <f>_xlfn.XLOOKUP(B1117, '[1]2021 Salaries'!$B$13:$B$2834, '[1]2021 Salaries'!$G$13:$G$2834,0)</f>
        <v>11910000</v>
      </c>
      <c r="K1117" s="1">
        <f t="shared" si="17"/>
        <v>13101000.000000002</v>
      </c>
      <c r="L1117" s="2">
        <v>1116</v>
      </c>
    </row>
    <row r="1118" spans="1:12" x14ac:dyDescent="0.45">
      <c r="A1118">
        <v>1974</v>
      </c>
      <c r="B1118" t="s">
        <v>966</v>
      </c>
      <c r="C1118" t="s">
        <v>14</v>
      </c>
      <c r="D1118" t="s">
        <v>598</v>
      </c>
      <c r="E1118" t="s">
        <v>89</v>
      </c>
      <c r="F1118">
        <v>18</v>
      </c>
      <c r="G1118" t="s">
        <v>16</v>
      </c>
      <c r="H1118">
        <v>2021</v>
      </c>
      <c r="I1118">
        <v>13.1152</v>
      </c>
      <c r="J1118" s="1">
        <f>_xlfn.XLOOKUP(B1118, '[1]2021 Salaries'!$B$13:$B$2834, '[1]2021 Salaries'!$G$13:$G$2834,0)</f>
        <v>7000000</v>
      </c>
      <c r="K1118" s="1">
        <f t="shared" si="17"/>
        <v>7700000.0000000009</v>
      </c>
      <c r="L1118" s="2">
        <v>1117</v>
      </c>
    </row>
    <row r="1119" spans="1:12" x14ac:dyDescent="0.45">
      <c r="A1119">
        <v>1653</v>
      </c>
      <c r="B1119" t="s">
        <v>967</v>
      </c>
      <c r="C1119" t="s">
        <v>74</v>
      </c>
      <c r="D1119" t="s">
        <v>18</v>
      </c>
      <c r="E1119" t="s">
        <v>264</v>
      </c>
      <c r="F1119">
        <v>23</v>
      </c>
      <c r="G1119" t="s">
        <v>12</v>
      </c>
      <c r="H1119">
        <v>2021</v>
      </c>
      <c r="I1119">
        <v>13.1197</v>
      </c>
      <c r="J1119" s="1">
        <f>_xlfn.XLOOKUP(B1119, '[1]2021 Salaries'!$B$13:$B$2834, '[1]2021 Salaries'!$G$13:$G$2834,0)</f>
        <v>22970000</v>
      </c>
      <c r="K1119" s="1">
        <f t="shared" si="17"/>
        <v>25267000.000000004</v>
      </c>
      <c r="L1119" s="2">
        <v>1118</v>
      </c>
    </row>
    <row r="1120" spans="1:12" x14ac:dyDescent="0.45">
      <c r="A1120">
        <v>497</v>
      </c>
      <c r="B1120" t="s">
        <v>661</v>
      </c>
      <c r="C1120" t="s">
        <v>39</v>
      </c>
      <c r="D1120" t="s">
        <v>10</v>
      </c>
      <c r="E1120" t="s">
        <v>253</v>
      </c>
      <c r="F1120">
        <v>22</v>
      </c>
      <c r="G1120" t="s">
        <v>12</v>
      </c>
      <c r="H1120">
        <v>2020</v>
      </c>
      <c r="I1120">
        <v>13.127000000000001</v>
      </c>
      <c r="J1120" s="1">
        <f>_xlfn.XLOOKUP(B1120, '[1]2021 Salaries'!$B$13:$B$2834, '[1]2021 Salaries'!$G$13:$G$2834,0)</f>
        <v>16380000</v>
      </c>
      <c r="K1120" s="1">
        <f t="shared" si="17"/>
        <v>18018000</v>
      </c>
      <c r="L1120" s="2">
        <v>1119</v>
      </c>
    </row>
    <row r="1121" spans="1:12" x14ac:dyDescent="0.45">
      <c r="A1121">
        <v>2147</v>
      </c>
      <c r="B1121" t="s">
        <v>968</v>
      </c>
      <c r="C1121" t="s">
        <v>64</v>
      </c>
      <c r="D1121" t="s">
        <v>10</v>
      </c>
      <c r="E1121" t="s">
        <v>166</v>
      </c>
      <c r="F1121">
        <v>19</v>
      </c>
      <c r="G1121" t="s">
        <v>41</v>
      </c>
      <c r="H1121">
        <v>2021</v>
      </c>
      <c r="I1121">
        <v>13.136366666666699</v>
      </c>
      <c r="J1121" s="1">
        <f>_xlfn.XLOOKUP(B1121, '[1]2021 Salaries'!$B$13:$B$2834, '[1]2021 Salaries'!$G$13:$G$2834,0)</f>
        <v>3830000</v>
      </c>
      <c r="K1121" s="1">
        <f t="shared" si="17"/>
        <v>3830000</v>
      </c>
      <c r="L1121" s="2">
        <v>1120</v>
      </c>
    </row>
    <row r="1122" spans="1:12" x14ac:dyDescent="0.45">
      <c r="A1122">
        <v>2118</v>
      </c>
      <c r="B1122" t="s">
        <v>969</v>
      </c>
      <c r="C1122" t="s">
        <v>39</v>
      </c>
      <c r="D1122" t="s">
        <v>10</v>
      </c>
      <c r="E1122" t="s">
        <v>970</v>
      </c>
      <c r="F1122">
        <v>27</v>
      </c>
      <c r="G1122" t="s">
        <v>41</v>
      </c>
      <c r="H1122">
        <v>2021</v>
      </c>
      <c r="I1122">
        <v>13.136533333333301</v>
      </c>
      <c r="J1122" s="1">
        <f>_xlfn.XLOOKUP(B1122, '[1]2021 Salaries'!$B$13:$B$2834, '[1]2021 Salaries'!$G$13:$G$2834,0)</f>
        <v>4890000</v>
      </c>
      <c r="K1122" s="1">
        <f t="shared" si="17"/>
        <v>5379000</v>
      </c>
      <c r="L1122" s="2">
        <v>1121</v>
      </c>
    </row>
    <row r="1123" spans="1:12" x14ac:dyDescent="0.45">
      <c r="A1123">
        <v>1020</v>
      </c>
      <c r="B1123" t="s">
        <v>971</v>
      </c>
      <c r="C1123" t="s">
        <v>64</v>
      </c>
      <c r="D1123" t="s">
        <v>10</v>
      </c>
      <c r="E1123" t="s">
        <v>714</v>
      </c>
      <c r="F1123">
        <v>24</v>
      </c>
      <c r="G1123" t="s">
        <v>41</v>
      </c>
      <c r="H1123">
        <v>2020</v>
      </c>
      <c r="I1123">
        <v>13.1478</v>
      </c>
      <c r="J1123" s="1">
        <f>_xlfn.XLOOKUP(B1123, '[1]2021 Salaries'!$B$13:$B$2834, '[1]2021 Salaries'!$G$13:$G$2834,0)</f>
        <v>0</v>
      </c>
      <c r="K1123" s="1">
        <f t="shared" si="17"/>
        <v>0</v>
      </c>
      <c r="L1123" s="2">
        <v>1122</v>
      </c>
    </row>
    <row r="1124" spans="1:12" x14ac:dyDescent="0.45">
      <c r="A1124">
        <v>271</v>
      </c>
      <c r="B1124" t="s">
        <v>140</v>
      </c>
      <c r="C1124" t="s">
        <v>33</v>
      </c>
      <c r="D1124" t="s">
        <v>10</v>
      </c>
      <c r="E1124" t="s">
        <v>539</v>
      </c>
      <c r="F1124">
        <v>23</v>
      </c>
      <c r="G1124" t="s">
        <v>31</v>
      </c>
      <c r="H1124">
        <v>2020</v>
      </c>
      <c r="I1124">
        <v>13.1485</v>
      </c>
      <c r="J1124" s="1">
        <f>_xlfn.XLOOKUP(B1124, '[1]2021 Salaries'!$B$13:$B$2834, '[1]2021 Salaries'!$G$13:$G$2834,0)</f>
        <v>10490000</v>
      </c>
      <c r="K1124" s="1">
        <f t="shared" si="17"/>
        <v>11539000</v>
      </c>
      <c r="L1124" s="2">
        <v>1123</v>
      </c>
    </row>
    <row r="1125" spans="1:12" x14ac:dyDescent="0.45">
      <c r="A1125">
        <v>159</v>
      </c>
      <c r="B1125" t="s">
        <v>972</v>
      </c>
      <c r="C1125" t="s">
        <v>134</v>
      </c>
      <c r="D1125" t="s">
        <v>43</v>
      </c>
      <c r="E1125" t="s">
        <v>230</v>
      </c>
      <c r="F1125">
        <v>33</v>
      </c>
      <c r="G1125" t="s">
        <v>21</v>
      </c>
      <c r="H1125">
        <v>2020</v>
      </c>
      <c r="I1125">
        <v>13.148766666666701</v>
      </c>
      <c r="J1125" s="1">
        <f>_xlfn.XLOOKUP(B1125, '[1]2021 Salaries'!$B$13:$B$2834, '[1]2021 Salaries'!$G$13:$G$2834,0)</f>
        <v>0</v>
      </c>
      <c r="K1125" s="1">
        <f t="shared" si="17"/>
        <v>0</v>
      </c>
      <c r="L1125" s="2">
        <v>1124</v>
      </c>
    </row>
    <row r="1126" spans="1:12" x14ac:dyDescent="0.45">
      <c r="A1126">
        <v>1905</v>
      </c>
      <c r="B1126" t="s">
        <v>973</v>
      </c>
      <c r="C1126" t="s">
        <v>14</v>
      </c>
      <c r="D1126" t="s">
        <v>18</v>
      </c>
      <c r="E1126" t="s">
        <v>659</v>
      </c>
      <c r="F1126">
        <v>31</v>
      </c>
      <c r="G1126" t="s">
        <v>16</v>
      </c>
      <c r="H1126">
        <v>2021</v>
      </c>
      <c r="I1126">
        <v>13.160966666666701</v>
      </c>
      <c r="J1126" s="1">
        <f>_xlfn.XLOOKUP(B1126, '[1]2021 Salaries'!$B$13:$B$2834, '[1]2021 Salaries'!$G$13:$G$2834,0)</f>
        <v>12240000</v>
      </c>
      <c r="K1126" s="1">
        <f t="shared" si="17"/>
        <v>13464000.000000002</v>
      </c>
      <c r="L1126" s="2">
        <v>1125</v>
      </c>
    </row>
    <row r="1127" spans="1:12" x14ac:dyDescent="0.45">
      <c r="A1127">
        <v>1459</v>
      </c>
      <c r="B1127" t="s">
        <v>974</v>
      </c>
      <c r="C1127" t="s">
        <v>27</v>
      </c>
      <c r="D1127" t="s">
        <v>18</v>
      </c>
      <c r="E1127" t="s">
        <v>47</v>
      </c>
      <c r="F1127">
        <v>18</v>
      </c>
      <c r="G1127" t="s">
        <v>12</v>
      </c>
      <c r="H1127">
        <v>2021</v>
      </c>
      <c r="I1127">
        <v>13.1615</v>
      </c>
      <c r="J1127" s="1">
        <f>_xlfn.XLOOKUP(B1127, '[1]2021 Salaries'!$B$13:$B$2834, '[1]2021 Salaries'!$G$13:$G$2834,0)</f>
        <v>7470000</v>
      </c>
      <c r="K1127" s="1">
        <f t="shared" si="17"/>
        <v>8217000.0000000009</v>
      </c>
      <c r="L1127" s="2">
        <v>1126</v>
      </c>
    </row>
    <row r="1128" spans="1:12" x14ac:dyDescent="0.45">
      <c r="A1128">
        <v>748</v>
      </c>
      <c r="B1128" t="s">
        <v>975</v>
      </c>
      <c r="C1128" t="s">
        <v>138</v>
      </c>
      <c r="D1128" t="s">
        <v>18</v>
      </c>
      <c r="E1128" t="s">
        <v>240</v>
      </c>
      <c r="F1128">
        <v>19</v>
      </c>
      <c r="G1128" t="s">
        <v>25</v>
      </c>
      <c r="H1128">
        <v>2020</v>
      </c>
      <c r="I1128">
        <v>13.171333333333299</v>
      </c>
      <c r="J1128" s="1">
        <f>_xlfn.XLOOKUP(B1128, '[1]2021 Salaries'!$B$13:$B$2834, '[1]2021 Salaries'!$G$13:$G$2834,0)</f>
        <v>0</v>
      </c>
      <c r="K1128" s="1">
        <f t="shared" si="17"/>
        <v>0</v>
      </c>
      <c r="L1128" s="2">
        <v>1127</v>
      </c>
    </row>
    <row r="1129" spans="1:12" x14ac:dyDescent="0.45">
      <c r="A1129">
        <v>891</v>
      </c>
      <c r="B1129" t="s">
        <v>224</v>
      </c>
      <c r="C1129" t="s">
        <v>14</v>
      </c>
      <c r="D1129" t="s">
        <v>10</v>
      </c>
      <c r="E1129" t="s">
        <v>225</v>
      </c>
      <c r="F1129">
        <v>24</v>
      </c>
      <c r="G1129" t="s">
        <v>16</v>
      </c>
      <c r="H1129">
        <v>2020</v>
      </c>
      <c r="I1129">
        <v>13.171333333333299</v>
      </c>
      <c r="J1129" s="1">
        <f>_xlfn.XLOOKUP(B1129, '[1]2021 Salaries'!$B$13:$B$2834, '[1]2021 Salaries'!$G$13:$G$2834,0)</f>
        <v>11260000</v>
      </c>
      <c r="K1129" s="1">
        <f t="shared" si="17"/>
        <v>12386000.000000002</v>
      </c>
      <c r="L1129" s="2">
        <v>1128</v>
      </c>
    </row>
    <row r="1130" spans="1:12" x14ac:dyDescent="0.45">
      <c r="A1130">
        <v>209</v>
      </c>
      <c r="B1130" t="s">
        <v>741</v>
      </c>
      <c r="C1130" t="s">
        <v>9</v>
      </c>
      <c r="D1130" t="s">
        <v>10</v>
      </c>
      <c r="E1130" t="s">
        <v>547</v>
      </c>
      <c r="F1130">
        <v>27</v>
      </c>
      <c r="G1130" t="s">
        <v>31</v>
      </c>
      <c r="H1130">
        <v>2020</v>
      </c>
      <c r="I1130">
        <v>13.174466666666699</v>
      </c>
      <c r="J1130" s="1">
        <f>_xlfn.XLOOKUP(B1130, '[1]2021 Salaries'!$B$13:$B$2834, '[1]2021 Salaries'!$G$13:$G$2834,0)</f>
        <v>24430000</v>
      </c>
      <c r="K1130" s="1">
        <f t="shared" si="17"/>
        <v>26873000.000000004</v>
      </c>
      <c r="L1130" s="2">
        <v>1129</v>
      </c>
    </row>
    <row r="1131" spans="1:12" x14ac:dyDescent="0.45">
      <c r="A1131">
        <v>20</v>
      </c>
      <c r="B1131" t="s">
        <v>976</v>
      </c>
      <c r="C1131" t="s">
        <v>195</v>
      </c>
      <c r="D1131" t="s">
        <v>43</v>
      </c>
      <c r="E1131" t="s">
        <v>49</v>
      </c>
      <c r="F1131">
        <v>31</v>
      </c>
      <c r="G1131" t="s">
        <v>21</v>
      </c>
      <c r="H1131">
        <v>2020</v>
      </c>
      <c r="I1131">
        <v>13.182733333333299</v>
      </c>
      <c r="J1131" s="1">
        <f>_xlfn.XLOOKUP(B1131, '[1]2021 Salaries'!$B$13:$B$2834, '[1]2021 Salaries'!$G$13:$G$2834,0)</f>
        <v>0</v>
      </c>
      <c r="K1131" s="1">
        <f t="shared" si="17"/>
        <v>0</v>
      </c>
      <c r="L1131" s="2">
        <v>1130</v>
      </c>
    </row>
    <row r="1132" spans="1:12" x14ac:dyDescent="0.45">
      <c r="A1132">
        <v>1262</v>
      </c>
      <c r="B1132" t="s">
        <v>977</v>
      </c>
      <c r="C1132" t="s">
        <v>138</v>
      </c>
      <c r="D1132" t="s">
        <v>10</v>
      </c>
      <c r="E1132" t="s">
        <v>547</v>
      </c>
      <c r="F1132">
        <v>30</v>
      </c>
      <c r="G1132" t="s">
        <v>31</v>
      </c>
      <c r="H1132">
        <v>2021</v>
      </c>
      <c r="I1132">
        <v>13.190899999999999</v>
      </c>
      <c r="J1132" s="1">
        <f>_xlfn.XLOOKUP(B1132, '[1]2021 Salaries'!$B$13:$B$2834, '[1]2021 Salaries'!$G$13:$G$2834,0)</f>
        <v>16170000</v>
      </c>
      <c r="K1132" s="1">
        <f t="shared" si="17"/>
        <v>17787000</v>
      </c>
      <c r="L1132" s="2">
        <v>1131</v>
      </c>
    </row>
    <row r="1133" spans="1:12" x14ac:dyDescent="0.45">
      <c r="A1133">
        <v>966</v>
      </c>
      <c r="B1133" t="s">
        <v>978</v>
      </c>
      <c r="C1133" t="s">
        <v>86</v>
      </c>
      <c r="D1133" t="s">
        <v>18</v>
      </c>
      <c r="E1133" t="s">
        <v>272</v>
      </c>
      <c r="F1133">
        <v>30</v>
      </c>
      <c r="G1133" t="s">
        <v>16</v>
      </c>
      <c r="H1133">
        <v>2020</v>
      </c>
      <c r="I1133">
        <v>13.198866666666699</v>
      </c>
      <c r="J1133" s="1">
        <f>_xlfn.XLOOKUP(B1133, '[1]2021 Salaries'!$B$13:$B$2834, '[1]2021 Salaries'!$G$13:$G$2834,0)</f>
        <v>22010000</v>
      </c>
      <c r="K1133" s="1">
        <f t="shared" si="17"/>
        <v>24211000.000000004</v>
      </c>
      <c r="L1133" s="2">
        <v>1132</v>
      </c>
    </row>
    <row r="1134" spans="1:12" x14ac:dyDescent="0.45">
      <c r="A1134">
        <v>70</v>
      </c>
      <c r="B1134" t="s">
        <v>979</v>
      </c>
      <c r="C1134" t="s">
        <v>39</v>
      </c>
      <c r="D1134" t="s">
        <v>10</v>
      </c>
      <c r="E1134" t="s">
        <v>168</v>
      </c>
      <c r="F1134">
        <v>21</v>
      </c>
      <c r="G1134" t="s">
        <v>21</v>
      </c>
      <c r="H1134">
        <v>2020</v>
      </c>
      <c r="I1134">
        <v>13.2021333333333</v>
      </c>
      <c r="J1134" s="1">
        <f>_xlfn.XLOOKUP(B1134, '[1]2021 Salaries'!$B$13:$B$2834, '[1]2021 Salaries'!$G$13:$G$2834,0)</f>
        <v>19000000</v>
      </c>
      <c r="K1134" s="1">
        <f t="shared" si="17"/>
        <v>20900000</v>
      </c>
      <c r="L1134" s="2">
        <v>1133</v>
      </c>
    </row>
    <row r="1135" spans="1:12" x14ac:dyDescent="0.45">
      <c r="A1135">
        <v>1412</v>
      </c>
      <c r="B1135" t="s">
        <v>980</v>
      </c>
      <c r="C1135" t="s">
        <v>9</v>
      </c>
      <c r="D1135" t="s">
        <v>43</v>
      </c>
      <c r="E1135" t="s">
        <v>460</v>
      </c>
      <c r="F1135">
        <v>33</v>
      </c>
      <c r="G1135" t="s">
        <v>31</v>
      </c>
      <c r="H1135">
        <v>2021</v>
      </c>
      <c r="I1135">
        <v>13.2037666666667</v>
      </c>
      <c r="J1135" s="1">
        <f>_xlfn.XLOOKUP(B1135, '[1]2021 Salaries'!$B$13:$B$2834, '[1]2021 Salaries'!$G$13:$G$2834,0)</f>
        <v>15120000</v>
      </c>
      <c r="K1135" s="1">
        <f t="shared" si="17"/>
        <v>16632000.000000002</v>
      </c>
      <c r="L1135" s="2">
        <v>1134</v>
      </c>
    </row>
    <row r="1136" spans="1:12" x14ac:dyDescent="0.45">
      <c r="A1136">
        <v>341</v>
      </c>
      <c r="B1136" t="s">
        <v>942</v>
      </c>
      <c r="C1136" t="s">
        <v>109</v>
      </c>
      <c r="D1136" t="s">
        <v>10</v>
      </c>
      <c r="E1136" t="s">
        <v>460</v>
      </c>
      <c r="F1136">
        <v>22</v>
      </c>
      <c r="G1136" t="s">
        <v>31</v>
      </c>
      <c r="H1136">
        <v>2020</v>
      </c>
      <c r="I1136">
        <v>13.2044333333333</v>
      </c>
      <c r="J1136" s="1">
        <f>_xlfn.XLOOKUP(B1136, '[1]2021 Salaries'!$B$13:$B$2834, '[1]2021 Salaries'!$G$13:$G$2834,0)</f>
        <v>11910000</v>
      </c>
      <c r="K1136" s="1">
        <f t="shared" si="17"/>
        <v>13101000.000000002</v>
      </c>
      <c r="L1136" s="2">
        <v>1135</v>
      </c>
    </row>
    <row r="1137" spans="1:12" x14ac:dyDescent="0.45">
      <c r="A1137">
        <v>57</v>
      </c>
      <c r="B1137" t="s">
        <v>959</v>
      </c>
      <c r="C1137" t="s">
        <v>39</v>
      </c>
      <c r="D1137" t="s">
        <v>10</v>
      </c>
      <c r="E1137" t="s">
        <v>393</v>
      </c>
      <c r="F1137">
        <v>26</v>
      </c>
      <c r="G1137" t="s">
        <v>21</v>
      </c>
      <c r="H1137">
        <v>2020</v>
      </c>
      <c r="I1137">
        <v>13.204833333333299</v>
      </c>
      <c r="J1137" s="1">
        <f>_xlfn.XLOOKUP(B1137, '[1]2021 Salaries'!$B$13:$B$2834, '[1]2021 Salaries'!$G$13:$G$2834,0)</f>
        <v>17400000</v>
      </c>
      <c r="K1137" s="1">
        <f t="shared" si="17"/>
        <v>19140000</v>
      </c>
      <c r="L1137" s="2">
        <v>1136</v>
      </c>
    </row>
    <row r="1138" spans="1:12" x14ac:dyDescent="0.45">
      <c r="A1138">
        <v>875</v>
      </c>
      <c r="B1138" t="s">
        <v>981</v>
      </c>
      <c r="C1138" t="s">
        <v>14</v>
      </c>
      <c r="D1138" t="s">
        <v>10</v>
      </c>
      <c r="E1138" t="s">
        <v>487</v>
      </c>
      <c r="F1138">
        <v>34</v>
      </c>
      <c r="G1138" t="s">
        <v>16</v>
      </c>
      <c r="H1138">
        <v>2020</v>
      </c>
      <c r="I1138">
        <v>13.205633333333299</v>
      </c>
      <c r="J1138" s="1">
        <f>_xlfn.XLOOKUP(B1138, '[1]2021 Salaries'!$B$13:$B$2834, '[1]2021 Salaries'!$G$13:$G$2834,0)</f>
        <v>0</v>
      </c>
      <c r="K1138" s="1">
        <f t="shared" si="17"/>
        <v>0</v>
      </c>
      <c r="L1138" s="2">
        <v>1137</v>
      </c>
    </row>
    <row r="1139" spans="1:12" x14ac:dyDescent="0.45">
      <c r="A1139">
        <v>1571</v>
      </c>
      <c r="B1139" t="s">
        <v>982</v>
      </c>
      <c r="C1139" t="s">
        <v>74</v>
      </c>
      <c r="D1139" t="s">
        <v>18</v>
      </c>
      <c r="E1139" t="s">
        <v>441</v>
      </c>
      <c r="F1139">
        <v>25</v>
      </c>
      <c r="G1139" t="s">
        <v>12</v>
      </c>
      <c r="H1139">
        <v>2021</v>
      </c>
      <c r="I1139">
        <v>13.206466666666699</v>
      </c>
      <c r="J1139" s="1">
        <f>_xlfn.XLOOKUP(B1139, '[1]2021 Salaries'!$B$13:$B$2834, '[1]2021 Salaries'!$G$13:$G$2834,0)</f>
        <v>22540000</v>
      </c>
      <c r="K1139" s="1">
        <f t="shared" si="17"/>
        <v>24794000.000000004</v>
      </c>
      <c r="L1139" s="2">
        <v>1138</v>
      </c>
    </row>
    <row r="1140" spans="1:12" x14ac:dyDescent="0.45">
      <c r="A1140">
        <v>1718</v>
      </c>
      <c r="B1140" t="s">
        <v>983</v>
      </c>
      <c r="C1140" t="s">
        <v>23</v>
      </c>
      <c r="D1140" t="s">
        <v>10</v>
      </c>
      <c r="E1140" t="s">
        <v>267</v>
      </c>
      <c r="F1140">
        <v>14</v>
      </c>
      <c r="G1140" t="s">
        <v>25</v>
      </c>
      <c r="H1140">
        <v>2021</v>
      </c>
      <c r="I1140">
        <v>13.2144666666667</v>
      </c>
      <c r="J1140" s="1">
        <f>_xlfn.XLOOKUP(B1140, '[1]2021 Salaries'!$B$13:$B$2834, '[1]2021 Salaries'!$G$13:$G$2834,0)</f>
        <v>8560000</v>
      </c>
      <c r="K1140" s="1">
        <f t="shared" si="17"/>
        <v>9416000</v>
      </c>
      <c r="L1140" s="2">
        <v>1139</v>
      </c>
    </row>
    <row r="1141" spans="1:12" x14ac:dyDescent="0.45">
      <c r="A1141">
        <v>1146</v>
      </c>
      <c r="B1141" t="s">
        <v>889</v>
      </c>
      <c r="C1141" t="s">
        <v>126</v>
      </c>
      <c r="D1141" t="s">
        <v>10</v>
      </c>
      <c r="E1141" t="s">
        <v>28</v>
      </c>
      <c r="F1141">
        <v>20</v>
      </c>
      <c r="G1141" t="s">
        <v>21</v>
      </c>
      <c r="H1141">
        <v>2021</v>
      </c>
      <c r="I1141">
        <v>13.2193666666667</v>
      </c>
      <c r="J1141" s="1">
        <f>_xlfn.XLOOKUP(B1141, '[1]2021 Salaries'!$B$13:$B$2834, '[1]2021 Salaries'!$G$13:$G$2834,0)</f>
        <v>10370000</v>
      </c>
      <c r="K1141" s="1">
        <f t="shared" si="17"/>
        <v>11407000</v>
      </c>
      <c r="L1141" s="2">
        <v>1140</v>
      </c>
    </row>
    <row r="1142" spans="1:12" x14ac:dyDescent="0.45">
      <c r="A1142">
        <v>725</v>
      </c>
      <c r="B1142" t="s">
        <v>984</v>
      </c>
      <c r="C1142" t="s">
        <v>33</v>
      </c>
      <c r="D1142" t="s">
        <v>10</v>
      </c>
      <c r="E1142" t="s">
        <v>197</v>
      </c>
      <c r="F1142">
        <v>27</v>
      </c>
      <c r="G1142" t="s">
        <v>25</v>
      </c>
      <c r="H1142">
        <v>2020</v>
      </c>
      <c r="I1142">
        <v>13.2207666666667</v>
      </c>
      <c r="J1142" s="1">
        <f>_xlfn.XLOOKUP(B1142, '[1]2021 Salaries'!$B$13:$B$2834, '[1]2021 Salaries'!$G$13:$G$2834,0)</f>
        <v>29610000</v>
      </c>
      <c r="K1142" s="1">
        <f t="shared" si="17"/>
        <v>32571000.000000004</v>
      </c>
      <c r="L1142" s="2">
        <v>1141</v>
      </c>
    </row>
    <row r="1143" spans="1:12" x14ac:dyDescent="0.45">
      <c r="A1143">
        <v>499</v>
      </c>
      <c r="B1143" t="s">
        <v>889</v>
      </c>
      <c r="C1143" t="s">
        <v>126</v>
      </c>
      <c r="D1143" t="s">
        <v>10</v>
      </c>
      <c r="E1143" t="s">
        <v>253</v>
      </c>
      <c r="F1143">
        <v>19</v>
      </c>
      <c r="G1143" t="s">
        <v>12</v>
      </c>
      <c r="H1143">
        <v>2020</v>
      </c>
      <c r="I1143">
        <v>13.2235</v>
      </c>
      <c r="J1143" s="1">
        <f>_xlfn.XLOOKUP(B1143, '[1]2021 Salaries'!$B$13:$B$2834, '[1]2021 Salaries'!$G$13:$G$2834,0)</f>
        <v>10370000</v>
      </c>
      <c r="K1143" s="1">
        <f t="shared" si="17"/>
        <v>11407000</v>
      </c>
      <c r="L1143" s="2">
        <v>1142</v>
      </c>
    </row>
    <row r="1144" spans="1:12" x14ac:dyDescent="0.45">
      <c r="A1144">
        <v>941</v>
      </c>
      <c r="B1144" t="s">
        <v>461</v>
      </c>
      <c r="C1144" t="s">
        <v>14</v>
      </c>
      <c r="D1144" t="s">
        <v>10</v>
      </c>
      <c r="E1144" t="s">
        <v>462</v>
      </c>
      <c r="F1144">
        <v>22</v>
      </c>
      <c r="G1144" t="s">
        <v>16</v>
      </c>
      <c r="H1144">
        <v>2020</v>
      </c>
      <c r="I1144">
        <v>13.226800000000001</v>
      </c>
      <c r="J1144" s="1">
        <f>_xlfn.XLOOKUP(B1144, '[1]2021 Salaries'!$B$13:$B$2834, '[1]2021 Salaries'!$G$13:$G$2834,0)</f>
        <v>9120000</v>
      </c>
      <c r="K1144" s="1">
        <f t="shared" si="17"/>
        <v>10032000</v>
      </c>
      <c r="L1144" s="2">
        <v>1143</v>
      </c>
    </row>
    <row r="1145" spans="1:12" x14ac:dyDescent="0.45">
      <c r="A1145">
        <v>211</v>
      </c>
      <c r="B1145" t="s">
        <v>977</v>
      </c>
      <c r="C1145" t="s">
        <v>138</v>
      </c>
      <c r="D1145" t="s">
        <v>10</v>
      </c>
      <c r="E1145" t="s">
        <v>547</v>
      </c>
      <c r="F1145">
        <v>29</v>
      </c>
      <c r="G1145" t="s">
        <v>31</v>
      </c>
      <c r="H1145">
        <v>2020</v>
      </c>
      <c r="I1145">
        <v>13.2277666666667</v>
      </c>
      <c r="J1145" s="1">
        <f>_xlfn.XLOOKUP(B1145, '[1]2021 Salaries'!$B$13:$B$2834, '[1]2021 Salaries'!$G$13:$G$2834,0)</f>
        <v>16170000</v>
      </c>
      <c r="K1145" s="1">
        <f t="shared" si="17"/>
        <v>17787000</v>
      </c>
      <c r="L1145" s="2">
        <v>1144</v>
      </c>
    </row>
    <row r="1146" spans="1:12" x14ac:dyDescent="0.45">
      <c r="A1146">
        <v>899</v>
      </c>
      <c r="B1146" t="s">
        <v>483</v>
      </c>
      <c r="C1146" t="s">
        <v>484</v>
      </c>
      <c r="D1146" t="s">
        <v>10</v>
      </c>
      <c r="E1146" t="s">
        <v>485</v>
      </c>
      <c r="F1146">
        <v>27</v>
      </c>
      <c r="G1146" t="s">
        <v>16</v>
      </c>
      <c r="H1146">
        <v>2020</v>
      </c>
      <c r="I1146">
        <v>13.235900000000001</v>
      </c>
      <c r="J1146" s="1">
        <f>_xlfn.XLOOKUP(B1146, '[1]2021 Salaries'!$B$13:$B$2834, '[1]2021 Salaries'!$G$13:$G$2834,0)</f>
        <v>10070000</v>
      </c>
      <c r="K1146" s="1">
        <f t="shared" si="17"/>
        <v>11077000</v>
      </c>
      <c r="L1146" s="2">
        <v>1145</v>
      </c>
    </row>
    <row r="1147" spans="1:12" x14ac:dyDescent="0.45">
      <c r="A1147">
        <v>1612</v>
      </c>
      <c r="B1147" t="s">
        <v>865</v>
      </c>
      <c r="C1147" t="s">
        <v>176</v>
      </c>
      <c r="D1147" t="s">
        <v>18</v>
      </c>
      <c r="E1147" t="s">
        <v>382</v>
      </c>
      <c r="F1147">
        <v>28</v>
      </c>
      <c r="G1147" t="s">
        <v>12</v>
      </c>
      <c r="H1147">
        <v>2021</v>
      </c>
      <c r="I1147">
        <v>13.241899999999999</v>
      </c>
      <c r="J1147" s="1">
        <f>_xlfn.XLOOKUP(B1147, '[1]2021 Salaries'!$B$13:$B$2834, '[1]2021 Salaries'!$G$13:$G$2834,0)</f>
        <v>29560000</v>
      </c>
      <c r="K1147" s="1">
        <f t="shared" si="17"/>
        <v>32516000.000000004</v>
      </c>
      <c r="L1147" s="2">
        <v>1146</v>
      </c>
    </row>
    <row r="1148" spans="1:12" x14ac:dyDescent="0.45">
      <c r="A1148">
        <v>588</v>
      </c>
      <c r="B1148" t="s">
        <v>323</v>
      </c>
      <c r="C1148" t="s">
        <v>86</v>
      </c>
      <c r="D1148" t="s">
        <v>10</v>
      </c>
      <c r="E1148" t="s">
        <v>267</v>
      </c>
      <c r="F1148">
        <v>26</v>
      </c>
      <c r="G1148" t="s">
        <v>25</v>
      </c>
      <c r="H1148">
        <v>2020</v>
      </c>
      <c r="I1148">
        <v>13.245566666666701</v>
      </c>
      <c r="J1148" s="1">
        <f>_xlfn.XLOOKUP(B1148, '[1]2021 Salaries'!$B$13:$B$2834, '[1]2021 Salaries'!$G$13:$G$2834,0)</f>
        <v>34770000</v>
      </c>
      <c r="K1148" s="1">
        <f t="shared" si="17"/>
        <v>38247000</v>
      </c>
      <c r="L1148" s="2">
        <v>1147</v>
      </c>
    </row>
    <row r="1149" spans="1:12" x14ac:dyDescent="0.45">
      <c r="A1149">
        <v>1660</v>
      </c>
      <c r="B1149" t="s">
        <v>985</v>
      </c>
      <c r="C1149" t="s">
        <v>23</v>
      </c>
      <c r="D1149" t="s">
        <v>10</v>
      </c>
      <c r="E1149" t="s">
        <v>330</v>
      </c>
      <c r="F1149">
        <v>22</v>
      </c>
      <c r="G1149" t="s">
        <v>25</v>
      </c>
      <c r="H1149">
        <v>2021</v>
      </c>
      <c r="I1149">
        <v>13.2456333333333</v>
      </c>
      <c r="J1149" s="1">
        <f>_xlfn.XLOOKUP(B1149, '[1]2021 Salaries'!$B$13:$B$2834, '[1]2021 Salaries'!$G$13:$G$2834,0)</f>
        <v>17480000</v>
      </c>
      <c r="K1149" s="1">
        <f t="shared" si="17"/>
        <v>19228000</v>
      </c>
      <c r="L1149" s="2">
        <v>1148</v>
      </c>
    </row>
    <row r="1150" spans="1:12" x14ac:dyDescent="0.45">
      <c r="A1150">
        <v>1257</v>
      </c>
      <c r="B1150" t="s">
        <v>986</v>
      </c>
      <c r="C1150" t="s">
        <v>9</v>
      </c>
      <c r="D1150" t="s">
        <v>10</v>
      </c>
      <c r="E1150" t="s">
        <v>547</v>
      </c>
      <c r="F1150">
        <v>20</v>
      </c>
      <c r="G1150" t="s">
        <v>31</v>
      </c>
      <c r="H1150">
        <v>2021</v>
      </c>
      <c r="I1150">
        <v>13.2472333333333</v>
      </c>
      <c r="J1150" s="1">
        <f>_xlfn.XLOOKUP(B1150, '[1]2021 Salaries'!$B$13:$B$2834, '[1]2021 Salaries'!$G$13:$G$2834,0)</f>
        <v>18920000</v>
      </c>
      <c r="K1150" s="1">
        <f t="shared" si="17"/>
        <v>20812000</v>
      </c>
      <c r="L1150" s="2">
        <v>1149</v>
      </c>
    </row>
    <row r="1151" spans="1:12" x14ac:dyDescent="0.45">
      <c r="A1151">
        <v>285</v>
      </c>
      <c r="B1151" t="s">
        <v>987</v>
      </c>
      <c r="C1151" t="s">
        <v>9</v>
      </c>
      <c r="D1151" t="s">
        <v>18</v>
      </c>
      <c r="E1151" t="s">
        <v>173</v>
      </c>
      <c r="F1151">
        <v>17</v>
      </c>
      <c r="G1151" t="s">
        <v>31</v>
      </c>
      <c r="H1151">
        <v>2020</v>
      </c>
      <c r="I1151">
        <v>13.252000000000001</v>
      </c>
      <c r="J1151" s="1">
        <f>_xlfn.XLOOKUP(B1151, '[1]2021 Salaries'!$B$13:$B$2834, '[1]2021 Salaries'!$G$13:$G$2834,0)</f>
        <v>40290000</v>
      </c>
      <c r="K1151" s="1">
        <f t="shared" si="17"/>
        <v>44319000</v>
      </c>
      <c r="L1151" s="2">
        <v>1150</v>
      </c>
    </row>
    <row r="1152" spans="1:12" x14ac:dyDescent="0.45">
      <c r="A1152">
        <v>1447</v>
      </c>
      <c r="B1152" t="s">
        <v>988</v>
      </c>
      <c r="C1152" t="s">
        <v>74</v>
      </c>
      <c r="D1152" t="s">
        <v>43</v>
      </c>
      <c r="E1152" t="s">
        <v>157</v>
      </c>
      <c r="F1152">
        <v>31</v>
      </c>
      <c r="G1152" t="s">
        <v>12</v>
      </c>
      <c r="H1152">
        <v>2021</v>
      </c>
      <c r="I1152">
        <v>13.257300000000001</v>
      </c>
      <c r="J1152" s="1">
        <f>_xlfn.XLOOKUP(B1152, '[1]2021 Salaries'!$B$13:$B$2834, '[1]2021 Salaries'!$G$13:$G$2834,0)</f>
        <v>11770000</v>
      </c>
      <c r="K1152" s="1">
        <f t="shared" si="17"/>
        <v>12947000.000000002</v>
      </c>
      <c r="L1152" s="2">
        <v>1151</v>
      </c>
    </row>
    <row r="1153" spans="1:12" x14ac:dyDescent="0.45">
      <c r="A1153">
        <v>1929</v>
      </c>
      <c r="B1153" t="s">
        <v>989</v>
      </c>
      <c r="C1153" t="s">
        <v>14</v>
      </c>
      <c r="D1153" t="s">
        <v>43</v>
      </c>
      <c r="E1153" t="s">
        <v>963</v>
      </c>
      <c r="F1153">
        <v>30</v>
      </c>
      <c r="G1153" t="s">
        <v>16</v>
      </c>
      <c r="H1153">
        <v>2021</v>
      </c>
      <c r="I1153">
        <v>13.259866666666699</v>
      </c>
      <c r="J1153" s="1">
        <f>_xlfn.XLOOKUP(B1153, '[1]2021 Salaries'!$B$13:$B$2834, '[1]2021 Salaries'!$G$13:$G$2834,0)</f>
        <v>19800000</v>
      </c>
      <c r="K1153" s="1">
        <f t="shared" si="17"/>
        <v>21780000</v>
      </c>
      <c r="L1153" s="2">
        <v>1152</v>
      </c>
    </row>
    <row r="1154" spans="1:12" x14ac:dyDescent="0.45">
      <c r="A1154">
        <v>1018</v>
      </c>
      <c r="B1154" t="s">
        <v>990</v>
      </c>
      <c r="C1154" t="s">
        <v>64</v>
      </c>
      <c r="D1154" t="s">
        <v>10</v>
      </c>
      <c r="E1154" t="s">
        <v>714</v>
      </c>
      <c r="F1154">
        <v>24</v>
      </c>
      <c r="G1154" t="s">
        <v>41</v>
      </c>
      <c r="H1154">
        <v>2020</v>
      </c>
      <c r="I1154">
        <v>13.260533333333299</v>
      </c>
      <c r="J1154" s="1">
        <f>_xlfn.XLOOKUP(B1154, '[1]2021 Salaries'!$B$13:$B$2834, '[1]2021 Salaries'!$G$13:$G$2834,0)</f>
        <v>0</v>
      </c>
      <c r="K1154" s="1">
        <f t="shared" si="17"/>
        <v>0</v>
      </c>
      <c r="L1154" s="2">
        <v>1153</v>
      </c>
    </row>
    <row r="1155" spans="1:12" x14ac:dyDescent="0.45">
      <c r="A1155">
        <v>1286</v>
      </c>
      <c r="B1155" t="s">
        <v>991</v>
      </c>
      <c r="C1155" t="s">
        <v>9</v>
      </c>
      <c r="D1155" t="s">
        <v>10</v>
      </c>
      <c r="E1155" t="s">
        <v>497</v>
      </c>
      <c r="F1155">
        <v>34</v>
      </c>
      <c r="G1155" t="s">
        <v>31</v>
      </c>
      <c r="H1155">
        <v>2021</v>
      </c>
      <c r="I1155">
        <v>13.265333333333301</v>
      </c>
      <c r="J1155" s="1">
        <f>_xlfn.XLOOKUP(B1155, '[1]2021 Salaries'!$B$13:$B$2834, '[1]2021 Salaries'!$G$13:$G$2834,0)</f>
        <v>28420000</v>
      </c>
      <c r="K1155" s="1">
        <f t="shared" ref="K1155:K1218" si="18">IF(C1155="Rarita", J1155, J1155*1.1)</f>
        <v>31262000.000000004</v>
      </c>
      <c r="L1155" s="2">
        <v>1154</v>
      </c>
    </row>
    <row r="1156" spans="1:12" x14ac:dyDescent="0.45">
      <c r="A1156">
        <v>874</v>
      </c>
      <c r="B1156" t="s">
        <v>992</v>
      </c>
      <c r="C1156" t="s">
        <v>14</v>
      </c>
      <c r="D1156" t="s">
        <v>10</v>
      </c>
      <c r="E1156" t="s">
        <v>487</v>
      </c>
      <c r="F1156">
        <v>26</v>
      </c>
      <c r="G1156" t="s">
        <v>16</v>
      </c>
      <c r="H1156">
        <v>2020</v>
      </c>
      <c r="I1156">
        <v>13.2677666666667</v>
      </c>
      <c r="J1156" s="1">
        <f>_xlfn.XLOOKUP(B1156, '[1]2021 Salaries'!$B$13:$B$2834, '[1]2021 Salaries'!$G$13:$G$2834,0)</f>
        <v>5890000</v>
      </c>
      <c r="K1156" s="1">
        <f t="shared" si="18"/>
        <v>6479000.0000000009</v>
      </c>
      <c r="L1156" s="2">
        <v>1155</v>
      </c>
    </row>
    <row r="1157" spans="1:12" x14ac:dyDescent="0.45">
      <c r="A1157">
        <v>1273</v>
      </c>
      <c r="B1157" t="s">
        <v>993</v>
      </c>
      <c r="C1157" t="s">
        <v>9</v>
      </c>
      <c r="D1157" t="s">
        <v>10</v>
      </c>
      <c r="E1157" t="s">
        <v>289</v>
      </c>
      <c r="F1157">
        <v>20</v>
      </c>
      <c r="G1157" t="s">
        <v>31</v>
      </c>
      <c r="H1157">
        <v>2021</v>
      </c>
      <c r="I1157">
        <v>13.271800000000001</v>
      </c>
      <c r="J1157" s="1">
        <f>_xlfn.XLOOKUP(B1157, '[1]2021 Salaries'!$B$13:$B$2834, '[1]2021 Salaries'!$G$13:$G$2834,0)</f>
        <v>4990000</v>
      </c>
      <c r="K1157" s="1">
        <f t="shared" si="18"/>
        <v>5489000</v>
      </c>
      <c r="L1157" s="2">
        <v>1156</v>
      </c>
    </row>
    <row r="1158" spans="1:12" x14ac:dyDescent="0.45">
      <c r="A1158">
        <v>297</v>
      </c>
      <c r="B1158" t="s">
        <v>994</v>
      </c>
      <c r="C1158" t="s">
        <v>9</v>
      </c>
      <c r="D1158" t="s">
        <v>10</v>
      </c>
      <c r="E1158" t="s">
        <v>471</v>
      </c>
      <c r="F1158">
        <v>20</v>
      </c>
      <c r="G1158" t="s">
        <v>31</v>
      </c>
      <c r="H1158">
        <v>2020</v>
      </c>
      <c r="I1158">
        <v>13.2737</v>
      </c>
      <c r="J1158" s="1">
        <f>_xlfn.XLOOKUP(B1158, '[1]2021 Salaries'!$B$13:$B$2834, '[1]2021 Salaries'!$G$13:$G$2834,0)</f>
        <v>0</v>
      </c>
      <c r="K1158" s="1">
        <f t="shared" si="18"/>
        <v>0</v>
      </c>
      <c r="L1158" s="2">
        <v>1157</v>
      </c>
    </row>
    <row r="1159" spans="1:12" x14ac:dyDescent="0.45">
      <c r="A1159">
        <v>1401</v>
      </c>
      <c r="B1159" t="s">
        <v>995</v>
      </c>
      <c r="C1159" t="s">
        <v>9</v>
      </c>
      <c r="D1159" t="s">
        <v>18</v>
      </c>
      <c r="E1159" t="s">
        <v>867</v>
      </c>
      <c r="F1159">
        <v>23</v>
      </c>
      <c r="G1159" t="s">
        <v>31</v>
      </c>
      <c r="H1159">
        <v>2021</v>
      </c>
      <c r="I1159">
        <v>13.279199999999999</v>
      </c>
      <c r="J1159" s="1">
        <f>_xlfn.XLOOKUP(B1159, '[1]2021 Salaries'!$B$13:$B$2834, '[1]2021 Salaries'!$G$13:$G$2834,0)</f>
        <v>28760000</v>
      </c>
      <c r="K1159" s="1">
        <f t="shared" si="18"/>
        <v>31636000.000000004</v>
      </c>
      <c r="L1159" s="2">
        <v>1158</v>
      </c>
    </row>
    <row r="1160" spans="1:12" x14ac:dyDescent="0.45">
      <c r="A1160">
        <v>856</v>
      </c>
      <c r="B1160" t="s">
        <v>996</v>
      </c>
      <c r="C1160" t="s">
        <v>380</v>
      </c>
      <c r="D1160" t="s">
        <v>10</v>
      </c>
      <c r="E1160" t="s">
        <v>997</v>
      </c>
      <c r="F1160">
        <v>24</v>
      </c>
      <c r="G1160" t="s">
        <v>16</v>
      </c>
      <c r="H1160">
        <v>2020</v>
      </c>
      <c r="I1160">
        <v>13.287266666666699</v>
      </c>
      <c r="J1160" s="1">
        <f>_xlfn.XLOOKUP(B1160, '[1]2021 Salaries'!$B$13:$B$2834, '[1]2021 Salaries'!$G$13:$G$2834,0)</f>
        <v>0</v>
      </c>
      <c r="K1160" s="1">
        <f t="shared" si="18"/>
        <v>0</v>
      </c>
      <c r="L1160" s="2">
        <v>1159</v>
      </c>
    </row>
    <row r="1161" spans="1:12" x14ac:dyDescent="0.45">
      <c r="A1161">
        <v>1747</v>
      </c>
      <c r="B1161" t="s">
        <v>998</v>
      </c>
      <c r="C1161" t="s">
        <v>23</v>
      </c>
      <c r="D1161" t="s">
        <v>10</v>
      </c>
      <c r="E1161" t="s">
        <v>211</v>
      </c>
      <c r="F1161">
        <v>19</v>
      </c>
      <c r="G1161" t="s">
        <v>25</v>
      </c>
      <c r="H1161">
        <v>2021</v>
      </c>
      <c r="I1161">
        <v>13.2941</v>
      </c>
      <c r="J1161" s="1">
        <f>_xlfn.XLOOKUP(B1161, '[1]2021 Salaries'!$B$13:$B$2834, '[1]2021 Salaries'!$G$13:$G$2834,0)</f>
        <v>16430000</v>
      </c>
      <c r="K1161" s="1">
        <f t="shared" si="18"/>
        <v>18073000</v>
      </c>
      <c r="L1161" s="2">
        <v>1160</v>
      </c>
    </row>
    <row r="1162" spans="1:12" x14ac:dyDescent="0.45">
      <c r="A1162">
        <v>697</v>
      </c>
      <c r="B1162" t="s">
        <v>677</v>
      </c>
      <c r="C1162" t="s">
        <v>23</v>
      </c>
      <c r="D1162" t="s">
        <v>18</v>
      </c>
      <c r="E1162" t="s">
        <v>118</v>
      </c>
      <c r="F1162">
        <v>23</v>
      </c>
      <c r="G1162" t="s">
        <v>25</v>
      </c>
      <c r="H1162">
        <v>2020</v>
      </c>
      <c r="I1162">
        <v>13.2955666666667</v>
      </c>
      <c r="J1162" s="1">
        <f>_xlfn.XLOOKUP(B1162, '[1]2021 Salaries'!$B$13:$B$2834, '[1]2021 Salaries'!$G$13:$G$2834,0)</f>
        <v>15500000</v>
      </c>
      <c r="K1162" s="1">
        <f t="shared" si="18"/>
        <v>17050000</v>
      </c>
      <c r="L1162" s="2">
        <v>1161</v>
      </c>
    </row>
    <row r="1163" spans="1:12" x14ac:dyDescent="0.45">
      <c r="A1163">
        <v>212</v>
      </c>
      <c r="B1163" t="s">
        <v>999</v>
      </c>
      <c r="C1163" t="s">
        <v>64</v>
      </c>
      <c r="D1163" t="s">
        <v>18</v>
      </c>
      <c r="E1163" t="s">
        <v>547</v>
      </c>
      <c r="F1163">
        <v>24</v>
      </c>
      <c r="G1163" t="s">
        <v>31</v>
      </c>
      <c r="H1163">
        <v>2020</v>
      </c>
      <c r="I1163">
        <v>13.2967</v>
      </c>
      <c r="J1163" s="1">
        <f>_xlfn.XLOOKUP(B1163, '[1]2021 Salaries'!$B$13:$B$2834, '[1]2021 Salaries'!$G$13:$G$2834,0)</f>
        <v>28050000</v>
      </c>
      <c r="K1163" s="1">
        <f t="shared" si="18"/>
        <v>28050000</v>
      </c>
      <c r="L1163" s="2">
        <v>1162</v>
      </c>
    </row>
    <row r="1164" spans="1:12" x14ac:dyDescent="0.45">
      <c r="A1164">
        <v>96</v>
      </c>
      <c r="B1164" t="s">
        <v>1000</v>
      </c>
      <c r="C1164" t="s">
        <v>39</v>
      </c>
      <c r="D1164" t="s">
        <v>10</v>
      </c>
      <c r="E1164" t="s">
        <v>293</v>
      </c>
      <c r="F1164">
        <v>22</v>
      </c>
      <c r="G1164" t="s">
        <v>21</v>
      </c>
      <c r="H1164">
        <v>2020</v>
      </c>
      <c r="I1164">
        <v>13.2985666666667</v>
      </c>
      <c r="J1164" s="1">
        <f>_xlfn.XLOOKUP(B1164, '[1]2021 Salaries'!$B$13:$B$2834, '[1]2021 Salaries'!$G$13:$G$2834,0)</f>
        <v>27230000</v>
      </c>
      <c r="K1164" s="1">
        <f t="shared" si="18"/>
        <v>29953000.000000004</v>
      </c>
      <c r="L1164" s="2">
        <v>1163</v>
      </c>
    </row>
    <row r="1165" spans="1:12" x14ac:dyDescent="0.45">
      <c r="A1165">
        <v>800</v>
      </c>
      <c r="B1165" t="s">
        <v>956</v>
      </c>
      <c r="C1165" t="s">
        <v>149</v>
      </c>
      <c r="D1165" t="s">
        <v>10</v>
      </c>
      <c r="E1165" t="s">
        <v>15</v>
      </c>
      <c r="F1165">
        <v>20</v>
      </c>
      <c r="G1165" t="s">
        <v>16</v>
      </c>
      <c r="H1165">
        <v>2020</v>
      </c>
      <c r="I1165">
        <v>13.301399999999999</v>
      </c>
      <c r="J1165" s="1">
        <f>_xlfn.XLOOKUP(B1165, '[1]2021 Salaries'!$B$13:$B$2834, '[1]2021 Salaries'!$G$13:$G$2834,0)</f>
        <v>0</v>
      </c>
      <c r="K1165" s="1">
        <f t="shared" si="18"/>
        <v>0</v>
      </c>
      <c r="L1165" s="2">
        <v>1164</v>
      </c>
    </row>
    <row r="1166" spans="1:12" x14ac:dyDescent="0.45">
      <c r="A1166">
        <v>516</v>
      </c>
      <c r="B1166" t="s">
        <v>787</v>
      </c>
      <c r="C1166" t="s">
        <v>86</v>
      </c>
      <c r="D1166" t="s">
        <v>10</v>
      </c>
      <c r="E1166" t="s">
        <v>382</v>
      </c>
      <c r="F1166">
        <v>33</v>
      </c>
      <c r="G1166" t="s">
        <v>12</v>
      </c>
      <c r="H1166">
        <v>2020</v>
      </c>
      <c r="I1166">
        <v>13.303800000000001</v>
      </c>
      <c r="J1166" s="1">
        <f>_xlfn.XLOOKUP(B1166, '[1]2021 Salaries'!$B$13:$B$2834, '[1]2021 Salaries'!$G$13:$G$2834,0)</f>
        <v>27530000</v>
      </c>
      <c r="K1166" s="1">
        <f t="shared" si="18"/>
        <v>30283000.000000004</v>
      </c>
      <c r="L1166" s="2">
        <v>1165</v>
      </c>
    </row>
    <row r="1167" spans="1:12" x14ac:dyDescent="0.45">
      <c r="A1167">
        <v>163</v>
      </c>
      <c r="B1167" t="s">
        <v>221</v>
      </c>
      <c r="C1167" t="s">
        <v>222</v>
      </c>
      <c r="D1167" t="s">
        <v>10</v>
      </c>
      <c r="E1167" t="s">
        <v>299</v>
      </c>
      <c r="F1167">
        <v>30</v>
      </c>
      <c r="G1167" t="s">
        <v>21</v>
      </c>
      <c r="H1167">
        <v>2020</v>
      </c>
      <c r="I1167">
        <v>13.305433333333299</v>
      </c>
      <c r="J1167" s="1">
        <f>_xlfn.XLOOKUP(B1167, '[1]2021 Salaries'!$B$13:$B$2834, '[1]2021 Salaries'!$G$13:$G$2834,0)</f>
        <v>12370000</v>
      </c>
      <c r="K1167" s="1">
        <f t="shared" si="18"/>
        <v>13607000.000000002</v>
      </c>
      <c r="L1167" s="2">
        <v>1166</v>
      </c>
    </row>
    <row r="1168" spans="1:12" x14ac:dyDescent="0.45">
      <c r="A1168">
        <v>192</v>
      </c>
      <c r="B1168" t="s">
        <v>896</v>
      </c>
      <c r="C1168" t="s">
        <v>897</v>
      </c>
      <c r="D1168" t="s">
        <v>10</v>
      </c>
      <c r="E1168" t="s">
        <v>395</v>
      </c>
      <c r="F1168">
        <v>33</v>
      </c>
      <c r="G1168" t="s">
        <v>31</v>
      </c>
      <c r="H1168">
        <v>2020</v>
      </c>
      <c r="I1168">
        <v>13.314066666666699</v>
      </c>
      <c r="J1168" s="1">
        <f>_xlfn.XLOOKUP(B1168, '[1]2021 Salaries'!$B$13:$B$2834, '[1]2021 Salaries'!$G$13:$G$2834,0)</f>
        <v>34010000</v>
      </c>
      <c r="K1168" s="1">
        <f t="shared" si="18"/>
        <v>37411000</v>
      </c>
      <c r="L1168" s="2">
        <v>1167</v>
      </c>
    </row>
    <row r="1169" spans="1:12" x14ac:dyDescent="0.45">
      <c r="A1169">
        <v>257</v>
      </c>
      <c r="B1169" t="s">
        <v>1001</v>
      </c>
      <c r="C1169" t="s">
        <v>14</v>
      </c>
      <c r="D1169" t="s">
        <v>10</v>
      </c>
      <c r="E1169" t="s">
        <v>434</v>
      </c>
      <c r="F1169">
        <v>23</v>
      </c>
      <c r="G1169" t="s">
        <v>31</v>
      </c>
      <c r="H1169">
        <v>2020</v>
      </c>
      <c r="I1169">
        <v>13.3306</v>
      </c>
      <c r="J1169" s="1">
        <f>_xlfn.XLOOKUP(B1169, '[1]2021 Salaries'!$B$13:$B$2834, '[1]2021 Salaries'!$G$13:$G$2834,0)</f>
        <v>0</v>
      </c>
      <c r="K1169" s="1">
        <f t="shared" si="18"/>
        <v>0</v>
      </c>
      <c r="L1169" s="2">
        <v>1168</v>
      </c>
    </row>
    <row r="1170" spans="1:12" x14ac:dyDescent="0.45">
      <c r="A1170">
        <v>1095</v>
      </c>
      <c r="B1170" t="s">
        <v>1002</v>
      </c>
      <c r="C1170" t="s">
        <v>39</v>
      </c>
      <c r="D1170" t="s">
        <v>598</v>
      </c>
      <c r="E1170" t="s">
        <v>845</v>
      </c>
      <c r="F1170">
        <v>16</v>
      </c>
      <c r="G1170" t="s">
        <v>21</v>
      </c>
      <c r="H1170">
        <v>2021</v>
      </c>
      <c r="I1170">
        <v>13.330633333333299</v>
      </c>
      <c r="J1170" s="1">
        <f>_xlfn.XLOOKUP(B1170, '[1]2021 Salaries'!$B$13:$B$2834, '[1]2021 Salaries'!$G$13:$G$2834,0)</f>
        <v>24470000</v>
      </c>
      <c r="K1170" s="1">
        <f t="shared" si="18"/>
        <v>26917000.000000004</v>
      </c>
      <c r="L1170" s="2">
        <v>1169</v>
      </c>
    </row>
    <row r="1171" spans="1:12" x14ac:dyDescent="0.45">
      <c r="A1171">
        <v>28</v>
      </c>
      <c r="B1171" t="s">
        <v>1003</v>
      </c>
      <c r="C1171" t="s">
        <v>894</v>
      </c>
      <c r="D1171" t="s">
        <v>10</v>
      </c>
      <c r="E1171" t="s">
        <v>845</v>
      </c>
      <c r="F1171">
        <v>29</v>
      </c>
      <c r="G1171" t="s">
        <v>21</v>
      </c>
      <c r="H1171">
        <v>2020</v>
      </c>
      <c r="I1171">
        <v>13.340533333333299</v>
      </c>
      <c r="J1171" s="1">
        <f>_xlfn.XLOOKUP(B1171, '[1]2021 Salaries'!$B$13:$B$2834, '[1]2021 Salaries'!$G$13:$G$2834,0)</f>
        <v>25340000</v>
      </c>
      <c r="K1171" s="1">
        <f t="shared" si="18"/>
        <v>27874000.000000004</v>
      </c>
      <c r="L1171" s="2">
        <v>1170</v>
      </c>
    </row>
    <row r="1172" spans="1:12" x14ac:dyDescent="0.45">
      <c r="A1172">
        <v>1434</v>
      </c>
      <c r="B1172" t="s">
        <v>1004</v>
      </c>
      <c r="C1172" t="s">
        <v>9</v>
      </c>
      <c r="D1172" t="s">
        <v>10</v>
      </c>
      <c r="E1172" t="s">
        <v>358</v>
      </c>
      <c r="F1172">
        <v>21</v>
      </c>
      <c r="G1172" t="s">
        <v>31</v>
      </c>
      <c r="H1172">
        <v>2021</v>
      </c>
      <c r="I1172">
        <v>13.3425333333333</v>
      </c>
      <c r="J1172" s="1">
        <f>_xlfn.XLOOKUP(B1172, '[1]2021 Salaries'!$B$13:$B$2834, '[1]2021 Salaries'!$G$13:$G$2834,0)</f>
        <v>14190000</v>
      </c>
      <c r="K1172" s="1">
        <f t="shared" si="18"/>
        <v>15609000.000000002</v>
      </c>
      <c r="L1172" s="2">
        <v>1171</v>
      </c>
    </row>
    <row r="1173" spans="1:12" x14ac:dyDescent="0.45">
      <c r="A1173">
        <v>2142</v>
      </c>
      <c r="B1173" t="s">
        <v>1005</v>
      </c>
      <c r="C1173" t="s">
        <v>64</v>
      </c>
      <c r="D1173" t="s">
        <v>43</v>
      </c>
      <c r="E1173" t="s">
        <v>676</v>
      </c>
      <c r="F1173">
        <v>20</v>
      </c>
      <c r="G1173" t="s">
        <v>41</v>
      </c>
      <c r="H1173">
        <v>2021</v>
      </c>
      <c r="I1173">
        <v>13.3448666666667</v>
      </c>
      <c r="J1173" s="1">
        <f>_xlfn.XLOOKUP(B1173, '[1]2021 Salaries'!$B$13:$B$2834, '[1]2021 Salaries'!$G$13:$G$2834,0)</f>
        <v>5070000</v>
      </c>
      <c r="K1173" s="1">
        <f t="shared" si="18"/>
        <v>5070000</v>
      </c>
      <c r="L1173" s="2">
        <v>1172</v>
      </c>
    </row>
    <row r="1174" spans="1:12" x14ac:dyDescent="0.45">
      <c r="A1174">
        <v>1837</v>
      </c>
      <c r="B1174" t="s">
        <v>1006</v>
      </c>
      <c r="C1174" t="s">
        <v>86</v>
      </c>
      <c r="D1174" t="s">
        <v>10</v>
      </c>
      <c r="E1174" t="s">
        <v>240</v>
      </c>
      <c r="F1174">
        <v>24</v>
      </c>
      <c r="G1174" t="s">
        <v>25</v>
      </c>
      <c r="H1174">
        <v>2021</v>
      </c>
      <c r="I1174">
        <v>13.3469</v>
      </c>
      <c r="J1174" s="1">
        <f>_xlfn.XLOOKUP(B1174, '[1]2021 Salaries'!$B$13:$B$2834, '[1]2021 Salaries'!$G$13:$G$2834,0)</f>
        <v>31390000</v>
      </c>
      <c r="K1174" s="1">
        <f t="shared" si="18"/>
        <v>34529000</v>
      </c>
      <c r="L1174" s="2">
        <v>1173</v>
      </c>
    </row>
    <row r="1175" spans="1:12" x14ac:dyDescent="0.45">
      <c r="A1175">
        <v>1839</v>
      </c>
      <c r="B1175" t="s">
        <v>1007</v>
      </c>
      <c r="C1175" t="s">
        <v>307</v>
      </c>
      <c r="D1175" t="s">
        <v>10</v>
      </c>
      <c r="E1175" t="s">
        <v>240</v>
      </c>
      <c r="F1175">
        <v>28</v>
      </c>
      <c r="G1175" t="s">
        <v>25</v>
      </c>
      <c r="H1175">
        <v>2021</v>
      </c>
      <c r="I1175">
        <v>13.350533333333299</v>
      </c>
      <c r="J1175" s="1">
        <f>_xlfn.XLOOKUP(B1175, '[1]2021 Salaries'!$B$13:$B$2834, '[1]2021 Salaries'!$G$13:$G$2834,0)</f>
        <v>12830000</v>
      </c>
      <c r="K1175" s="1">
        <f t="shared" si="18"/>
        <v>14113000.000000002</v>
      </c>
      <c r="L1175" s="2">
        <v>1174</v>
      </c>
    </row>
    <row r="1176" spans="1:12" x14ac:dyDescent="0.45">
      <c r="A1176">
        <v>292</v>
      </c>
      <c r="B1176" t="s">
        <v>678</v>
      </c>
      <c r="C1176" t="s">
        <v>679</v>
      </c>
      <c r="D1176" t="s">
        <v>10</v>
      </c>
      <c r="E1176" t="s">
        <v>278</v>
      </c>
      <c r="F1176">
        <v>25</v>
      </c>
      <c r="G1176" t="s">
        <v>31</v>
      </c>
      <c r="H1176">
        <v>2020</v>
      </c>
      <c r="I1176">
        <v>13.351366666666699</v>
      </c>
      <c r="J1176" s="1">
        <f>_xlfn.XLOOKUP(B1176, '[1]2021 Salaries'!$B$13:$B$2834, '[1]2021 Salaries'!$G$13:$G$2834,0)</f>
        <v>20320000</v>
      </c>
      <c r="K1176" s="1">
        <f t="shared" si="18"/>
        <v>22352000</v>
      </c>
      <c r="L1176" s="2">
        <v>1175</v>
      </c>
    </row>
    <row r="1177" spans="1:12" x14ac:dyDescent="0.45">
      <c r="A1177">
        <v>30</v>
      </c>
      <c r="B1177" t="s">
        <v>339</v>
      </c>
      <c r="C1177" t="s">
        <v>27</v>
      </c>
      <c r="D1177" t="s">
        <v>10</v>
      </c>
      <c r="E1177" t="s">
        <v>69</v>
      </c>
      <c r="F1177">
        <v>21</v>
      </c>
      <c r="G1177" t="s">
        <v>21</v>
      </c>
      <c r="H1177">
        <v>2020</v>
      </c>
      <c r="I1177">
        <v>13.361000000000001</v>
      </c>
      <c r="J1177" s="1">
        <f>_xlfn.XLOOKUP(B1177, '[1]2021 Salaries'!$B$13:$B$2834, '[1]2021 Salaries'!$G$13:$G$2834,0)</f>
        <v>23880000</v>
      </c>
      <c r="K1177" s="1">
        <f t="shared" si="18"/>
        <v>26268000.000000004</v>
      </c>
      <c r="L1177" s="2">
        <v>1176</v>
      </c>
    </row>
    <row r="1178" spans="1:12" x14ac:dyDescent="0.45">
      <c r="A1178">
        <v>478</v>
      </c>
      <c r="B1178" t="s">
        <v>561</v>
      </c>
      <c r="C1178" t="s">
        <v>190</v>
      </c>
      <c r="D1178" t="s">
        <v>10</v>
      </c>
      <c r="E1178" t="s">
        <v>200</v>
      </c>
      <c r="F1178">
        <v>26</v>
      </c>
      <c r="G1178" t="s">
        <v>12</v>
      </c>
      <c r="H1178">
        <v>2020</v>
      </c>
      <c r="I1178">
        <v>13.3651</v>
      </c>
      <c r="J1178" s="1">
        <f>_xlfn.XLOOKUP(B1178, '[1]2021 Salaries'!$B$13:$B$2834, '[1]2021 Salaries'!$G$13:$G$2834,0)</f>
        <v>13620000</v>
      </c>
      <c r="K1178" s="1">
        <f t="shared" si="18"/>
        <v>14982000.000000002</v>
      </c>
      <c r="L1178" s="2">
        <v>1177</v>
      </c>
    </row>
    <row r="1179" spans="1:12" x14ac:dyDescent="0.45">
      <c r="A1179">
        <v>1179</v>
      </c>
      <c r="B1179" t="s">
        <v>651</v>
      </c>
      <c r="C1179" t="s">
        <v>652</v>
      </c>
      <c r="D1179" t="s">
        <v>10</v>
      </c>
      <c r="E1179" t="s">
        <v>101</v>
      </c>
      <c r="F1179">
        <v>36</v>
      </c>
      <c r="G1179" t="s">
        <v>21</v>
      </c>
      <c r="H1179">
        <v>2021</v>
      </c>
      <c r="I1179">
        <v>13.3674</v>
      </c>
      <c r="J1179" s="1">
        <f>_xlfn.XLOOKUP(B1179, '[1]2021 Salaries'!$B$13:$B$2834, '[1]2021 Salaries'!$G$13:$G$2834,0)</f>
        <v>11620000</v>
      </c>
      <c r="K1179" s="1">
        <f t="shared" si="18"/>
        <v>12782000.000000002</v>
      </c>
      <c r="L1179" s="2">
        <v>1178</v>
      </c>
    </row>
    <row r="1180" spans="1:12" x14ac:dyDescent="0.45">
      <c r="A1180">
        <v>2015</v>
      </c>
      <c r="B1180" t="s">
        <v>1008</v>
      </c>
      <c r="C1180" t="s">
        <v>14</v>
      </c>
      <c r="D1180" t="s">
        <v>10</v>
      </c>
      <c r="E1180" t="s">
        <v>485</v>
      </c>
      <c r="F1180">
        <v>20</v>
      </c>
      <c r="G1180" t="s">
        <v>16</v>
      </c>
      <c r="H1180">
        <v>2021</v>
      </c>
      <c r="I1180">
        <v>13.367433333333301</v>
      </c>
      <c r="J1180" s="1">
        <f>_xlfn.XLOOKUP(B1180, '[1]2021 Salaries'!$B$13:$B$2834, '[1]2021 Salaries'!$G$13:$G$2834,0)</f>
        <v>17210000</v>
      </c>
      <c r="K1180" s="1">
        <f t="shared" si="18"/>
        <v>18931000</v>
      </c>
      <c r="L1180" s="2">
        <v>1179</v>
      </c>
    </row>
    <row r="1181" spans="1:12" x14ac:dyDescent="0.45">
      <c r="A1181">
        <v>1380</v>
      </c>
      <c r="B1181" t="s">
        <v>1009</v>
      </c>
      <c r="C1181" t="s">
        <v>149</v>
      </c>
      <c r="D1181" t="s">
        <v>43</v>
      </c>
      <c r="E1181" t="s">
        <v>93</v>
      </c>
      <c r="F1181">
        <v>21</v>
      </c>
      <c r="G1181" t="s">
        <v>31</v>
      </c>
      <c r="H1181">
        <v>2021</v>
      </c>
      <c r="I1181">
        <v>13.3714333333333</v>
      </c>
      <c r="J1181" s="1">
        <f>_xlfn.XLOOKUP(B1181, '[1]2021 Salaries'!$B$13:$B$2834, '[1]2021 Salaries'!$G$13:$G$2834,0)</f>
        <v>10300000</v>
      </c>
      <c r="K1181" s="1">
        <f t="shared" si="18"/>
        <v>11330000</v>
      </c>
      <c r="L1181" s="2">
        <v>1180</v>
      </c>
    </row>
    <row r="1182" spans="1:12" x14ac:dyDescent="0.45">
      <c r="A1182">
        <v>1327</v>
      </c>
      <c r="B1182" t="s">
        <v>1010</v>
      </c>
      <c r="C1182" t="s">
        <v>1011</v>
      </c>
      <c r="D1182" t="s">
        <v>10</v>
      </c>
      <c r="E1182" t="s">
        <v>1012</v>
      </c>
      <c r="F1182">
        <v>25</v>
      </c>
      <c r="G1182" t="s">
        <v>31</v>
      </c>
      <c r="H1182">
        <v>2021</v>
      </c>
      <c r="I1182">
        <v>13.3724333333333</v>
      </c>
      <c r="J1182" s="1">
        <f>_xlfn.XLOOKUP(B1182, '[1]2021 Salaries'!$B$13:$B$2834, '[1]2021 Salaries'!$G$13:$G$2834,0)</f>
        <v>7420000</v>
      </c>
      <c r="K1182" s="1">
        <f t="shared" si="18"/>
        <v>8162000.0000000009</v>
      </c>
      <c r="L1182" s="2">
        <v>1181</v>
      </c>
    </row>
    <row r="1183" spans="1:12" x14ac:dyDescent="0.45">
      <c r="A1183">
        <v>345</v>
      </c>
      <c r="B1183" t="s">
        <v>919</v>
      </c>
      <c r="C1183" t="s">
        <v>9</v>
      </c>
      <c r="D1183" t="s">
        <v>10</v>
      </c>
      <c r="E1183" t="s">
        <v>460</v>
      </c>
      <c r="F1183">
        <v>18</v>
      </c>
      <c r="G1183" t="s">
        <v>31</v>
      </c>
      <c r="H1183">
        <v>2020</v>
      </c>
      <c r="I1183">
        <v>13.381399999999999</v>
      </c>
      <c r="J1183" s="1">
        <f>_xlfn.XLOOKUP(B1183, '[1]2021 Salaries'!$B$13:$B$2834, '[1]2021 Salaries'!$G$13:$G$2834,0)</f>
        <v>9650000</v>
      </c>
      <c r="K1183" s="1">
        <f t="shared" si="18"/>
        <v>10615000</v>
      </c>
      <c r="L1183" s="2">
        <v>1182</v>
      </c>
    </row>
    <row r="1184" spans="1:12" x14ac:dyDescent="0.45">
      <c r="A1184">
        <v>301</v>
      </c>
      <c r="B1184" t="s">
        <v>1013</v>
      </c>
      <c r="C1184" t="s">
        <v>55</v>
      </c>
      <c r="D1184" t="s">
        <v>10</v>
      </c>
      <c r="E1184" t="s">
        <v>471</v>
      </c>
      <c r="F1184">
        <v>29</v>
      </c>
      <c r="G1184" t="s">
        <v>31</v>
      </c>
      <c r="H1184">
        <v>2020</v>
      </c>
      <c r="I1184">
        <v>13.3824666666667</v>
      </c>
      <c r="J1184" s="1">
        <f>_xlfn.XLOOKUP(B1184, '[1]2021 Salaries'!$B$13:$B$2834, '[1]2021 Salaries'!$G$13:$G$2834,0)</f>
        <v>15230000</v>
      </c>
      <c r="K1184" s="1">
        <f t="shared" si="18"/>
        <v>16753000.000000002</v>
      </c>
      <c r="L1184" s="2">
        <v>1183</v>
      </c>
    </row>
    <row r="1185" spans="1:12" x14ac:dyDescent="0.45">
      <c r="A1185">
        <v>321</v>
      </c>
      <c r="B1185" t="s">
        <v>1014</v>
      </c>
      <c r="C1185" t="s">
        <v>55</v>
      </c>
      <c r="D1185" t="s">
        <v>10</v>
      </c>
      <c r="E1185" t="s">
        <v>71</v>
      </c>
      <c r="F1185">
        <v>29</v>
      </c>
      <c r="G1185" t="s">
        <v>31</v>
      </c>
      <c r="H1185">
        <v>2020</v>
      </c>
      <c r="I1185">
        <v>13.386233333333299</v>
      </c>
      <c r="J1185" s="1">
        <f>_xlfn.XLOOKUP(B1185, '[1]2021 Salaries'!$B$13:$B$2834, '[1]2021 Salaries'!$G$13:$G$2834,0)</f>
        <v>0</v>
      </c>
      <c r="K1185" s="1">
        <f t="shared" si="18"/>
        <v>0</v>
      </c>
      <c r="L1185" s="2">
        <v>1184</v>
      </c>
    </row>
    <row r="1186" spans="1:12" x14ac:dyDescent="0.45">
      <c r="A1186">
        <v>1361</v>
      </c>
      <c r="B1186" t="s">
        <v>987</v>
      </c>
      <c r="C1186" t="s">
        <v>9</v>
      </c>
      <c r="D1186" t="s">
        <v>43</v>
      </c>
      <c r="E1186" t="s">
        <v>278</v>
      </c>
      <c r="F1186">
        <v>18</v>
      </c>
      <c r="G1186" t="s">
        <v>31</v>
      </c>
      <c r="H1186">
        <v>2021</v>
      </c>
      <c r="I1186">
        <v>13.387866666666699</v>
      </c>
      <c r="J1186" s="1">
        <f>_xlfn.XLOOKUP(B1186, '[1]2021 Salaries'!$B$13:$B$2834, '[1]2021 Salaries'!$G$13:$G$2834,0)</f>
        <v>40290000</v>
      </c>
      <c r="K1186" s="1">
        <f t="shared" si="18"/>
        <v>44319000</v>
      </c>
      <c r="L1186" s="2">
        <v>1185</v>
      </c>
    </row>
    <row r="1187" spans="1:12" x14ac:dyDescent="0.45">
      <c r="A1187">
        <v>1849</v>
      </c>
      <c r="B1187" t="s">
        <v>938</v>
      </c>
      <c r="C1187" t="s">
        <v>14</v>
      </c>
      <c r="D1187" t="s">
        <v>350</v>
      </c>
      <c r="E1187" t="s">
        <v>240</v>
      </c>
      <c r="F1187">
        <v>22</v>
      </c>
      <c r="G1187" t="s">
        <v>25</v>
      </c>
      <c r="H1187">
        <v>2021</v>
      </c>
      <c r="I1187">
        <v>13.391733333333301</v>
      </c>
      <c r="J1187" s="1">
        <f>_xlfn.XLOOKUP(B1187, '[1]2021 Salaries'!$B$13:$B$2834, '[1]2021 Salaries'!$G$13:$G$2834,0)</f>
        <v>19920000</v>
      </c>
      <c r="K1187" s="1">
        <f t="shared" si="18"/>
        <v>21912000</v>
      </c>
      <c r="L1187" s="2">
        <v>1186</v>
      </c>
    </row>
    <row r="1188" spans="1:12" x14ac:dyDescent="0.45">
      <c r="A1188">
        <v>425</v>
      </c>
      <c r="B1188" t="s">
        <v>1015</v>
      </c>
      <c r="C1188" t="s">
        <v>74</v>
      </c>
      <c r="D1188" t="s">
        <v>43</v>
      </c>
      <c r="E1188" t="s">
        <v>75</v>
      </c>
      <c r="F1188">
        <v>29</v>
      </c>
      <c r="G1188" t="s">
        <v>12</v>
      </c>
      <c r="H1188">
        <v>2020</v>
      </c>
      <c r="I1188">
        <v>13.3928333333333</v>
      </c>
      <c r="J1188" s="1">
        <f>_xlfn.XLOOKUP(B1188, '[1]2021 Salaries'!$B$13:$B$2834, '[1]2021 Salaries'!$G$13:$G$2834,0)</f>
        <v>13490000</v>
      </c>
      <c r="K1188" s="1">
        <f t="shared" si="18"/>
        <v>14839000.000000002</v>
      </c>
      <c r="L1188" s="2">
        <v>1187</v>
      </c>
    </row>
    <row r="1189" spans="1:12" x14ac:dyDescent="0.45">
      <c r="A1189">
        <v>55</v>
      </c>
      <c r="B1189" t="s">
        <v>671</v>
      </c>
      <c r="C1189" t="s">
        <v>39</v>
      </c>
      <c r="D1189" t="s">
        <v>10</v>
      </c>
      <c r="E1189" t="s">
        <v>393</v>
      </c>
      <c r="F1189">
        <v>23</v>
      </c>
      <c r="G1189" t="s">
        <v>21</v>
      </c>
      <c r="H1189">
        <v>2020</v>
      </c>
      <c r="I1189">
        <v>13.4129</v>
      </c>
      <c r="J1189" s="1">
        <f>_xlfn.XLOOKUP(B1189, '[1]2021 Salaries'!$B$13:$B$2834, '[1]2021 Salaries'!$G$13:$G$2834,0)</f>
        <v>19400000</v>
      </c>
      <c r="K1189" s="1">
        <f t="shared" si="18"/>
        <v>21340000</v>
      </c>
      <c r="L1189" s="2">
        <v>1188</v>
      </c>
    </row>
    <row r="1190" spans="1:12" x14ac:dyDescent="0.45">
      <c r="A1190">
        <v>664</v>
      </c>
      <c r="B1190" t="s">
        <v>431</v>
      </c>
      <c r="C1190" t="s">
        <v>23</v>
      </c>
      <c r="D1190" t="s">
        <v>10</v>
      </c>
      <c r="E1190" t="s">
        <v>255</v>
      </c>
      <c r="F1190">
        <v>23</v>
      </c>
      <c r="G1190" t="s">
        <v>25</v>
      </c>
      <c r="H1190">
        <v>2020</v>
      </c>
      <c r="I1190">
        <v>13.4168</v>
      </c>
      <c r="J1190" s="1">
        <f>_xlfn.XLOOKUP(B1190, '[1]2021 Salaries'!$B$13:$B$2834, '[1]2021 Salaries'!$G$13:$G$2834,0)</f>
        <v>32790000</v>
      </c>
      <c r="K1190" s="1">
        <f t="shared" si="18"/>
        <v>36069000</v>
      </c>
      <c r="L1190" s="2">
        <v>1189</v>
      </c>
    </row>
    <row r="1191" spans="1:12" x14ac:dyDescent="0.45">
      <c r="A1191">
        <v>1613</v>
      </c>
      <c r="B1191" t="s">
        <v>1016</v>
      </c>
      <c r="C1191" t="s">
        <v>74</v>
      </c>
      <c r="D1191" t="s">
        <v>598</v>
      </c>
      <c r="E1191" t="s">
        <v>382</v>
      </c>
      <c r="F1191">
        <v>22</v>
      </c>
      <c r="G1191" t="s">
        <v>12</v>
      </c>
      <c r="H1191">
        <v>2021</v>
      </c>
      <c r="I1191">
        <v>13.422599999999999</v>
      </c>
      <c r="J1191" s="1">
        <f>_xlfn.XLOOKUP(B1191, '[1]2021 Salaries'!$B$13:$B$2834, '[1]2021 Salaries'!$G$13:$G$2834,0)</f>
        <v>23650000</v>
      </c>
      <c r="K1191" s="1">
        <f t="shared" si="18"/>
        <v>26015000.000000004</v>
      </c>
      <c r="L1191" s="2">
        <v>1190</v>
      </c>
    </row>
    <row r="1192" spans="1:12" x14ac:dyDescent="0.45">
      <c r="A1192">
        <v>873</v>
      </c>
      <c r="B1192" t="s">
        <v>522</v>
      </c>
      <c r="C1192" t="s">
        <v>14</v>
      </c>
      <c r="D1192" t="s">
        <v>10</v>
      </c>
      <c r="E1192" t="s">
        <v>487</v>
      </c>
      <c r="F1192">
        <v>29</v>
      </c>
      <c r="G1192" t="s">
        <v>16</v>
      </c>
      <c r="H1192">
        <v>2020</v>
      </c>
      <c r="I1192">
        <v>13.422800000000001</v>
      </c>
      <c r="J1192" s="1">
        <f>_xlfn.XLOOKUP(B1192, '[1]2021 Salaries'!$B$13:$B$2834, '[1]2021 Salaries'!$G$13:$G$2834,0)</f>
        <v>13020000</v>
      </c>
      <c r="K1192" s="1">
        <f t="shared" si="18"/>
        <v>14322000.000000002</v>
      </c>
      <c r="L1192" s="2">
        <v>1191</v>
      </c>
    </row>
    <row r="1193" spans="1:12" x14ac:dyDescent="0.45">
      <c r="A1193">
        <v>1091</v>
      </c>
      <c r="B1193" t="s">
        <v>1017</v>
      </c>
      <c r="C1193" t="s">
        <v>894</v>
      </c>
      <c r="D1193" t="s">
        <v>10</v>
      </c>
      <c r="E1193" t="s">
        <v>845</v>
      </c>
      <c r="F1193">
        <v>27</v>
      </c>
      <c r="G1193" t="s">
        <v>21</v>
      </c>
      <c r="H1193">
        <v>2021</v>
      </c>
      <c r="I1193">
        <v>13.428333333333301</v>
      </c>
      <c r="J1193" s="1">
        <f>_xlfn.XLOOKUP(B1193, '[1]2021 Salaries'!$B$13:$B$2834, '[1]2021 Salaries'!$G$13:$G$2834,0)</f>
        <v>24550000</v>
      </c>
      <c r="K1193" s="1">
        <f t="shared" si="18"/>
        <v>27005000.000000004</v>
      </c>
      <c r="L1193" s="2">
        <v>1192</v>
      </c>
    </row>
    <row r="1194" spans="1:12" x14ac:dyDescent="0.45">
      <c r="A1194">
        <v>676</v>
      </c>
      <c r="B1194" t="s">
        <v>352</v>
      </c>
      <c r="C1194" t="s">
        <v>138</v>
      </c>
      <c r="D1194" t="s">
        <v>10</v>
      </c>
      <c r="E1194" t="s">
        <v>353</v>
      </c>
      <c r="F1194">
        <v>28</v>
      </c>
      <c r="G1194" t="s">
        <v>25</v>
      </c>
      <c r="H1194">
        <v>2020</v>
      </c>
      <c r="I1194">
        <v>13.430566666666699</v>
      </c>
      <c r="J1194" s="1">
        <f>_xlfn.XLOOKUP(B1194, '[1]2021 Salaries'!$B$13:$B$2834, '[1]2021 Salaries'!$G$13:$G$2834,0)</f>
        <v>19670000</v>
      </c>
      <c r="K1194" s="1">
        <f t="shared" si="18"/>
        <v>21637000</v>
      </c>
      <c r="L1194" s="2">
        <v>1193</v>
      </c>
    </row>
    <row r="1195" spans="1:12" x14ac:dyDescent="0.45">
      <c r="A1195">
        <v>2082</v>
      </c>
      <c r="B1195" t="s">
        <v>1018</v>
      </c>
      <c r="C1195" t="s">
        <v>14</v>
      </c>
      <c r="D1195" t="s">
        <v>10</v>
      </c>
      <c r="E1195" t="s">
        <v>250</v>
      </c>
      <c r="F1195">
        <v>25</v>
      </c>
      <c r="G1195" t="s">
        <v>16</v>
      </c>
      <c r="H1195">
        <v>2021</v>
      </c>
      <c r="I1195">
        <v>13.4348666666667</v>
      </c>
      <c r="J1195" s="1">
        <f>_xlfn.XLOOKUP(B1195, '[1]2021 Salaries'!$B$13:$B$2834, '[1]2021 Salaries'!$G$13:$G$2834,0)</f>
        <v>18620000</v>
      </c>
      <c r="K1195" s="1">
        <f t="shared" si="18"/>
        <v>20482000</v>
      </c>
      <c r="L1195" s="2">
        <v>1194</v>
      </c>
    </row>
    <row r="1196" spans="1:12" x14ac:dyDescent="0.45">
      <c r="A1196">
        <v>1411</v>
      </c>
      <c r="B1196" t="s">
        <v>862</v>
      </c>
      <c r="C1196" t="s">
        <v>46</v>
      </c>
      <c r="D1196" t="s">
        <v>10</v>
      </c>
      <c r="E1196" t="s">
        <v>460</v>
      </c>
      <c r="F1196">
        <v>30</v>
      </c>
      <c r="G1196" t="s">
        <v>31</v>
      </c>
      <c r="H1196">
        <v>2021</v>
      </c>
      <c r="I1196">
        <v>13.4392333333333</v>
      </c>
      <c r="J1196" s="1">
        <f>_xlfn.XLOOKUP(B1196, '[1]2021 Salaries'!$B$13:$B$2834, '[1]2021 Salaries'!$G$13:$G$2834,0)</f>
        <v>24250000</v>
      </c>
      <c r="K1196" s="1">
        <f t="shared" si="18"/>
        <v>26675000.000000004</v>
      </c>
      <c r="L1196" s="2">
        <v>1195</v>
      </c>
    </row>
    <row r="1197" spans="1:12" x14ac:dyDescent="0.45">
      <c r="A1197">
        <v>3</v>
      </c>
      <c r="B1197" t="s">
        <v>1019</v>
      </c>
      <c r="C1197" t="s">
        <v>86</v>
      </c>
      <c r="D1197" t="s">
        <v>10</v>
      </c>
      <c r="E1197" t="s">
        <v>369</v>
      </c>
      <c r="F1197">
        <v>34</v>
      </c>
      <c r="G1197" t="s">
        <v>21</v>
      </c>
      <c r="H1197">
        <v>2020</v>
      </c>
      <c r="I1197">
        <v>13.4488</v>
      </c>
      <c r="J1197" s="1">
        <f>_xlfn.XLOOKUP(B1197, '[1]2021 Salaries'!$B$13:$B$2834, '[1]2021 Salaries'!$G$13:$G$2834,0)</f>
        <v>0</v>
      </c>
      <c r="K1197" s="1">
        <f t="shared" si="18"/>
        <v>0</v>
      </c>
      <c r="L1197" s="2">
        <v>1196</v>
      </c>
    </row>
    <row r="1198" spans="1:12" x14ac:dyDescent="0.45">
      <c r="A1198">
        <v>387</v>
      </c>
      <c r="B1198" t="s">
        <v>1020</v>
      </c>
      <c r="C1198" t="s">
        <v>51</v>
      </c>
      <c r="D1198" t="s">
        <v>10</v>
      </c>
      <c r="E1198" t="s">
        <v>47</v>
      </c>
      <c r="F1198">
        <v>22</v>
      </c>
      <c r="G1198" t="s">
        <v>12</v>
      </c>
      <c r="H1198">
        <v>2020</v>
      </c>
      <c r="I1198">
        <v>13.4526</v>
      </c>
      <c r="J1198" s="1">
        <f>_xlfn.XLOOKUP(B1198, '[1]2021 Salaries'!$B$13:$B$2834, '[1]2021 Salaries'!$G$13:$G$2834,0)</f>
        <v>27630000</v>
      </c>
      <c r="K1198" s="1">
        <f t="shared" si="18"/>
        <v>30393000.000000004</v>
      </c>
      <c r="L1198" s="2">
        <v>1197</v>
      </c>
    </row>
    <row r="1199" spans="1:12" x14ac:dyDescent="0.45">
      <c r="A1199">
        <v>210</v>
      </c>
      <c r="B1199" t="s">
        <v>1021</v>
      </c>
      <c r="C1199" t="s">
        <v>9</v>
      </c>
      <c r="D1199" t="s">
        <v>10</v>
      </c>
      <c r="E1199" t="s">
        <v>547</v>
      </c>
      <c r="F1199">
        <v>22</v>
      </c>
      <c r="G1199" t="s">
        <v>31</v>
      </c>
      <c r="H1199">
        <v>2020</v>
      </c>
      <c r="I1199">
        <v>13.474299999999999</v>
      </c>
      <c r="J1199" s="1">
        <f>_xlfn.XLOOKUP(B1199, '[1]2021 Salaries'!$B$13:$B$2834, '[1]2021 Salaries'!$G$13:$G$2834,0)</f>
        <v>24960000</v>
      </c>
      <c r="K1199" s="1">
        <f t="shared" si="18"/>
        <v>27456000.000000004</v>
      </c>
      <c r="L1199" s="2">
        <v>1198</v>
      </c>
    </row>
    <row r="1200" spans="1:12" x14ac:dyDescent="0.45">
      <c r="A1200">
        <v>556</v>
      </c>
      <c r="B1200" t="s">
        <v>1022</v>
      </c>
      <c r="C1200" t="s">
        <v>23</v>
      </c>
      <c r="D1200" t="s">
        <v>10</v>
      </c>
      <c r="E1200" t="s">
        <v>282</v>
      </c>
      <c r="F1200">
        <v>34</v>
      </c>
      <c r="G1200" t="s">
        <v>25</v>
      </c>
      <c r="H1200">
        <v>2020</v>
      </c>
      <c r="I1200">
        <v>13.482533333333301</v>
      </c>
      <c r="J1200" s="1">
        <f>_xlfn.XLOOKUP(B1200, '[1]2021 Salaries'!$B$13:$B$2834, '[1]2021 Salaries'!$G$13:$G$2834,0)</f>
        <v>0</v>
      </c>
      <c r="K1200" s="1">
        <f t="shared" si="18"/>
        <v>0</v>
      </c>
      <c r="L1200" s="2">
        <v>1199</v>
      </c>
    </row>
    <row r="1201" spans="1:12" x14ac:dyDescent="0.45">
      <c r="A1201">
        <v>2139</v>
      </c>
      <c r="B1201" t="s">
        <v>791</v>
      </c>
      <c r="C1201" t="s">
        <v>74</v>
      </c>
      <c r="D1201" t="s">
        <v>18</v>
      </c>
      <c r="E1201" t="s">
        <v>676</v>
      </c>
      <c r="F1201">
        <v>24</v>
      </c>
      <c r="G1201" t="s">
        <v>41</v>
      </c>
      <c r="H1201">
        <v>2021</v>
      </c>
      <c r="I1201">
        <v>13.4850333333333</v>
      </c>
      <c r="J1201" s="1">
        <f>_xlfn.XLOOKUP(B1201, '[1]2021 Salaries'!$B$13:$B$2834, '[1]2021 Salaries'!$G$13:$G$2834,0)</f>
        <v>5390000</v>
      </c>
      <c r="K1201" s="1">
        <f t="shared" si="18"/>
        <v>5929000.0000000009</v>
      </c>
      <c r="L1201" s="2">
        <v>1200</v>
      </c>
    </row>
    <row r="1202" spans="1:12" x14ac:dyDescent="0.45">
      <c r="A1202">
        <v>1263</v>
      </c>
      <c r="B1202" t="s">
        <v>999</v>
      </c>
      <c r="C1202" t="s">
        <v>64</v>
      </c>
      <c r="D1202" t="s">
        <v>18</v>
      </c>
      <c r="E1202" t="s">
        <v>547</v>
      </c>
      <c r="F1202">
        <v>25</v>
      </c>
      <c r="G1202" t="s">
        <v>31</v>
      </c>
      <c r="H1202">
        <v>2021</v>
      </c>
      <c r="I1202">
        <v>13.486966666666699</v>
      </c>
      <c r="J1202" s="1">
        <f>_xlfn.XLOOKUP(B1202, '[1]2021 Salaries'!$B$13:$B$2834, '[1]2021 Salaries'!$G$13:$G$2834,0)</f>
        <v>28050000</v>
      </c>
      <c r="K1202" s="1">
        <f t="shared" si="18"/>
        <v>28050000</v>
      </c>
      <c r="L1202" s="2">
        <v>1201</v>
      </c>
    </row>
    <row r="1203" spans="1:12" x14ac:dyDescent="0.45">
      <c r="A1203">
        <v>1400</v>
      </c>
      <c r="B1203" t="s">
        <v>1023</v>
      </c>
      <c r="C1203" t="s">
        <v>138</v>
      </c>
      <c r="D1203" t="s">
        <v>10</v>
      </c>
      <c r="E1203" t="s">
        <v>867</v>
      </c>
      <c r="F1203">
        <v>24</v>
      </c>
      <c r="G1203" t="s">
        <v>31</v>
      </c>
      <c r="H1203">
        <v>2021</v>
      </c>
      <c r="I1203">
        <v>13.4886</v>
      </c>
      <c r="J1203" s="1">
        <f>_xlfn.XLOOKUP(B1203, '[1]2021 Salaries'!$B$13:$B$2834, '[1]2021 Salaries'!$G$13:$G$2834,0)</f>
        <v>16950000</v>
      </c>
      <c r="K1203" s="1">
        <f t="shared" si="18"/>
        <v>18645000</v>
      </c>
      <c r="L1203" s="2">
        <v>1202</v>
      </c>
    </row>
    <row r="1204" spans="1:12" x14ac:dyDescent="0.45">
      <c r="A1204">
        <v>1508</v>
      </c>
      <c r="B1204" t="s">
        <v>1024</v>
      </c>
      <c r="C1204" t="s">
        <v>74</v>
      </c>
      <c r="D1204" t="s">
        <v>10</v>
      </c>
      <c r="E1204" t="s">
        <v>403</v>
      </c>
      <c r="F1204">
        <v>27</v>
      </c>
      <c r="G1204" t="s">
        <v>12</v>
      </c>
      <c r="H1204">
        <v>2021</v>
      </c>
      <c r="I1204">
        <v>13.4937</v>
      </c>
      <c r="J1204" s="1">
        <f>_xlfn.XLOOKUP(B1204, '[1]2021 Salaries'!$B$13:$B$2834, '[1]2021 Salaries'!$G$13:$G$2834,0)</f>
        <v>16980000</v>
      </c>
      <c r="K1204" s="1">
        <f t="shared" si="18"/>
        <v>18678000</v>
      </c>
      <c r="L1204" s="2">
        <v>1203</v>
      </c>
    </row>
    <row r="1205" spans="1:12" x14ac:dyDescent="0.45">
      <c r="A1205">
        <v>932</v>
      </c>
      <c r="B1205" t="s">
        <v>1025</v>
      </c>
      <c r="C1205" t="s">
        <v>14</v>
      </c>
      <c r="D1205" t="s">
        <v>10</v>
      </c>
      <c r="E1205" t="s">
        <v>753</v>
      </c>
      <c r="F1205">
        <v>23</v>
      </c>
      <c r="G1205" t="s">
        <v>16</v>
      </c>
      <c r="H1205">
        <v>2020</v>
      </c>
      <c r="I1205">
        <v>13.510866666666701</v>
      </c>
      <c r="J1205" s="1">
        <f>_xlfn.XLOOKUP(B1205, '[1]2021 Salaries'!$B$13:$B$2834, '[1]2021 Salaries'!$G$13:$G$2834,0)</f>
        <v>19480000</v>
      </c>
      <c r="K1205" s="1">
        <f t="shared" si="18"/>
        <v>21428000</v>
      </c>
      <c r="L1205" s="2">
        <v>1204</v>
      </c>
    </row>
    <row r="1206" spans="1:12" x14ac:dyDescent="0.45">
      <c r="A1206">
        <v>1729</v>
      </c>
      <c r="B1206" t="s">
        <v>1026</v>
      </c>
      <c r="C1206" t="s">
        <v>23</v>
      </c>
      <c r="D1206" t="s">
        <v>10</v>
      </c>
      <c r="E1206" t="s">
        <v>322</v>
      </c>
      <c r="F1206">
        <v>19</v>
      </c>
      <c r="G1206" t="s">
        <v>25</v>
      </c>
      <c r="H1206">
        <v>2021</v>
      </c>
      <c r="I1206">
        <v>13.512</v>
      </c>
      <c r="J1206" s="1">
        <f>_xlfn.XLOOKUP(B1206, '[1]2021 Salaries'!$B$13:$B$2834, '[1]2021 Salaries'!$G$13:$G$2834,0)</f>
        <v>16910000</v>
      </c>
      <c r="K1206" s="1">
        <f t="shared" si="18"/>
        <v>18601000</v>
      </c>
      <c r="L1206" s="2">
        <v>1205</v>
      </c>
    </row>
    <row r="1207" spans="1:12" x14ac:dyDescent="0.45">
      <c r="A1207">
        <v>1399</v>
      </c>
      <c r="B1207" t="s">
        <v>886</v>
      </c>
      <c r="C1207" t="s">
        <v>55</v>
      </c>
      <c r="D1207" t="s">
        <v>10</v>
      </c>
      <c r="E1207" t="s">
        <v>867</v>
      </c>
      <c r="F1207">
        <v>42</v>
      </c>
      <c r="G1207" t="s">
        <v>31</v>
      </c>
      <c r="H1207">
        <v>2021</v>
      </c>
      <c r="I1207">
        <v>13.5139333333333</v>
      </c>
      <c r="J1207" s="1">
        <f>_xlfn.XLOOKUP(B1207, '[1]2021 Salaries'!$B$13:$B$2834, '[1]2021 Salaries'!$G$13:$G$2834,0)</f>
        <v>20970000</v>
      </c>
      <c r="K1207" s="1">
        <f t="shared" si="18"/>
        <v>23067000</v>
      </c>
      <c r="L1207" s="2">
        <v>1206</v>
      </c>
    </row>
    <row r="1208" spans="1:12" x14ac:dyDescent="0.45">
      <c r="A1208">
        <v>215</v>
      </c>
      <c r="B1208" t="s">
        <v>1027</v>
      </c>
      <c r="C1208" t="s">
        <v>9</v>
      </c>
      <c r="D1208" t="s">
        <v>10</v>
      </c>
      <c r="E1208" t="s">
        <v>614</v>
      </c>
      <c r="F1208">
        <v>24</v>
      </c>
      <c r="G1208" t="s">
        <v>31</v>
      </c>
      <c r="H1208">
        <v>2020</v>
      </c>
      <c r="I1208">
        <v>13.5143</v>
      </c>
      <c r="J1208" s="1">
        <f>_xlfn.XLOOKUP(B1208, '[1]2021 Salaries'!$B$13:$B$2834, '[1]2021 Salaries'!$G$13:$G$2834,0)</f>
        <v>19610000</v>
      </c>
      <c r="K1208" s="1">
        <f t="shared" si="18"/>
        <v>21571000</v>
      </c>
      <c r="L1208" s="2">
        <v>1207</v>
      </c>
    </row>
    <row r="1209" spans="1:12" x14ac:dyDescent="0.45">
      <c r="A1209">
        <v>1096</v>
      </c>
      <c r="B1209" t="s">
        <v>1028</v>
      </c>
      <c r="C1209" t="s">
        <v>39</v>
      </c>
      <c r="D1209" t="s">
        <v>43</v>
      </c>
      <c r="E1209" t="s">
        <v>845</v>
      </c>
      <c r="F1209">
        <v>25</v>
      </c>
      <c r="G1209" t="s">
        <v>21</v>
      </c>
      <c r="H1209">
        <v>2021</v>
      </c>
      <c r="I1209">
        <v>13.5146333333333</v>
      </c>
      <c r="J1209" s="1">
        <f>_xlfn.XLOOKUP(B1209, '[1]2021 Salaries'!$B$13:$B$2834, '[1]2021 Salaries'!$G$13:$G$2834,0)</f>
        <v>20660000</v>
      </c>
      <c r="K1209" s="1">
        <f t="shared" si="18"/>
        <v>22726000</v>
      </c>
      <c r="L1209" s="2">
        <v>1208</v>
      </c>
    </row>
    <row r="1210" spans="1:12" x14ac:dyDescent="0.45">
      <c r="A1210">
        <v>1224</v>
      </c>
      <c r="B1210" t="s">
        <v>1029</v>
      </c>
      <c r="C1210" t="s">
        <v>652</v>
      </c>
      <c r="D1210" t="s">
        <v>10</v>
      </c>
      <c r="E1210" t="s">
        <v>191</v>
      </c>
      <c r="F1210">
        <v>28</v>
      </c>
      <c r="G1210" t="s">
        <v>21</v>
      </c>
      <c r="H1210">
        <v>2021</v>
      </c>
      <c r="I1210">
        <v>13.515499999999999</v>
      </c>
      <c r="J1210" s="1">
        <f>_xlfn.XLOOKUP(B1210, '[1]2021 Salaries'!$B$13:$B$2834, '[1]2021 Salaries'!$G$13:$G$2834,0)</f>
        <v>15810000</v>
      </c>
      <c r="K1210" s="1">
        <f t="shared" si="18"/>
        <v>17391000</v>
      </c>
      <c r="L1210" s="2">
        <v>1209</v>
      </c>
    </row>
    <row r="1211" spans="1:12" x14ac:dyDescent="0.45">
      <c r="A1211">
        <v>553</v>
      </c>
      <c r="B1211" t="s">
        <v>323</v>
      </c>
      <c r="C1211" t="s">
        <v>86</v>
      </c>
      <c r="D1211" t="s">
        <v>10</v>
      </c>
      <c r="E1211" t="s">
        <v>282</v>
      </c>
      <c r="F1211">
        <v>26</v>
      </c>
      <c r="G1211" t="s">
        <v>25</v>
      </c>
      <c r="H1211">
        <v>2020</v>
      </c>
      <c r="I1211">
        <v>13.5184</v>
      </c>
      <c r="J1211" s="1">
        <f>_xlfn.XLOOKUP(B1211, '[1]2021 Salaries'!$B$13:$B$2834, '[1]2021 Salaries'!$G$13:$G$2834,0)</f>
        <v>34770000</v>
      </c>
      <c r="K1211" s="1">
        <f t="shared" si="18"/>
        <v>38247000</v>
      </c>
      <c r="L1211" s="2">
        <v>1210</v>
      </c>
    </row>
    <row r="1212" spans="1:12" x14ac:dyDescent="0.45">
      <c r="A1212">
        <v>1896</v>
      </c>
      <c r="B1212" t="s">
        <v>572</v>
      </c>
      <c r="C1212" t="s">
        <v>307</v>
      </c>
      <c r="D1212" t="s">
        <v>10</v>
      </c>
      <c r="E1212" t="s">
        <v>659</v>
      </c>
      <c r="F1212">
        <v>26</v>
      </c>
      <c r="G1212" t="s">
        <v>16</v>
      </c>
      <c r="H1212">
        <v>2021</v>
      </c>
      <c r="I1212">
        <v>13.5215333333333</v>
      </c>
      <c r="J1212" s="1">
        <f>_xlfn.XLOOKUP(B1212, '[1]2021 Salaries'!$B$13:$B$2834, '[1]2021 Salaries'!$G$13:$G$2834,0)</f>
        <v>15320000</v>
      </c>
      <c r="K1212" s="1">
        <f t="shared" si="18"/>
        <v>16852000</v>
      </c>
      <c r="L1212" s="2">
        <v>1211</v>
      </c>
    </row>
    <row r="1213" spans="1:12" x14ac:dyDescent="0.45">
      <c r="A1213">
        <v>1393</v>
      </c>
      <c r="B1213" t="s">
        <v>1030</v>
      </c>
      <c r="C1213" t="s">
        <v>195</v>
      </c>
      <c r="D1213" t="s">
        <v>10</v>
      </c>
      <c r="E1213" t="s">
        <v>867</v>
      </c>
      <c r="F1213">
        <v>29</v>
      </c>
      <c r="G1213" t="s">
        <v>31</v>
      </c>
      <c r="H1213">
        <v>2021</v>
      </c>
      <c r="I1213">
        <v>13.527533333333301</v>
      </c>
      <c r="J1213" s="1">
        <f>_xlfn.XLOOKUP(B1213, '[1]2021 Salaries'!$B$13:$B$2834, '[1]2021 Salaries'!$G$13:$G$2834,0)</f>
        <v>8630000</v>
      </c>
      <c r="K1213" s="1">
        <f t="shared" si="18"/>
        <v>9493000</v>
      </c>
      <c r="L1213" s="2">
        <v>1212</v>
      </c>
    </row>
    <row r="1214" spans="1:12" x14ac:dyDescent="0.45">
      <c r="A1214">
        <v>1163</v>
      </c>
      <c r="B1214" t="s">
        <v>691</v>
      </c>
      <c r="C1214" t="s">
        <v>9</v>
      </c>
      <c r="D1214" t="s">
        <v>10</v>
      </c>
      <c r="E1214" t="s">
        <v>555</v>
      </c>
      <c r="F1214">
        <v>30</v>
      </c>
      <c r="G1214" t="s">
        <v>21</v>
      </c>
      <c r="H1214">
        <v>2021</v>
      </c>
      <c r="I1214">
        <v>13.5287666666667</v>
      </c>
      <c r="J1214" s="1">
        <f>_xlfn.XLOOKUP(B1214, '[1]2021 Salaries'!$B$13:$B$2834, '[1]2021 Salaries'!$G$13:$G$2834,0)</f>
        <v>9590000</v>
      </c>
      <c r="K1214" s="1">
        <f t="shared" si="18"/>
        <v>10549000</v>
      </c>
      <c r="L1214" s="2">
        <v>1213</v>
      </c>
    </row>
    <row r="1215" spans="1:12" x14ac:dyDescent="0.45">
      <c r="A1215">
        <v>78</v>
      </c>
      <c r="B1215" t="s">
        <v>1031</v>
      </c>
      <c r="C1215" t="s">
        <v>39</v>
      </c>
      <c r="D1215" t="s">
        <v>10</v>
      </c>
      <c r="E1215" t="s">
        <v>710</v>
      </c>
      <c r="F1215">
        <v>34</v>
      </c>
      <c r="G1215" t="s">
        <v>21</v>
      </c>
      <c r="H1215">
        <v>2020</v>
      </c>
      <c r="I1215">
        <v>13.5384333333333</v>
      </c>
      <c r="J1215" s="1">
        <f>_xlfn.XLOOKUP(B1215, '[1]2021 Salaries'!$B$13:$B$2834, '[1]2021 Salaries'!$G$13:$G$2834,0)</f>
        <v>0</v>
      </c>
      <c r="K1215" s="1">
        <f t="shared" si="18"/>
        <v>0</v>
      </c>
      <c r="L1215" s="2">
        <v>1214</v>
      </c>
    </row>
    <row r="1216" spans="1:12" x14ac:dyDescent="0.45">
      <c r="A1216">
        <v>683</v>
      </c>
      <c r="B1216" t="s">
        <v>768</v>
      </c>
      <c r="C1216" t="s">
        <v>216</v>
      </c>
      <c r="D1216" t="s">
        <v>18</v>
      </c>
      <c r="E1216" t="s">
        <v>353</v>
      </c>
      <c r="F1216">
        <v>24</v>
      </c>
      <c r="G1216" t="s">
        <v>25</v>
      </c>
      <c r="H1216">
        <v>2020</v>
      </c>
      <c r="I1216">
        <v>13.541866666666699</v>
      </c>
      <c r="J1216" s="1">
        <f>_xlfn.XLOOKUP(B1216, '[1]2021 Salaries'!$B$13:$B$2834, '[1]2021 Salaries'!$G$13:$G$2834,0)</f>
        <v>16200000</v>
      </c>
      <c r="K1216" s="1">
        <f t="shared" si="18"/>
        <v>17820000</v>
      </c>
      <c r="L1216" s="2">
        <v>1215</v>
      </c>
    </row>
    <row r="1217" spans="1:12" x14ac:dyDescent="0.45">
      <c r="A1217">
        <v>544</v>
      </c>
      <c r="B1217" t="s">
        <v>849</v>
      </c>
      <c r="C1217" t="s">
        <v>9</v>
      </c>
      <c r="D1217" t="s">
        <v>10</v>
      </c>
      <c r="E1217" t="s">
        <v>104</v>
      </c>
      <c r="F1217">
        <v>30</v>
      </c>
      <c r="G1217" t="s">
        <v>25</v>
      </c>
      <c r="H1217">
        <v>2020</v>
      </c>
      <c r="I1217">
        <v>13.5482</v>
      </c>
      <c r="J1217" s="1">
        <f>_xlfn.XLOOKUP(B1217, '[1]2021 Salaries'!$B$13:$B$2834, '[1]2021 Salaries'!$G$13:$G$2834,0)</f>
        <v>15610000</v>
      </c>
      <c r="K1217" s="1">
        <f t="shared" si="18"/>
        <v>17171000</v>
      </c>
      <c r="L1217" s="2">
        <v>1216</v>
      </c>
    </row>
    <row r="1218" spans="1:12" x14ac:dyDescent="0.45">
      <c r="A1218">
        <v>720</v>
      </c>
      <c r="B1218" t="s">
        <v>1032</v>
      </c>
      <c r="C1218" t="s">
        <v>23</v>
      </c>
      <c r="D1218" t="s">
        <v>10</v>
      </c>
      <c r="E1218" t="s">
        <v>257</v>
      </c>
      <c r="F1218">
        <v>18</v>
      </c>
      <c r="G1218" t="s">
        <v>25</v>
      </c>
      <c r="H1218">
        <v>2020</v>
      </c>
      <c r="I1218">
        <v>13.549300000000001</v>
      </c>
      <c r="J1218" s="1">
        <f>_xlfn.XLOOKUP(B1218, '[1]2021 Salaries'!$B$13:$B$2834, '[1]2021 Salaries'!$G$13:$G$2834,0)</f>
        <v>10810000</v>
      </c>
      <c r="K1218" s="1">
        <f t="shared" si="18"/>
        <v>11891000.000000002</v>
      </c>
      <c r="L1218" s="2">
        <v>1217</v>
      </c>
    </row>
    <row r="1219" spans="1:12" x14ac:dyDescent="0.45">
      <c r="A1219">
        <v>1894</v>
      </c>
      <c r="B1219" t="s">
        <v>1033</v>
      </c>
      <c r="C1219" t="s">
        <v>313</v>
      </c>
      <c r="D1219" t="s">
        <v>43</v>
      </c>
      <c r="E1219" t="s">
        <v>852</v>
      </c>
      <c r="F1219">
        <v>27</v>
      </c>
      <c r="G1219" t="s">
        <v>16</v>
      </c>
      <c r="H1219">
        <v>2021</v>
      </c>
      <c r="I1219">
        <v>13.5499333333333</v>
      </c>
      <c r="J1219" s="1">
        <f>_xlfn.XLOOKUP(B1219, '[1]2021 Salaries'!$B$13:$B$2834, '[1]2021 Salaries'!$G$13:$G$2834,0)</f>
        <v>17680000</v>
      </c>
      <c r="K1219" s="1">
        <f t="shared" ref="K1219:K1282" si="19">IF(C1219="Rarita", J1219, J1219*1.1)</f>
        <v>19448000</v>
      </c>
      <c r="L1219" s="2">
        <v>1218</v>
      </c>
    </row>
    <row r="1220" spans="1:12" x14ac:dyDescent="0.45">
      <c r="A1220">
        <v>1198</v>
      </c>
      <c r="B1220" t="s">
        <v>570</v>
      </c>
      <c r="C1220" t="s">
        <v>14</v>
      </c>
      <c r="D1220" t="s">
        <v>10</v>
      </c>
      <c r="E1220" t="s">
        <v>147</v>
      </c>
      <c r="F1220">
        <v>23</v>
      </c>
      <c r="G1220" t="s">
        <v>21</v>
      </c>
      <c r="H1220">
        <v>2021</v>
      </c>
      <c r="I1220">
        <v>13.551399999999999</v>
      </c>
      <c r="J1220" s="1">
        <f>_xlfn.XLOOKUP(B1220, '[1]2021 Salaries'!$B$13:$B$2834, '[1]2021 Salaries'!$G$13:$G$2834,0)</f>
        <v>30790000</v>
      </c>
      <c r="K1220" s="1">
        <f t="shared" si="19"/>
        <v>33869000</v>
      </c>
      <c r="L1220" s="2">
        <v>1219</v>
      </c>
    </row>
    <row r="1221" spans="1:12" x14ac:dyDescent="0.45">
      <c r="A1221">
        <v>692</v>
      </c>
      <c r="B1221" t="s">
        <v>585</v>
      </c>
      <c r="C1221" t="s">
        <v>23</v>
      </c>
      <c r="D1221" t="s">
        <v>10</v>
      </c>
      <c r="E1221" t="s">
        <v>118</v>
      </c>
      <c r="F1221">
        <v>27</v>
      </c>
      <c r="G1221" t="s">
        <v>25</v>
      </c>
      <c r="H1221">
        <v>2020</v>
      </c>
      <c r="I1221">
        <v>13.5557</v>
      </c>
      <c r="J1221" s="1">
        <f>_xlfn.XLOOKUP(B1221, '[1]2021 Salaries'!$B$13:$B$2834, '[1]2021 Salaries'!$G$13:$G$2834,0)</f>
        <v>32400000</v>
      </c>
      <c r="K1221" s="1">
        <f t="shared" si="19"/>
        <v>35640000</v>
      </c>
      <c r="L1221" s="2">
        <v>1220</v>
      </c>
    </row>
    <row r="1222" spans="1:12" x14ac:dyDescent="0.45">
      <c r="A1222">
        <v>1208</v>
      </c>
      <c r="B1222" t="s">
        <v>808</v>
      </c>
      <c r="C1222" t="s">
        <v>39</v>
      </c>
      <c r="D1222" t="s">
        <v>10</v>
      </c>
      <c r="E1222" t="s">
        <v>299</v>
      </c>
      <c r="F1222">
        <v>23</v>
      </c>
      <c r="G1222" t="s">
        <v>21</v>
      </c>
      <c r="H1222">
        <v>2021</v>
      </c>
      <c r="I1222">
        <v>13.5572</v>
      </c>
      <c r="J1222" s="1">
        <f>_xlfn.XLOOKUP(B1222, '[1]2021 Salaries'!$B$13:$B$2834, '[1]2021 Salaries'!$G$13:$G$2834,0)</f>
        <v>20700000</v>
      </c>
      <c r="K1222" s="1">
        <f t="shared" si="19"/>
        <v>22770000</v>
      </c>
      <c r="L1222" s="2">
        <v>1221</v>
      </c>
    </row>
    <row r="1223" spans="1:12" x14ac:dyDescent="0.45">
      <c r="A1223">
        <v>1830</v>
      </c>
      <c r="B1223" t="s">
        <v>1034</v>
      </c>
      <c r="C1223" t="s">
        <v>23</v>
      </c>
      <c r="D1223" t="s">
        <v>18</v>
      </c>
      <c r="E1223" t="s">
        <v>197</v>
      </c>
      <c r="F1223">
        <v>20</v>
      </c>
      <c r="G1223" t="s">
        <v>25</v>
      </c>
      <c r="H1223">
        <v>2021</v>
      </c>
      <c r="I1223">
        <v>13.557233333333301</v>
      </c>
      <c r="J1223" s="1">
        <f>_xlfn.XLOOKUP(B1223, '[1]2021 Salaries'!$B$13:$B$2834, '[1]2021 Salaries'!$G$13:$G$2834,0)</f>
        <v>34180000</v>
      </c>
      <c r="K1223" s="1">
        <f t="shared" si="19"/>
        <v>37598000</v>
      </c>
      <c r="L1223" s="2">
        <v>1222</v>
      </c>
    </row>
    <row r="1224" spans="1:12" x14ac:dyDescent="0.45">
      <c r="A1224">
        <v>691</v>
      </c>
      <c r="B1224" t="s">
        <v>247</v>
      </c>
      <c r="C1224" t="s">
        <v>23</v>
      </c>
      <c r="D1224" t="s">
        <v>10</v>
      </c>
      <c r="E1224" t="s">
        <v>118</v>
      </c>
      <c r="F1224">
        <v>28</v>
      </c>
      <c r="G1224" t="s">
        <v>25</v>
      </c>
      <c r="H1224">
        <v>2020</v>
      </c>
      <c r="I1224">
        <v>13.560233333333301</v>
      </c>
      <c r="J1224" s="1">
        <f>_xlfn.XLOOKUP(B1224, '[1]2021 Salaries'!$B$13:$B$2834, '[1]2021 Salaries'!$G$13:$G$2834,0)</f>
        <v>13420000</v>
      </c>
      <c r="K1224" s="1">
        <f t="shared" si="19"/>
        <v>14762000.000000002</v>
      </c>
      <c r="L1224" s="2">
        <v>1223</v>
      </c>
    </row>
    <row r="1225" spans="1:12" x14ac:dyDescent="0.45">
      <c r="A1225">
        <v>276</v>
      </c>
      <c r="B1225" t="s">
        <v>1035</v>
      </c>
      <c r="C1225" t="s">
        <v>377</v>
      </c>
      <c r="D1225" t="s">
        <v>10</v>
      </c>
      <c r="E1225" t="s">
        <v>539</v>
      </c>
      <c r="F1225">
        <v>24</v>
      </c>
      <c r="G1225" t="s">
        <v>31</v>
      </c>
      <c r="H1225">
        <v>2020</v>
      </c>
      <c r="I1225">
        <v>13.561633333333299</v>
      </c>
      <c r="J1225" s="1">
        <f>_xlfn.XLOOKUP(B1225, '[1]2021 Salaries'!$B$13:$B$2834, '[1]2021 Salaries'!$G$13:$G$2834,0)</f>
        <v>29870000</v>
      </c>
      <c r="K1225" s="1">
        <f t="shared" si="19"/>
        <v>32857000.000000004</v>
      </c>
      <c r="L1225" s="2">
        <v>1224</v>
      </c>
    </row>
    <row r="1226" spans="1:12" x14ac:dyDescent="0.45">
      <c r="A1226">
        <v>426</v>
      </c>
      <c r="B1226" t="s">
        <v>635</v>
      </c>
      <c r="C1226" t="s">
        <v>176</v>
      </c>
      <c r="D1226" t="s">
        <v>43</v>
      </c>
      <c r="E1226" t="s">
        <v>75</v>
      </c>
      <c r="F1226">
        <v>22</v>
      </c>
      <c r="G1226" t="s">
        <v>12</v>
      </c>
      <c r="H1226">
        <v>2020</v>
      </c>
      <c r="I1226">
        <v>13.572233333333299</v>
      </c>
      <c r="J1226" s="1">
        <f>_xlfn.XLOOKUP(B1226, '[1]2021 Salaries'!$B$13:$B$2834, '[1]2021 Salaries'!$G$13:$G$2834,0)</f>
        <v>24040000</v>
      </c>
      <c r="K1226" s="1">
        <f t="shared" si="19"/>
        <v>26444000.000000004</v>
      </c>
      <c r="L1226" s="2">
        <v>1225</v>
      </c>
    </row>
    <row r="1227" spans="1:12" x14ac:dyDescent="0.45">
      <c r="A1227">
        <v>520</v>
      </c>
      <c r="B1227" t="s">
        <v>1036</v>
      </c>
      <c r="C1227" t="s">
        <v>51</v>
      </c>
      <c r="D1227" t="s">
        <v>18</v>
      </c>
      <c r="E1227" t="s">
        <v>382</v>
      </c>
      <c r="F1227">
        <v>30</v>
      </c>
      <c r="G1227" t="s">
        <v>12</v>
      </c>
      <c r="H1227">
        <v>2020</v>
      </c>
      <c r="I1227">
        <v>13.5741333333333</v>
      </c>
      <c r="J1227" s="1">
        <f>_xlfn.XLOOKUP(B1227, '[1]2021 Salaries'!$B$13:$B$2834, '[1]2021 Salaries'!$G$13:$G$2834,0)</f>
        <v>28120000</v>
      </c>
      <c r="K1227" s="1">
        <f t="shared" si="19"/>
        <v>30932000.000000004</v>
      </c>
      <c r="L1227" s="2">
        <v>1226</v>
      </c>
    </row>
    <row r="1228" spans="1:12" x14ac:dyDescent="0.45">
      <c r="A1228">
        <v>2008</v>
      </c>
      <c r="B1228" t="s">
        <v>1037</v>
      </c>
      <c r="C1228" t="s">
        <v>130</v>
      </c>
      <c r="D1228" t="s">
        <v>18</v>
      </c>
      <c r="E1228" t="s">
        <v>225</v>
      </c>
      <c r="F1228">
        <v>26</v>
      </c>
      <c r="G1228" t="s">
        <v>16</v>
      </c>
      <c r="H1228">
        <v>2021</v>
      </c>
      <c r="I1228">
        <v>13.5781666666667</v>
      </c>
      <c r="J1228" s="1">
        <f>_xlfn.XLOOKUP(B1228, '[1]2021 Salaries'!$B$13:$B$2834, '[1]2021 Salaries'!$G$13:$G$2834,0)</f>
        <v>31350000</v>
      </c>
      <c r="K1228" s="1">
        <f t="shared" si="19"/>
        <v>34485000</v>
      </c>
      <c r="L1228" s="2">
        <v>1227</v>
      </c>
    </row>
    <row r="1229" spans="1:12" x14ac:dyDescent="0.45">
      <c r="A1229">
        <v>1514</v>
      </c>
      <c r="B1229" t="s">
        <v>1038</v>
      </c>
      <c r="C1229" t="s">
        <v>27</v>
      </c>
      <c r="D1229" t="s">
        <v>10</v>
      </c>
      <c r="E1229" t="s">
        <v>725</v>
      </c>
      <c r="F1229">
        <v>29</v>
      </c>
      <c r="G1229" t="s">
        <v>12</v>
      </c>
      <c r="H1229">
        <v>2021</v>
      </c>
      <c r="I1229">
        <v>13.5818666666667</v>
      </c>
      <c r="J1229" s="1">
        <f>_xlfn.XLOOKUP(B1229, '[1]2021 Salaries'!$B$13:$B$2834, '[1]2021 Salaries'!$G$13:$G$2834,0)</f>
        <v>14220000</v>
      </c>
      <c r="K1229" s="1">
        <f t="shared" si="19"/>
        <v>15642000.000000002</v>
      </c>
      <c r="L1229" s="2">
        <v>1228</v>
      </c>
    </row>
    <row r="1230" spans="1:12" x14ac:dyDescent="0.45">
      <c r="A1230">
        <v>406</v>
      </c>
      <c r="B1230" t="s">
        <v>1039</v>
      </c>
      <c r="C1230" t="s">
        <v>176</v>
      </c>
      <c r="D1230" t="s">
        <v>43</v>
      </c>
      <c r="E1230" t="s">
        <v>417</v>
      </c>
      <c r="F1230">
        <v>23</v>
      </c>
      <c r="G1230" t="s">
        <v>12</v>
      </c>
      <c r="H1230">
        <v>2020</v>
      </c>
      <c r="I1230">
        <v>13.584899999999999</v>
      </c>
      <c r="J1230" s="1">
        <f>_xlfn.XLOOKUP(B1230, '[1]2021 Salaries'!$B$13:$B$2834, '[1]2021 Salaries'!$G$13:$G$2834,0)</f>
        <v>17260000</v>
      </c>
      <c r="K1230" s="1">
        <f t="shared" si="19"/>
        <v>18986000</v>
      </c>
      <c r="L1230" s="2">
        <v>1229</v>
      </c>
    </row>
    <row r="1231" spans="1:12" x14ac:dyDescent="0.45">
      <c r="A1231">
        <v>1985</v>
      </c>
      <c r="B1231" t="s">
        <v>1040</v>
      </c>
      <c r="C1231" t="s">
        <v>14</v>
      </c>
      <c r="D1231" t="s">
        <v>18</v>
      </c>
      <c r="E1231" t="s">
        <v>487</v>
      </c>
      <c r="F1231">
        <v>21</v>
      </c>
      <c r="G1231" t="s">
        <v>16</v>
      </c>
      <c r="H1231">
        <v>2021</v>
      </c>
      <c r="I1231">
        <v>13.5864666666667</v>
      </c>
      <c r="J1231" s="1">
        <f>_xlfn.XLOOKUP(B1231, '[1]2021 Salaries'!$B$13:$B$2834, '[1]2021 Salaries'!$G$13:$G$2834,0)</f>
        <v>10430000</v>
      </c>
      <c r="K1231" s="1">
        <f t="shared" si="19"/>
        <v>11473000</v>
      </c>
      <c r="L1231" s="2">
        <v>1230</v>
      </c>
    </row>
    <row r="1232" spans="1:12" x14ac:dyDescent="0.45">
      <c r="A1232">
        <v>1651</v>
      </c>
      <c r="B1232" t="s">
        <v>1041</v>
      </c>
      <c r="C1232" t="s">
        <v>965</v>
      </c>
      <c r="D1232" t="s">
        <v>350</v>
      </c>
      <c r="E1232" t="s">
        <v>264</v>
      </c>
      <c r="F1232">
        <v>17</v>
      </c>
      <c r="G1232" t="s">
        <v>12</v>
      </c>
      <c r="H1232">
        <v>2021</v>
      </c>
      <c r="I1232">
        <v>13.597466666666699</v>
      </c>
      <c r="J1232" s="1">
        <f>_xlfn.XLOOKUP(B1232, '[1]2021 Salaries'!$B$13:$B$2834, '[1]2021 Salaries'!$G$13:$G$2834,0)</f>
        <v>15430000</v>
      </c>
      <c r="K1232" s="1">
        <f t="shared" si="19"/>
        <v>16973000</v>
      </c>
      <c r="L1232" s="2">
        <v>1231</v>
      </c>
    </row>
    <row r="1233" spans="1:12" x14ac:dyDescent="0.45">
      <c r="A1233">
        <v>430</v>
      </c>
      <c r="B1233" t="s">
        <v>411</v>
      </c>
      <c r="C1233" t="s">
        <v>74</v>
      </c>
      <c r="D1233" t="s">
        <v>10</v>
      </c>
      <c r="E1233" t="s">
        <v>403</v>
      </c>
      <c r="F1233">
        <v>25</v>
      </c>
      <c r="G1233" t="s">
        <v>12</v>
      </c>
      <c r="H1233">
        <v>2020</v>
      </c>
      <c r="I1233">
        <v>13.5978666666667</v>
      </c>
      <c r="J1233" s="1">
        <f>_xlfn.XLOOKUP(B1233, '[1]2021 Salaries'!$B$13:$B$2834, '[1]2021 Salaries'!$G$13:$G$2834,0)</f>
        <v>16830000</v>
      </c>
      <c r="K1233" s="1">
        <f t="shared" si="19"/>
        <v>18513000</v>
      </c>
      <c r="L1233" s="2">
        <v>1232</v>
      </c>
    </row>
    <row r="1234" spans="1:12" x14ac:dyDescent="0.45">
      <c r="A1234">
        <v>344</v>
      </c>
      <c r="B1234" t="s">
        <v>1042</v>
      </c>
      <c r="C1234" t="s">
        <v>9</v>
      </c>
      <c r="D1234" t="s">
        <v>10</v>
      </c>
      <c r="E1234" t="s">
        <v>460</v>
      </c>
      <c r="F1234">
        <v>25</v>
      </c>
      <c r="G1234" t="s">
        <v>31</v>
      </c>
      <c r="H1234">
        <v>2020</v>
      </c>
      <c r="I1234">
        <v>13.600533333333299</v>
      </c>
      <c r="J1234" s="1">
        <f>_xlfn.XLOOKUP(B1234, '[1]2021 Salaries'!$B$13:$B$2834, '[1]2021 Salaries'!$G$13:$G$2834,0)</f>
        <v>0</v>
      </c>
      <c r="K1234" s="1">
        <f t="shared" si="19"/>
        <v>0</v>
      </c>
      <c r="L1234" s="2">
        <v>1233</v>
      </c>
    </row>
    <row r="1235" spans="1:12" x14ac:dyDescent="0.45">
      <c r="A1235">
        <v>1264</v>
      </c>
      <c r="B1235" t="s">
        <v>1043</v>
      </c>
      <c r="C1235" t="s">
        <v>9</v>
      </c>
      <c r="D1235" t="s">
        <v>598</v>
      </c>
      <c r="E1235" t="s">
        <v>547</v>
      </c>
      <c r="F1235">
        <v>21</v>
      </c>
      <c r="G1235" t="s">
        <v>31</v>
      </c>
      <c r="H1235">
        <v>2021</v>
      </c>
      <c r="I1235">
        <v>13.603533333333299</v>
      </c>
      <c r="J1235" s="1">
        <f>_xlfn.XLOOKUP(B1235, '[1]2021 Salaries'!$B$13:$B$2834, '[1]2021 Salaries'!$G$13:$G$2834,0)</f>
        <v>12320000</v>
      </c>
      <c r="K1235" s="1">
        <f t="shared" si="19"/>
        <v>13552000.000000002</v>
      </c>
      <c r="L1235" s="2">
        <v>1234</v>
      </c>
    </row>
    <row r="1236" spans="1:12" x14ac:dyDescent="0.45">
      <c r="A1236">
        <v>724</v>
      </c>
      <c r="B1236" t="s">
        <v>1044</v>
      </c>
      <c r="C1236" t="s">
        <v>27</v>
      </c>
      <c r="D1236" t="s">
        <v>18</v>
      </c>
      <c r="E1236" t="s">
        <v>257</v>
      </c>
      <c r="F1236">
        <v>24</v>
      </c>
      <c r="G1236" t="s">
        <v>25</v>
      </c>
      <c r="H1236">
        <v>2020</v>
      </c>
      <c r="I1236">
        <v>13.609633333333299</v>
      </c>
      <c r="J1236" s="1">
        <f>_xlfn.XLOOKUP(B1236, '[1]2021 Salaries'!$B$13:$B$2834, '[1]2021 Salaries'!$G$13:$G$2834,0)</f>
        <v>20440000</v>
      </c>
      <c r="K1236" s="1">
        <f t="shared" si="19"/>
        <v>22484000</v>
      </c>
      <c r="L1236" s="2">
        <v>1235</v>
      </c>
    </row>
    <row r="1237" spans="1:12" x14ac:dyDescent="0.45">
      <c r="A1237">
        <v>393</v>
      </c>
      <c r="B1237" t="s">
        <v>1045</v>
      </c>
      <c r="C1237" t="s">
        <v>143</v>
      </c>
      <c r="D1237" t="s">
        <v>350</v>
      </c>
      <c r="E1237" t="s">
        <v>47</v>
      </c>
      <c r="F1237">
        <v>23</v>
      </c>
      <c r="G1237" t="s">
        <v>12</v>
      </c>
      <c r="H1237">
        <v>2020</v>
      </c>
      <c r="I1237">
        <v>13.612066666666699</v>
      </c>
      <c r="J1237" s="1">
        <f>_xlfn.XLOOKUP(B1237, '[1]2021 Salaries'!$B$13:$B$2834, '[1]2021 Salaries'!$G$13:$G$2834,0)</f>
        <v>22620000</v>
      </c>
      <c r="K1237" s="1">
        <f t="shared" si="19"/>
        <v>24882000.000000004</v>
      </c>
      <c r="L1237" s="2">
        <v>1236</v>
      </c>
    </row>
    <row r="1238" spans="1:12" x14ac:dyDescent="0.45">
      <c r="A1238">
        <v>1068</v>
      </c>
      <c r="B1238" t="s">
        <v>1046</v>
      </c>
      <c r="C1238" t="s">
        <v>39</v>
      </c>
      <c r="D1238" t="s">
        <v>350</v>
      </c>
      <c r="E1238" t="s">
        <v>369</v>
      </c>
      <c r="F1238">
        <v>27</v>
      </c>
      <c r="G1238" t="s">
        <v>21</v>
      </c>
      <c r="H1238">
        <v>2021</v>
      </c>
      <c r="I1238">
        <v>13.6174</v>
      </c>
      <c r="J1238" s="1">
        <f>_xlfn.XLOOKUP(B1238, '[1]2021 Salaries'!$B$13:$B$2834, '[1]2021 Salaries'!$G$13:$G$2834,0)</f>
        <v>23030000</v>
      </c>
      <c r="K1238" s="1">
        <f t="shared" si="19"/>
        <v>25333000.000000004</v>
      </c>
      <c r="L1238" s="2">
        <v>1237</v>
      </c>
    </row>
    <row r="1239" spans="1:12" x14ac:dyDescent="0.45">
      <c r="A1239">
        <v>1088</v>
      </c>
      <c r="B1239" t="s">
        <v>1047</v>
      </c>
      <c r="C1239" t="s">
        <v>39</v>
      </c>
      <c r="D1239" t="s">
        <v>10</v>
      </c>
      <c r="E1239" t="s">
        <v>845</v>
      </c>
      <c r="F1239">
        <v>26</v>
      </c>
      <c r="G1239" t="s">
        <v>21</v>
      </c>
      <c r="H1239">
        <v>2021</v>
      </c>
      <c r="I1239">
        <v>13.6269333333333</v>
      </c>
      <c r="J1239" s="1">
        <f>_xlfn.XLOOKUP(B1239, '[1]2021 Salaries'!$B$13:$B$2834, '[1]2021 Salaries'!$G$13:$G$2834,0)</f>
        <v>17100000</v>
      </c>
      <c r="K1239" s="1">
        <f t="shared" si="19"/>
        <v>18810000</v>
      </c>
      <c r="L1239" s="2">
        <v>1238</v>
      </c>
    </row>
    <row r="1240" spans="1:12" x14ac:dyDescent="0.45">
      <c r="A1240">
        <v>830</v>
      </c>
      <c r="B1240" t="s">
        <v>888</v>
      </c>
      <c r="C1240" t="s">
        <v>14</v>
      </c>
      <c r="D1240" t="s">
        <v>10</v>
      </c>
      <c r="E1240" t="s">
        <v>186</v>
      </c>
      <c r="F1240">
        <v>22</v>
      </c>
      <c r="G1240" t="s">
        <v>16</v>
      </c>
      <c r="H1240">
        <v>2020</v>
      </c>
      <c r="I1240">
        <v>13.6285666666667</v>
      </c>
      <c r="J1240" s="1">
        <f>_xlfn.XLOOKUP(B1240, '[1]2021 Salaries'!$B$13:$B$2834, '[1]2021 Salaries'!$G$13:$G$2834,0)</f>
        <v>14500000</v>
      </c>
      <c r="K1240" s="1">
        <f t="shared" si="19"/>
        <v>15950000.000000002</v>
      </c>
      <c r="L1240" s="2">
        <v>1239</v>
      </c>
    </row>
    <row r="1241" spans="1:12" x14ac:dyDescent="0.45">
      <c r="A1241">
        <v>1044</v>
      </c>
      <c r="B1241" t="s">
        <v>1048</v>
      </c>
      <c r="C1241" t="s">
        <v>14</v>
      </c>
      <c r="D1241" t="s">
        <v>10</v>
      </c>
      <c r="E1241" t="s">
        <v>1049</v>
      </c>
      <c r="F1241">
        <v>28</v>
      </c>
      <c r="G1241" t="s">
        <v>41</v>
      </c>
      <c r="H1241">
        <v>2020</v>
      </c>
      <c r="I1241">
        <v>13.6358</v>
      </c>
      <c r="J1241" s="1">
        <f>_xlfn.XLOOKUP(B1241, '[1]2021 Salaries'!$B$13:$B$2834, '[1]2021 Salaries'!$G$13:$G$2834,0)</f>
        <v>0</v>
      </c>
      <c r="K1241" s="1">
        <f t="shared" si="19"/>
        <v>0</v>
      </c>
      <c r="L1241" s="2">
        <v>1240</v>
      </c>
    </row>
    <row r="1242" spans="1:12" x14ac:dyDescent="0.45">
      <c r="A1242">
        <v>652</v>
      </c>
      <c r="B1242" t="s">
        <v>632</v>
      </c>
      <c r="C1242" t="s">
        <v>23</v>
      </c>
      <c r="D1242" t="s">
        <v>10</v>
      </c>
      <c r="E1242" t="s">
        <v>223</v>
      </c>
      <c r="F1242">
        <v>29</v>
      </c>
      <c r="G1242" t="s">
        <v>25</v>
      </c>
      <c r="H1242">
        <v>2020</v>
      </c>
      <c r="I1242">
        <v>13.635866666666701</v>
      </c>
      <c r="J1242" s="1">
        <f>_xlfn.XLOOKUP(B1242, '[1]2021 Salaries'!$B$13:$B$2834, '[1]2021 Salaries'!$G$13:$G$2834,0)</f>
        <v>8680000</v>
      </c>
      <c r="K1242" s="1">
        <f t="shared" si="19"/>
        <v>9548000</v>
      </c>
      <c r="L1242" s="2">
        <v>1241</v>
      </c>
    </row>
    <row r="1243" spans="1:12" x14ac:dyDescent="0.45">
      <c r="A1243">
        <v>2010</v>
      </c>
      <c r="B1243" t="s">
        <v>1050</v>
      </c>
      <c r="C1243" t="s">
        <v>14</v>
      </c>
      <c r="D1243" t="s">
        <v>43</v>
      </c>
      <c r="E1243" t="s">
        <v>225</v>
      </c>
      <c r="F1243">
        <v>25</v>
      </c>
      <c r="G1243" t="s">
        <v>16</v>
      </c>
      <c r="H1243">
        <v>2021</v>
      </c>
      <c r="I1243">
        <v>13.651066666666701</v>
      </c>
      <c r="J1243" s="1">
        <f>_xlfn.XLOOKUP(B1243, '[1]2021 Salaries'!$B$13:$B$2834, '[1]2021 Salaries'!$G$13:$G$2834,0)</f>
        <v>27280000</v>
      </c>
      <c r="K1243" s="1">
        <f t="shared" si="19"/>
        <v>30008000.000000004</v>
      </c>
      <c r="L1243" s="2">
        <v>1242</v>
      </c>
    </row>
    <row r="1244" spans="1:12" x14ac:dyDescent="0.45">
      <c r="A1244">
        <v>1297</v>
      </c>
      <c r="B1244" t="s">
        <v>1051</v>
      </c>
      <c r="C1244" t="s">
        <v>9</v>
      </c>
      <c r="D1244" t="s">
        <v>10</v>
      </c>
      <c r="E1244" t="s">
        <v>57</v>
      </c>
      <c r="F1244">
        <v>18</v>
      </c>
      <c r="G1244" t="s">
        <v>31</v>
      </c>
      <c r="H1244">
        <v>2021</v>
      </c>
      <c r="I1244">
        <v>13.652900000000001</v>
      </c>
      <c r="J1244" s="1">
        <f>_xlfn.XLOOKUP(B1244, '[1]2021 Salaries'!$B$13:$B$2834, '[1]2021 Salaries'!$G$13:$G$2834,0)</f>
        <v>8840000</v>
      </c>
      <c r="K1244" s="1">
        <f t="shared" si="19"/>
        <v>9724000</v>
      </c>
      <c r="L1244" s="2">
        <v>1243</v>
      </c>
    </row>
    <row r="1245" spans="1:12" x14ac:dyDescent="0.45">
      <c r="A1245">
        <v>1454</v>
      </c>
      <c r="B1245" t="s">
        <v>887</v>
      </c>
      <c r="C1245" t="s">
        <v>39</v>
      </c>
      <c r="D1245" t="s">
        <v>10</v>
      </c>
      <c r="E1245" t="s">
        <v>47</v>
      </c>
      <c r="F1245">
        <v>20</v>
      </c>
      <c r="G1245" t="s">
        <v>12</v>
      </c>
      <c r="H1245">
        <v>2021</v>
      </c>
      <c r="I1245">
        <v>13.6566666666667</v>
      </c>
      <c r="J1245" s="1">
        <f>_xlfn.XLOOKUP(B1245, '[1]2021 Salaries'!$B$13:$B$2834, '[1]2021 Salaries'!$G$13:$G$2834,0)</f>
        <v>25180000</v>
      </c>
      <c r="K1245" s="1">
        <f t="shared" si="19"/>
        <v>27698000.000000004</v>
      </c>
      <c r="L1245" s="2">
        <v>1244</v>
      </c>
    </row>
    <row r="1246" spans="1:12" x14ac:dyDescent="0.45">
      <c r="A1246">
        <v>1122</v>
      </c>
      <c r="B1246" t="s">
        <v>1052</v>
      </c>
      <c r="C1246" t="s">
        <v>39</v>
      </c>
      <c r="D1246" t="s">
        <v>10</v>
      </c>
      <c r="E1246" t="s">
        <v>393</v>
      </c>
      <c r="F1246">
        <v>22</v>
      </c>
      <c r="G1246" t="s">
        <v>21</v>
      </c>
      <c r="H1246">
        <v>2021</v>
      </c>
      <c r="I1246">
        <v>13.659933333333299</v>
      </c>
      <c r="J1246" s="1">
        <f>_xlfn.XLOOKUP(B1246, '[1]2021 Salaries'!$B$13:$B$2834, '[1]2021 Salaries'!$G$13:$G$2834,0)</f>
        <v>14950000</v>
      </c>
      <c r="K1246" s="1">
        <f t="shared" si="19"/>
        <v>16445000.000000002</v>
      </c>
      <c r="L1246" s="2">
        <v>1245</v>
      </c>
    </row>
    <row r="1247" spans="1:12" x14ac:dyDescent="0.45">
      <c r="A1247">
        <v>1383</v>
      </c>
      <c r="B1247" t="s">
        <v>688</v>
      </c>
      <c r="C1247" t="s">
        <v>9</v>
      </c>
      <c r="D1247" t="s">
        <v>10</v>
      </c>
      <c r="E1247" t="s">
        <v>71</v>
      </c>
      <c r="F1247">
        <v>19</v>
      </c>
      <c r="G1247" t="s">
        <v>31</v>
      </c>
      <c r="H1247">
        <v>2021</v>
      </c>
      <c r="I1247">
        <v>13.660299999999999</v>
      </c>
      <c r="J1247" s="1">
        <f>_xlfn.XLOOKUP(B1247, '[1]2021 Salaries'!$B$13:$B$2834, '[1]2021 Salaries'!$G$13:$G$2834,0)</f>
        <v>10250000</v>
      </c>
      <c r="K1247" s="1">
        <f t="shared" si="19"/>
        <v>11275000</v>
      </c>
      <c r="L1247" s="2">
        <v>1246</v>
      </c>
    </row>
    <row r="1248" spans="1:12" x14ac:dyDescent="0.45">
      <c r="A1248">
        <v>1467</v>
      </c>
      <c r="B1248" t="s">
        <v>1053</v>
      </c>
      <c r="C1248" t="s">
        <v>9</v>
      </c>
      <c r="D1248" t="s">
        <v>10</v>
      </c>
      <c r="E1248" t="s">
        <v>417</v>
      </c>
      <c r="F1248">
        <v>24</v>
      </c>
      <c r="G1248" t="s">
        <v>12</v>
      </c>
      <c r="H1248">
        <v>2021</v>
      </c>
      <c r="I1248">
        <v>13.660866666666699</v>
      </c>
      <c r="J1248" s="1">
        <f>_xlfn.XLOOKUP(B1248, '[1]2021 Salaries'!$B$13:$B$2834, '[1]2021 Salaries'!$G$13:$G$2834,0)</f>
        <v>19520000</v>
      </c>
      <c r="K1248" s="1">
        <f t="shared" si="19"/>
        <v>21472000</v>
      </c>
      <c r="L1248" s="2">
        <v>1247</v>
      </c>
    </row>
    <row r="1249" spans="1:12" x14ac:dyDescent="0.45">
      <c r="A1249">
        <v>109</v>
      </c>
      <c r="B1249" t="s">
        <v>1054</v>
      </c>
      <c r="C1249" t="s">
        <v>39</v>
      </c>
      <c r="D1249" t="s">
        <v>10</v>
      </c>
      <c r="E1249" t="s">
        <v>555</v>
      </c>
      <c r="F1249">
        <v>32</v>
      </c>
      <c r="G1249" t="s">
        <v>21</v>
      </c>
      <c r="H1249">
        <v>2020</v>
      </c>
      <c r="I1249">
        <v>13.661766666666701</v>
      </c>
      <c r="J1249" s="1">
        <f>_xlfn.XLOOKUP(B1249, '[1]2021 Salaries'!$B$13:$B$2834, '[1]2021 Salaries'!$G$13:$G$2834,0)</f>
        <v>23280000</v>
      </c>
      <c r="K1249" s="1">
        <f t="shared" si="19"/>
        <v>25608000.000000004</v>
      </c>
      <c r="L1249" s="2">
        <v>1248</v>
      </c>
    </row>
    <row r="1250" spans="1:12" x14ac:dyDescent="0.45">
      <c r="A1250">
        <v>255</v>
      </c>
      <c r="B1250" t="s">
        <v>512</v>
      </c>
      <c r="C1250" t="s">
        <v>513</v>
      </c>
      <c r="D1250" t="s">
        <v>10</v>
      </c>
      <c r="E1250" t="s">
        <v>434</v>
      </c>
      <c r="F1250">
        <v>26</v>
      </c>
      <c r="G1250" t="s">
        <v>31</v>
      </c>
      <c r="H1250">
        <v>2020</v>
      </c>
      <c r="I1250">
        <v>13.671200000000001</v>
      </c>
      <c r="J1250" s="1">
        <f>_xlfn.XLOOKUP(B1250, '[1]2021 Salaries'!$B$13:$B$2834, '[1]2021 Salaries'!$G$13:$G$2834,0)</f>
        <v>19040000</v>
      </c>
      <c r="K1250" s="1">
        <f t="shared" si="19"/>
        <v>20944000</v>
      </c>
      <c r="L1250" s="2">
        <v>1249</v>
      </c>
    </row>
    <row r="1251" spans="1:12" x14ac:dyDescent="0.45">
      <c r="A1251">
        <v>1266</v>
      </c>
      <c r="B1251" t="s">
        <v>838</v>
      </c>
      <c r="C1251" t="s">
        <v>109</v>
      </c>
      <c r="D1251" t="s">
        <v>10</v>
      </c>
      <c r="E1251" t="s">
        <v>473</v>
      </c>
      <c r="F1251">
        <v>24</v>
      </c>
      <c r="G1251" t="s">
        <v>31</v>
      </c>
      <c r="H1251">
        <v>2021</v>
      </c>
      <c r="I1251">
        <v>13.6738</v>
      </c>
      <c r="J1251" s="1">
        <f>_xlfn.XLOOKUP(B1251, '[1]2021 Salaries'!$B$13:$B$2834, '[1]2021 Salaries'!$G$13:$G$2834,0)</f>
        <v>16390000</v>
      </c>
      <c r="K1251" s="1">
        <f t="shared" si="19"/>
        <v>18029000</v>
      </c>
      <c r="L1251" s="2">
        <v>1250</v>
      </c>
    </row>
    <row r="1252" spans="1:12" x14ac:dyDescent="0.45">
      <c r="A1252">
        <v>842</v>
      </c>
      <c r="B1252" t="s">
        <v>822</v>
      </c>
      <c r="C1252" t="s">
        <v>14</v>
      </c>
      <c r="D1252" t="s">
        <v>10</v>
      </c>
      <c r="E1252" t="s">
        <v>489</v>
      </c>
      <c r="F1252">
        <v>27</v>
      </c>
      <c r="G1252" t="s">
        <v>16</v>
      </c>
      <c r="H1252">
        <v>2020</v>
      </c>
      <c r="I1252">
        <v>13.687900000000001</v>
      </c>
      <c r="J1252" s="1">
        <f>_xlfn.XLOOKUP(B1252, '[1]2021 Salaries'!$B$13:$B$2834, '[1]2021 Salaries'!$G$13:$G$2834,0)</f>
        <v>18850000</v>
      </c>
      <c r="K1252" s="1">
        <f t="shared" si="19"/>
        <v>20735000</v>
      </c>
      <c r="L1252" s="2">
        <v>1251</v>
      </c>
    </row>
    <row r="1253" spans="1:12" x14ac:dyDescent="0.45">
      <c r="A1253">
        <v>840</v>
      </c>
      <c r="B1253" t="s">
        <v>1055</v>
      </c>
      <c r="C1253" t="s">
        <v>14</v>
      </c>
      <c r="D1253" t="s">
        <v>10</v>
      </c>
      <c r="E1253" t="s">
        <v>489</v>
      </c>
      <c r="F1253">
        <v>29</v>
      </c>
      <c r="G1253" t="s">
        <v>16</v>
      </c>
      <c r="H1253">
        <v>2020</v>
      </c>
      <c r="I1253">
        <v>13.693533333333299</v>
      </c>
      <c r="J1253" s="1">
        <f>_xlfn.XLOOKUP(B1253, '[1]2021 Salaries'!$B$13:$B$2834, '[1]2021 Salaries'!$G$13:$G$2834,0)</f>
        <v>16050000</v>
      </c>
      <c r="K1253" s="1">
        <f t="shared" si="19"/>
        <v>17655000</v>
      </c>
      <c r="L1253" s="2">
        <v>1252</v>
      </c>
    </row>
    <row r="1254" spans="1:12" x14ac:dyDescent="0.45">
      <c r="A1254">
        <v>735</v>
      </c>
      <c r="B1254" t="s">
        <v>712</v>
      </c>
      <c r="C1254" t="s">
        <v>23</v>
      </c>
      <c r="D1254" t="s">
        <v>10</v>
      </c>
      <c r="E1254" t="s">
        <v>197</v>
      </c>
      <c r="F1254">
        <v>22</v>
      </c>
      <c r="G1254" t="s">
        <v>25</v>
      </c>
      <c r="H1254">
        <v>2020</v>
      </c>
      <c r="I1254">
        <v>13.7041</v>
      </c>
      <c r="J1254" s="1">
        <f>_xlfn.XLOOKUP(B1254, '[1]2021 Salaries'!$B$13:$B$2834, '[1]2021 Salaries'!$G$13:$G$2834,0)</f>
        <v>20140000</v>
      </c>
      <c r="K1254" s="1">
        <f t="shared" si="19"/>
        <v>22154000</v>
      </c>
      <c r="L1254" s="2">
        <v>1253</v>
      </c>
    </row>
    <row r="1255" spans="1:12" x14ac:dyDescent="0.45">
      <c r="A1255">
        <v>1116</v>
      </c>
      <c r="B1255" t="s">
        <v>371</v>
      </c>
      <c r="C1255" t="s">
        <v>23</v>
      </c>
      <c r="D1255" t="s">
        <v>10</v>
      </c>
      <c r="E1255" t="s">
        <v>20</v>
      </c>
      <c r="F1255">
        <v>25</v>
      </c>
      <c r="G1255" t="s">
        <v>21</v>
      </c>
      <c r="H1255">
        <v>2021</v>
      </c>
      <c r="I1255">
        <v>13.7044</v>
      </c>
      <c r="J1255" s="1">
        <f>_xlfn.XLOOKUP(B1255, '[1]2021 Salaries'!$B$13:$B$2834, '[1]2021 Salaries'!$G$13:$G$2834,0)</f>
        <v>24980000</v>
      </c>
      <c r="K1255" s="1">
        <f t="shared" si="19"/>
        <v>27478000.000000004</v>
      </c>
      <c r="L1255" s="2">
        <v>1254</v>
      </c>
    </row>
    <row r="1256" spans="1:12" x14ac:dyDescent="0.45">
      <c r="A1256">
        <v>492</v>
      </c>
      <c r="B1256" t="s">
        <v>665</v>
      </c>
      <c r="C1256" t="s">
        <v>9</v>
      </c>
      <c r="D1256" t="s">
        <v>10</v>
      </c>
      <c r="E1256" t="s">
        <v>253</v>
      </c>
      <c r="F1256">
        <v>19</v>
      </c>
      <c r="G1256" t="s">
        <v>12</v>
      </c>
      <c r="H1256">
        <v>2020</v>
      </c>
      <c r="I1256">
        <v>13.7115333333333</v>
      </c>
      <c r="J1256" s="1">
        <f>_xlfn.XLOOKUP(B1256, '[1]2021 Salaries'!$B$13:$B$2834, '[1]2021 Salaries'!$G$13:$G$2834,0)</f>
        <v>13390000</v>
      </c>
      <c r="K1256" s="1">
        <f t="shared" si="19"/>
        <v>14729000.000000002</v>
      </c>
      <c r="L1256" s="2">
        <v>1255</v>
      </c>
    </row>
    <row r="1257" spans="1:12" x14ac:dyDescent="0.45">
      <c r="A1257">
        <v>416</v>
      </c>
      <c r="B1257" t="s">
        <v>1056</v>
      </c>
      <c r="C1257" t="s">
        <v>74</v>
      </c>
      <c r="D1257" t="s">
        <v>598</v>
      </c>
      <c r="E1257" t="s">
        <v>116</v>
      </c>
      <c r="F1257">
        <v>29</v>
      </c>
      <c r="G1257" t="s">
        <v>12</v>
      </c>
      <c r="H1257">
        <v>2020</v>
      </c>
      <c r="I1257">
        <v>13.713366666666699</v>
      </c>
      <c r="J1257" s="1">
        <f>_xlfn.XLOOKUP(B1257, '[1]2021 Salaries'!$B$13:$B$2834, '[1]2021 Salaries'!$G$13:$G$2834,0)</f>
        <v>36500000</v>
      </c>
      <c r="K1257" s="1">
        <f t="shared" si="19"/>
        <v>40150000</v>
      </c>
      <c r="L1257" s="2">
        <v>1256</v>
      </c>
    </row>
    <row r="1258" spans="1:12" x14ac:dyDescent="0.45">
      <c r="A1258">
        <v>1530</v>
      </c>
      <c r="B1258" t="s">
        <v>1057</v>
      </c>
      <c r="C1258" t="s">
        <v>51</v>
      </c>
      <c r="D1258" t="s">
        <v>10</v>
      </c>
      <c r="E1258" t="s">
        <v>602</v>
      </c>
      <c r="F1258">
        <v>33</v>
      </c>
      <c r="G1258" t="s">
        <v>12</v>
      </c>
      <c r="H1258">
        <v>2021</v>
      </c>
      <c r="I1258">
        <v>13.7193</v>
      </c>
      <c r="J1258" s="1">
        <f>_xlfn.XLOOKUP(B1258, '[1]2021 Salaries'!$B$13:$B$2834, '[1]2021 Salaries'!$G$13:$G$2834,0)</f>
        <v>21180000</v>
      </c>
      <c r="K1258" s="1">
        <f t="shared" si="19"/>
        <v>23298000.000000004</v>
      </c>
      <c r="L1258" s="2">
        <v>1257</v>
      </c>
    </row>
    <row r="1259" spans="1:12" x14ac:dyDescent="0.45">
      <c r="A1259">
        <v>1693</v>
      </c>
      <c r="B1259" t="s">
        <v>1058</v>
      </c>
      <c r="C1259" t="s">
        <v>285</v>
      </c>
      <c r="D1259" t="s">
        <v>10</v>
      </c>
      <c r="E1259" t="s">
        <v>24</v>
      </c>
      <c r="F1259">
        <v>18</v>
      </c>
      <c r="G1259" t="s">
        <v>25</v>
      </c>
      <c r="H1259">
        <v>2021</v>
      </c>
      <c r="I1259">
        <v>13.7252333333333</v>
      </c>
      <c r="J1259" s="1">
        <f>_xlfn.XLOOKUP(B1259, '[1]2021 Salaries'!$B$13:$B$2834, '[1]2021 Salaries'!$G$13:$G$2834,0)</f>
        <v>6110000</v>
      </c>
      <c r="K1259" s="1">
        <f t="shared" si="19"/>
        <v>6721000.0000000009</v>
      </c>
      <c r="L1259" s="2">
        <v>1258</v>
      </c>
    </row>
    <row r="1260" spans="1:12" x14ac:dyDescent="0.45">
      <c r="A1260">
        <v>645</v>
      </c>
      <c r="B1260" t="s">
        <v>221</v>
      </c>
      <c r="C1260" t="s">
        <v>222</v>
      </c>
      <c r="D1260" t="s">
        <v>10</v>
      </c>
      <c r="E1260" t="s">
        <v>223</v>
      </c>
      <c r="F1260">
        <v>30</v>
      </c>
      <c r="G1260" t="s">
        <v>25</v>
      </c>
      <c r="H1260">
        <v>2020</v>
      </c>
      <c r="I1260">
        <v>13.726233333333299</v>
      </c>
      <c r="J1260" s="1">
        <f>_xlfn.XLOOKUP(B1260, '[1]2021 Salaries'!$B$13:$B$2834, '[1]2021 Salaries'!$G$13:$G$2834,0)</f>
        <v>12370000</v>
      </c>
      <c r="K1260" s="1">
        <f t="shared" si="19"/>
        <v>13607000.000000002</v>
      </c>
      <c r="L1260" s="2">
        <v>1259</v>
      </c>
    </row>
    <row r="1261" spans="1:12" x14ac:dyDescent="0.45">
      <c r="A1261">
        <v>315</v>
      </c>
      <c r="B1261" t="s">
        <v>1059</v>
      </c>
      <c r="C1261" t="s">
        <v>36</v>
      </c>
      <c r="D1261" t="s">
        <v>18</v>
      </c>
      <c r="E1261" t="s">
        <v>93</v>
      </c>
      <c r="F1261">
        <v>22</v>
      </c>
      <c r="G1261" t="s">
        <v>31</v>
      </c>
      <c r="H1261">
        <v>2020</v>
      </c>
      <c r="I1261">
        <v>13.7322333333333</v>
      </c>
      <c r="J1261" s="1">
        <f>_xlfn.XLOOKUP(B1261, '[1]2021 Salaries'!$B$13:$B$2834, '[1]2021 Salaries'!$G$13:$G$2834,0)</f>
        <v>0</v>
      </c>
      <c r="K1261" s="1">
        <f t="shared" si="19"/>
        <v>0</v>
      </c>
      <c r="L1261" s="2">
        <v>1260</v>
      </c>
    </row>
    <row r="1262" spans="1:12" x14ac:dyDescent="0.45">
      <c r="A1262">
        <v>1261</v>
      </c>
      <c r="B1262" t="s">
        <v>1021</v>
      </c>
      <c r="C1262" t="s">
        <v>9</v>
      </c>
      <c r="D1262" t="s">
        <v>10</v>
      </c>
      <c r="E1262" t="s">
        <v>547</v>
      </c>
      <c r="F1262">
        <v>23</v>
      </c>
      <c r="G1262" t="s">
        <v>31</v>
      </c>
      <c r="H1262">
        <v>2021</v>
      </c>
      <c r="I1262">
        <v>13.732799999999999</v>
      </c>
      <c r="J1262" s="1">
        <f>_xlfn.XLOOKUP(B1262, '[1]2021 Salaries'!$B$13:$B$2834, '[1]2021 Salaries'!$G$13:$G$2834,0)</f>
        <v>24960000</v>
      </c>
      <c r="K1262" s="1">
        <f t="shared" si="19"/>
        <v>27456000.000000004</v>
      </c>
      <c r="L1262" s="2">
        <v>1261</v>
      </c>
    </row>
    <row r="1263" spans="1:12" x14ac:dyDescent="0.45">
      <c r="A1263">
        <v>660</v>
      </c>
      <c r="B1263" t="s">
        <v>637</v>
      </c>
      <c r="C1263" t="s">
        <v>216</v>
      </c>
      <c r="D1263" t="s">
        <v>10</v>
      </c>
      <c r="E1263" t="s">
        <v>255</v>
      </c>
      <c r="F1263">
        <v>24</v>
      </c>
      <c r="G1263" t="s">
        <v>25</v>
      </c>
      <c r="H1263">
        <v>2020</v>
      </c>
      <c r="I1263">
        <v>13.7384</v>
      </c>
      <c r="J1263" s="1">
        <f>_xlfn.XLOOKUP(B1263, '[1]2021 Salaries'!$B$13:$B$2834, '[1]2021 Salaries'!$G$13:$G$2834,0)</f>
        <v>36570000</v>
      </c>
      <c r="K1263" s="1">
        <f t="shared" si="19"/>
        <v>40227000</v>
      </c>
      <c r="L1263" s="2">
        <v>1262</v>
      </c>
    </row>
    <row r="1264" spans="1:12" x14ac:dyDescent="0.45">
      <c r="A1264">
        <v>1022</v>
      </c>
      <c r="B1264" t="s">
        <v>1060</v>
      </c>
      <c r="C1264" t="s">
        <v>64</v>
      </c>
      <c r="D1264" t="s">
        <v>10</v>
      </c>
      <c r="E1264" t="s">
        <v>714</v>
      </c>
      <c r="F1264">
        <v>20</v>
      </c>
      <c r="G1264" t="s">
        <v>41</v>
      </c>
      <c r="H1264">
        <v>2020</v>
      </c>
      <c r="I1264">
        <v>13.7397666666667</v>
      </c>
      <c r="J1264" s="1">
        <f>_xlfn.XLOOKUP(B1264, '[1]2021 Salaries'!$B$13:$B$2834, '[1]2021 Salaries'!$G$13:$G$2834,0)</f>
        <v>0</v>
      </c>
      <c r="K1264" s="1">
        <f t="shared" si="19"/>
        <v>0</v>
      </c>
      <c r="L1264" s="2">
        <v>1263</v>
      </c>
    </row>
    <row r="1265" spans="1:12" x14ac:dyDescent="0.45">
      <c r="A1265">
        <v>790</v>
      </c>
      <c r="B1265" t="s">
        <v>1061</v>
      </c>
      <c r="C1265" t="s">
        <v>14</v>
      </c>
      <c r="D1265" t="s">
        <v>10</v>
      </c>
      <c r="E1265" t="s">
        <v>659</v>
      </c>
      <c r="F1265">
        <v>33</v>
      </c>
      <c r="G1265" t="s">
        <v>16</v>
      </c>
      <c r="H1265">
        <v>2020</v>
      </c>
      <c r="I1265">
        <v>13.743233333333301</v>
      </c>
      <c r="J1265" s="1">
        <f>_xlfn.XLOOKUP(B1265, '[1]2021 Salaries'!$B$13:$B$2834, '[1]2021 Salaries'!$G$13:$G$2834,0)</f>
        <v>11700000</v>
      </c>
      <c r="K1265" s="1">
        <f t="shared" si="19"/>
        <v>12870000.000000002</v>
      </c>
      <c r="L1265" s="2">
        <v>1264</v>
      </c>
    </row>
    <row r="1266" spans="1:12" x14ac:dyDescent="0.45">
      <c r="A1266">
        <v>1215</v>
      </c>
      <c r="B1266" t="s">
        <v>1062</v>
      </c>
      <c r="C1266" t="s">
        <v>27</v>
      </c>
      <c r="D1266" t="s">
        <v>10</v>
      </c>
      <c r="E1266" t="s">
        <v>191</v>
      </c>
      <c r="F1266">
        <v>26</v>
      </c>
      <c r="G1266" t="s">
        <v>21</v>
      </c>
      <c r="H1266">
        <v>2021</v>
      </c>
      <c r="I1266">
        <v>13.745333333333299</v>
      </c>
      <c r="J1266" s="1">
        <f>_xlfn.XLOOKUP(B1266, '[1]2021 Salaries'!$B$13:$B$2834, '[1]2021 Salaries'!$G$13:$G$2834,0)</f>
        <v>11750000</v>
      </c>
      <c r="K1266" s="1">
        <f t="shared" si="19"/>
        <v>12925000.000000002</v>
      </c>
      <c r="L1266" s="2">
        <v>1265</v>
      </c>
    </row>
    <row r="1267" spans="1:12" x14ac:dyDescent="0.45">
      <c r="A1267">
        <v>1452</v>
      </c>
      <c r="B1267" t="s">
        <v>1020</v>
      </c>
      <c r="C1267" t="s">
        <v>51</v>
      </c>
      <c r="D1267" t="s">
        <v>10</v>
      </c>
      <c r="E1267" t="s">
        <v>47</v>
      </c>
      <c r="F1267">
        <v>23</v>
      </c>
      <c r="G1267" t="s">
        <v>12</v>
      </c>
      <c r="H1267">
        <v>2021</v>
      </c>
      <c r="I1267">
        <v>13.7457666666667</v>
      </c>
      <c r="J1267" s="1">
        <f>_xlfn.XLOOKUP(B1267, '[1]2021 Salaries'!$B$13:$B$2834, '[1]2021 Salaries'!$G$13:$G$2834,0)</f>
        <v>27630000</v>
      </c>
      <c r="K1267" s="1">
        <f t="shared" si="19"/>
        <v>30393000.000000004</v>
      </c>
      <c r="L1267" s="2">
        <v>1266</v>
      </c>
    </row>
    <row r="1268" spans="1:12" x14ac:dyDescent="0.45">
      <c r="A1268">
        <v>1636</v>
      </c>
      <c r="B1268" t="s">
        <v>1063</v>
      </c>
      <c r="C1268" t="s">
        <v>51</v>
      </c>
      <c r="D1268" t="s">
        <v>350</v>
      </c>
      <c r="E1268" t="s">
        <v>162</v>
      </c>
      <c r="F1268">
        <v>23</v>
      </c>
      <c r="G1268" t="s">
        <v>12</v>
      </c>
      <c r="H1268">
        <v>2021</v>
      </c>
      <c r="I1268">
        <v>13.7467666666667</v>
      </c>
      <c r="J1268" s="1">
        <f>_xlfn.XLOOKUP(B1268, '[1]2021 Salaries'!$B$13:$B$2834, '[1]2021 Salaries'!$G$13:$G$2834,0)</f>
        <v>31490000</v>
      </c>
      <c r="K1268" s="1">
        <f t="shared" si="19"/>
        <v>34639000</v>
      </c>
      <c r="L1268" s="2">
        <v>1267</v>
      </c>
    </row>
    <row r="1269" spans="1:12" x14ac:dyDescent="0.45">
      <c r="A1269">
        <v>1398</v>
      </c>
      <c r="B1269" t="s">
        <v>1064</v>
      </c>
      <c r="C1269" t="s">
        <v>36</v>
      </c>
      <c r="D1269" t="s">
        <v>10</v>
      </c>
      <c r="E1269" t="s">
        <v>867</v>
      </c>
      <c r="F1269">
        <v>29</v>
      </c>
      <c r="G1269" t="s">
        <v>31</v>
      </c>
      <c r="H1269">
        <v>2021</v>
      </c>
      <c r="I1269">
        <v>13.7485</v>
      </c>
      <c r="J1269" s="1">
        <f>_xlfn.XLOOKUP(B1269, '[1]2021 Salaries'!$B$13:$B$2834, '[1]2021 Salaries'!$G$13:$G$2834,0)</f>
        <v>26150000</v>
      </c>
      <c r="K1269" s="1">
        <f t="shared" si="19"/>
        <v>28765000.000000004</v>
      </c>
      <c r="L1269" s="2">
        <v>1268</v>
      </c>
    </row>
    <row r="1270" spans="1:12" x14ac:dyDescent="0.45">
      <c r="A1270">
        <v>670</v>
      </c>
      <c r="B1270" t="s">
        <v>1065</v>
      </c>
      <c r="C1270" t="s">
        <v>303</v>
      </c>
      <c r="D1270" t="s">
        <v>43</v>
      </c>
      <c r="E1270" t="s">
        <v>255</v>
      </c>
      <c r="F1270">
        <v>24</v>
      </c>
      <c r="G1270" t="s">
        <v>25</v>
      </c>
      <c r="H1270">
        <v>2020</v>
      </c>
      <c r="I1270">
        <v>13.752700000000001</v>
      </c>
      <c r="J1270" s="1">
        <f>_xlfn.XLOOKUP(B1270, '[1]2021 Salaries'!$B$13:$B$2834, '[1]2021 Salaries'!$G$13:$G$2834,0)</f>
        <v>0</v>
      </c>
      <c r="K1270" s="1">
        <f t="shared" si="19"/>
        <v>0</v>
      </c>
      <c r="L1270" s="2">
        <v>1269</v>
      </c>
    </row>
    <row r="1271" spans="1:12" x14ac:dyDescent="0.45">
      <c r="A1271">
        <v>250</v>
      </c>
      <c r="B1271" t="s">
        <v>433</v>
      </c>
      <c r="C1271" t="s">
        <v>9</v>
      </c>
      <c r="D1271" t="s">
        <v>10</v>
      </c>
      <c r="E1271" t="s">
        <v>434</v>
      </c>
      <c r="F1271">
        <v>27</v>
      </c>
      <c r="G1271" t="s">
        <v>31</v>
      </c>
      <c r="H1271">
        <v>2020</v>
      </c>
      <c r="I1271">
        <v>13.7558333333333</v>
      </c>
      <c r="J1271" s="1">
        <f>_xlfn.XLOOKUP(B1271, '[1]2021 Salaries'!$B$13:$B$2834, '[1]2021 Salaries'!$G$13:$G$2834,0)</f>
        <v>21360000</v>
      </c>
      <c r="K1271" s="1">
        <f t="shared" si="19"/>
        <v>23496000.000000004</v>
      </c>
      <c r="L1271" s="2">
        <v>1270</v>
      </c>
    </row>
    <row r="1272" spans="1:12" x14ac:dyDescent="0.45">
      <c r="A1272">
        <v>1061</v>
      </c>
      <c r="B1272" t="s">
        <v>1066</v>
      </c>
      <c r="C1272" t="s">
        <v>9</v>
      </c>
      <c r="D1272" t="s">
        <v>10</v>
      </c>
      <c r="E1272" t="s">
        <v>369</v>
      </c>
      <c r="F1272">
        <v>23</v>
      </c>
      <c r="G1272" t="s">
        <v>21</v>
      </c>
      <c r="H1272">
        <v>2021</v>
      </c>
      <c r="I1272">
        <v>13.7604333333333</v>
      </c>
      <c r="J1272" s="1">
        <f>_xlfn.XLOOKUP(B1272, '[1]2021 Salaries'!$B$13:$B$2834, '[1]2021 Salaries'!$G$13:$G$2834,0)</f>
        <v>10180000</v>
      </c>
      <c r="K1272" s="1">
        <f t="shared" si="19"/>
        <v>11198000</v>
      </c>
      <c r="L1272" s="2">
        <v>1271</v>
      </c>
    </row>
    <row r="1273" spans="1:12" x14ac:dyDescent="0.45">
      <c r="A1273">
        <v>871</v>
      </c>
      <c r="B1273" t="s">
        <v>486</v>
      </c>
      <c r="C1273" t="s">
        <v>14</v>
      </c>
      <c r="D1273" t="s">
        <v>10</v>
      </c>
      <c r="E1273" t="s">
        <v>487</v>
      </c>
      <c r="F1273">
        <v>32</v>
      </c>
      <c r="G1273" t="s">
        <v>16</v>
      </c>
      <c r="H1273">
        <v>2020</v>
      </c>
      <c r="I1273">
        <v>13.761200000000001</v>
      </c>
      <c r="J1273" s="1">
        <f>_xlfn.XLOOKUP(B1273, '[1]2021 Salaries'!$B$13:$B$2834, '[1]2021 Salaries'!$G$13:$G$2834,0)</f>
        <v>11490000</v>
      </c>
      <c r="K1273" s="1">
        <f t="shared" si="19"/>
        <v>12639000.000000002</v>
      </c>
      <c r="L1273" s="2">
        <v>1272</v>
      </c>
    </row>
    <row r="1274" spans="1:12" x14ac:dyDescent="0.45">
      <c r="A1274">
        <v>1170</v>
      </c>
      <c r="B1274" t="s">
        <v>1054</v>
      </c>
      <c r="C1274" t="s">
        <v>39</v>
      </c>
      <c r="D1274" t="s">
        <v>10</v>
      </c>
      <c r="E1274" t="s">
        <v>555</v>
      </c>
      <c r="F1274">
        <v>33</v>
      </c>
      <c r="G1274" t="s">
        <v>21</v>
      </c>
      <c r="H1274">
        <v>2021</v>
      </c>
      <c r="I1274">
        <v>13.7622</v>
      </c>
      <c r="J1274" s="1">
        <f>_xlfn.XLOOKUP(B1274, '[1]2021 Salaries'!$B$13:$B$2834, '[1]2021 Salaries'!$G$13:$G$2834,0)</f>
        <v>23280000</v>
      </c>
      <c r="K1274" s="1">
        <f t="shared" si="19"/>
        <v>25608000.000000004</v>
      </c>
      <c r="L1274" s="2">
        <v>1273</v>
      </c>
    </row>
    <row r="1275" spans="1:12" x14ac:dyDescent="0.45">
      <c r="A1275">
        <v>371</v>
      </c>
      <c r="B1275" t="s">
        <v>1067</v>
      </c>
      <c r="C1275" t="s">
        <v>9</v>
      </c>
      <c r="D1275" t="s">
        <v>350</v>
      </c>
      <c r="E1275" t="s">
        <v>358</v>
      </c>
      <c r="F1275">
        <v>20</v>
      </c>
      <c r="G1275" t="s">
        <v>31</v>
      </c>
      <c r="H1275">
        <v>2020</v>
      </c>
      <c r="I1275">
        <v>13.7692333333333</v>
      </c>
      <c r="J1275" s="1">
        <f>_xlfn.XLOOKUP(B1275, '[1]2021 Salaries'!$B$13:$B$2834, '[1]2021 Salaries'!$G$13:$G$2834,0)</f>
        <v>0</v>
      </c>
      <c r="K1275" s="1">
        <f t="shared" si="19"/>
        <v>0</v>
      </c>
      <c r="L1275" s="2">
        <v>1274</v>
      </c>
    </row>
    <row r="1276" spans="1:12" x14ac:dyDescent="0.45">
      <c r="A1276">
        <v>657</v>
      </c>
      <c r="B1276" t="s">
        <v>500</v>
      </c>
      <c r="C1276" t="s">
        <v>55</v>
      </c>
      <c r="D1276" t="s">
        <v>10</v>
      </c>
      <c r="E1276" t="s">
        <v>255</v>
      </c>
      <c r="F1276">
        <v>21</v>
      </c>
      <c r="G1276" t="s">
        <v>25</v>
      </c>
      <c r="H1276">
        <v>2020</v>
      </c>
      <c r="I1276">
        <v>13.794866666666699</v>
      </c>
      <c r="J1276" s="1">
        <f>_xlfn.XLOOKUP(B1276, '[1]2021 Salaries'!$B$13:$B$2834, '[1]2021 Salaries'!$G$13:$G$2834,0)</f>
        <v>15060000</v>
      </c>
      <c r="K1276" s="1">
        <f t="shared" si="19"/>
        <v>16566000.000000002</v>
      </c>
      <c r="L1276" s="2">
        <v>1275</v>
      </c>
    </row>
    <row r="1277" spans="1:12" x14ac:dyDescent="0.45">
      <c r="A1277">
        <v>1975</v>
      </c>
      <c r="B1277" t="s">
        <v>1068</v>
      </c>
      <c r="C1277" t="s">
        <v>14</v>
      </c>
      <c r="D1277" t="s">
        <v>43</v>
      </c>
      <c r="E1277" t="s">
        <v>89</v>
      </c>
      <c r="F1277">
        <v>20</v>
      </c>
      <c r="G1277" t="s">
        <v>16</v>
      </c>
      <c r="H1277">
        <v>2021</v>
      </c>
      <c r="I1277">
        <v>13.801266666666701</v>
      </c>
      <c r="J1277" s="1">
        <f>_xlfn.XLOOKUP(B1277, '[1]2021 Salaries'!$B$13:$B$2834, '[1]2021 Salaries'!$G$13:$G$2834,0)</f>
        <v>16380000</v>
      </c>
      <c r="K1277" s="1">
        <f t="shared" si="19"/>
        <v>18018000</v>
      </c>
      <c r="L1277" s="2">
        <v>1276</v>
      </c>
    </row>
    <row r="1278" spans="1:12" x14ac:dyDescent="0.45">
      <c r="A1278">
        <v>1196</v>
      </c>
      <c r="B1278" t="s">
        <v>1069</v>
      </c>
      <c r="C1278" t="s">
        <v>616</v>
      </c>
      <c r="D1278" t="s">
        <v>10</v>
      </c>
      <c r="E1278" t="s">
        <v>147</v>
      </c>
      <c r="F1278">
        <v>22</v>
      </c>
      <c r="G1278" t="s">
        <v>21</v>
      </c>
      <c r="H1278">
        <v>2021</v>
      </c>
      <c r="I1278">
        <v>13.808400000000001</v>
      </c>
      <c r="J1278" s="1">
        <f>_xlfn.XLOOKUP(B1278, '[1]2021 Salaries'!$B$13:$B$2834, '[1]2021 Salaries'!$G$13:$G$2834,0)</f>
        <v>6920000</v>
      </c>
      <c r="K1278" s="1">
        <f t="shared" si="19"/>
        <v>7612000.0000000009</v>
      </c>
      <c r="L1278" s="2">
        <v>1277</v>
      </c>
    </row>
    <row r="1279" spans="1:12" x14ac:dyDescent="0.45">
      <c r="A1279">
        <v>989</v>
      </c>
      <c r="B1279" t="s">
        <v>794</v>
      </c>
      <c r="C1279" t="s">
        <v>64</v>
      </c>
      <c r="D1279" t="s">
        <v>10</v>
      </c>
      <c r="E1279" t="s">
        <v>795</v>
      </c>
      <c r="F1279">
        <v>25</v>
      </c>
      <c r="G1279" t="s">
        <v>41</v>
      </c>
      <c r="H1279">
        <v>2020</v>
      </c>
      <c r="I1279">
        <v>13.813333333333301</v>
      </c>
      <c r="J1279" s="1">
        <f>_xlfn.XLOOKUP(B1279, '[1]2021 Salaries'!$B$13:$B$2834, '[1]2021 Salaries'!$G$13:$G$2834,0)</f>
        <v>680000</v>
      </c>
      <c r="K1279" s="1">
        <f t="shared" si="19"/>
        <v>680000</v>
      </c>
      <c r="L1279" s="2">
        <v>1278</v>
      </c>
    </row>
    <row r="1280" spans="1:12" x14ac:dyDescent="0.45">
      <c r="A1280">
        <v>1136</v>
      </c>
      <c r="B1280" t="s">
        <v>1070</v>
      </c>
      <c r="C1280" t="s">
        <v>39</v>
      </c>
      <c r="D1280" t="s">
        <v>598</v>
      </c>
      <c r="E1280" t="s">
        <v>168</v>
      </c>
      <c r="F1280">
        <v>18</v>
      </c>
      <c r="G1280" t="s">
        <v>21</v>
      </c>
      <c r="H1280">
        <v>2021</v>
      </c>
      <c r="I1280">
        <v>13.8195</v>
      </c>
      <c r="J1280" s="1">
        <f>_xlfn.XLOOKUP(B1280, '[1]2021 Salaries'!$B$13:$B$2834, '[1]2021 Salaries'!$G$13:$G$2834,0)</f>
        <v>26510000</v>
      </c>
      <c r="K1280" s="1">
        <f t="shared" si="19"/>
        <v>29161000.000000004</v>
      </c>
      <c r="L1280" s="2">
        <v>1279</v>
      </c>
    </row>
    <row r="1281" spans="1:12" x14ac:dyDescent="0.45">
      <c r="A1281">
        <v>940</v>
      </c>
      <c r="B1281" t="s">
        <v>623</v>
      </c>
      <c r="C1281" t="s">
        <v>14</v>
      </c>
      <c r="D1281" t="s">
        <v>10</v>
      </c>
      <c r="E1281" t="s">
        <v>462</v>
      </c>
      <c r="F1281">
        <v>28</v>
      </c>
      <c r="G1281" t="s">
        <v>16</v>
      </c>
      <c r="H1281">
        <v>2020</v>
      </c>
      <c r="I1281">
        <v>13.8205333333333</v>
      </c>
      <c r="J1281" s="1">
        <f>_xlfn.XLOOKUP(B1281, '[1]2021 Salaries'!$B$13:$B$2834, '[1]2021 Salaries'!$G$13:$G$2834,0)</f>
        <v>15460000</v>
      </c>
      <c r="K1281" s="1">
        <f t="shared" si="19"/>
        <v>17006000</v>
      </c>
      <c r="L1281" s="2">
        <v>1280</v>
      </c>
    </row>
    <row r="1282" spans="1:12" x14ac:dyDescent="0.45">
      <c r="A1282">
        <v>346</v>
      </c>
      <c r="B1282" t="s">
        <v>1071</v>
      </c>
      <c r="C1282" t="s">
        <v>9</v>
      </c>
      <c r="D1282" t="s">
        <v>10</v>
      </c>
      <c r="E1282" t="s">
        <v>460</v>
      </c>
      <c r="F1282">
        <v>31</v>
      </c>
      <c r="G1282" t="s">
        <v>31</v>
      </c>
      <c r="H1282">
        <v>2020</v>
      </c>
      <c r="I1282">
        <v>13.8275666666667</v>
      </c>
      <c r="J1282" s="1">
        <f>_xlfn.XLOOKUP(B1282, '[1]2021 Salaries'!$B$13:$B$2834, '[1]2021 Salaries'!$G$13:$G$2834,0)</f>
        <v>15050000</v>
      </c>
      <c r="K1282" s="1">
        <f t="shared" si="19"/>
        <v>16555000.000000002</v>
      </c>
      <c r="L1282" s="2">
        <v>1281</v>
      </c>
    </row>
    <row r="1283" spans="1:12" x14ac:dyDescent="0.45">
      <c r="A1283">
        <v>1183</v>
      </c>
      <c r="B1283" t="s">
        <v>1072</v>
      </c>
      <c r="C1283" t="s">
        <v>616</v>
      </c>
      <c r="D1283" t="s">
        <v>10</v>
      </c>
      <c r="E1283" t="s">
        <v>1073</v>
      </c>
      <c r="F1283">
        <v>28</v>
      </c>
      <c r="G1283" t="s">
        <v>21</v>
      </c>
      <c r="H1283">
        <v>2021</v>
      </c>
      <c r="I1283">
        <v>13.8281666666667</v>
      </c>
      <c r="J1283" s="1">
        <f>_xlfn.XLOOKUP(B1283, '[1]2021 Salaries'!$B$13:$B$2834, '[1]2021 Salaries'!$G$13:$G$2834,0)</f>
        <v>13730000</v>
      </c>
      <c r="K1283" s="1">
        <f t="shared" ref="K1283:K1346" si="20">IF(C1283="Rarita", J1283, J1283*1.1)</f>
        <v>15103000.000000002</v>
      </c>
      <c r="L1283" s="2">
        <v>1282</v>
      </c>
    </row>
    <row r="1284" spans="1:12" x14ac:dyDescent="0.45">
      <c r="A1284">
        <v>538</v>
      </c>
      <c r="B1284" t="s">
        <v>1036</v>
      </c>
      <c r="C1284" t="s">
        <v>51</v>
      </c>
      <c r="D1284" t="s">
        <v>10</v>
      </c>
      <c r="E1284" t="s">
        <v>162</v>
      </c>
      <c r="F1284">
        <v>30</v>
      </c>
      <c r="G1284" t="s">
        <v>12</v>
      </c>
      <c r="H1284">
        <v>2020</v>
      </c>
      <c r="I1284">
        <v>13.829800000000001</v>
      </c>
      <c r="J1284" s="1">
        <f>_xlfn.XLOOKUP(B1284, '[1]2021 Salaries'!$B$13:$B$2834, '[1]2021 Salaries'!$G$13:$G$2834,0)</f>
        <v>28120000</v>
      </c>
      <c r="K1284" s="1">
        <f t="shared" si="20"/>
        <v>30932000.000000004</v>
      </c>
      <c r="L1284" s="2">
        <v>1283</v>
      </c>
    </row>
    <row r="1285" spans="1:12" x14ac:dyDescent="0.45">
      <c r="A1285">
        <v>1182</v>
      </c>
      <c r="B1285" t="s">
        <v>1074</v>
      </c>
      <c r="C1285" t="s">
        <v>313</v>
      </c>
      <c r="D1285" t="s">
        <v>43</v>
      </c>
      <c r="E1285" t="s">
        <v>101</v>
      </c>
      <c r="F1285">
        <v>23</v>
      </c>
      <c r="G1285" t="s">
        <v>21</v>
      </c>
      <c r="H1285">
        <v>2021</v>
      </c>
      <c r="I1285">
        <v>13.8313333333333</v>
      </c>
      <c r="J1285" s="1">
        <f>_xlfn.XLOOKUP(B1285, '[1]2021 Salaries'!$B$13:$B$2834, '[1]2021 Salaries'!$G$13:$G$2834,0)</f>
        <v>32300000</v>
      </c>
      <c r="K1285" s="1">
        <f t="shared" si="20"/>
        <v>35530000</v>
      </c>
      <c r="L1285" s="2">
        <v>1284</v>
      </c>
    </row>
    <row r="1286" spans="1:12" x14ac:dyDescent="0.45">
      <c r="A1286">
        <v>663</v>
      </c>
      <c r="B1286" t="s">
        <v>1075</v>
      </c>
      <c r="C1286" t="s">
        <v>23</v>
      </c>
      <c r="D1286" t="s">
        <v>10</v>
      </c>
      <c r="E1286" t="s">
        <v>255</v>
      </c>
      <c r="F1286">
        <v>24</v>
      </c>
      <c r="G1286" t="s">
        <v>25</v>
      </c>
      <c r="H1286">
        <v>2020</v>
      </c>
      <c r="I1286">
        <v>13.831766666666701</v>
      </c>
      <c r="J1286" s="1">
        <f>_xlfn.XLOOKUP(B1286, '[1]2021 Salaries'!$B$13:$B$2834, '[1]2021 Salaries'!$G$13:$G$2834,0)</f>
        <v>0</v>
      </c>
      <c r="K1286" s="1">
        <f t="shared" si="20"/>
        <v>0</v>
      </c>
      <c r="L1286" s="2">
        <v>1285</v>
      </c>
    </row>
    <row r="1287" spans="1:12" x14ac:dyDescent="0.45">
      <c r="A1287">
        <v>1950</v>
      </c>
      <c r="B1287" t="s">
        <v>917</v>
      </c>
      <c r="C1287" t="s">
        <v>14</v>
      </c>
      <c r="D1287" t="s">
        <v>10</v>
      </c>
      <c r="E1287" t="s">
        <v>186</v>
      </c>
      <c r="F1287">
        <v>22</v>
      </c>
      <c r="G1287" t="s">
        <v>16</v>
      </c>
      <c r="H1287">
        <v>2021</v>
      </c>
      <c r="I1287">
        <v>13.8367666666667</v>
      </c>
      <c r="J1287" s="1">
        <f>_xlfn.XLOOKUP(B1287, '[1]2021 Salaries'!$B$13:$B$2834, '[1]2021 Salaries'!$G$13:$G$2834,0)</f>
        <v>4480000</v>
      </c>
      <c r="K1287" s="1">
        <f t="shared" si="20"/>
        <v>4928000</v>
      </c>
      <c r="L1287" s="2">
        <v>1286</v>
      </c>
    </row>
    <row r="1288" spans="1:12" x14ac:dyDescent="0.45">
      <c r="A1288">
        <v>1609</v>
      </c>
      <c r="B1288" t="s">
        <v>1076</v>
      </c>
      <c r="C1288" t="s">
        <v>138</v>
      </c>
      <c r="D1288" t="s">
        <v>10</v>
      </c>
      <c r="E1288" t="s">
        <v>382</v>
      </c>
      <c r="F1288">
        <v>27</v>
      </c>
      <c r="G1288" t="s">
        <v>12</v>
      </c>
      <c r="H1288">
        <v>2021</v>
      </c>
      <c r="I1288">
        <v>13.837</v>
      </c>
      <c r="J1288" s="1">
        <f>_xlfn.XLOOKUP(B1288, '[1]2021 Salaries'!$B$13:$B$2834, '[1]2021 Salaries'!$G$13:$G$2834,0)</f>
        <v>33480000</v>
      </c>
      <c r="K1288" s="1">
        <f t="shared" si="20"/>
        <v>36828000</v>
      </c>
      <c r="L1288" s="2">
        <v>1287</v>
      </c>
    </row>
    <row r="1289" spans="1:12" x14ac:dyDescent="0.45">
      <c r="A1289">
        <v>792</v>
      </c>
      <c r="B1289" t="s">
        <v>658</v>
      </c>
      <c r="C1289" t="s">
        <v>14</v>
      </c>
      <c r="D1289" t="s">
        <v>10</v>
      </c>
      <c r="E1289" t="s">
        <v>659</v>
      </c>
      <c r="F1289">
        <v>30</v>
      </c>
      <c r="G1289" t="s">
        <v>16</v>
      </c>
      <c r="H1289">
        <v>2020</v>
      </c>
      <c r="I1289">
        <v>13.8391</v>
      </c>
      <c r="J1289" s="1">
        <f>_xlfn.XLOOKUP(B1289, '[1]2021 Salaries'!$B$13:$B$2834, '[1]2021 Salaries'!$G$13:$G$2834,0)</f>
        <v>9090000</v>
      </c>
      <c r="K1289" s="1">
        <f t="shared" si="20"/>
        <v>9999000</v>
      </c>
      <c r="L1289" s="2">
        <v>1288</v>
      </c>
    </row>
    <row r="1290" spans="1:12" x14ac:dyDescent="0.45">
      <c r="A1290">
        <v>228</v>
      </c>
      <c r="B1290" t="s">
        <v>1077</v>
      </c>
      <c r="C1290" t="s">
        <v>130</v>
      </c>
      <c r="D1290" t="s">
        <v>10</v>
      </c>
      <c r="E1290" t="s">
        <v>473</v>
      </c>
      <c r="F1290">
        <v>24</v>
      </c>
      <c r="G1290" t="s">
        <v>31</v>
      </c>
      <c r="H1290">
        <v>2020</v>
      </c>
      <c r="I1290">
        <v>13.840199999999999</v>
      </c>
      <c r="J1290" s="1">
        <f>_xlfn.XLOOKUP(B1290, '[1]2021 Salaries'!$B$13:$B$2834, '[1]2021 Salaries'!$G$13:$G$2834,0)</f>
        <v>17550000</v>
      </c>
      <c r="K1290" s="1">
        <f t="shared" si="20"/>
        <v>19305000</v>
      </c>
      <c r="L1290" s="2">
        <v>1289</v>
      </c>
    </row>
    <row r="1291" spans="1:12" x14ac:dyDescent="0.45">
      <c r="A1291">
        <v>1073</v>
      </c>
      <c r="B1291" t="s">
        <v>853</v>
      </c>
      <c r="C1291" t="s">
        <v>39</v>
      </c>
      <c r="D1291" t="s">
        <v>10</v>
      </c>
      <c r="E1291" t="s">
        <v>49</v>
      </c>
      <c r="F1291">
        <v>28</v>
      </c>
      <c r="G1291" t="s">
        <v>21</v>
      </c>
      <c r="H1291">
        <v>2021</v>
      </c>
      <c r="I1291">
        <v>13.8416</v>
      </c>
      <c r="J1291" s="1">
        <f>_xlfn.XLOOKUP(B1291, '[1]2021 Salaries'!$B$13:$B$2834, '[1]2021 Salaries'!$G$13:$G$2834,0)</f>
        <v>27450000</v>
      </c>
      <c r="K1291" s="1">
        <f t="shared" si="20"/>
        <v>30195000.000000004</v>
      </c>
      <c r="L1291" s="2">
        <v>1290</v>
      </c>
    </row>
    <row r="1292" spans="1:12" x14ac:dyDescent="0.45">
      <c r="A1292">
        <v>108</v>
      </c>
      <c r="B1292" t="s">
        <v>1078</v>
      </c>
      <c r="C1292" t="s">
        <v>39</v>
      </c>
      <c r="D1292" t="s">
        <v>10</v>
      </c>
      <c r="E1292" t="s">
        <v>555</v>
      </c>
      <c r="F1292">
        <v>19</v>
      </c>
      <c r="G1292" t="s">
        <v>21</v>
      </c>
      <c r="H1292">
        <v>2020</v>
      </c>
      <c r="I1292">
        <v>13.848100000000001</v>
      </c>
      <c r="J1292" s="1">
        <f>_xlfn.XLOOKUP(B1292, '[1]2021 Salaries'!$B$13:$B$2834, '[1]2021 Salaries'!$G$13:$G$2834,0)</f>
        <v>13180000</v>
      </c>
      <c r="K1292" s="1">
        <f t="shared" si="20"/>
        <v>14498000.000000002</v>
      </c>
      <c r="L1292" s="2">
        <v>1291</v>
      </c>
    </row>
    <row r="1293" spans="1:12" x14ac:dyDescent="0.45">
      <c r="A1293">
        <v>1820</v>
      </c>
      <c r="B1293" t="s">
        <v>1079</v>
      </c>
      <c r="C1293" t="s">
        <v>195</v>
      </c>
      <c r="D1293" t="s">
        <v>10</v>
      </c>
      <c r="E1293" t="s">
        <v>197</v>
      </c>
      <c r="F1293">
        <v>22</v>
      </c>
      <c r="G1293" t="s">
        <v>25</v>
      </c>
      <c r="H1293">
        <v>2021</v>
      </c>
      <c r="I1293">
        <v>13.8527666666667</v>
      </c>
      <c r="J1293" s="1">
        <f>_xlfn.XLOOKUP(B1293, '[1]2021 Salaries'!$B$13:$B$2834, '[1]2021 Salaries'!$G$13:$G$2834,0)</f>
        <v>16210000</v>
      </c>
      <c r="K1293" s="1">
        <f t="shared" si="20"/>
        <v>17831000</v>
      </c>
      <c r="L1293" s="2">
        <v>1292</v>
      </c>
    </row>
    <row r="1294" spans="1:12" x14ac:dyDescent="0.45">
      <c r="A1294">
        <v>560</v>
      </c>
      <c r="B1294" t="s">
        <v>361</v>
      </c>
      <c r="C1294" t="s">
        <v>23</v>
      </c>
      <c r="D1294" t="s">
        <v>10</v>
      </c>
      <c r="E1294" t="s">
        <v>282</v>
      </c>
      <c r="F1294">
        <v>30</v>
      </c>
      <c r="G1294" t="s">
        <v>25</v>
      </c>
      <c r="H1294">
        <v>2020</v>
      </c>
      <c r="I1294">
        <v>13.8541333333333</v>
      </c>
      <c r="J1294" s="1">
        <f>_xlfn.XLOOKUP(B1294, '[1]2021 Salaries'!$B$13:$B$2834, '[1]2021 Salaries'!$G$13:$G$2834,0)</f>
        <v>22730000</v>
      </c>
      <c r="K1294" s="1">
        <f t="shared" si="20"/>
        <v>25003000.000000004</v>
      </c>
      <c r="L1294" s="2">
        <v>1293</v>
      </c>
    </row>
    <row r="1295" spans="1:12" x14ac:dyDescent="0.45">
      <c r="A1295">
        <v>979</v>
      </c>
      <c r="B1295" t="s">
        <v>347</v>
      </c>
      <c r="C1295" t="s">
        <v>143</v>
      </c>
      <c r="D1295" t="s">
        <v>10</v>
      </c>
      <c r="E1295" t="s">
        <v>65</v>
      </c>
      <c r="F1295">
        <v>30</v>
      </c>
      <c r="G1295" t="s">
        <v>41</v>
      </c>
      <c r="H1295">
        <v>2020</v>
      </c>
      <c r="I1295">
        <v>13.856033333333301</v>
      </c>
      <c r="J1295" s="1">
        <f>_xlfn.XLOOKUP(B1295, '[1]2021 Salaries'!$B$13:$B$2834, '[1]2021 Salaries'!$G$13:$G$2834,0)</f>
        <v>1310000</v>
      </c>
      <c r="K1295" s="1">
        <f t="shared" si="20"/>
        <v>1441000</v>
      </c>
      <c r="L1295" s="2">
        <v>1294</v>
      </c>
    </row>
    <row r="1296" spans="1:12" x14ac:dyDescent="0.45">
      <c r="A1296">
        <v>1823</v>
      </c>
      <c r="B1296" t="s">
        <v>847</v>
      </c>
      <c r="C1296" t="s">
        <v>23</v>
      </c>
      <c r="D1296" t="s">
        <v>10</v>
      </c>
      <c r="E1296" t="s">
        <v>197</v>
      </c>
      <c r="F1296">
        <v>26</v>
      </c>
      <c r="G1296" t="s">
        <v>25</v>
      </c>
      <c r="H1296">
        <v>2021</v>
      </c>
      <c r="I1296">
        <v>13.8562333333333</v>
      </c>
      <c r="J1296" s="1">
        <f>_xlfn.XLOOKUP(B1296, '[1]2021 Salaries'!$B$13:$B$2834, '[1]2021 Salaries'!$G$13:$G$2834,0)</f>
        <v>15080000</v>
      </c>
      <c r="K1296" s="1">
        <f t="shared" si="20"/>
        <v>16588000.000000002</v>
      </c>
      <c r="L1296" s="2">
        <v>1295</v>
      </c>
    </row>
    <row r="1297" spans="1:12" x14ac:dyDescent="0.45">
      <c r="A1297">
        <v>988</v>
      </c>
      <c r="B1297" t="s">
        <v>1080</v>
      </c>
      <c r="C1297" t="s">
        <v>130</v>
      </c>
      <c r="D1297" t="s">
        <v>598</v>
      </c>
      <c r="E1297" t="s">
        <v>65</v>
      </c>
      <c r="F1297">
        <v>20</v>
      </c>
      <c r="G1297" t="s">
        <v>41</v>
      </c>
      <c r="H1297">
        <v>2020</v>
      </c>
      <c r="I1297">
        <v>13.859166666666701</v>
      </c>
      <c r="J1297" s="1">
        <f>_xlfn.XLOOKUP(B1297, '[1]2021 Salaries'!$B$13:$B$2834, '[1]2021 Salaries'!$G$13:$G$2834,0)</f>
        <v>1680000</v>
      </c>
      <c r="K1297" s="1">
        <f t="shared" si="20"/>
        <v>1848000.0000000002</v>
      </c>
      <c r="L1297" s="2">
        <v>1296</v>
      </c>
    </row>
    <row r="1298" spans="1:12" x14ac:dyDescent="0.45">
      <c r="A1298">
        <v>388</v>
      </c>
      <c r="B1298" t="s">
        <v>1081</v>
      </c>
      <c r="C1298" t="s">
        <v>380</v>
      </c>
      <c r="D1298" t="s">
        <v>10</v>
      </c>
      <c r="E1298" t="s">
        <v>47</v>
      </c>
      <c r="F1298">
        <v>25</v>
      </c>
      <c r="G1298" t="s">
        <v>12</v>
      </c>
      <c r="H1298">
        <v>2020</v>
      </c>
      <c r="I1298">
        <v>13.8631666666667</v>
      </c>
      <c r="J1298" s="1">
        <f>_xlfn.XLOOKUP(B1298, '[1]2021 Salaries'!$B$13:$B$2834, '[1]2021 Salaries'!$G$13:$G$2834,0)</f>
        <v>0</v>
      </c>
      <c r="K1298" s="1">
        <f t="shared" si="20"/>
        <v>0</v>
      </c>
      <c r="L1298" s="2">
        <v>1297</v>
      </c>
    </row>
    <row r="1299" spans="1:12" x14ac:dyDescent="0.45">
      <c r="A1299">
        <v>1004</v>
      </c>
      <c r="B1299" t="s">
        <v>1082</v>
      </c>
      <c r="C1299" t="s">
        <v>64</v>
      </c>
      <c r="D1299" t="s">
        <v>18</v>
      </c>
      <c r="E1299" t="s">
        <v>275</v>
      </c>
      <c r="F1299">
        <v>32</v>
      </c>
      <c r="G1299" t="s">
        <v>41</v>
      </c>
      <c r="H1299">
        <v>2020</v>
      </c>
      <c r="I1299">
        <v>13.8645</v>
      </c>
      <c r="J1299" s="1">
        <f>_xlfn.XLOOKUP(B1299, '[1]2021 Salaries'!$B$13:$B$2834, '[1]2021 Salaries'!$G$13:$G$2834,0)</f>
        <v>0</v>
      </c>
      <c r="K1299" s="1">
        <f t="shared" si="20"/>
        <v>0</v>
      </c>
      <c r="L1299" s="2">
        <v>1298</v>
      </c>
    </row>
    <row r="1300" spans="1:12" x14ac:dyDescent="0.45">
      <c r="A1300">
        <v>647</v>
      </c>
      <c r="B1300" t="s">
        <v>467</v>
      </c>
      <c r="C1300" t="s">
        <v>468</v>
      </c>
      <c r="D1300" t="s">
        <v>10</v>
      </c>
      <c r="E1300" t="s">
        <v>223</v>
      </c>
      <c r="F1300">
        <v>26</v>
      </c>
      <c r="G1300" t="s">
        <v>25</v>
      </c>
      <c r="H1300">
        <v>2020</v>
      </c>
      <c r="I1300">
        <v>13.8663333333333</v>
      </c>
      <c r="J1300" s="1">
        <f>_xlfn.XLOOKUP(B1300, '[1]2021 Salaries'!$B$13:$B$2834, '[1]2021 Salaries'!$G$13:$G$2834,0)</f>
        <v>24230000</v>
      </c>
      <c r="K1300" s="1">
        <f t="shared" si="20"/>
        <v>26653000.000000004</v>
      </c>
      <c r="L1300" s="2">
        <v>1299</v>
      </c>
    </row>
    <row r="1301" spans="1:12" x14ac:dyDescent="0.45">
      <c r="A1301">
        <v>1067</v>
      </c>
      <c r="B1301" t="s">
        <v>1083</v>
      </c>
      <c r="C1301" t="s">
        <v>538</v>
      </c>
      <c r="D1301" t="s">
        <v>350</v>
      </c>
      <c r="E1301" t="s">
        <v>369</v>
      </c>
      <c r="F1301">
        <v>26</v>
      </c>
      <c r="G1301" t="s">
        <v>21</v>
      </c>
      <c r="H1301">
        <v>2021</v>
      </c>
      <c r="I1301">
        <v>13.876333333333299</v>
      </c>
      <c r="J1301" s="1">
        <f>_xlfn.XLOOKUP(B1301, '[1]2021 Salaries'!$B$13:$B$2834, '[1]2021 Salaries'!$G$13:$G$2834,0)</f>
        <v>27600000</v>
      </c>
      <c r="K1301" s="1">
        <f t="shared" si="20"/>
        <v>30360000.000000004</v>
      </c>
      <c r="L1301" s="2">
        <v>1300</v>
      </c>
    </row>
    <row r="1302" spans="1:12" x14ac:dyDescent="0.45">
      <c r="A1302">
        <v>1256</v>
      </c>
      <c r="B1302" t="s">
        <v>1084</v>
      </c>
      <c r="C1302" t="s">
        <v>109</v>
      </c>
      <c r="D1302" t="s">
        <v>10</v>
      </c>
      <c r="E1302" t="s">
        <v>547</v>
      </c>
      <c r="F1302">
        <v>31</v>
      </c>
      <c r="G1302" t="s">
        <v>31</v>
      </c>
      <c r="H1302">
        <v>2021</v>
      </c>
      <c r="I1302">
        <v>13.8838333333333</v>
      </c>
      <c r="J1302" s="1">
        <f>_xlfn.XLOOKUP(B1302, '[1]2021 Salaries'!$B$13:$B$2834, '[1]2021 Salaries'!$G$13:$G$2834,0)</f>
        <v>8280000</v>
      </c>
      <c r="K1302" s="1">
        <f t="shared" si="20"/>
        <v>9108000</v>
      </c>
      <c r="L1302" s="2">
        <v>1301</v>
      </c>
    </row>
    <row r="1303" spans="1:12" x14ac:dyDescent="0.45">
      <c r="A1303">
        <v>2063</v>
      </c>
      <c r="B1303" t="s">
        <v>1085</v>
      </c>
      <c r="C1303" t="s">
        <v>14</v>
      </c>
      <c r="D1303" t="s">
        <v>18</v>
      </c>
      <c r="E1303" t="s">
        <v>753</v>
      </c>
      <c r="F1303">
        <v>24</v>
      </c>
      <c r="G1303" t="s">
        <v>16</v>
      </c>
      <c r="H1303">
        <v>2021</v>
      </c>
      <c r="I1303">
        <v>13.8920333333333</v>
      </c>
      <c r="J1303" s="1">
        <f>_xlfn.XLOOKUP(B1303, '[1]2021 Salaries'!$B$13:$B$2834, '[1]2021 Salaries'!$G$13:$G$2834,0)</f>
        <v>9970000</v>
      </c>
      <c r="K1303" s="1">
        <f t="shared" si="20"/>
        <v>10967000</v>
      </c>
      <c r="L1303" s="2">
        <v>1302</v>
      </c>
    </row>
    <row r="1304" spans="1:12" x14ac:dyDescent="0.45">
      <c r="A1304">
        <v>18</v>
      </c>
      <c r="B1304" t="s">
        <v>1086</v>
      </c>
      <c r="C1304" t="s">
        <v>894</v>
      </c>
      <c r="D1304" t="s">
        <v>10</v>
      </c>
      <c r="E1304" t="s">
        <v>49</v>
      </c>
      <c r="F1304">
        <v>27</v>
      </c>
      <c r="G1304" t="s">
        <v>21</v>
      </c>
      <c r="H1304">
        <v>2020</v>
      </c>
      <c r="I1304">
        <v>13.9131</v>
      </c>
      <c r="J1304" s="1">
        <f>_xlfn.XLOOKUP(B1304, '[1]2021 Salaries'!$B$13:$B$2834, '[1]2021 Salaries'!$G$13:$G$2834,0)</f>
        <v>0</v>
      </c>
      <c r="K1304" s="1">
        <f t="shared" si="20"/>
        <v>0</v>
      </c>
      <c r="L1304" s="2">
        <v>1303</v>
      </c>
    </row>
    <row r="1305" spans="1:12" x14ac:dyDescent="0.45">
      <c r="A1305">
        <v>845</v>
      </c>
      <c r="B1305" t="s">
        <v>881</v>
      </c>
      <c r="C1305" t="s">
        <v>14</v>
      </c>
      <c r="D1305" t="s">
        <v>10</v>
      </c>
      <c r="E1305" t="s">
        <v>489</v>
      </c>
      <c r="F1305">
        <v>30</v>
      </c>
      <c r="G1305" t="s">
        <v>16</v>
      </c>
      <c r="H1305">
        <v>2020</v>
      </c>
      <c r="I1305">
        <v>13.915699999999999</v>
      </c>
      <c r="J1305" s="1">
        <f>_xlfn.XLOOKUP(B1305, '[1]2021 Salaries'!$B$13:$B$2834, '[1]2021 Salaries'!$G$13:$G$2834,0)</f>
        <v>28970000</v>
      </c>
      <c r="K1305" s="1">
        <f t="shared" si="20"/>
        <v>31867000.000000004</v>
      </c>
      <c r="L1305" s="2">
        <v>1304</v>
      </c>
    </row>
    <row r="1306" spans="1:12" x14ac:dyDescent="0.45">
      <c r="A1306">
        <v>1984</v>
      </c>
      <c r="B1306" t="s">
        <v>992</v>
      </c>
      <c r="C1306" t="s">
        <v>14</v>
      </c>
      <c r="D1306" t="s">
        <v>10</v>
      </c>
      <c r="E1306" t="s">
        <v>487</v>
      </c>
      <c r="F1306">
        <v>27</v>
      </c>
      <c r="G1306" t="s">
        <v>16</v>
      </c>
      <c r="H1306">
        <v>2021</v>
      </c>
      <c r="I1306">
        <v>13.9250333333333</v>
      </c>
      <c r="J1306" s="1">
        <f>_xlfn.XLOOKUP(B1306, '[1]2021 Salaries'!$B$13:$B$2834, '[1]2021 Salaries'!$G$13:$G$2834,0)</f>
        <v>5890000</v>
      </c>
      <c r="K1306" s="1">
        <f t="shared" si="20"/>
        <v>6479000.0000000009</v>
      </c>
      <c r="L1306" s="2">
        <v>1305</v>
      </c>
    </row>
    <row r="1307" spans="1:12" x14ac:dyDescent="0.45">
      <c r="A1307">
        <v>363</v>
      </c>
      <c r="B1307" t="s">
        <v>745</v>
      </c>
      <c r="C1307" t="s">
        <v>214</v>
      </c>
      <c r="D1307" t="s">
        <v>598</v>
      </c>
      <c r="E1307" t="s">
        <v>30</v>
      </c>
      <c r="F1307">
        <v>23</v>
      </c>
      <c r="G1307" t="s">
        <v>31</v>
      </c>
      <c r="H1307">
        <v>2020</v>
      </c>
      <c r="I1307">
        <v>13.930066666666701</v>
      </c>
      <c r="J1307" s="1">
        <f>_xlfn.XLOOKUP(B1307, '[1]2021 Salaries'!$B$13:$B$2834, '[1]2021 Salaries'!$G$13:$G$2834,0)</f>
        <v>36220000</v>
      </c>
      <c r="K1307" s="1">
        <f t="shared" si="20"/>
        <v>39842000</v>
      </c>
      <c r="L1307" s="2">
        <v>1306</v>
      </c>
    </row>
    <row r="1308" spans="1:12" x14ac:dyDescent="0.45">
      <c r="A1308">
        <v>1517</v>
      </c>
      <c r="B1308" t="s">
        <v>1087</v>
      </c>
      <c r="C1308" t="s">
        <v>701</v>
      </c>
      <c r="D1308" t="s">
        <v>10</v>
      </c>
      <c r="E1308" t="s">
        <v>725</v>
      </c>
      <c r="F1308">
        <v>32</v>
      </c>
      <c r="G1308" t="s">
        <v>12</v>
      </c>
      <c r="H1308">
        <v>2021</v>
      </c>
      <c r="I1308">
        <v>13.933199999999999</v>
      </c>
      <c r="J1308" s="1">
        <f>_xlfn.XLOOKUP(B1308, '[1]2021 Salaries'!$B$13:$B$2834, '[1]2021 Salaries'!$G$13:$G$2834,0)</f>
        <v>9580000</v>
      </c>
      <c r="K1308" s="1">
        <f t="shared" si="20"/>
        <v>10538000</v>
      </c>
      <c r="L1308" s="2">
        <v>1307</v>
      </c>
    </row>
    <row r="1309" spans="1:12" x14ac:dyDescent="0.45">
      <c r="A1309">
        <v>1092</v>
      </c>
      <c r="B1309" t="s">
        <v>1003</v>
      </c>
      <c r="C1309" t="s">
        <v>894</v>
      </c>
      <c r="D1309" t="s">
        <v>10</v>
      </c>
      <c r="E1309" t="s">
        <v>845</v>
      </c>
      <c r="F1309">
        <v>30</v>
      </c>
      <c r="G1309" t="s">
        <v>21</v>
      </c>
      <c r="H1309">
        <v>2021</v>
      </c>
      <c r="I1309">
        <v>13.933400000000001</v>
      </c>
      <c r="J1309" s="1">
        <f>_xlfn.XLOOKUP(B1309, '[1]2021 Salaries'!$B$13:$B$2834, '[1]2021 Salaries'!$G$13:$G$2834,0)</f>
        <v>25340000</v>
      </c>
      <c r="K1309" s="1">
        <f t="shared" si="20"/>
        <v>27874000.000000004</v>
      </c>
      <c r="L1309" s="2">
        <v>1308</v>
      </c>
    </row>
    <row r="1310" spans="1:12" x14ac:dyDescent="0.45">
      <c r="A1310">
        <v>533</v>
      </c>
      <c r="B1310" t="s">
        <v>1088</v>
      </c>
      <c r="C1310" t="s">
        <v>616</v>
      </c>
      <c r="D1310" t="s">
        <v>10</v>
      </c>
      <c r="E1310" t="s">
        <v>162</v>
      </c>
      <c r="F1310">
        <v>18</v>
      </c>
      <c r="G1310" t="s">
        <v>12</v>
      </c>
      <c r="H1310">
        <v>2020</v>
      </c>
      <c r="I1310">
        <v>13.946400000000001</v>
      </c>
      <c r="J1310" s="1">
        <f>_xlfn.XLOOKUP(B1310, '[1]2021 Salaries'!$B$13:$B$2834, '[1]2021 Salaries'!$G$13:$G$2834,0)</f>
        <v>20450000</v>
      </c>
      <c r="K1310" s="1">
        <f t="shared" si="20"/>
        <v>22495000</v>
      </c>
      <c r="L1310" s="2">
        <v>1309</v>
      </c>
    </row>
    <row r="1311" spans="1:12" x14ac:dyDescent="0.45">
      <c r="A1311">
        <v>1503</v>
      </c>
      <c r="B1311" t="s">
        <v>1089</v>
      </c>
      <c r="C1311" t="s">
        <v>965</v>
      </c>
      <c r="D1311" t="s">
        <v>598</v>
      </c>
      <c r="E1311" t="s">
        <v>75</v>
      </c>
      <c r="F1311">
        <v>32</v>
      </c>
      <c r="G1311" t="s">
        <v>12</v>
      </c>
      <c r="H1311">
        <v>2021</v>
      </c>
      <c r="I1311">
        <v>13.948933333333301</v>
      </c>
      <c r="J1311" s="1">
        <f>_xlfn.XLOOKUP(B1311, '[1]2021 Salaries'!$B$13:$B$2834, '[1]2021 Salaries'!$G$13:$G$2834,0)</f>
        <v>27200000</v>
      </c>
      <c r="K1311" s="1">
        <f t="shared" si="20"/>
        <v>29920000.000000004</v>
      </c>
      <c r="L1311" s="2">
        <v>1310</v>
      </c>
    </row>
    <row r="1312" spans="1:12" x14ac:dyDescent="0.45">
      <c r="A1312">
        <v>636</v>
      </c>
      <c r="B1312" t="s">
        <v>375</v>
      </c>
      <c r="C1312" t="s">
        <v>55</v>
      </c>
      <c r="D1312" t="s">
        <v>10</v>
      </c>
      <c r="E1312" t="s">
        <v>237</v>
      </c>
      <c r="F1312">
        <v>24</v>
      </c>
      <c r="G1312" t="s">
        <v>25</v>
      </c>
      <c r="H1312">
        <v>2020</v>
      </c>
      <c r="I1312">
        <v>13.9546666666667</v>
      </c>
      <c r="J1312" s="1">
        <f>_xlfn.XLOOKUP(B1312, '[1]2021 Salaries'!$B$13:$B$2834, '[1]2021 Salaries'!$G$13:$G$2834,0)</f>
        <v>9900000</v>
      </c>
      <c r="K1312" s="1">
        <f t="shared" si="20"/>
        <v>10890000</v>
      </c>
      <c r="L1312" s="2">
        <v>1311</v>
      </c>
    </row>
    <row r="1313" spans="1:12" x14ac:dyDescent="0.45">
      <c r="A1313">
        <v>435</v>
      </c>
      <c r="B1313" t="s">
        <v>1090</v>
      </c>
      <c r="C1313" t="s">
        <v>74</v>
      </c>
      <c r="D1313" t="s">
        <v>18</v>
      </c>
      <c r="E1313" t="s">
        <v>403</v>
      </c>
      <c r="F1313">
        <v>20</v>
      </c>
      <c r="G1313" t="s">
        <v>12</v>
      </c>
      <c r="H1313">
        <v>2020</v>
      </c>
      <c r="I1313">
        <v>13.955500000000001</v>
      </c>
      <c r="J1313" s="1">
        <f>_xlfn.XLOOKUP(B1313, '[1]2021 Salaries'!$B$13:$B$2834, '[1]2021 Salaries'!$G$13:$G$2834,0)</f>
        <v>0</v>
      </c>
      <c r="K1313" s="1">
        <f t="shared" si="20"/>
        <v>0</v>
      </c>
      <c r="L1313" s="2">
        <v>1312</v>
      </c>
    </row>
    <row r="1314" spans="1:12" x14ac:dyDescent="0.45">
      <c r="A1314">
        <v>1314</v>
      </c>
      <c r="B1314" t="s">
        <v>1091</v>
      </c>
      <c r="C1314" t="s">
        <v>9</v>
      </c>
      <c r="D1314" t="s">
        <v>10</v>
      </c>
      <c r="E1314" t="s">
        <v>434</v>
      </c>
      <c r="F1314">
        <v>23</v>
      </c>
      <c r="G1314" t="s">
        <v>31</v>
      </c>
      <c r="H1314">
        <v>2021</v>
      </c>
      <c r="I1314">
        <v>13.9564</v>
      </c>
      <c r="J1314" s="1">
        <f>_xlfn.XLOOKUP(B1314, '[1]2021 Salaries'!$B$13:$B$2834, '[1]2021 Salaries'!$G$13:$G$2834,0)</f>
        <v>15590000</v>
      </c>
      <c r="K1314" s="1">
        <f t="shared" si="20"/>
        <v>17149000</v>
      </c>
      <c r="L1314" s="2">
        <v>1313</v>
      </c>
    </row>
    <row r="1315" spans="1:12" x14ac:dyDescent="0.45">
      <c r="A1315">
        <v>1362</v>
      </c>
      <c r="B1315" t="s">
        <v>394</v>
      </c>
      <c r="C1315" t="s">
        <v>195</v>
      </c>
      <c r="D1315" t="s">
        <v>10</v>
      </c>
      <c r="E1315" t="s">
        <v>471</v>
      </c>
      <c r="F1315">
        <v>25</v>
      </c>
      <c r="G1315" t="s">
        <v>31</v>
      </c>
      <c r="H1315">
        <v>2021</v>
      </c>
      <c r="I1315">
        <v>13.9568666666667</v>
      </c>
      <c r="J1315" s="1">
        <f>_xlfn.XLOOKUP(B1315, '[1]2021 Salaries'!$B$13:$B$2834, '[1]2021 Salaries'!$G$13:$G$2834,0)</f>
        <v>14250000</v>
      </c>
      <c r="K1315" s="1">
        <f t="shared" si="20"/>
        <v>15675000.000000002</v>
      </c>
      <c r="L1315" s="2">
        <v>1314</v>
      </c>
    </row>
    <row r="1316" spans="1:12" x14ac:dyDescent="0.45">
      <c r="A1316">
        <v>2136</v>
      </c>
      <c r="B1316" t="s">
        <v>1092</v>
      </c>
      <c r="C1316" t="s">
        <v>64</v>
      </c>
      <c r="D1316" t="s">
        <v>10</v>
      </c>
      <c r="E1316" t="s">
        <v>676</v>
      </c>
      <c r="F1316">
        <v>19</v>
      </c>
      <c r="G1316" t="s">
        <v>41</v>
      </c>
      <c r="H1316">
        <v>2021</v>
      </c>
      <c r="I1316">
        <v>13.9689</v>
      </c>
      <c r="J1316" s="1">
        <f>_xlfn.XLOOKUP(B1316, '[1]2021 Salaries'!$B$13:$B$2834, '[1]2021 Salaries'!$G$13:$G$2834,0)</f>
        <v>840000</v>
      </c>
      <c r="K1316" s="1">
        <f t="shared" si="20"/>
        <v>840000</v>
      </c>
      <c r="L1316" s="2">
        <v>1315</v>
      </c>
    </row>
    <row r="1317" spans="1:12" x14ac:dyDescent="0.45">
      <c r="A1317">
        <v>1369</v>
      </c>
      <c r="B1317" t="s">
        <v>1093</v>
      </c>
      <c r="C1317" t="s">
        <v>55</v>
      </c>
      <c r="D1317" t="s">
        <v>18</v>
      </c>
      <c r="E1317" t="s">
        <v>471</v>
      </c>
      <c r="F1317">
        <v>28</v>
      </c>
      <c r="G1317" t="s">
        <v>31</v>
      </c>
      <c r="H1317">
        <v>2021</v>
      </c>
      <c r="I1317">
        <v>13.97</v>
      </c>
      <c r="J1317" s="1">
        <f>_xlfn.XLOOKUP(B1317, '[1]2021 Salaries'!$B$13:$B$2834, '[1]2021 Salaries'!$G$13:$G$2834,0)</f>
        <v>14680000</v>
      </c>
      <c r="K1317" s="1">
        <f t="shared" si="20"/>
        <v>16148000.000000002</v>
      </c>
      <c r="L1317" s="2">
        <v>1316</v>
      </c>
    </row>
    <row r="1318" spans="1:12" x14ac:dyDescent="0.45">
      <c r="A1318">
        <v>1225</v>
      </c>
      <c r="B1318" t="s">
        <v>1094</v>
      </c>
      <c r="C1318" t="s">
        <v>39</v>
      </c>
      <c r="D1318" t="s">
        <v>350</v>
      </c>
      <c r="E1318" t="s">
        <v>191</v>
      </c>
      <c r="F1318">
        <v>26</v>
      </c>
      <c r="G1318" t="s">
        <v>21</v>
      </c>
      <c r="H1318">
        <v>2021</v>
      </c>
      <c r="I1318">
        <v>13.9725</v>
      </c>
      <c r="J1318" s="1">
        <f>_xlfn.XLOOKUP(B1318, '[1]2021 Salaries'!$B$13:$B$2834, '[1]2021 Salaries'!$G$13:$G$2834,0)</f>
        <v>18070000</v>
      </c>
      <c r="K1318" s="1">
        <f t="shared" si="20"/>
        <v>19877000</v>
      </c>
      <c r="L1318" s="2">
        <v>1317</v>
      </c>
    </row>
    <row r="1319" spans="1:12" x14ac:dyDescent="0.45">
      <c r="A1319">
        <v>383</v>
      </c>
      <c r="B1319" t="s">
        <v>1095</v>
      </c>
      <c r="C1319" t="s">
        <v>74</v>
      </c>
      <c r="D1319" t="s">
        <v>43</v>
      </c>
      <c r="E1319" t="s">
        <v>157</v>
      </c>
      <c r="F1319">
        <v>22</v>
      </c>
      <c r="G1319" t="s">
        <v>12</v>
      </c>
      <c r="H1319">
        <v>2020</v>
      </c>
      <c r="I1319">
        <v>13.9734</v>
      </c>
      <c r="J1319" s="1">
        <f>_xlfn.XLOOKUP(B1319, '[1]2021 Salaries'!$B$13:$B$2834, '[1]2021 Salaries'!$G$13:$G$2834,0)</f>
        <v>21910000</v>
      </c>
      <c r="K1319" s="1">
        <f t="shared" si="20"/>
        <v>24101000.000000004</v>
      </c>
      <c r="L1319" s="2">
        <v>1318</v>
      </c>
    </row>
    <row r="1320" spans="1:12" x14ac:dyDescent="0.45">
      <c r="A1320">
        <v>247</v>
      </c>
      <c r="B1320" t="s">
        <v>1096</v>
      </c>
      <c r="C1320" t="s">
        <v>9</v>
      </c>
      <c r="D1320" t="s">
        <v>43</v>
      </c>
      <c r="E1320" t="s">
        <v>57</v>
      </c>
      <c r="F1320">
        <v>20</v>
      </c>
      <c r="G1320" t="s">
        <v>31</v>
      </c>
      <c r="H1320">
        <v>2020</v>
      </c>
      <c r="I1320">
        <v>13.974299999999999</v>
      </c>
      <c r="J1320" s="1">
        <f>_xlfn.XLOOKUP(B1320, '[1]2021 Salaries'!$B$13:$B$2834, '[1]2021 Salaries'!$G$13:$G$2834,0)</f>
        <v>0</v>
      </c>
      <c r="K1320" s="1">
        <f t="shared" si="20"/>
        <v>0</v>
      </c>
      <c r="L1320" s="2">
        <v>1319</v>
      </c>
    </row>
    <row r="1321" spans="1:12" x14ac:dyDescent="0.45">
      <c r="A1321">
        <v>1444</v>
      </c>
      <c r="B1321" t="s">
        <v>1097</v>
      </c>
      <c r="C1321" t="s">
        <v>68</v>
      </c>
      <c r="D1321" t="s">
        <v>10</v>
      </c>
      <c r="E1321" t="s">
        <v>157</v>
      </c>
      <c r="F1321">
        <v>26</v>
      </c>
      <c r="G1321" t="s">
        <v>12</v>
      </c>
      <c r="H1321">
        <v>2021</v>
      </c>
      <c r="I1321">
        <v>13.976333333333301</v>
      </c>
      <c r="J1321" s="1">
        <f>_xlfn.XLOOKUP(B1321, '[1]2021 Salaries'!$B$13:$B$2834, '[1]2021 Salaries'!$G$13:$G$2834,0)</f>
        <v>15410000</v>
      </c>
      <c r="K1321" s="1">
        <f t="shared" si="20"/>
        <v>16951000</v>
      </c>
      <c r="L1321" s="2">
        <v>1320</v>
      </c>
    </row>
    <row r="1322" spans="1:12" x14ac:dyDescent="0.45">
      <c r="A1322">
        <v>876</v>
      </c>
      <c r="B1322" t="s">
        <v>1098</v>
      </c>
      <c r="C1322" t="s">
        <v>86</v>
      </c>
      <c r="D1322" t="s">
        <v>18</v>
      </c>
      <c r="E1322" t="s">
        <v>487</v>
      </c>
      <c r="F1322">
        <v>31</v>
      </c>
      <c r="G1322" t="s">
        <v>16</v>
      </c>
      <c r="H1322">
        <v>2020</v>
      </c>
      <c r="I1322">
        <v>13.9813333333333</v>
      </c>
      <c r="J1322" s="1">
        <f>_xlfn.XLOOKUP(B1322, '[1]2021 Salaries'!$B$13:$B$2834, '[1]2021 Salaries'!$G$13:$G$2834,0)</f>
        <v>0</v>
      </c>
      <c r="K1322" s="1">
        <f t="shared" si="20"/>
        <v>0</v>
      </c>
      <c r="L1322" s="2">
        <v>1321</v>
      </c>
    </row>
    <row r="1323" spans="1:12" x14ac:dyDescent="0.45">
      <c r="A1323">
        <v>1468</v>
      </c>
      <c r="B1323" t="s">
        <v>1099</v>
      </c>
      <c r="C1323" t="s">
        <v>74</v>
      </c>
      <c r="D1323" t="s">
        <v>10</v>
      </c>
      <c r="E1323" t="s">
        <v>417</v>
      </c>
      <c r="F1323">
        <v>19</v>
      </c>
      <c r="G1323" t="s">
        <v>12</v>
      </c>
      <c r="H1323">
        <v>2021</v>
      </c>
      <c r="I1323">
        <v>13.9843666666667</v>
      </c>
      <c r="J1323" s="1">
        <f>_xlfn.XLOOKUP(B1323, '[1]2021 Salaries'!$B$13:$B$2834, '[1]2021 Salaries'!$G$13:$G$2834,0)</f>
        <v>8050000</v>
      </c>
      <c r="K1323" s="1">
        <f t="shared" si="20"/>
        <v>8855000</v>
      </c>
      <c r="L1323" s="2">
        <v>1322</v>
      </c>
    </row>
    <row r="1324" spans="1:12" x14ac:dyDescent="0.45">
      <c r="A1324">
        <v>377</v>
      </c>
      <c r="B1324" t="s">
        <v>1100</v>
      </c>
      <c r="C1324" t="s">
        <v>176</v>
      </c>
      <c r="D1324" t="s">
        <v>10</v>
      </c>
      <c r="E1324" t="s">
        <v>157</v>
      </c>
      <c r="F1324">
        <v>28</v>
      </c>
      <c r="G1324" t="s">
        <v>12</v>
      </c>
      <c r="H1324">
        <v>2020</v>
      </c>
      <c r="I1324">
        <v>13.984500000000001</v>
      </c>
      <c r="J1324" s="1">
        <f>_xlfn.XLOOKUP(B1324, '[1]2021 Salaries'!$B$13:$B$2834, '[1]2021 Salaries'!$G$13:$G$2834,0)</f>
        <v>0</v>
      </c>
      <c r="K1324" s="1">
        <f t="shared" si="20"/>
        <v>0</v>
      </c>
      <c r="L1324" s="2">
        <v>1323</v>
      </c>
    </row>
    <row r="1325" spans="1:12" x14ac:dyDescent="0.45">
      <c r="A1325">
        <v>113</v>
      </c>
      <c r="B1325" t="s">
        <v>599</v>
      </c>
      <c r="C1325" t="s">
        <v>51</v>
      </c>
      <c r="D1325" t="s">
        <v>10</v>
      </c>
      <c r="E1325" t="s">
        <v>101</v>
      </c>
      <c r="F1325">
        <v>33</v>
      </c>
      <c r="G1325" t="s">
        <v>21</v>
      </c>
      <c r="H1325">
        <v>2020</v>
      </c>
      <c r="I1325">
        <v>13.985466666666699</v>
      </c>
      <c r="J1325" s="1">
        <f>_xlfn.XLOOKUP(B1325, '[1]2021 Salaries'!$B$13:$B$2834, '[1]2021 Salaries'!$G$13:$G$2834,0)</f>
        <v>14380000</v>
      </c>
      <c r="K1325" s="1">
        <f t="shared" si="20"/>
        <v>15818000.000000002</v>
      </c>
      <c r="L1325" s="2">
        <v>1324</v>
      </c>
    </row>
    <row r="1326" spans="1:12" x14ac:dyDescent="0.45">
      <c r="A1326">
        <v>722</v>
      </c>
      <c r="B1326" t="s">
        <v>1101</v>
      </c>
      <c r="C1326" t="s">
        <v>130</v>
      </c>
      <c r="D1326" t="s">
        <v>10</v>
      </c>
      <c r="E1326" t="s">
        <v>257</v>
      </c>
      <c r="F1326">
        <v>25</v>
      </c>
      <c r="G1326" t="s">
        <v>25</v>
      </c>
      <c r="H1326">
        <v>2020</v>
      </c>
      <c r="I1326">
        <v>13.9880333333333</v>
      </c>
      <c r="J1326" s="1">
        <f>_xlfn.XLOOKUP(B1326, '[1]2021 Salaries'!$B$13:$B$2834, '[1]2021 Salaries'!$G$13:$G$2834,0)</f>
        <v>0</v>
      </c>
      <c r="K1326" s="1">
        <f t="shared" si="20"/>
        <v>0</v>
      </c>
      <c r="L1326" s="2">
        <v>1325</v>
      </c>
    </row>
    <row r="1327" spans="1:12" x14ac:dyDescent="0.45">
      <c r="A1327">
        <v>598</v>
      </c>
      <c r="B1327" t="s">
        <v>415</v>
      </c>
      <c r="C1327" t="s">
        <v>23</v>
      </c>
      <c r="D1327" t="s">
        <v>10</v>
      </c>
      <c r="E1327" t="s">
        <v>322</v>
      </c>
      <c r="F1327">
        <v>33</v>
      </c>
      <c r="G1327" t="s">
        <v>25</v>
      </c>
      <c r="H1327">
        <v>2020</v>
      </c>
      <c r="I1327">
        <v>13.9888666666667</v>
      </c>
      <c r="J1327" s="1">
        <f>_xlfn.XLOOKUP(B1327, '[1]2021 Salaries'!$B$13:$B$2834, '[1]2021 Salaries'!$G$13:$G$2834,0)</f>
        <v>10410000</v>
      </c>
      <c r="K1327" s="1">
        <f t="shared" si="20"/>
        <v>11451000</v>
      </c>
      <c r="L1327" s="2">
        <v>1326</v>
      </c>
    </row>
    <row r="1328" spans="1:12" x14ac:dyDescent="0.45">
      <c r="A1328">
        <v>1935</v>
      </c>
      <c r="B1328" t="s">
        <v>1102</v>
      </c>
      <c r="C1328" t="s">
        <v>307</v>
      </c>
      <c r="D1328" t="s">
        <v>10</v>
      </c>
      <c r="E1328" t="s">
        <v>529</v>
      </c>
      <c r="F1328">
        <v>26</v>
      </c>
      <c r="G1328" t="s">
        <v>16</v>
      </c>
      <c r="H1328">
        <v>2021</v>
      </c>
      <c r="I1328">
        <v>13.993966666666701</v>
      </c>
      <c r="J1328" s="1">
        <f>_xlfn.XLOOKUP(B1328, '[1]2021 Salaries'!$B$13:$B$2834, '[1]2021 Salaries'!$G$13:$G$2834,0)</f>
        <v>12500000</v>
      </c>
      <c r="K1328" s="1">
        <f t="shared" si="20"/>
        <v>13750000.000000002</v>
      </c>
      <c r="L1328" s="2">
        <v>1327</v>
      </c>
    </row>
    <row r="1329" spans="1:12" x14ac:dyDescent="0.45">
      <c r="A1329">
        <v>529</v>
      </c>
      <c r="B1329" t="s">
        <v>880</v>
      </c>
      <c r="C1329" t="s">
        <v>96</v>
      </c>
      <c r="D1329" t="s">
        <v>10</v>
      </c>
      <c r="E1329" t="s">
        <v>291</v>
      </c>
      <c r="F1329">
        <v>32</v>
      </c>
      <c r="G1329" t="s">
        <v>12</v>
      </c>
      <c r="H1329">
        <v>2020</v>
      </c>
      <c r="I1329">
        <v>13.996133333333299</v>
      </c>
      <c r="J1329" s="1">
        <f>_xlfn.XLOOKUP(B1329, '[1]2021 Salaries'!$B$13:$B$2834, '[1]2021 Salaries'!$G$13:$G$2834,0)</f>
        <v>12110000</v>
      </c>
      <c r="K1329" s="1">
        <f t="shared" si="20"/>
        <v>13321000.000000002</v>
      </c>
      <c r="L1329" s="2">
        <v>1328</v>
      </c>
    </row>
    <row r="1330" spans="1:12" x14ac:dyDescent="0.45">
      <c r="A1330">
        <v>731</v>
      </c>
      <c r="B1330" t="s">
        <v>527</v>
      </c>
      <c r="C1330" t="s">
        <v>23</v>
      </c>
      <c r="D1330" t="s">
        <v>10</v>
      </c>
      <c r="E1330" t="s">
        <v>197</v>
      </c>
      <c r="F1330">
        <v>25</v>
      </c>
      <c r="G1330" t="s">
        <v>25</v>
      </c>
      <c r="H1330">
        <v>2020</v>
      </c>
      <c r="I1330">
        <v>14.0025333333333</v>
      </c>
      <c r="J1330" s="1">
        <f>_xlfn.XLOOKUP(B1330, '[1]2021 Salaries'!$B$13:$B$2834, '[1]2021 Salaries'!$G$13:$G$2834,0)</f>
        <v>21950000</v>
      </c>
      <c r="K1330" s="1">
        <f t="shared" si="20"/>
        <v>24145000.000000004</v>
      </c>
      <c r="L1330" s="2">
        <v>1329</v>
      </c>
    </row>
    <row r="1331" spans="1:12" x14ac:dyDescent="0.45">
      <c r="A1331">
        <v>366</v>
      </c>
      <c r="B1331" t="s">
        <v>1103</v>
      </c>
      <c r="C1331" t="s">
        <v>9</v>
      </c>
      <c r="D1331" t="s">
        <v>10</v>
      </c>
      <c r="E1331" t="s">
        <v>358</v>
      </c>
      <c r="F1331">
        <v>21</v>
      </c>
      <c r="G1331" t="s">
        <v>31</v>
      </c>
      <c r="H1331">
        <v>2020</v>
      </c>
      <c r="I1331">
        <v>14.0050666666667</v>
      </c>
      <c r="J1331" s="1">
        <f>_xlfn.XLOOKUP(B1331, '[1]2021 Salaries'!$B$13:$B$2834, '[1]2021 Salaries'!$G$13:$G$2834,0)</f>
        <v>24120000</v>
      </c>
      <c r="K1331" s="1">
        <f t="shared" si="20"/>
        <v>26532000.000000004</v>
      </c>
      <c r="L1331" s="2">
        <v>1330</v>
      </c>
    </row>
    <row r="1332" spans="1:12" x14ac:dyDescent="0.45">
      <c r="A1332">
        <v>1165</v>
      </c>
      <c r="B1332" t="s">
        <v>915</v>
      </c>
      <c r="C1332" t="s">
        <v>39</v>
      </c>
      <c r="D1332" t="s">
        <v>10</v>
      </c>
      <c r="E1332" t="s">
        <v>555</v>
      </c>
      <c r="F1332">
        <v>34</v>
      </c>
      <c r="G1332" t="s">
        <v>21</v>
      </c>
      <c r="H1332">
        <v>2021</v>
      </c>
      <c r="I1332">
        <v>14.0082666666667</v>
      </c>
      <c r="J1332" s="1">
        <f>_xlfn.XLOOKUP(B1332, '[1]2021 Salaries'!$B$13:$B$2834, '[1]2021 Salaries'!$G$13:$G$2834,0)</f>
        <v>11480000</v>
      </c>
      <c r="K1332" s="1">
        <f t="shared" si="20"/>
        <v>12628000.000000002</v>
      </c>
      <c r="L1332" s="2">
        <v>1331</v>
      </c>
    </row>
    <row r="1333" spans="1:12" x14ac:dyDescent="0.45">
      <c r="A1333">
        <v>1040</v>
      </c>
      <c r="B1333" t="s">
        <v>1104</v>
      </c>
      <c r="C1333" t="s">
        <v>27</v>
      </c>
      <c r="D1333" t="s">
        <v>10</v>
      </c>
      <c r="E1333" t="s">
        <v>1049</v>
      </c>
      <c r="F1333">
        <v>30</v>
      </c>
      <c r="G1333" t="s">
        <v>41</v>
      </c>
      <c r="H1333">
        <v>2020</v>
      </c>
      <c r="I1333">
        <v>14.0102333333333</v>
      </c>
      <c r="J1333" s="1">
        <f>_xlfn.XLOOKUP(B1333, '[1]2021 Salaries'!$B$13:$B$2834, '[1]2021 Salaries'!$G$13:$G$2834,0)</f>
        <v>0</v>
      </c>
      <c r="K1333" s="1">
        <f t="shared" si="20"/>
        <v>0</v>
      </c>
      <c r="L1333" s="2">
        <v>1332</v>
      </c>
    </row>
    <row r="1334" spans="1:12" x14ac:dyDescent="0.45">
      <c r="A1334">
        <v>526</v>
      </c>
      <c r="B1334" t="s">
        <v>952</v>
      </c>
      <c r="C1334" t="s">
        <v>74</v>
      </c>
      <c r="D1334" t="s">
        <v>10</v>
      </c>
      <c r="E1334" t="s">
        <v>291</v>
      </c>
      <c r="F1334">
        <v>21</v>
      </c>
      <c r="G1334" t="s">
        <v>12</v>
      </c>
      <c r="H1334">
        <v>2020</v>
      </c>
      <c r="I1334">
        <v>14.0124666666667</v>
      </c>
      <c r="J1334" s="1">
        <f>_xlfn.XLOOKUP(B1334, '[1]2021 Salaries'!$B$13:$B$2834, '[1]2021 Salaries'!$G$13:$G$2834,0)</f>
        <v>20530000</v>
      </c>
      <c r="K1334" s="1">
        <f t="shared" si="20"/>
        <v>22583000</v>
      </c>
      <c r="L1334" s="2">
        <v>1333</v>
      </c>
    </row>
    <row r="1335" spans="1:12" x14ac:dyDescent="0.45">
      <c r="A1335">
        <v>1102</v>
      </c>
      <c r="B1335" t="s">
        <v>525</v>
      </c>
      <c r="C1335" t="s">
        <v>39</v>
      </c>
      <c r="D1335" t="s">
        <v>10</v>
      </c>
      <c r="E1335" t="s">
        <v>69</v>
      </c>
      <c r="F1335">
        <v>22</v>
      </c>
      <c r="G1335" t="s">
        <v>21</v>
      </c>
      <c r="H1335">
        <v>2021</v>
      </c>
      <c r="I1335">
        <v>14.0246</v>
      </c>
      <c r="J1335" s="1">
        <f>_xlfn.XLOOKUP(B1335, '[1]2021 Salaries'!$B$13:$B$2834, '[1]2021 Salaries'!$G$13:$G$2834,0)</f>
        <v>12990000</v>
      </c>
      <c r="K1335" s="1">
        <f t="shared" si="20"/>
        <v>14289000.000000002</v>
      </c>
      <c r="L1335" s="2">
        <v>1334</v>
      </c>
    </row>
    <row r="1336" spans="1:12" x14ac:dyDescent="0.45">
      <c r="A1336">
        <v>2011</v>
      </c>
      <c r="B1336" t="s">
        <v>572</v>
      </c>
      <c r="C1336" t="s">
        <v>307</v>
      </c>
      <c r="D1336" t="s">
        <v>10</v>
      </c>
      <c r="E1336" t="s">
        <v>485</v>
      </c>
      <c r="F1336">
        <v>26</v>
      </c>
      <c r="G1336" t="s">
        <v>16</v>
      </c>
      <c r="H1336">
        <v>2021</v>
      </c>
      <c r="I1336">
        <v>14.025499999999999</v>
      </c>
      <c r="J1336" s="1">
        <f>_xlfn.XLOOKUP(B1336, '[1]2021 Salaries'!$B$13:$B$2834, '[1]2021 Salaries'!$G$13:$G$2834,0)</f>
        <v>15320000</v>
      </c>
      <c r="K1336" s="1">
        <f t="shared" si="20"/>
        <v>16852000</v>
      </c>
      <c r="L1336" s="2">
        <v>1335</v>
      </c>
    </row>
    <row r="1337" spans="1:12" x14ac:dyDescent="0.45">
      <c r="A1337">
        <v>1436</v>
      </c>
      <c r="B1337" t="s">
        <v>1105</v>
      </c>
      <c r="C1337" t="s">
        <v>222</v>
      </c>
      <c r="D1337" t="s">
        <v>10</v>
      </c>
      <c r="E1337" t="s">
        <v>358</v>
      </c>
      <c r="F1337">
        <v>25</v>
      </c>
      <c r="G1337" t="s">
        <v>31</v>
      </c>
      <c r="H1337">
        <v>2021</v>
      </c>
      <c r="I1337">
        <v>14.031000000000001</v>
      </c>
      <c r="J1337" s="1">
        <f>_xlfn.XLOOKUP(B1337, '[1]2021 Salaries'!$B$13:$B$2834, '[1]2021 Salaries'!$G$13:$G$2834,0)</f>
        <v>25860000</v>
      </c>
      <c r="K1337" s="1">
        <f t="shared" si="20"/>
        <v>28446000.000000004</v>
      </c>
      <c r="L1337" s="2">
        <v>1336</v>
      </c>
    </row>
    <row r="1338" spans="1:12" x14ac:dyDescent="0.45">
      <c r="A1338">
        <v>1342</v>
      </c>
      <c r="B1338" t="s">
        <v>1106</v>
      </c>
      <c r="C1338" t="s">
        <v>9</v>
      </c>
      <c r="D1338" t="s">
        <v>10</v>
      </c>
      <c r="E1338" t="s">
        <v>173</v>
      </c>
      <c r="F1338">
        <v>26</v>
      </c>
      <c r="G1338" t="s">
        <v>31</v>
      </c>
      <c r="H1338">
        <v>2021</v>
      </c>
      <c r="I1338">
        <v>14.035299999999999</v>
      </c>
      <c r="J1338" s="1">
        <f>_xlfn.XLOOKUP(B1338, '[1]2021 Salaries'!$B$13:$B$2834, '[1]2021 Salaries'!$G$13:$G$2834,0)</f>
        <v>27540000</v>
      </c>
      <c r="K1338" s="1">
        <f t="shared" si="20"/>
        <v>30294000.000000004</v>
      </c>
      <c r="L1338" s="2">
        <v>1337</v>
      </c>
    </row>
    <row r="1339" spans="1:12" x14ac:dyDescent="0.45">
      <c r="A1339">
        <v>427</v>
      </c>
      <c r="B1339" t="s">
        <v>1107</v>
      </c>
      <c r="C1339" t="s">
        <v>190</v>
      </c>
      <c r="D1339" t="s">
        <v>43</v>
      </c>
      <c r="E1339" t="s">
        <v>75</v>
      </c>
      <c r="F1339">
        <v>31</v>
      </c>
      <c r="G1339" t="s">
        <v>12</v>
      </c>
      <c r="H1339">
        <v>2020</v>
      </c>
      <c r="I1339">
        <v>14.038733333333299</v>
      </c>
      <c r="J1339" s="1">
        <f>_xlfn.XLOOKUP(B1339, '[1]2021 Salaries'!$B$13:$B$2834, '[1]2021 Salaries'!$G$13:$G$2834,0)</f>
        <v>0</v>
      </c>
      <c r="K1339" s="1">
        <f t="shared" si="20"/>
        <v>0</v>
      </c>
      <c r="L1339" s="2">
        <v>1338</v>
      </c>
    </row>
    <row r="1340" spans="1:12" x14ac:dyDescent="0.45">
      <c r="A1340">
        <v>122</v>
      </c>
      <c r="B1340" t="s">
        <v>1108</v>
      </c>
      <c r="C1340" t="s">
        <v>39</v>
      </c>
      <c r="D1340" t="s">
        <v>43</v>
      </c>
      <c r="E1340" t="s">
        <v>101</v>
      </c>
      <c r="F1340">
        <v>29</v>
      </c>
      <c r="G1340" t="s">
        <v>21</v>
      </c>
      <c r="H1340">
        <v>2020</v>
      </c>
      <c r="I1340">
        <v>14.0437333333333</v>
      </c>
      <c r="J1340" s="1">
        <f>_xlfn.XLOOKUP(B1340, '[1]2021 Salaries'!$B$13:$B$2834, '[1]2021 Salaries'!$G$13:$G$2834,0)</f>
        <v>29350000</v>
      </c>
      <c r="K1340" s="1">
        <f t="shared" si="20"/>
        <v>32285000.000000004</v>
      </c>
      <c r="L1340" s="2">
        <v>1339</v>
      </c>
    </row>
    <row r="1341" spans="1:12" x14ac:dyDescent="0.45">
      <c r="A1341">
        <v>313</v>
      </c>
      <c r="B1341" t="s">
        <v>1109</v>
      </c>
      <c r="C1341" t="s">
        <v>36</v>
      </c>
      <c r="D1341" t="s">
        <v>350</v>
      </c>
      <c r="E1341" t="s">
        <v>93</v>
      </c>
      <c r="F1341">
        <v>24</v>
      </c>
      <c r="G1341" t="s">
        <v>31</v>
      </c>
      <c r="H1341">
        <v>2020</v>
      </c>
      <c r="I1341">
        <v>14.0462333333333</v>
      </c>
      <c r="J1341" s="1">
        <f>_xlfn.XLOOKUP(B1341, '[1]2021 Salaries'!$B$13:$B$2834, '[1]2021 Salaries'!$G$13:$G$2834,0)</f>
        <v>30680000</v>
      </c>
      <c r="K1341" s="1">
        <f t="shared" si="20"/>
        <v>33748000</v>
      </c>
      <c r="L1341" s="2">
        <v>1340</v>
      </c>
    </row>
    <row r="1342" spans="1:12" x14ac:dyDescent="0.45">
      <c r="A1342">
        <v>750</v>
      </c>
      <c r="B1342" t="s">
        <v>815</v>
      </c>
      <c r="C1342" t="s">
        <v>23</v>
      </c>
      <c r="D1342" t="s">
        <v>598</v>
      </c>
      <c r="E1342" t="s">
        <v>240</v>
      </c>
      <c r="F1342">
        <v>21</v>
      </c>
      <c r="G1342" t="s">
        <v>25</v>
      </c>
      <c r="H1342">
        <v>2020</v>
      </c>
      <c r="I1342">
        <v>14.050700000000001</v>
      </c>
      <c r="J1342" s="1">
        <f>_xlfn.XLOOKUP(B1342, '[1]2021 Salaries'!$B$13:$B$2834, '[1]2021 Salaries'!$G$13:$G$2834,0)</f>
        <v>30950000</v>
      </c>
      <c r="K1342" s="1">
        <f t="shared" si="20"/>
        <v>34045000</v>
      </c>
      <c r="L1342" s="2">
        <v>1341</v>
      </c>
    </row>
    <row r="1343" spans="1:12" x14ac:dyDescent="0.45">
      <c r="A1343">
        <v>2067</v>
      </c>
      <c r="B1343" t="s">
        <v>1110</v>
      </c>
      <c r="C1343" t="s">
        <v>14</v>
      </c>
      <c r="D1343" t="s">
        <v>10</v>
      </c>
      <c r="E1343" t="s">
        <v>462</v>
      </c>
      <c r="F1343">
        <v>28</v>
      </c>
      <c r="G1343" t="s">
        <v>16</v>
      </c>
      <c r="H1343">
        <v>2021</v>
      </c>
      <c r="I1343">
        <v>14.051166666666701</v>
      </c>
      <c r="J1343" s="1">
        <f>_xlfn.XLOOKUP(B1343, '[1]2021 Salaries'!$B$13:$B$2834, '[1]2021 Salaries'!$G$13:$G$2834,0)</f>
        <v>29270000</v>
      </c>
      <c r="K1343" s="1">
        <f t="shared" si="20"/>
        <v>32197000.000000004</v>
      </c>
      <c r="L1343" s="2">
        <v>1342</v>
      </c>
    </row>
    <row r="1344" spans="1:12" x14ac:dyDescent="0.45">
      <c r="A1344">
        <v>167</v>
      </c>
      <c r="B1344" t="s">
        <v>447</v>
      </c>
      <c r="C1344" t="s">
        <v>39</v>
      </c>
      <c r="D1344" t="s">
        <v>10</v>
      </c>
      <c r="E1344" t="s">
        <v>299</v>
      </c>
      <c r="F1344">
        <v>25</v>
      </c>
      <c r="G1344" t="s">
        <v>21</v>
      </c>
      <c r="H1344">
        <v>2020</v>
      </c>
      <c r="I1344">
        <v>14.053433333333301</v>
      </c>
      <c r="J1344" s="1">
        <f>_xlfn.XLOOKUP(B1344, '[1]2021 Salaries'!$B$13:$B$2834, '[1]2021 Salaries'!$G$13:$G$2834,0)</f>
        <v>15840000</v>
      </c>
      <c r="K1344" s="1">
        <f t="shared" si="20"/>
        <v>17424000</v>
      </c>
      <c r="L1344" s="2">
        <v>1343</v>
      </c>
    </row>
    <row r="1345" spans="1:12" x14ac:dyDescent="0.45">
      <c r="A1345">
        <v>401</v>
      </c>
      <c r="B1345" t="s">
        <v>891</v>
      </c>
      <c r="C1345" t="s">
        <v>74</v>
      </c>
      <c r="D1345" t="s">
        <v>10</v>
      </c>
      <c r="E1345" t="s">
        <v>417</v>
      </c>
      <c r="F1345">
        <v>31</v>
      </c>
      <c r="G1345" t="s">
        <v>12</v>
      </c>
      <c r="H1345">
        <v>2020</v>
      </c>
      <c r="I1345">
        <v>14.0535</v>
      </c>
      <c r="J1345" s="1">
        <f>_xlfn.XLOOKUP(B1345, '[1]2021 Salaries'!$B$13:$B$2834, '[1]2021 Salaries'!$G$13:$G$2834,0)</f>
        <v>19080000</v>
      </c>
      <c r="K1345" s="1">
        <f t="shared" si="20"/>
        <v>20988000</v>
      </c>
      <c r="L1345" s="2">
        <v>1344</v>
      </c>
    </row>
    <row r="1346" spans="1:12" x14ac:dyDescent="0.45">
      <c r="A1346">
        <v>1648</v>
      </c>
      <c r="B1346" t="s">
        <v>1111</v>
      </c>
      <c r="C1346" t="s">
        <v>836</v>
      </c>
      <c r="D1346" t="s">
        <v>350</v>
      </c>
      <c r="E1346" t="s">
        <v>264</v>
      </c>
      <c r="F1346">
        <v>20</v>
      </c>
      <c r="G1346" t="s">
        <v>12</v>
      </c>
      <c r="H1346">
        <v>2021</v>
      </c>
      <c r="I1346">
        <v>14.057399999999999</v>
      </c>
      <c r="J1346" s="1">
        <f>_xlfn.XLOOKUP(B1346, '[1]2021 Salaries'!$B$13:$B$2834, '[1]2021 Salaries'!$G$13:$G$2834,0)</f>
        <v>9340000</v>
      </c>
      <c r="K1346" s="1">
        <f t="shared" si="20"/>
        <v>10274000</v>
      </c>
      <c r="L1346" s="2">
        <v>1345</v>
      </c>
    </row>
    <row r="1347" spans="1:12" x14ac:dyDescent="0.45">
      <c r="A1347">
        <v>1705</v>
      </c>
      <c r="B1347" t="s">
        <v>334</v>
      </c>
      <c r="C1347" t="s">
        <v>27</v>
      </c>
      <c r="D1347" t="s">
        <v>10</v>
      </c>
      <c r="E1347" t="s">
        <v>267</v>
      </c>
      <c r="F1347">
        <v>27</v>
      </c>
      <c r="G1347" t="s">
        <v>25</v>
      </c>
      <c r="H1347">
        <v>2021</v>
      </c>
      <c r="I1347">
        <v>14.066466666666701</v>
      </c>
      <c r="J1347" s="1">
        <f>_xlfn.XLOOKUP(B1347, '[1]2021 Salaries'!$B$13:$B$2834, '[1]2021 Salaries'!$G$13:$G$2834,0)</f>
        <v>21430000</v>
      </c>
      <c r="K1347" s="1">
        <f t="shared" ref="K1347:K1410" si="21">IF(C1347="Rarita", J1347, J1347*1.1)</f>
        <v>23573000.000000004</v>
      </c>
      <c r="L1347" s="2">
        <v>1346</v>
      </c>
    </row>
    <row r="1348" spans="1:12" x14ac:dyDescent="0.45">
      <c r="A1348">
        <v>669</v>
      </c>
      <c r="B1348" t="s">
        <v>1112</v>
      </c>
      <c r="C1348" t="s">
        <v>184</v>
      </c>
      <c r="D1348" t="s">
        <v>598</v>
      </c>
      <c r="E1348" t="s">
        <v>255</v>
      </c>
      <c r="F1348">
        <v>17</v>
      </c>
      <c r="G1348" t="s">
        <v>25</v>
      </c>
      <c r="H1348">
        <v>2020</v>
      </c>
      <c r="I1348">
        <v>14.071199999999999</v>
      </c>
      <c r="J1348" s="1">
        <f>_xlfn.XLOOKUP(B1348, '[1]2021 Salaries'!$B$13:$B$2834, '[1]2021 Salaries'!$G$13:$G$2834,0)</f>
        <v>0</v>
      </c>
      <c r="K1348" s="1">
        <f t="shared" si="21"/>
        <v>0</v>
      </c>
      <c r="L1348" s="2">
        <v>1347</v>
      </c>
    </row>
    <row r="1349" spans="1:12" x14ac:dyDescent="0.45">
      <c r="A1349">
        <v>312</v>
      </c>
      <c r="B1349" t="s">
        <v>909</v>
      </c>
      <c r="C1349" t="s">
        <v>39</v>
      </c>
      <c r="D1349" t="s">
        <v>10</v>
      </c>
      <c r="E1349" t="s">
        <v>93</v>
      </c>
      <c r="F1349">
        <v>18</v>
      </c>
      <c r="G1349" t="s">
        <v>31</v>
      </c>
      <c r="H1349">
        <v>2020</v>
      </c>
      <c r="I1349">
        <v>14.073</v>
      </c>
      <c r="J1349" s="1">
        <f>_xlfn.XLOOKUP(B1349, '[1]2021 Salaries'!$B$13:$B$2834, '[1]2021 Salaries'!$G$13:$G$2834,0)</f>
        <v>19030000</v>
      </c>
      <c r="K1349" s="1">
        <f t="shared" si="21"/>
        <v>20933000</v>
      </c>
      <c r="L1349" s="2">
        <v>1348</v>
      </c>
    </row>
    <row r="1350" spans="1:12" x14ac:dyDescent="0.45">
      <c r="A1350">
        <v>1336</v>
      </c>
      <c r="B1350" t="s">
        <v>1035</v>
      </c>
      <c r="C1350" t="s">
        <v>377</v>
      </c>
      <c r="D1350" t="s">
        <v>10</v>
      </c>
      <c r="E1350" t="s">
        <v>539</v>
      </c>
      <c r="F1350">
        <v>25</v>
      </c>
      <c r="G1350" t="s">
        <v>31</v>
      </c>
      <c r="H1350">
        <v>2021</v>
      </c>
      <c r="I1350">
        <v>14.0835666666667</v>
      </c>
      <c r="J1350" s="1">
        <f>_xlfn.XLOOKUP(B1350, '[1]2021 Salaries'!$B$13:$B$2834, '[1]2021 Salaries'!$G$13:$G$2834,0)</f>
        <v>29870000</v>
      </c>
      <c r="K1350" s="1">
        <f t="shared" si="21"/>
        <v>32857000.000000004</v>
      </c>
      <c r="L1350" s="2">
        <v>1349</v>
      </c>
    </row>
    <row r="1351" spans="1:12" x14ac:dyDescent="0.45">
      <c r="A1351">
        <v>934</v>
      </c>
      <c r="B1351" t="s">
        <v>159</v>
      </c>
      <c r="C1351" t="s">
        <v>160</v>
      </c>
      <c r="D1351" t="s">
        <v>10</v>
      </c>
      <c r="E1351" t="s">
        <v>753</v>
      </c>
      <c r="F1351">
        <v>25</v>
      </c>
      <c r="G1351" t="s">
        <v>16</v>
      </c>
      <c r="H1351">
        <v>2020</v>
      </c>
      <c r="I1351">
        <v>14.083866666666699</v>
      </c>
      <c r="J1351" s="1">
        <f>_xlfn.XLOOKUP(B1351, '[1]2021 Salaries'!$B$13:$B$2834, '[1]2021 Salaries'!$G$13:$G$2834,0)</f>
        <v>25600000</v>
      </c>
      <c r="K1351" s="1">
        <f t="shared" si="21"/>
        <v>28160000.000000004</v>
      </c>
      <c r="L1351" s="2">
        <v>1350</v>
      </c>
    </row>
    <row r="1352" spans="1:12" x14ac:dyDescent="0.45">
      <c r="A1352">
        <v>1334</v>
      </c>
      <c r="B1352" t="s">
        <v>1113</v>
      </c>
      <c r="C1352" t="s">
        <v>1114</v>
      </c>
      <c r="D1352" t="s">
        <v>10</v>
      </c>
      <c r="E1352" t="s">
        <v>539</v>
      </c>
      <c r="F1352">
        <v>24</v>
      </c>
      <c r="G1352" t="s">
        <v>31</v>
      </c>
      <c r="H1352">
        <v>2021</v>
      </c>
      <c r="I1352">
        <v>14.090733333333301</v>
      </c>
      <c r="J1352" s="1">
        <f>_xlfn.XLOOKUP(B1352, '[1]2021 Salaries'!$B$13:$B$2834, '[1]2021 Salaries'!$G$13:$G$2834,0)</f>
        <v>17750000</v>
      </c>
      <c r="K1352" s="1">
        <f t="shared" si="21"/>
        <v>19525000</v>
      </c>
      <c r="L1352" s="2">
        <v>1351</v>
      </c>
    </row>
    <row r="1353" spans="1:12" x14ac:dyDescent="0.45">
      <c r="A1353">
        <v>2092</v>
      </c>
      <c r="B1353" t="s">
        <v>1115</v>
      </c>
      <c r="C1353" t="s">
        <v>14</v>
      </c>
      <c r="D1353" t="s">
        <v>10</v>
      </c>
      <c r="E1353" t="s">
        <v>34</v>
      </c>
      <c r="F1353">
        <v>20</v>
      </c>
      <c r="G1353" t="s">
        <v>16</v>
      </c>
      <c r="H1353">
        <v>2021</v>
      </c>
      <c r="I1353">
        <v>14.093299999999999</v>
      </c>
      <c r="J1353" s="1">
        <f>_xlfn.XLOOKUP(B1353, '[1]2021 Salaries'!$B$13:$B$2834, '[1]2021 Salaries'!$G$13:$G$2834,0)</f>
        <v>22190000</v>
      </c>
      <c r="K1353" s="1">
        <f t="shared" si="21"/>
        <v>24409000.000000004</v>
      </c>
      <c r="L1353" s="2">
        <v>1352</v>
      </c>
    </row>
    <row r="1354" spans="1:12" x14ac:dyDescent="0.45">
      <c r="A1354">
        <v>803</v>
      </c>
      <c r="B1354" t="s">
        <v>665</v>
      </c>
      <c r="C1354" t="s">
        <v>9</v>
      </c>
      <c r="D1354" t="s">
        <v>10</v>
      </c>
      <c r="E1354" t="s">
        <v>15</v>
      </c>
      <c r="F1354">
        <v>19</v>
      </c>
      <c r="G1354" t="s">
        <v>16</v>
      </c>
      <c r="H1354">
        <v>2020</v>
      </c>
      <c r="I1354">
        <v>14.097</v>
      </c>
      <c r="J1354" s="1">
        <f>_xlfn.XLOOKUP(B1354, '[1]2021 Salaries'!$B$13:$B$2834, '[1]2021 Salaries'!$G$13:$G$2834,0)</f>
        <v>13390000</v>
      </c>
      <c r="K1354" s="1">
        <f t="shared" si="21"/>
        <v>14729000.000000002</v>
      </c>
      <c r="L1354" s="2">
        <v>1353</v>
      </c>
    </row>
    <row r="1355" spans="1:12" x14ac:dyDescent="0.45">
      <c r="A1355">
        <v>442</v>
      </c>
      <c r="B1355" t="s">
        <v>1087</v>
      </c>
      <c r="C1355" t="s">
        <v>701</v>
      </c>
      <c r="D1355" t="s">
        <v>10</v>
      </c>
      <c r="E1355" t="s">
        <v>725</v>
      </c>
      <c r="F1355">
        <v>31</v>
      </c>
      <c r="G1355" t="s">
        <v>12</v>
      </c>
      <c r="H1355">
        <v>2020</v>
      </c>
      <c r="I1355">
        <v>14.0980333333333</v>
      </c>
      <c r="J1355" s="1">
        <f>_xlfn.XLOOKUP(B1355, '[1]2021 Salaries'!$B$13:$B$2834, '[1]2021 Salaries'!$G$13:$G$2834,0)</f>
        <v>9580000</v>
      </c>
      <c r="K1355" s="1">
        <f t="shared" si="21"/>
        <v>10538000</v>
      </c>
      <c r="L1355" s="2">
        <v>1354</v>
      </c>
    </row>
    <row r="1356" spans="1:12" x14ac:dyDescent="0.45">
      <c r="A1356">
        <v>996</v>
      </c>
      <c r="B1356" t="s">
        <v>1116</v>
      </c>
      <c r="C1356" t="s">
        <v>143</v>
      </c>
      <c r="D1356" t="s">
        <v>10</v>
      </c>
      <c r="E1356" t="s">
        <v>275</v>
      </c>
      <c r="F1356">
        <v>29</v>
      </c>
      <c r="G1356" t="s">
        <v>41</v>
      </c>
      <c r="H1356">
        <v>2020</v>
      </c>
      <c r="I1356">
        <v>14.0984</v>
      </c>
      <c r="J1356" s="1">
        <f>_xlfn.XLOOKUP(B1356, '[1]2021 Salaries'!$B$13:$B$2834, '[1]2021 Salaries'!$G$13:$G$2834,0)</f>
        <v>0</v>
      </c>
      <c r="K1356" s="1">
        <f t="shared" si="21"/>
        <v>0</v>
      </c>
      <c r="L1356" s="2">
        <v>1355</v>
      </c>
    </row>
    <row r="1357" spans="1:12" x14ac:dyDescent="0.45">
      <c r="A1357">
        <v>705</v>
      </c>
      <c r="B1357" t="s">
        <v>1117</v>
      </c>
      <c r="C1357" t="s">
        <v>23</v>
      </c>
      <c r="D1357" t="s">
        <v>10</v>
      </c>
      <c r="E1357" t="s">
        <v>784</v>
      </c>
      <c r="F1357">
        <v>21</v>
      </c>
      <c r="G1357" t="s">
        <v>25</v>
      </c>
      <c r="H1357">
        <v>2020</v>
      </c>
      <c r="I1357">
        <v>14.0985666666667</v>
      </c>
      <c r="J1357" s="1">
        <f>_xlfn.XLOOKUP(B1357, '[1]2021 Salaries'!$B$13:$B$2834, '[1]2021 Salaries'!$G$13:$G$2834,0)</f>
        <v>0</v>
      </c>
      <c r="K1357" s="1">
        <f t="shared" si="21"/>
        <v>0</v>
      </c>
      <c r="L1357" s="2">
        <v>1356</v>
      </c>
    </row>
    <row r="1358" spans="1:12" x14ac:dyDescent="0.45">
      <c r="A1358">
        <v>1343</v>
      </c>
      <c r="B1358" t="s">
        <v>1118</v>
      </c>
      <c r="C1358" t="s">
        <v>9</v>
      </c>
      <c r="D1358" t="s">
        <v>10</v>
      </c>
      <c r="E1358" t="s">
        <v>173</v>
      </c>
      <c r="F1358">
        <v>22</v>
      </c>
      <c r="G1358" t="s">
        <v>31</v>
      </c>
      <c r="H1358">
        <v>2021</v>
      </c>
      <c r="I1358">
        <v>14.1068333333333</v>
      </c>
      <c r="J1358" s="1">
        <f>_xlfn.XLOOKUP(B1358, '[1]2021 Salaries'!$B$13:$B$2834, '[1]2021 Salaries'!$G$13:$G$2834,0)</f>
        <v>11610000</v>
      </c>
      <c r="K1358" s="1">
        <f t="shared" si="21"/>
        <v>12771000.000000002</v>
      </c>
      <c r="L1358" s="2">
        <v>1357</v>
      </c>
    </row>
    <row r="1359" spans="1:12" x14ac:dyDescent="0.45">
      <c r="A1359">
        <v>1345</v>
      </c>
      <c r="B1359" t="s">
        <v>1119</v>
      </c>
      <c r="C1359" t="s">
        <v>222</v>
      </c>
      <c r="D1359" t="s">
        <v>10</v>
      </c>
      <c r="E1359" t="s">
        <v>173</v>
      </c>
      <c r="F1359">
        <v>33</v>
      </c>
      <c r="G1359" t="s">
        <v>31</v>
      </c>
      <c r="H1359">
        <v>2021</v>
      </c>
      <c r="I1359">
        <v>14.109066666666701</v>
      </c>
      <c r="J1359" s="1">
        <f>_xlfn.XLOOKUP(B1359, '[1]2021 Salaries'!$B$13:$B$2834, '[1]2021 Salaries'!$G$13:$G$2834,0)</f>
        <v>13050000</v>
      </c>
      <c r="K1359" s="1">
        <f t="shared" si="21"/>
        <v>14355000.000000002</v>
      </c>
      <c r="L1359" s="2">
        <v>1358</v>
      </c>
    </row>
    <row r="1360" spans="1:12" x14ac:dyDescent="0.45">
      <c r="A1360">
        <v>1806</v>
      </c>
      <c r="B1360" t="s">
        <v>1044</v>
      </c>
      <c r="C1360" t="s">
        <v>27</v>
      </c>
      <c r="D1360" t="s">
        <v>10</v>
      </c>
      <c r="E1360" t="s">
        <v>257</v>
      </c>
      <c r="F1360">
        <v>25</v>
      </c>
      <c r="G1360" t="s">
        <v>25</v>
      </c>
      <c r="H1360">
        <v>2021</v>
      </c>
      <c r="I1360">
        <v>14.1102333333333</v>
      </c>
      <c r="J1360" s="1">
        <f>_xlfn.XLOOKUP(B1360, '[1]2021 Salaries'!$B$13:$B$2834, '[1]2021 Salaries'!$G$13:$G$2834,0)</f>
        <v>20440000</v>
      </c>
      <c r="K1360" s="1">
        <f t="shared" si="21"/>
        <v>22484000</v>
      </c>
      <c r="L1360" s="2">
        <v>1359</v>
      </c>
    </row>
    <row r="1361" spans="1:12" x14ac:dyDescent="0.45">
      <c r="A1361">
        <v>532</v>
      </c>
      <c r="B1361" t="s">
        <v>1120</v>
      </c>
      <c r="C1361" t="s">
        <v>74</v>
      </c>
      <c r="D1361" t="s">
        <v>350</v>
      </c>
      <c r="E1361" t="s">
        <v>291</v>
      </c>
      <c r="F1361">
        <v>22</v>
      </c>
      <c r="G1361" t="s">
        <v>12</v>
      </c>
      <c r="H1361">
        <v>2020</v>
      </c>
      <c r="I1361">
        <v>14.111133333333299</v>
      </c>
      <c r="J1361" s="1">
        <f>_xlfn.XLOOKUP(B1361, '[1]2021 Salaries'!$B$13:$B$2834, '[1]2021 Salaries'!$G$13:$G$2834,0)</f>
        <v>28370000</v>
      </c>
      <c r="K1361" s="1">
        <f t="shared" si="21"/>
        <v>31207000.000000004</v>
      </c>
      <c r="L1361" s="2">
        <v>1360</v>
      </c>
    </row>
    <row r="1362" spans="1:12" x14ac:dyDescent="0.45">
      <c r="A1362">
        <v>1274</v>
      </c>
      <c r="B1362" t="s">
        <v>1121</v>
      </c>
      <c r="C1362" t="s">
        <v>9</v>
      </c>
      <c r="D1362" t="s">
        <v>10</v>
      </c>
      <c r="E1362" t="s">
        <v>289</v>
      </c>
      <c r="F1362">
        <v>23</v>
      </c>
      <c r="G1362" t="s">
        <v>31</v>
      </c>
      <c r="H1362">
        <v>2021</v>
      </c>
      <c r="I1362">
        <v>14.1157</v>
      </c>
      <c r="J1362" s="1">
        <f>_xlfn.XLOOKUP(B1362, '[1]2021 Salaries'!$B$13:$B$2834, '[1]2021 Salaries'!$G$13:$G$2834,0)</f>
        <v>18090000</v>
      </c>
      <c r="K1362" s="1">
        <f t="shared" si="21"/>
        <v>19899000</v>
      </c>
      <c r="L1362" s="2">
        <v>1361</v>
      </c>
    </row>
    <row r="1363" spans="1:12" x14ac:dyDescent="0.45">
      <c r="A1363">
        <v>431</v>
      </c>
      <c r="B1363" t="s">
        <v>1024</v>
      </c>
      <c r="C1363" t="s">
        <v>74</v>
      </c>
      <c r="D1363" t="s">
        <v>10</v>
      </c>
      <c r="E1363" t="s">
        <v>403</v>
      </c>
      <c r="F1363">
        <v>26</v>
      </c>
      <c r="G1363" t="s">
        <v>12</v>
      </c>
      <c r="H1363">
        <v>2020</v>
      </c>
      <c r="I1363">
        <v>14.115966666666701</v>
      </c>
      <c r="J1363" s="1">
        <f>_xlfn.XLOOKUP(B1363, '[1]2021 Salaries'!$B$13:$B$2834, '[1]2021 Salaries'!$G$13:$G$2834,0)</f>
        <v>16980000</v>
      </c>
      <c r="K1363" s="1">
        <f t="shared" si="21"/>
        <v>18678000</v>
      </c>
      <c r="L1363" s="2">
        <v>1362</v>
      </c>
    </row>
    <row r="1364" spans="1:12" x14ac:dyDescent="0.45">
      <c r="A1364">
        <v>1994</v>
      </c>
      <c r="B1364" t="s">
        <v>954</v>
      </c>
      <c r="C1364" t="s">
        <v>14</v>
      </c>
      <c r="D1364" t="s">
        <v>10</v>
      </c>
      <c r="E1364" t="s">
        <v>53</v>
      </c>
      <c r="F1364">
        <v>24</v>
      </c>
      <c r="G1364" t="s">
        <v>16</v>
      </c>
      <c r="H1364">
        <v>2021</v>
      </c>
      <c r="I1364">
        <v>14.116199999999999</v>
      </c>
      <c r="J1364" s="1">
        <f>_xlfn.XLOOKUP(B1364, '[1]2021 Salaries'!$B$13:$B$2834, '[1]2021 Salaries'!$G$13:$G$2834,0)</f>
        <v>17870000</v>
      </c>
      <c r="K1364" s="1">
        <f t="shared" si="21"/>
        <v>19657000</v>
      </c>
      <c r="L1364" s="2">
        <v>1363</v>
      </c>
    </row>
    <row r="1365" spans="1:12" x14ac:dyDescent="0.45">
      <c r="A1365">
        <v>889</v>
      </c>
      <c r="B1365" t="s">
        <v>1122</v>
      </c>
      <c r="C1365" t="s">
        <v>341</v>
      </c>
      <c r="D1365" t="s">
        <v>10</v>
      </c>
      <c r="E1365" t="s">
        <v>225</v>
      </c>
      <c r="F1365">
        <v>27</v>
      </c>
      <c r="G1365" t="s">
        <v>16</v>
      </c>
      <c r="H1365">
        <v>2020</v>
      </c>
      <c r="I1365">
        <v>14.1170333333333</v>
      </c>
      <c r="J1365" s="1">
        <f>_xlfn.XLOOKUP(B1365, '[1]2021 Salaries'!$B$13:$B$2834, '[1]2021 Salaries'!$G$13:$G$2834,0)</f>
        <v>21310000</v>
      </c>
      <c r="K1365" s="1">
        <f t="shared" si="21"/>
        <v>23441000.000000004</v>
      </c>
      <c r="L1365" s="2">
        <v>1364</v>
      </c>
    </row>
    <row r="1366" spans="1:12" x14ac:dyDescent="0.45">
      <c r="A1366">
        <v>99</v>
      </c>
      <c r="B1366" t="s">
        <v>481</v>
      </c>
      <c r="C1366" t="s">
        <v>64</v>
      </c>
      <c r="D1366" t="s">
        <v>10</v>
      </c>
      <c r="E1366" t="s">
        <v>293</v>
      </c>
      <c r="F1366">
        <v>27</v>
      </c>
      <c r="G1366" t="s">
        <v>21</v>
      </c>
      <c r="H1366">
        <v>2020</v>
      </c>
      <c r="I1366">
        <v>14.1230666666667</v>
      </c>
      <c r="J1366" s="1">
        <f>_xlfn.XLOOKUP(B1366, '[1]2021 Salaries'!$B$13:$B$2834, '[1]2021 Salaries'!$G$13:$G$2834,0)</f>
        <v>19090000</v>
      </c>
      <c r="K1366" s="1">
        <f t="shared" si="21"/>
        <v>19090000</v>
      </c>
      <c r="L1366" s="2">
        <v>1365</v>
      </c>
    </row>
    <row r="1367" spans="1:12" x14ac:dyDescent="0.45">
      <c r="A1367">
        <v>2074</v>
      </c>
      <c r="B1367" t="s">
        <v>905</v>
      </c>
      <c r="C1367" t="s">
        <v>14</v>
      </c>
      <c r="D1367" t="s">
        <v>18</v>
      </c>
      <c r="E1367" t="s">
        <v>462</v>
      </c>
      <c r="F1367">
        <v>31</v>
      </c>
      <c r="G1367" t="s">
        <v>16</v>
      </c>
      <c r="H1367">
        <v>2021</v>
      </c>
      <c r="I1367">
        <v>14.1263666666667</v>
      </c>
      <c r="J1367" s="1">
        <f>_xlfn.XLOOKUP(B1367, '[1]2021 Salaries'!$B$13:$B$2834, '[1]2021 Salaries'!$G$13:$G$2834,0)</f>
        <v>18050000</v>
      </c>
      <c r="K1367" s="1">
        <f t="shared" si="21"/>
        <v>19855000</v>
      </c>
      <c r="L1367" s="2">
        <v>1366</v>
      </c>
    </row>
    <row r="1368" spans="1:12" x14ac:dyDescent="0.45">
      <c r="A1368">
        <v>1248</v>
      </c>
      <c r="B1368" t="s">
        <v>957</v>
      </c>
      <c r="C1368" t="s">
        <v>9</v>
      </c>
      <c r="D1368" t="s">
        <v>10</v>
      </c>
      <c r="E1368" t="s">
        <v>154</v>
      </c>
      <c r="F1368">
        <v>27</v>
      </c>
      <c r="G1368" t="s">
        <v>31</v>
      </c>
      <c r="H1368">
        <v>2021</v>
      </c>
      <c r="I1368">
        <v>14.1308333333333</v>
      </c>
      <c r="J1368" s="1">
        <f>_xlfn.XLOOKUP(B1368, '[1]2021 Salaries'!$B$13:$B$2834, '[1]2021 Salaries'!$G$13:$G$2834,0)</f>
        <v>10890000</v>
      </c>
      <c r="K1368" s="1">
        <f t="shared" si="21"/>
        <v>11979000.000000002</v>
      </c>
      <c r="L1368" s="2">
        <v>1367</v>
      </c>
    </row>
    <row r="1369" spans="1:12" x14ac:dyDescent="0.45">
      <c r="A1369">
        <v>25</v>
      </c>
      <c r="B1369" t="s">
        <v>1047</v>
      </c>
      <c r="C1369" t="s">
        <v>39</v>
      </c>
      <c r="D1369" t="s">
        <v>10</v>
      </c>
      <c r="E1369" t="s">
        <v>845</v>
      </c>
      <c r="F1369">
        <v>25</v>
      </c>
      <c r="G1369" t="s">
        <v>21</v>
      </c>
      <c r="H1369">
        <v>2020</v>
      </c>
      <c r="I1369">
        <v>14.132733333333301</v>
      </c>
      <c r="J1369" s="1">
        <f>_xlfn.XLOOKUP(B1369, '[1]2021 Salaries'!$B$13:$B$2834, '[1]2021 Salaries'!$G$13:$G$2834,0)</f>
        <v>17100000</v>
      </c>
      <c r="K1369" s="1">
        <f t="shared" si="21"/>
        <v>18810000</v>
      </c>
      <c r="L1369" s="2">
        <v>1368</v>
      </c>
    </row>
    <row r="1370" spans="1:12" x14ac:dyDescent="0.45">
      <c r="A1370">
        <v>395</v>
      </c>
      <c r="B1370" t="s">
        <v>1123</v>
      </c>
      <c r="C1370" t="s">
        <v>74</v>
      </c>
      <c r="D1370" t="s">
        <v>43</v>
      </c>
      <c r="E1370" t="s">
        <v>47</v>
      </c>
      <c r="F1370">
        <v>29</v>
      </c>
      <c r="G1370" t="s">
        <v>12</v>
      </c>
      <c r="H1370">
        <v>2020</v>
      </c>
      <c r="I1370">
        <v>14.133466666666701</v>
      </c>
      <c r="J1370" s="1">
        <f>_xlfn.XLOOKUP(B1370, '[1]2021 Salaries'!$B$13:$B$2834, '[1]2021 Salaries'!$G$13:$G$2834,0)</f>
        <v>26200000</v>
      </c>
      <c r="K1370" s="1">
        <f t="shared" si="21"/>
        <v>28820000.000000004</v>
      </c>
      <c r="L1370" s="2">
        <v>1369</v>
      </c>
    </row>
    <row r="1371" spans="1:12" x14ac:dyDescent="0.45">
      <c r="A1371">
        <v>550</v>
      </c>
      <c r="B1371" t="s">
        <v>743</v>
      </c>
      <c r="C1371" t="s">
        <v>23</v>
      </c>
      <c r="D1371" t="s">
        <v>10</v>
      </c>
      <c r="E1371" t="s">
        <v>104</v>
      </c>
      <c r="F1371">
        <v>29</v>
      </c>
      <c r="G1371" t="s">
        <v>25</v>
      </c>
      <c r="H1371">
        <v>2020</v>
      </c>
      <c r="I1371">
        <v>14.136200000000001</v>
      </c>
      <c r="J1371" s="1">
        <f>_xlfn.XLOOKUP(B1371, '[1]2021 Salaries'!$B$13:$B$2834, '[1]2021 Salaries'!$G$13:$G$2834,0)</f>
        <v>10320000</v>
      </c>
      <c r="K1371" s="1">
        <f t="shared" si="21"/>
        <v>11352000</v>
      </c>
      <c r="L1371" s="2">
        <v>1370</v>
      </c>
    </row>
    <row r="1372" spans="1:12" x14ac:dyDescent="0.45">
      <c r="A1372">
        <v>148</v>
      </c>
      <c r="B1372" t="s">
        <v>1124</v>
      </c>
      <c r="C1372" t="s">
        <v>36</v>
      </c>
      <c r="D1372" t="s">
        <v>43</v>
      </c>
      <c r="E1372" t="s">
        <v>147</v>
      </c>
      <c r="F1372">
        <v>20</v>
      </c>
      <c r="G1372" t="s">
        <v>21</v>
      </c>
      <c r="H1372">
        <v>2020</v>
      </c>
      <c r="I1372">
        <v>14.1368333333333</v>
      </c>
      <c r="J1372" s="1">
        <f>_xlfn.XLOOKUP(B1372, '[1]2021 Salaries'!$B$13:$B$2834, '[1]2021 Salaries'!$G$13:$G$2834,0)</f>
        <v>0</v>
      </c>
      <c r="K1372" s="1">
        <f t="shared" si="21"/>
        <v>0</v>
      </c>
      <c r="L1372" s="2">
        <v>1371</v>
      </c>
    </row>
    <row r="1373" spans="1:12" x14ac:dyDescent="0.45">
      <c r="A1373">
        <v>1986</v>
      </c>
      <c r="B1373" t="s">
        <v>1125</v>
      </c>
      <c r="C1373" t="s">
        <v>36</v>
      </c>
      <c r="D1373" t="s">
        <v>43</v>
      </c>
      <c r="E1373" t="s">
        <v>487</v>
      </c>
      <c r="F1373">
        <v>26</v>
      </c>
      <c r="G1373" t="s">
        <v>16</v>
      </c>
      <c r="H1373">
        <v>2021</v>
      </c>
      <c r="I1373">
        <v>14.1396</v>
      </c>
      <c r="J1373" s="1">
        <f>_xlfn.XLOOKUP(B1373, '[1]2021 Salaries'!$B$13:$B$2834, '[1]2021 Salaries'!$G$13:$G$2834,0)</f>
        <v>10080000</v>
      </c>
      <c r="K1373" s="1">
        <f t="shared" si="21"/>
        <v>11088000</v>
      </c>
      <c r="L1373" s="2">
        <v>1372</v>
      </c>
    </row>
    <row r="1374" spans="1:12" x14ac:dyDescent="0.45">
      <c r="A1374">
        <v>1627</v>
      </c>
      <c r="B1374" t="s">
        <v>1126</v>
      </c>
      <c r="C1374" t="s">
        <v>138</v>
      </c>
      <c r="D1374" t="s">
        <v>598</v>
      </c>
      <c r="E1374" t="s">
        <v>291</v>
      </c>
      <c r="F1374">
        <v>24</v>
      </c>
      <c r="G1374" t="s">
        <v>12</v>
      </c>
      <c r="H1374">
        <v>2021</v>
      </c>
      <c r="I1374">
        <v>14.1452333333333</v>
      </c>
      <c r="J1374" s="1">
        <f>_xlfn.XLOOKUP(B1374, '[1]2021 Salaries'!$B$13:$B$2834, '[1]2021 Salaries'!$G$13:$G$2834,0)</f>
        <v>22680000</v>
      </c>
      <c r="K1374" s="1">
        <f t="shared" si="21"/>
        <v>24948000.000000004</v>
      </c>
      <c r="L1374" s="2">
        <v>1373</v>
      </c>
    </row>
    <row r="1375" spans="1:12" x14ac:dyDescent="0.45">
      <c r="A1375">
        <v>391</v>
      </c>
      <c r="B1375" t="s">
        <v>885</v>
      </c>
      <c r="C1375" t="s">
        <v>313</v>
      </c>
      <c r="D1375" t="s">
        <v>10</v>
      </c>
      <c r="E1375" t="s">
        <v>47</v>
      </c>
      <c r="F1375">
        <v>24</v>
      </c>
      <c r="G1375" t="s">
        <v>12</v>
      </c>
      <c r="H1375">
        <v>2020</v>
      </c>
      <c r="I1375">
        <v>14.150399999999999</v>
      </c>
      <c r="J1375" s="1">
        <f>_xlfn.XLOOKUP(B1375, '[1]2021 Salaries'!$B$13:$B$2834, '[1]2021 Salaries'!$G$13:$G$2834,0)</f>
        <v>18120000</v>
      </c>
      <c r="K1375" s="1">
        <f t="shared" si="21"/>
        <v>19932000</v>
      </c>
      <c r="L1375" s="2">
        <v>1374</v>
      </c>
    </row>
    <row r="1376" spans="1:12" x14ac:dyDescent="0.45">
      <c r="A1376">
        <v>787</v>
      </c>
      <c r="B1376" t="s">
        <v>1059</v>
      </c>
      <c r="C1376" t="s">
        <v>36</v>
      </c>
      <c r="D1376" t="s">
        <v>350</v>
      </c>
      <c r="E1376" t="s">
        <v>852</v>
      </c>
      <c r="F1376">
        <v>22</v>
      </c>
      <c r="G1376" t="s">
        <v>16</v>
      </c>
      <c r="H1376">
        <v>2020</v>
      </c>
      <c r="I1376">
        <v>14.159000000000001</v>
      </c>
      <c r="J1376" s="1">
        <f>_xlfn.XLOOKUP(B1376, '[1]2021 Salaries'!$B$13:$B$2834, '[1]2021 Salaries'!$G$13:$G$2834,0)</f>
        <v>0</v>
      </c>
      <c r="K1376" s="1">
        <f t="shared" si="21"/>
        <v>0</v>
      </c>
      <c r="L1376" s="2">
        <v>1375</v>
      </c>
    </row>
    <row r="1377" spans="1:12" x14ac:dyDescent="0.45">
      <c r="A1377">
        <v>721</v>
      </c>
      <c r="B1377" t="s">
        <v>286</v>
      </c>
      <c r="C1377" t="s">
        <v>23</v>
      </c>
      <c r="D1377" t="s">
        <v>10</v>
      </c>
      <c r="E1377" t="s">
        <v>257</v>
      </c>
      <c r="F1377">
        <v>25</v>
      </c>
      <c r="G1377" t="s">
        <v>25</v>
      </c>
      <c r="H1377">
        <v>2020</v>
      </c>
      <c r="I1377">
        <v>14.1602</v>
      </c>
      <c r="J1377" s="1">
        <f>_xlfn.XLOOKUP(B1377, '[1]2021 Salaries'!$B$13:$B$2834, '[1]2021 Salaries'!$G$13:$G$2834,0)</f>
        <v>20940000</v>
      </c>
      <c r="K1377" s="1">
        <f t="shared" si="21"/>
        <v>23034000</v>
      </c>
      <c r="L1377" s="2">
        <v>1376</v>
      </c>
    </row>
    <row r="1378" spans="1:12" x14ac:dyDescent="0.45">
      <c r="A1378">
        <v>224</v>
      </c>
      <c r="B1378" t="s">
        <v>883</v>
      </c>
      <c r="C1378" t="s">
        <v>33</v>
      </c>
      <c r="D1378" t="s">
        <v>10</v>
      </c>
      <c r="E1378" t="s">
        <v>473</v>
      </c>
      <c r="F1378">
        <v>31</v>
      </c>
      <c r="G1378" t="s">
        <v>31</v>
      </c>
      <c r="H1378">
        <v>2020</v>
      </c>
      <c r="I1378">
        <v>14.160966666666701</v>
      </c>
      <c r="J1378" s="1">
        <f>_xlfn.XLOOKUP(B1378, '[1]2021 Salaries'!$B$13:$B$2834, '[1]2021 Salaries'!$G$13:$G$2834,0)</f>
        <v>22340000</v>
      </c>
      <c r="K1378" s="1">
        <f t="shared" si="21"/>
        <v>24574000.000000004</v>
      </c>
      <c r="L1378" s="2">
        <v>1377</v>
      </c>
    </row>
    <row r="1379" spans="1:12" x14ac:dyDescent="0.45">
      <c r="A1379">
        <v>1521</v>
      </c>
      <c r="B1379" t="s">
        <v>1127</v>
      </c>
      <c r="C1379" t="s">
        <v>39</v>
      </c>
      <c r="D1379" t="s">
        <v>10</v>
      </c>
      <c r="E1379" t="s">
        <v>725</v>
      </c>
      <c r="F1379">
        <v>21</v>
      </c>
      <c r="G1379" t="s">
        <v>12</v>
      </c>
      <c r="H1379">
        <v>2021</v>
      </c>
      <c r="I1379">
        <v>14.1639</v>
      </c>
      <c r="J1379" s="1">
        <f>_xlfn.XLOOKUP(B1379, '[1]2021 Salaries'!$B$13:$B$2834, '[1]2021 Salaries'!$G$13:$G$2834,0)</f>
        <v>9970000</v>
      </c>
      <c r="K1379" s="1">
        <f t="shared" si="21"/>
        <v>10967000</v>
      </c>
      <c r="L1379" s="2">
        <v>1378</v>
      </c>
    </row>
    <row r="1380" spans="1:12" x14ac:dyDescent="0.45">
      <c r="A1380">
        <v>243</v>
      </c>
      <c r="B1380" t="s">
        <v>58</v>
      </c>
      <c r="C1380" t="s">
        <v>9</v>
      </c>
      <c r="D1380" t="s">
        <v>10</v>
      </c>
      <c r="E1380" t="s">
        <v>57</v>
      </c>
      <c r="F1380">
        <v>22</v>
      </c>
      <c r="G1380" t="s">
        <v>31</v>
      </c>
      <c r="H1380">
        <v>2020</v>
      </c>
      <c r="I1380">
        <v>14.1666666666667</v>
      </c>
      <c r="J1380" s="1">
        <f>_xlfn.XLOOKUP(B1380, '[1]2021 Salaries'!$B$13:$B$2834, '[1]2021 Salaries'!$G$13:$G$2834,0)</f>
        <v>10830000</v>
      </c>
      <c r="K1380" s="1">
        <f t="shared" si="21"/>
        <v>11913000.000000002</v>
      </c>
      <c r="L1380" s="2">
        <v>1379</v>
      </c>
    </row>
    <row r="1381" spans="1:12" x14ac:dyDescent="0.45">
      <c r="A1381">
        <v>946</v>
      </c>
      <c r="B1381" t="s">
        <v>1128</v>
      </c>
      <c r="C1381" t="s">
        <v>36</v>
      </c>
      <c r="D1381" t="s">
        <v>10</v>
      </c>
      <c r="E1381" t="s">
        <v>250</v>
      </c>
      <c r="F1381">
        <v>20</v>
      </c>
      <c r="G1381" t="s">
        <v>16</v>
      </c>
      <c r="H1381">
        <v>2020</v>
      </c>
      <c r="I1381">
        <v>14.172233333333301</v>
      </c>
      <c r="J1381" s="1">
        <f>_xlfn.XLOOKUP(B1381, '[1]2021 Salaries'!$B$13:$B$2834, '[1]2021 Salaries'!$G$13:$G$2834,0)</f>
        <v>23580000</v>
      </c>
      <c r="K1381" s="1">
        <f t="shared" si="21"/>
        <v>25938000.000000004</v>
      </c>
      <c r="L1381" s="2">
        <v>1380</v>
      </c>
    </row>
    <row r="1382" spans="1:12" x14ac:dyDescent="0.45">
      <c r="A1382">
        <v>896</v>
      </c>
      <c r="B1382" t="s">
        <v>799</v>
      </c>
      <c r="C1382" t="s">
        <v>14</v>
      </c>
      <c r="D1382" t="s">
        <v>43</v>
      </c>
      <c r="E1382" t="s">
        <v>225</v>
      </c>
      <c r="F1382">
        <v>24</v>
      </c>
      <c r="G1382" t="s">
        <v>16</v>
      </c>
      <c r="H1382">
        <v>2020</v>
      </c>
      <c r="I1382">
        <v>14.179266666666701</v>
      </c>
      <c r="J1382" s="1">
        <f>_xlfn.XLOOKUP(B1382, '[1]2021 Salaries'!$B$13:$B$2834, '[1]2021 Salaries'!$G$13:$G$2834,0)</f>
        <v>18630000</v>
      </c>
      <c r="K1382" s="1">
        <f t="shared" si="21"/>
        <v>20493000</v>
      </c>
      <c r="L1382" s="2">
        <v>1381</v>
      </c>
    </row>
    <row r="1383" spans="1:12" x14ac:dyDescent="0.45">
      <c r="A1383">
        <v>137</v>
      </c>
      <c r="B1383" t="s">
        <v>1129</v>
      </c>
      <c r="C1383" t="s">
        <v>109</v>
      </c>
      <c r="D1383" t="s">
        <v>10</v>
      </c>
      <c r="E1383" t="s">
        <v>147</v>
      </c>
      <c r="F1383">
        <v>26</v>
      </c>
      <c r="G1383" t="s">
        <v>21</v>
      </c>
      <c r="H1383">
        <v>2020</v>
      </c>
      <c r="I1383">
        <v>14.180400000000001</v>
      </c>
      <c r="J1383" s="1">
        <f>_xlfn.XLOOKUP(B1383, '[1]2021 Salaries'!$B$13:$B$2834, '[1]2021 Salaries'!$G$13:$G$2834,0)</f>
        <v>26170000</v>
      </c>
      <c r="K1383" s="1">
        <f t="shared" si="21"/>
        <v>28787000.000000004</v>
      </c>
      <c r="L1383" s="2">
        <v>1382</v>
      </c>
    </row>
    <row r="1384" spans="1:12" x14ac:dyDescent="0.45">
      <c r="A1384">
        <v>1734</v>
      </c>
      <c r="B1384" t="s">
        <v>764</v>
      </c>
      <c r="C1384" t="s">
        <v>23</v>
      </c>
      <c r="D1384" t="s">
        <v>18</v>
      </c>
      <c r="E1384" t="s">
        <v>322</v>
      </c>
      <c r="F1384">
        <v>27</v>
      </c>
      <c r="G1384" t="s">
        <v>25</v>
      </c>
      <c r="H1384">
        <v>2021</v>
      </c>
      <c r="I1384">
        <v>14.1892666666667</v>
      </c>
      <c r="J1384" s="1">
        <f>_xlfn.XLOOKUP(B1384, '[1]2021 Salaries'!$B$13:$B$2834, '[1]2021 Salaries'!$G$13:$G$2834,0)</f>
        <v>27780000</v>
      </c>
      <c r="K1384" s="1">
        <f t="shared" si="21"/>
        <v>30558000.000000004</v>
      </c>
      <c r="L1384" s="2">
        <v>1383</v>
      </c>
    </row>
    <row r="1385" spans="1:12" x14ac:dyDescent="0.45">
      <c r="A1385">
        <v>1181</v>
      </c>
      <c r="B1385" t="s">
        <v>1108</v>
      </c>
      <c r="C1385" t="s">
        <v>39</v>
      </c>
      <c r="D1385" t="s">
        <v>350</v>
      </c>
      <c r="E1385" t="s">
        <v>101</v>
      </c>
      <c r="F1385">
        <v>30</v>
      </c>
      <c r="G1385" t="s">
        <v>21</v>
      </c>
      <c r="H1385">
        <v>2021</v>
      </c>
      <c r="I1385">
        <v>14.2002333333333</v>
      </c>
      <c r="J1385" s="1">
        <f>_xlfn.XLOOKUP(B1385, '[1]2021 Salaries'!$B$13:$B$2834, '[1]2021 Salaries'!$G$13:$G$2834,0)</f>
        <v>29350000</v>
      </c>
      <c r="K1385" s="1">
        <f t="shared" si="21"/>
        <v>32285000.000000004</v>
      </c>
      <c r="L1385" s="2">
        <v>1384</v>
      </c>
    </row>
    <row r="1386" spans="1:12" x14ac:dyDescent="0.45">
      <c r="A1386">
        <v>364</v>
      </c>
      <c r="B1386" t="s">
        <v>1130</v>
      </c>
      <c r="C1386" t="s">
        <v>1011</v>
      </c>
      <c r="D1386" t="s">
        <v>598</v>
      </c>
      <c r="E1386" t="s">
        <v>30</v>
      </c>
      <c r="F1386">
        <v>22</v>
      </c>
      <c r="G1386" t="s">
        <v>31</v>
      </c>
      <c r="H1386">
        <v>2020</v>
      </c>
      <c r="I1386">
        <v>14.2012</v>
      </c>
      <c r="J1386" s="1">
        <f>_xlfn.XLOOKUP(B1386, '[1]2021 Salaries'!$B$13:$B$2834, '[1]2021 Salaries'!$G$13:$G$2834,0)</f>
        <v>0</v>
      </c>
      <c r="K1386" s="1">
        <f t="shared" si="21"/>
        <v>0</v>
      </c>
      <c r="L1386" s="2">
        <v>1385</v>
      </c>
    </row>
    <row r="1387" spans="1:12" x14ac:dyDescent="0.45">
      <c r="A1387">
        <v>1716</v>
      </c>
      <c r="B1387" t="s">
        <v>764</v>
      </c>
      <c r="C1387" t="s">
        <v>23</v>
      </c>
      <c r="D1387" t="s">
        <v>10</v>
      </c>
      <c r="E1387" t="s">
        <v>267</v>
      </c>
      <c r="F1387">
        <v>27</v>
      </c>
      <c r="G1387" t="s">
        <v>25</v>
      </c>
      <c r="H1387">
        <v>2021</v>
      </c>
      <c r="I1387">
        <v>14.203900000000001</v>
      </c>
      <c r="J1387" s="1">
        <f>_xlfn.XLOOKUP(B1387, '[1]2021 Salaries'!$B$13:$B$2834, '[1]2021 Salaries'!$G$13:$G$2834,0)</f>
        <v>27780000</v>
      </c>
      <c r="K1387" s="1">
        <f t="shared" si="21"/>
        <v>30558000.000000004</v>
      </c>
      <c r="L1387" s="2">
        <v>1386</v>
      </c>
    </row>
    <row r="1388" spans="1:12" x14ac:dyDescent="0.45">
      <c r="A1388">
        <v>1151</v>
      </c>
      <c r="B1388" t="s">
        <v>1131</v>
      </c>
      <c r="C1388" t="s">
        <v>9</v>
      </c>
      <c r="D1388" t="s">
        <v>10</v>
      </c>
      <c r="E1388" t="s">
        <v>293</v>
      </c>
      <c r="F1388">
        <v>27</v>
      </c>
      <c r="G1388" t="s">
        <v>21</v>
      </c>
      <c r="H1388">
        <v>2021</v>
      </c>
      <c r="I1388">
        <v>14.204166666666699</v>
      </c>
      <c r="J1388" s="1">
        <f>_xlfn.XLOOKUP(B1388, '[1]2021 Salaries'!$B$13:$B$2834, '[1]2021 Salaries'!$G$13:$G$2834,0)</f>
        <v>25780000</v>
      </c>
      <c r="K1388" s="1">
        <f t="shared" si="21"/>
        <v>28358000.000000004</v>
      </c>
      <c r="L1388" s="2">
        <v>1387</v>
      </c>
    </row>
    <row r="1389" spans="1:12" x14ac:dyDescent="0.45">
      <c r="A1389">
        <v>1948</v>
      </c>
      <c r="B1389" t="s">
        <v>813</v>
      </c>
      <c r="C1389" t="s">
        <v>14</v>
      </c>
      <c r="D1389" t="s">
        <v>10</v>
      </c>
      <c r="E1389" t="s">
        <v>186</v>
      </c>
      <c r="F1389">
        <v>28</v>
      </c>
      <c r="G1389" t="s">
        <v>16</v>
      </c>
      <c r="H1389">
        <v>2021</v>
      </c>
      <c r="I1389">
        <v>14.218733333333301</v>
      </c>
      <c r="J1389" s="1">
        <f>_xlfn.XLOOKUP(B1389, '[1]2021 Salaries'!$B$13:$B$2834, '[1]2021 Salaries'!$G$13:$G$2834,0)</f>
        <v>18400000</v>
      </c>
      <c r="K1389" s="1">
        <f t="shared" si="21"/>
        <v>20240000</v>
      </c>
      <c r="L1389" s="2">
        <v>1388</v>
      </c>
    </row>
    <row r="1390" spans="1:12" x14ac:dyDescent="0.45">
      <c r="A1390">
        <v>2153</v>
      </c>
      <c r="B1390" t="s">
        <v>1132</v>
      </c>
      <c r="C1390" t="s">
        <v>64</v>
      </c>
      <c r="D1390" t="s">
        <v>43</v>
      </c>
      <c r="E1390" t="s">
        <v>166</v>
      </c>
      <c r="F1390">
        <v>23</v>
      </c>
      <c r="G1390" t="s">
        <v>41</v>
      </c>
      <c r="H1390">
        <v>2021</v>
      </c>
      <c r="I1390">
        <v>14.2214666666667</v>
      </c>
      <c r="J1390" s="1">
        <f>_xlfn.XLOOKUP(B1390, '[1]2021 Salaries'!$B$13:$B$2834, '[1]2021 Salaries'!$G$13:$G$2834,0)</f>
        <v>4680000</v>
      </c>
      <c r="K1390" s="1">
        <f t="shared" si="21"/>
        <v>4680000</v>
      </c>
      <c r="L1390" s="2">
        <v>1389</v>
      </c>
    </row>
    <row r="1391" spans="1:12" x14ac:dyDescent="0.45">
      <c r="A1391">
        <v>111</v>
      </c>
      <c r="B1391" t="s">
        <v>1133</v>
      </c>
      <c r="C1391" t="s">
        <v>27</v>
      </c>
      <c r="D1391" t="s">
        <v>18</v>
      </c>
      <c r="E1391" t="s">
        <v>555</v>
      </c>
      <c r="F1391">
        <v>22</v>
      </c>
      <c r="G1391" t="s">
        <v>21</v>
      </c>
      <c r="H1391">
        <v>2020</v>
      </c>
      <c r="I1391">
        <v>14.222300000000001</v>
      </c>
      <c r="J1391" s="1">
        <f>_xlfn.XLOOKUP(B1391, '[1]2021 Salaries'!$B$13:$B$2834, '[1]2021 Salaries'!$G$13:$G$2834,0)</f>
        <v>23400000</v>
      </c>
      <c r="K1391" s="1">
        <f t="shared" si="21"/>
        <v>25740000.000000004</v>
      </c>
      <c r="L1391" s="2">
        <v>1390</v>
      </c>
    </row>
    <row r="1392" spans="1:12" x14ac:dyDescent="0.45">
      <c r="A1392">
        <v>1577</v>
      </c>
      <c r="B1392" t="s">
        <v>1123</v>
      </c>
      <c r="C1392" t="s">
        <v>74</v>
      </c>
      <c r="D1392" t="s">
        <v>10</v>
      </c>
      <c r="E1392" t="s">
        <v>253</v>
      </c>
      <c r="F1392">
        <v>30</v>
      </c>
      <c r="G1392" t="s">
        <v>12</v>
      </c>
      <c r="H1392">
        <v>2021</v>
      </c>
      <c r="I1392">
        <v>14.2227333333333</v>
      </c>
      <c r="J1392" s="1">
        <f>_xlfn.XLOOKUP(B1392, '[1]2021 Salaries'!$B$13:$B$2834, '[1]2021 Salaries'!$G$13:$G$2834,0)</f>
        <v>26200000</v>
      </c>
      <c r="K1392" s="1">
        <f t="shared" si="21"/>
        <v>28820000.000000004</v>
      </c>
      <c r="L1392" s="2">
        <v>1391</v>
      </c>
    </row>
    <row r="1393" spans="1:12" x14ac:dyDescent="0.45">
      <c r="A1393">
        <v>872</v>
      </c>
      <c r="B1393" t="s">
        <v>681</v>
      </c>
      <c r="C1393" t="s">
        <v>14</v>
      </c>
      <c r="D1393" t="s">
        <v>10</v>
      </c>
      <c r="E1393" t="s">
        <v>487</v>
      </c>
      <c r="F1393">
        <v>23</v>
      </c>
      <c r="G1393" t="s">
        <v>16</v>
      </c>
      <c r="H1393">
        <v>2020</v>
      </c>
      <c r="I1393">
        <v>14.2281666666667</v>
      </c>
      <c r="J1393" s="1">
        <f>_xlfn.XLOOKUP(B1393, '[1]2021 Salaries'!$B$13:$B$2834, '[1]2021 Salaries'!$G$13:$G$2834,0)</f>
        <v>13020000</v>
      </c>
      <c r="K1393" s="1">
        <f t="shared" si="21"/>
        <v>14322000.000000002</v>
      </c>
      <c r="L1393" s="2">
        <v>1392</v>
      </c>
    </row>
    <row r="1394" spans="1:12" x14ac:dyDescent="0.45">
      <c r="A1394">
        <v>277</v>
      </c>
      <c r="B1394" t="s">
        <v>1134</v>
      </c>
      <c r="C1394" t="s">
        <v>1135</v>
      </c>
      <c r="D1394" t="s">
        <v>43</v>
      </c>
      <c r="E1394" t="s">
        <v>539</v>
      </c>
      <c r="F1394">
        <v>31</v>
      </c>
      <c r="G1394" t="s">
        <v>31</v>
      </c>
      <c r="H1394">
        <v>2020</v>
      </c>
      <c r="I1394">
        <v>14.2305666666667</v>
      </c>
      <c r="J1394" s="1">
        <f>_xlfn.XLOOKUP(B1394, '[1]2021 Salaries'!$B$13:$B$2834, '[1]2021 Salaries'!$G$13:$G$2834,0)</f>
        <v>21130000</v>
      </c>
      <c r="K1394" s="1">
        <f t="shared" si="21"/>
        <v>23243000.000000004</v>
      </c>
      <c r="L1394" s="2">
        <v>1393</v>
      </c>
    </row>
    <row r="1395" spans="1:12" x14ac:dyDescent="0.45">
      <c r="A1395">
        <v>319</v>
      </c>
      <c r="B1395" t="s">
        <v>1136</v>
      </c>
      <c r="C1395" t="s">
        <v>9</v>
      </c>
      <c r="D1395" t="s">
        <v>10</v>
      </c>
      <c r="E1395" t="s">
        <v>71</v>
      </c>
      <c r="F1395">
        <v>19</v>
      </c>
      <c r="G1395" t="s">
        <v>31</v>
      </c>
      <c r="H1395">
        <v>2020</v>
      </c>
      <c r="I1395">
        <v>14.231199999999999</v>
      </c>
      <c r="J1395" s="1">
        <f>_xlfn.XLOOKUP(B1395, '[1]2021 Salaries'!$B$13:$B$2834, '[1]2021 Salaries'!$G$13:$G$2834,0)</f>
        <v>0</v>
      </c>
      <c r="K1395" s="1">
        <f t="shared" si="21"/>
        <v>0</v>
      </c>
      <c r="L1395" s="2">
        <v>1394</v>
      </c>
    </row>
    <row r="1396" spans="1:12" x14ac:dyDescent="0.45">
      <c r="A1396">
        <v>1502</v>
      </c>
      <c r="B1396" t="s">
        <v>1137</v>
      </c>
      <c r="C1396" t="s">
        <v>51</v>
      </c>
      <c r="D1396" t="s">
        <v>350</v>
      </c>
      <c r="E1396" t="s">
        <v>75</v>
      </c>
      <c r="F1396">
        <v>24</v>
      </c>
      <c r="G1396" t="s">
        <v>12</v>
      </c>
      <c r="H1396">
        <v>2021</v>
      </c>
      <c r="I1396">
        <v>14.2364333333333</v>
      </c>
      <c r="J1396" s="1">
        <f>_xlfn.XLOOKUP(B1396, '[1]2021 Salaries'!$B$13:$B$2834, '[1]2021 Salaries'!$G$13:$G$2834,0)</f>
        <v>22370000</v>
      </c>
      <c r="K1396" s="1">
        <f t="shared" si="21"/>
        <v>24607000.000000004</v>
      </c>
      <c r="L1396" s="2">
        <v>1395</v>
      </c>
    </row>
    <row r="1397" spans="1:12" x14ac:dyDescent="0.45">
      <c r="A1397">
        <v>217</v>
      </c>
      <c r="B1397" t="s">
        <v>1138</v>
      </c>
      <c r="C1397" t="s">
        <v>9</v>
      </c>
      <c r="D1397" t="s">
        <v>10</v>
      </c>
      <c r="E1397" t="s">
        <v>614</v>
      </c>
      <c r="F1397">
        <v>18</v>
      </c>
      <c r="G1397" t="s">
        <v>31</v>
      </c>
      <c r="H1397">
        <v>2020</v>
      </c>
      <c r="I1397">
        <v>14.238633333333301</v>
      </c>
      <c r="J1397" s="1">
        <f>_xlfn.XLOOKUP(B1397, '[1]2021 Salaries'!$B$13:$B$2834, '[1]2021 Salaries'!$G$13:$G$2834,0)</f>
        <v>0</v>
      </c>
      <c r="K1397" s="1">
        <f t="shared" si="21"/>
        <v>0</v>
      </c>
      <c r="L1397" s="2">
        <v>1396</v>
      </c>
    </row>
    <row r="1398" spans="1:12" x14ac:dyDescent="0.45">
      <c r="A1398">
        <v>1534</v>
      </c>
      <c r="B1398" t="s">
        <v>1139</v>
      </c>
      <c r="C1398" t="s">
        <v>74</v>
      </c>
      <c r="D1398" t="s">
        <v>10</v>
      </c>
      <c r="E1398" t="s">
        <v>587</v>
      </c>
      <c r="F1398">
        <v>22</v>
      </c>
      <c r="G1398" t="s">
        <v>12</v>
      </c>
      <c r="H1398">
        <v>2021</v>
      </c>
      <c r="I1398">
        <v>14.2390666666667</v>
      </c>
      <c r="J1398" s="1">
        <f>_xlfn.XLOOKUP(B1398, '[1]2021 Salaries'!$B$13:$B$2834, '[1]2021 Salaries'!$G$13:$G$2834,0)</f>
        <v>21670000</v>
      </c>
      <c r="K1398" s="1">
        <f t="shared" si="21"/>
        <v>23837000.000000004</v>
      </c>
      <c r="L1398" s="2">
        <v>1397</v>
      </c>
    </row>
    <row r="1399" spans="1:12" x14ac:dyDescent="0.45">
      <c r="A1399">
        <v>1023</v>
      </c>
      <c r="B1399" t="s">
        <v>1140</v>
      </c>
      <c r="C1399" t="s">
        <v>64</v>
      </c>
      <c r="D1399" t="s">
        <v>10</v>
      </c>
      <c r="E1399" t="s">
        <v>714</v>
      </c>
      <c r="F1399">
        <v>31</v>
      </c>
      <c r="G1399" t="s">
        <v>41</v>
      </c>
      <c r="H1399">
        <v>2020</v>
      </c>
      <c r="I1399">
        <v>14.2392</v>
      </c>
      <c r="J1399" s="1">
        <f>_xlfn.XLOOKUP(B1399, '[1]2021 Salaries'!$B$13:$B$2834, '[1]2021 Salaries'!$G$13:$G$2834,0)</f>
        <v>0</v>
      </c>
      <c r="K1399" s="1">
        <f t="shared" si="21"/>
        <v>0</v>
      </c>
      <c r="L1399" s="2">
        <v>1398</v>
      </c>
    </row>
    <row r="1400" spans="1:12" x14ac:dyDescent="0.45">
      <c r="A1400">
        <v>473</v>
      </c>
      <c r="B1400" t="s">
        <v>1141</v>
      </c>
      <c r="C1400" t="s">
        <v>55</v>
      </c>
      <c r="D1400" t="s">
        <v>10</v>
      </c>
      <c r="E1400" t="s">
        <v>200</v>
      </c>
      <c r="F1400">
        <v>24</v>
      </c>
      <c r="G1400" t="s">
        <v>12</v>
      </c>
      <c r="H1400">
        <v>2020</v>
      </c>
      <c r="I1400">
        <v>14.242900000000001</v>
      </c>
      <c r="J1400" s="1">
        <f>_xlfn.XLOOKUP(B1400, '[1]2021 Salaries'!$B$13:$B$2834, '[1]2021 Salaries'!$G$13:$G$2834,0)</f>
        <v>31660000</v>
      </c>
      <c r="K1400" s="1">
        <f t="shared" si="21"/>
        <v>34826000</v>
      </c>
      <c r="L1400" s="2">
        <v>1399</v>
      </c>
    </row>
    <row r="1401" spans="1:12" x14ac:dyDescent="0.45">
      <c r="A1401">
        <v>1307</v>
      </c>
      <c r="B1401" t="s">
        <v>1142</v>
      </c>
      <c r="C1401" t="s">
        <v>149</v>
      </c>
      <c r="D1401" t="s">
        <v>10</v>
      </c>
      <c r="E1401" t="s">
        <v>434</v>
      </c>
      <c r="F1401">
        <v>22</v>
      </c>
      <c r="G1401" t="s">
        <v>31</v>
      </c>
      <c r="H1401">
        <v>2021</v>
      </c>
      <c r="I1401">
        <v>14.244666666666699</v>
      </c>
      <c r="J1401" s="1">
        <f>_xlfn.XLOOKUP(B1401, '[1]2021 Salaries'!$B$13:$B$2834, '[1]2021 Salaries'!$G$13:$G$2834,0)</f>
        <v>15160000</v>
      </c>
      <c r="K1401" s="1">
        <f t="shared" si="21"/>
        <v>16676000.000000002</v>
      </c>
      <c r="L1401" s="2">
        <v>1400</v>
      </c>
    </row>
    <row r="1402" spans="1:12" x14ac:dyDescent="0.45">
      <c r="A1402">
        <v>820</v>
      </c>
      <c r="B1402" t="s">
        <v>1143</v>
      </c>
      <c r="C1402" t="s">
        <v>1144</v>
      </c>
      <c r="D1402" t="s">
        <v>10</v>
      </c>
      <c r="E1402" t="s">
        <v>963</v>
      </c>
      <c r="F1402">
        <v>27</v>
      </c>
      <c r="G1402" t="s">
        <v>16</v>
      </c>
      <c r="H1402">
        <v>2020</v>
      </c>
      <c r="I1402">
        <v>14.2512666666667</v>
      </c>
      <c r="J1402" s="1">
        <f>_xlfn.XLOOKUP(B1402, '[1]2021 Salaries'!$B$13:$B$2834, '[1]2021 Salaries'!$G$13:$G$2834,0)</f>
        <v>26560000</v>
      </c>
      <c r="K1402" s="1">
        <f t="shared" si="21"/>
        <v>29216000.000000004</v>
      </c>
      <c r="L1402" s="2">
        <v>1401</v>
      </c>
    </row>
    <row r="1403" spans="1:12" x14ac:dyDescent="0.45">
      <c r="A1403">
        <v>1619</v>
      </c>
      <c r="B1403" t="s">
        <v>1120</v>
      </c>
      <c r="C1403" t="s">
        <v>74</v>
      </c>
      <c r="D1403" t="s">
        <v>10</v>
      </c>
      <c r="E1403" t="s">
        <v>291</v>
      </c>
      <c r="F1403">
        <v>23</v>
      </c>
      <c r="G1403" t="s">
        <v>12</v>
      </c>
      <c r="H1403">
        <v>2021</v>
      </c>
      <c r="I1403">
        <v>14.2542333333333</v>
      </c>
      <c r="J1403" s="1">
        <f>_xlfn.XLOOKUP(B1403, '[1]2021 Salaries'!$B$13:$B$2834, '[1]2021 Salaries'!$G$13:$G$2834,0)</f>
        <v>28370000</v>
      </c>
      <c r="K1403" s="1">
        <f t="shared" si="21"/>
        <v>31207000.000000004</v>
      </c>
      <c r="L1403" s="2">
        <v>1402</v>
      </c>
    </row>
    <row r="1404" spans="1:12" x14ac:dyDescent="0.45">
      <c r="A1404">
        <v>249</v>
      </c>
      <c r="B1404" t="s">
        <v>439</v>
      </c>
      <c r="C1404" t="s">
        <v>9</v>
      </c>
      <c r="D1404" t="s">
        <v>10</v>
      </c>
      <c r="E1404" t="s">
        <v>434</v>
      </c>
      <c r="F1404">
        <v>18</v>
      </c>
      <c r="G1404" t="s">
        <v>31</v>
      </c>
      <c r="H1404">
        <v>2020</v>
      </c>
      <c r="I1404">
        <v>14.257400000000001</v>
      </c>
      <c r="J1404" s="1">
        <f>_xlfn.XLOOKUP(B1404, '[1]2021 Salaries'!$B$13:$B$2834, '[1]2021 Salaries'!$G$13:$G$2834,0)</f>
        <v>10370000</v>
      </c>
      <c r="K1404" s="1">
        <f t="shared" si="21"/>
        <v>11407000</v>
      </c>
      <c r="L1404" s="2">
        <v>1403</v>
      </c>
    </row>
    <row r="1405" spans="1:12" x14ac:dyDescent="0.45">
      <c r="A1405">
        <v>1415</v>
      </c>
      <c r="B1405" t="s">
        <v>781</v>
      </c>
      <c r="C1405" t="s">
        <v>149</v>
      </c>
      <c r="D1405" t="s">
        <v>10</v>
      </c>
      <c r="E1405" t="s">
        <v>30</v>
      </c>
      <c r="F1405">
        <v>24</v>
      </c>
      <c r="G1405" t="s">
        <v>31</v>
      </c>
      <c r="H1405">
        <v>2021</v>
      </c>
      <c r="I1405">
        <v>14.257400000000001</v>
      </c>
      <c r="J1405" s="1">
        <f>_xlfn.XLOOKUP(B1405, '[1]2021 Salaries'!$B$13:$B$2834, '[1]2021 Salaries'!$G$13:$G$2834,0)</f>
        <v>29470000</v>
      </c>
      <c r="K1405" s="1">
        <f t="shared" si="21"/>
        <v>32417000.000000004</v>
      </c>
      <c r="L1405" s="2">
        <v>1404</v>
      </c>
    </row>
    <row r="1406" spans="1:12" x14ac:dyDescent="0.45">
      <c r="A1406">
        <v>832</v>
      </c>
      <c r="B1406" t="s">
        <v>388</v>
      </c>
      <c r="C1406" t="s">
        <v>14</v>
      </c>
      <c r="D1406" t="s">
        <v>10</v>
      </c>
      <c r="E1406" t="s">
        <v>186</v>
      </c>
      <c r="F1406">
        <v>18</v>
      </c>
      <c r="G1406" t="s">
        <v>16</v>
      </c>
      <c r="H1406">
        <v>2020</v>
      </c>
      <c r="I1406">
        <v>14.2718666666667</v>
      </c>
      <c r="J1406" s="1">
        <f>_xlfn.XLOOKUP(B1406, '[1]2021 Salaries'!$B$13:$B$2834, '[1]2021 Salaries'!$G$13:$G$2834,0)</f>
        <v>17470000</v>
      </c>
      <c r="K1406" s="1">
        <f t="shared" si="21"/>
        <v>19217000</v>
      </c>
      <c r="L1406" s="2">
        <v>1405</v>
      </c>
    </row>
    <row r="1407" spans="1:12" x14ac:dyDescent="0.45">
      <c r="A1407">
        <v>1322</v>
      </c>
      <c r="B1407" t="s">
        <v>1145</v>
      </c>
      <c r="C1407" t="s">
        <v>9</v>
      </c>
      <c r="D1407" t="s">
        <v>10</v>
      </c>
      <c r="E1407" t="s">
        <v>1012</v>
      </c>
      <c r="F1407">
        <v>24</v>
      </c>
      <c r="G1407" t="s">
        <v>31</v>
      </c>
      <c r="H1407">
        <v>2021</v>
      </c>
      <c r="I1407">
        <v>14.275933333333301</v>
      </c>
      <c r="J1407" s="1">
        <f>_xlfn.XLOOKUP(B1407, '[1]2021 Salaries'!$B$13:$B$2834, '[1]2021 Salaries'!$G$13:$G$2834,0)</f>
        <v>21600000</v>
      </c>
      <c r="K1407" s="1">
        <f t="shared" si="21"/>
        <v>23760000.000000004</v>
      </c>
      <c r="L1407" s="2">
        <v>1406</v>
      </c>
    </row>
    <row r="1408" spans="1:12" x14ac:dyDescent="0.45">
      <c r="A1408">
        <v>1168</v>
      </c>
      <c r="B1408" t="s">
        <v>1146</v>
      </c>
      <c r="C1408" t="s">
        <v>39</v>
      </c>
      <c r="D1408" t="s">
        <v>10</v>
      </c>
      <c r="E1408" t="s">
        <v>555</v>
      </c>
      <c r="F1408">
        <v>29</v>
      </c>
      <c r="G1408" t="s">
        <v>21</v>
      </c>
      <c r="H1408">
        <v>2021</v>
      </c>
      <c r="I1408">
        <v>14.279066666666701</v>
      </c>
      <c r="J1408" s="1">
        <f>_xlfn.XLOOKUP(B1408, '[1]2021 Salaries'!$B$13:$B$2834, '[1]2021 Salaries'!$G$13:$G$2834,0)</f>
        <v>21290000</v>
      </c>
      <c r="K1408" s="1">
        <f t="shared" si="21"/>
        <v>23419000.000000004</v>
      </c>
      <c r="L1408" s="2">
        <v>1407</v>
      </c>
    </row>
    <row r="1409" spans="1:12" x14ac:dyDescent="0.45">
      <c r="A1409">
        <v>1388</v>
      </c>
      <c r="B1409" t="s">
        <v>1147</v>
      </c>
      <c r="C1409" t="s">
        <v>214</v>
      </c>
      <c r="D1409" t="s">
        <v>10</v>
      </c>
      <c r="E1409" t="s">
        <v>71</v>
      </c>
      <c r="F1409">
        <v>30</v>
      </c>
      <c r="G1409" t="s">
        <v>31</v>
      </c>
      <c r="H1409">
        <v>2021</v>
      </c>
      <c r="I1409">
        <v>14.2792666666667</v>
      </c>
      <c r="J1409" s="1">
        <f>_xlfn.XLOOKUP(B1409, '[1]2021 Salaries'!$B$13:$B$2834, '[1]2021 Salaries'!$G$13:$G$2834,0)</f>
        <v>13740000</v>
      </c>
      <c r="K1409" s="1">
        <f t="shared" si="21"/>
        <v>15114000.000000002</v>
      </c>
      <c r="L1409" s="2">
        <v>1408</v>
      </c>
    </row>
    <row r="1410" spans="1:12" x14ac:dyDescent="0.45">
      <c r="A1410">
        <v>1271</v>
      </c>
      <c r="B1410" t="s">
        <v>1077</v>
      </c>
      <c r="C1410" t="s">
        <v>130</v>
      </c>
      <c r="D1410" t="s">
        <v>10</v>
      </c>
      <c r="E1410" t="s">
        <v>473</v>
      </c>
      <c r="F1410">
        <v>25</v>
      </c>
      <c r="G1410" t="s">
        <v>31</v>
      </c>
      <c r="H1410">
        <v>2021</v>
      </c>
      <c r="I1410">
        <v>14.2808666666667</v>
      </c>
      <c r="J1410" s="1">
        <f>_xlfn.XLOOKUP(B1410, '[1]2021 Salaries'!$B$13:$B$2834, '[1]2021 Salaries'!$G$13:$G$2834,0)</f>
        <v>17550000</v>
      </c>
      <c r="K1410" s="1">
        <f t="shared" si="21"/>
        <v>19305000</v>
      </c>
      <c r="L1410" s="2">
        <v>1409</v>
      </c>
    </row>
    <row r="1411" spans="1:12" x14ac:dyDescent="0.45">
      <c r="A1411">
        <v>381</v>
      </c>
      <c r="B1411" t="s">
        <v>988</v>
      </c>
      <c r="C1411" t="s">
        <v>74</v>
      </c>
      <c r="D1411" t="s">
        <v>18</v>
      </c>
      <c r="E1411" t="s">
        <v>157</v>
      </c>
      <c r="F1411">
        <v>30</v>
      </c>
      <c r="G1411" t="s">
        <v>12</v>
      </c>
      <c r="H1411">
        <v>2020</v>
      </c>
      <c r="I1411">
        <v>14.282866666666701</v>
      </c>
      <c r="J1411" s="1">
        <f>_xlfn.XLOOKUP(B1411, '[1]2021 Salaries'!$B$13:$B$2834, '[1]2021 Salaries'!$G$13:$G$2834,0)</f>
        <v>11770000</v>
      </c>
      <c r="K1411" s="1">
        <f t="shared" ref="K1411:K1474" si="22">IF(C1411="Rarita", J1411, J1411*1.1)</f>
        <v>12947000.000000002</v>
      </c>
      <c r="L1411" s="2">
        <v>1410</v>
      </c>
    </row>
    <row r="1412" spans="1:12" x14ac:dyDescent="0.45">
      <c r="A1412">
        <v>869</v>
      </c>
      <c r="B1412" t="s">
        <v>1148</v>
      </c>
      <c r="C1412" t="s">
        <v>86</v>
      </c>
      <c r="D1412" t="s">
        <v>10</v>
      </c>
      <c r="E1412" t="s">
        <v>487</v>
      </c>
      <c r="F1412">
        <v>27</v>
      </c>
      <c r="G1412" t="s">
        <v>16</v>
      </c>
      <c r="H1412">
        <v>2020</v>
      </c>
      <c r="I1412">
        <v>14.2837</v>
      </c>
      <c r="J1412" s="1">
        <f>_xlfn.XLOOKUP(B1412, '[1]2021 Salaries'!$B$13:$B$2834, '[1]2021 Salaries'!$G$13:$G$2834,0)</f>
        <v>19860000</v>
      </c>
      <c r="K1412" s="1">
        <f t="shared" si="22"/>
        <v>21846000</v>
      </c>
      <c r="L1412" s="2">
        <v>1411</v>
      </c>
    </row>
    <row r="1413" spans="1:12" x14ac:dyDescent="0.45">
      <c r="A1413">
        <v>432</v>
      </c>
      <c r="B1413" t="s">
        <v>839</v>
      </c>
      <c r="C1413" t="s">
        <v>74</v>
      </c>
      <c r="D1413" t="s">
        <v>10</v>
      </c>
      <c r="E1413" t="s">
        <v>403</v>
      </c>
      <c r="F1413">
        <v>19</v>
      </c>
      <c r="G1413" t="s">
        <v>12</v>
      </c>
      <c r="H1413">
        <v>2020</v>
      </c>
      <c r="I1413">
        <v>14.2857</v>
      </c>
      <c r="J1413" s="1">
        <f>_xlfn.XLOOKUP(B1413, '[1]2021 Salaries'!$B$13:$B$2834, '[1]2021 Salaries'!$G$13:$G$2834,0)</f>
        <v>16260000</v>
      </c>
      <c r="K1413" s="1">
        <f t="shared" si="22"/>
        <v>17886000</v>
      </c>
      <c r="L1413" s="2">
        <v>1412</v>
      </c>
    </row>
    <row r="1414" spans="1:12" x14ac:dyDescent="0.45">
      <c r="A1414">
        <v>1810</v>
      </c>
      <c r="B1414" t="s">
        <v>311</v>
      </c>
      <c r="C1414" t="s">
        <v>96</v>
      </c>
      <c r="D1414" t="s">
        <v>10</v>
      </c>
      <c r="E1414" t="s">
        <v>257</v>
      </c>
      <c r="F1414">
        <v>24</v>
      </c>
      <c r="G1414" t="s">
        <v>25</v>
      </c>
      <c r="H1414">
        <v>2021</v>
      </c>
      <c r="I1414">
        <v>14.2882</v>
      </c>
      <c r="J1414" s="1">
        <f>_xlfn.XLOOKUP(B1414, '[1]2021 Salaries'!$B$13:$B$2834, '[1]2021 Salaries'!$G$13:$G$2834,0)</f>
        <v>21990000</v>
      </c>
      <c r="K1414" s="1">
        <f t="shared" si="22"/>
        <v>24189000.000000004</v>
      </c>
      <c r="L1414" s="2">
        <v>1413</v>
      </c>
    </row>
    <row r="1415" spans="1:12" x14ac:dyDescent="0.45">
      <c r="A1415">
        <v>858</v>
      </c>
      <c r="B1415" t="s">
        <v>1149</v>
      </c>
      <c r="C1415" t="s">
        <v>320</v>
      </c>
      <c r="D1415" t="s">
        <v>10</v>
      </c>
      <c r="E1415" t="s">
        <v>997</v>
      </c>
      <c r="F1415">
        <v>25</v>
      </c>
      <c r="G1415" t="s">
        <v>16</v>
      </c>
      <c r="H1415">
        <v>2020</v>
      </c>
      <c r="I1415">
        <v>14.2906666666667</v>
      </c>
      <c r="J1415" s="1">
        <f>_xlfn.XLOOKUP(B1415, '[1]2021 Salaries'!$B$13:$B$2834, '[1]2021 Salaries'!$G$13:$G$2834,0)</f>
        <v>0</v>
      </c>
      <c r="K1415" s="1">
        <f t="shared" si="22"/>
        <v>0</v>
      </c>
      <c r="L1415" s="2">
        <v>1414</v>
      </c>
    </row>
    <row r="1416" spans="1:12" x14ac:dyDescent="0.45">
      <c r="A1416">
        <v>143</v>
      </c>
      <c r="B1416" t="s">
        <v>1150</v>
      </c>
      <c r="C1416" t="s">
        <v>39</v>
      </c>
      <c r="D1416" t="s">
        <v>10</v>
      </c>
      <c r="E1416" t="s">
        <v>147</v>
      </c>
      <c r="F1416">
        <v>29</v>
      </c>
      <c r="G1416" t="s">
        <v>21</v>
      </c>
      <c r="H1416">
        <v>2020</v>
      </c>
      <c r="I1416">
        <v>14.3001</v>
      </c>
      <c r="J1416" s="1">
        <f>_xlfn.XLOOKUP(B1416, '[1]2021 Salaries'!$B$13:$B$2834, '[1]2021 Salaries'!$G$13:$G$2834,0)</f>
        <v>0</v>
      </c>
      <c r="K1416" s="1">
        <f t="shared" si="22"/>
        <v>0</v>
      </c>
      <c r="L1416" s="2">
        <v>1415</v>
      </c>
    </row>
    <row r="1417" spans="1:12" x14ac:dyDescent="0.45">
      <c r="A1417">
        <v>156</v>
      </c>
      <c r="B1417" t="s">
        <v>1151</v>
      </c>
      <c r="C1417" t="s">
        <v>39</v>
      </c>
      <c r="D1417" t="s">
        <v>10</v>
      </c>
      <c r="E1417" t="s">
        <v>230</v>
      </c>
      <c r="F1417">
        <v>25</v>
      </c>
      <c r="G1417" t="s">
        <v>21</v>
      </c>
      <c r="H1417">
        <v>2020</v>
      </c>
      <c r="I1417">
        <v>14.309100000000001</v>
      </c>
      <c r="J1417" s="1">
        <f>_xlfn.XLOOKUP(B1417, '[1]2021 Salaries'!$B$13:$B$2834, '[1]2021 Salaries'!$G$13:$G$2834,0)</f>
        <v>0</v>
      </c>
      <c r="K1417" s="1">
        <f t="shared" si="22"/>
        <v>0</v>
      </c>
      <c r="L1417" s="2">
        <v>1416</v>
      </c>
    </row>
    <row r="1418" spans="1:12" x14ac:dyDescent="0.45">
      <c r="A1418">
        <v>2052</v>
      </c>
      <c r="B1418" t="s">
        <v>1152</v>
      </c>
      <c r="C1418" t="s">
        <v>14</v>
      </c>
      <c r="D1418" t="s">
        <v>10</v>
      </c>
      <c r="E1418" t="s">
        <v>542</v>
      </c>
      <c r="F1418">
        <v>27</v>
      </c>
      <c r="G1418" t="s">
        <v>16</v>
      </c>
      <c r="H1418">
        <v>2021</v>
      </c>
      <c r="I1418">
        <v>14.313933333333299</v>
      </c>
      <c r="J1418" s="1">
        <f>_xlfn.XLOOKUP(B1418, '[1]2021 Salaries'!$B$13:$B$2834, '[1]2021 Salaries'!$G$13:$G$2834,0)</f>
        <v>12910000</v>
      </c>
      <c r="K1418" s="1">
        <f t="shared" si="22"/>
        <v>14201000.000000002</v>
      </c>
      <c r="L1418" s="2">
        <v>1417</v>
      </c>
    </row>
    <row r="1419" spans="1:12" x14ac:dyDescent="0.45">
      <c r="A1419">
        <v>1278</v>
      </c>
      <c r="B1419" t="s">
        <v>1153</v>
      </c>
      <c r="C1419" t="s">
        <v>9</v>
      </c>
      <c r="D1419" t="s">
        <v>10</v>
      </c>
      <c r="E1419" t="s">
        <v>289</v>
      </c>
      <c r="F1419">
        <v>27</v>
      </c>
      <c r="G1419" t="s">
        <v>31</v>
      </c>
      <c r="H1419">
        <v>2021</v>
      </c>
      <c r="I1419">
        <v>14.315</v>
      </c>
      <c r="J1419" s="1">
        <f>_xlfn.XLOOKUP(B1419, '[1]2021 Salaries'!$B$13:$B$2834, '[1]2021 Salaries'!$G$13:$G$2834,0)</f>
        <v>23920000</v>
      </c>
      <c r="K1419" s="1">
        <f t="shared" si="22"/>
        <v>26312000.000000004</v>
      </c>
      <c r="L1419" s="2">
        <v>1418</v>
      </c>
    </row>
    <row r="1420" spans="1:12" x14ac:dyDescent="0.45">
      <c r="A1420">
        <v>2171</v>
      </c>
      <c r="B1420" t="s">
        <v>1154</v>
      </c>
      <c r="C1420" t="s">
        <v>64</v>
      </c>
      <c r="D1420" t="s">
        <v>10</v>
      </c>
      <c r="E1420" t="s">
        <v>182</v>
      </c>
      <c r="F1420">
        <v>26</v>
      </c>
      <c r="G1420" t="s">
        <v>41</v>
      </c>
      <c r="H1420">
        <v>2021</v>
      </c>
      <c r="I1420">
        <v>14.3165333333333</v>
      </c>
      <c r="J1420" s="1">
        <f>_xlfn.XLOOKUP(B1420, '[1]2021 Salaries'!$B$13:$B$2834, '[1]2021 Salaries'!$G$13:$G$2834,0)</f>
        <v>620000</v>
      </c>
      <c r="K1420" s="1">
        <f t="shared" si="22"/>
        <v>620000</v>
      </c>
      <c r="L1420" s="2">
        <v>1419</v>
      </c>
    </row>
    <row r="1421" spans="1:12" x14ac:dyDescent="0.45">
      <c r="A1421">
        <v>920</v>
      </c>
      <c r="B1421" t="s">
        <v>1155</v>
      </c>
      <c r="C1421" t="s">
        <v>14</v>
      </c>
      <c r="D1421" t="s">
        <v>10</v>
      </c>
      <c r="E1421" t="s">
        <v>542</v>
      </c>
      <c r="F1421">
        <v>24</v>
      </c>
      <c r="G1421" t="s">
        <v>16</v>
      </c>
      <c r="H1421">
        <v>2020</v>
      </c>
      <c r="I1421">
        <v>14.3184666666667</v>
      </c>
      <c r="J1421" s="1">
        <f>_xlfn.XLOOKUP(B1421, '[1]2021 Salaries'!$B$13:$B$2834, '[1]2021 Salaries'!$G$13:$G$2834,0)</f>
        <v>23340000</v>
      </c>
      <c r="K1421" s="1">
        <f t="shared" si="22"/>
        <v>25674000.000000004</v>
      </c>
      <c r="L1421" s="2">
        <v>1420</v>
      </c>
    </row>
    <row r="1422" spans="1:12" x14ac:dyDescent="0.45">
      <c r="A1422">
        <v>1363</v>
      </c>
      <c r="B1422" t="s">
        <v>751</v>
      </c>
      <c r="C1422" t="s">
        <v>9</v>
      </c>
      <c r="D1422" t="s">
        <v>10</v>
      </c>
      <c r="E1422" t="s">
        <v>471</v>
      </c>
      <c r="F1422">
        <v>32</v>
      </c>
      <c r="G1422" t="s">
        <v>31</v>
      </c>
      <c r="H1422">
        <v>2021</v>
      </c>
      <c r="I1422">
        <v>14.323866666666699</v>
      </c>
      <c r="J1422" s="1">
        <f>_xlfn.XLOOKUP(B1422, '[1]2021 Salaries'!$B$13:$B$2834, '[1]2021 Salaries'!$G$13:$G$2834,0)</f>
        <v>17950000</v>
      </c>
      <c r="K1422" s="1">
        <f t="shared" si="22"/>
        <v>19745000</v>
      </c>
      <c r="L1422" s="2">
        <v>1421</v>
      </c>
    </row>
    <row r="1423" spans="1:12" x14ac:dyDescent="0.45">
      <c r="A1423">
        <v>305</v>
      </c>
      <c r="B1423" t="s">
        <v>1156</v>
      </c>
      <c r="C1423" t="s">
        <v>64</v>
      </c>
      <c r="D1423" t="s">
        <v>18</v>
      </c>
      <c r="E1423" t="s">
        <v>471</v>
      </c>
      <c r="F1423">
        <v>29</v>
      </c>
      <c r="G1423" t="s">
        <v>31</v>
      </c>
      <c r="H1423">
        <v>2020</v>
      </c>
      <c r="I1423">
        <v>14.334533333333299</v>
      </c>
      <c r="J1423" s="1">
        <f>_xlfn.XLOOKUP(B1423, '[1]2021 Salaries'!$B$13:$B$2834, '[1]2021 Salaries'!$G$13:$G$2834,0)</f>
        <v>0</v>
      </c>
      <c r="K1423" s="1">
        <f t="shared" si="22"/>
        <v>0</v>
      </c>
      <c r="L1423" s="2">
        <v>1422</v>
      </c>
    </row>
    <row r="1424" spans="1:12" x14ac:dyDescent="0.45">
      <c r="A1424">
        <v>680</v>
      </c>
      <c r="B1424" t="s">
        <v>789</v>
      </c>
      <c r="C1424" t="s">
        <v>23</v>
      </c>
      <c r="D1424" t="s">
        <v>10</v>
      </c>
      <c r="E1424" t="s">
        <v>353</v>
      </c>
      <c r="F1424">
        <v>19</v>
      </c>
      <c r="G1424" t="s">
        <v>25</v>
      </c>
      <c r="H1424">
        <v>2020</v>
      </c>
      <c r="I1424">
        <v>14.3355</v>
      </c>
      <c r="J1424" s="1">
        <f>_xlfn.XLOOKUP(B1424, '[1]2021 Salaries'!$B$13:$B$2834, '[1]2021 Salaries'!$G$13:$G$2834,0)</f>
        <v>10300000</v>
      </c>
      <c r="K1424" s="1">
        <f t="shared" si="22"/>
        <v>11330000</v>
      </c>
      <c r="L1424" s="2">
        <v>1423</v>
      </c>
    </row>
    <row r="1425" spans="1:12" x14ac:dyDescent="0.45">
      <c r="A1425">
        <v>846</v>
      </c>
      <c r="B1425" t="s">
        <v>534</v>
      </c>
      <c r="C1425" t="s">
        <v>535</v>
      </c>
      <c r="D1425" t="s">
        <v>10</v>
      </c>
      <c r="E1425" t="s">
        <v>489</v>
      </c>
      <c r="F1425">
        <v>30</v>
      </c>
      <c r="G1425" t="s">
        <v>16</v>
      </c>
      <c r="H1425">
        <v>2020</v>
      </c>
      <c r="I1425">
        <v>14.350099999999999</v>
      </c>
      <c r="J1425" s="1">
        <f>_xlfn.XLOOKUP(B1425, '[1]2021 Salaries'!$B$13:$B$2834, '[1]2021 Salaries'!$G$13:$G$2834,0)</f>
        <v>15200000</v>
      </c>
      <c r="K1425" s="1">
        <f t="shared" si="22"/>
        <v>16720000.000000002</v>
      </c>
      <c r="L1425" s="2">
        <v>1424</v>
      </c>
    </row>
    <row r="1426" spans="1:12" x14ac:dyDescent="0.45">
      <c r="A1426">
        <v>1293</v>
      </c>
      <c r="B1426" t="s">
        <v>552</v>
      </c>
      <c r="C1426" t="s">
        <v>553</v>
      </c>
      <c r="D1426" t="s">
        <v>10</v>
      </c>
      <c r="E1426" t="s">
        <v>497</v>
      </c>
      <c r="F1426">
        <v>36</v>
      </c>
      <c r="G1426" t="s">
        <v>31</v>
      </c>
      <c r="H1426">
        <v>2021</v>
      </c>
      <c r="I1426">
        <v>14.3515</v>
      </c>
      <c r="J1426" s="1">
        <f>_xlfn.XLOOKUP(B1426, '[1]2021 Salaries'!$B$13:$B$2834, '[1]2021 Salaries'!$G$13:$G$2834,0)</f>
        <v>10460000</v>
      </c>
      <c r="K1426" s="1">
        <f t="shared" si="22"/>
        <v>11506000</v>
      </c>
      <c r="L1426" s="2">
        <v>1425</v>
      </c>
    </row>
    <row r="1427" spans="1:12" x14ac:dyDescent="0.45">
      <c r="A1427">
        <v>717</v>
      </c>
      <c r="B1427" t="s">
        <v>324</v>
      </c>
      <c r="C1427" t="s">
        <v>303</v>
      </c>
      <c r="D1427" t="s">
        <v>10</v>
      </c>
      <c r="E1427" t="s">
        <v>257</v>
      </c>
      <c r="F1427">
        <v>26</v>
      </c>
      <c r="G1427" t="s">
        <v>25</v>
      </c>
      <c r="H1427">
        <v>2020</v>
      </c>
      <c r="I1427">
        <v>14.353400000000001</v>
      </c>
      <c r="J1427" s="1">
        <f>_xlfn.XLOOKUP(B1427, '[1]2021 Salaries'!$B$13:$B$2834, '[1]2021 Salaries'!$G$13:$G$2834,0)</f>
        <v>32540000</v>
      </c>
      <c r="K1427" s="1">
        <f t="shared" si="22"/>
        <v>35794000</v>
      </c>
      <c r="L1427" s="2">
        <v>1426</v>
      </c>
    </row>
    <row r="1428" spans="1:12" x14ac:dyDescent="0.45">
      <c r="A1428">
        <v>937</v>
      </c>
      <c r="B1428" t="s">
        <v>749</v>
      </c>
      <c r="C1428" t="s">
        <v>14</v>
      </c>
      <c r="D1428" t="s">
        <v>10</v>
      </c>
      <c r="E1428" t="s">
        <v>462</v>
      </c>
      <c r="F1428">
        <v>24</v>
      </c>
      <c r="G1428" t="s">
        <v>16</v>
      </c>
      <c r="H1428">
        <v>2020</v>
      </c>
      <c r="I1428">
        <v>14.354333333333299</v>
      </c>
      <c r="J1428" s="1">
        <f>_xlfn.XLOOKUP(B1428, '[1]2021 Salaries'!$B$13:$B$2834, '[1]2021 Salaries'!$G$13:$G$2834,0)</f>
        <v>10170000</v>
      </c>
      <c r="K1428" s="1">
        <f t="shared" si="22"/>
        <v>11187000</v>
      </c>
      <c r="L1428" s="2">
        <v>1427</v>
      </c>
    </row>
    <row r="1429" spans="1:12" x14ac:dyDescent="0.45">
      <c r="A1429">
        <v>1288</v>
      </c>
      <c r="B1429" t="s">
        <v>1157</v>
      </c>
      <c r="C1429" t="s">
        <v>9</v>
      </c>
      <c r="D1429" t="s">
        <v>10</v>
      </c>
      <c r="E1429" t="s">
        <v>497</v>
      </c>
      <c r="F1429">
        <v>26</v>
      </c>
      <c r="G1429" t="s">
        <v>31</v>
      </c>
      <c r="H1429">
        <v>2021</v>
      </c>
      <c r="I1429">
        <v>14.3584666666667</v>
      </c>
      <c r="J1429" s="1">
        <f>_xlfn.XLOOKUP(B1429, '[1]2021 Salaries'!$B$13:$B$2834, '[1]2021 Salaries'!$G$13:$G$2834,0)</f>
        <v>18480000</v>
      </c>
      <c r="K1429" s="1">
        <f t="shared" si="22"/>
        <v>20328000</v>
      </c>
      <c r="L1429" s="2">
        <v>1428</v>
      </c>
    </row>
    <row r="1430" spans="1:12" x14ac:dyDescent="0.45">
      <c r="A1430">
        <v>1285</v>
      </c>
      <c r="B1430" t="s">
        <v>1158</v>
      </c>
      <c r="C1430" t="s">
        <v>9</v>
      </c>
      <c r="D1430" t="s">
        <v>10</v>
      </c>
      <c r="E1430" t="s">
        <v>497</v>
      </c>
      <c r="F1430">
        <v>22</v>
      </c>
      <c r="G1430" t="s">
        <v>31</v>
      </c>
      <c r="H1430">
        <v>2021</v>
      </c>
      <c r="I1430">
        <v>14.3638666666667</v>
      </c>
      <c r="J1430" s="1">
        <f>_xlfn.XLOOKUP(B1430, '[1]2021 Salaries'!$B$13:$B$2834, '[1]2021 Salaries'!$G$13:$G$2834,0)</f>
        <v>11430000</v>
      </c>
      <c r="K1430" s="1">
        <f t="shared" si="22"/>
        <v>12573000.000000002</v>
      </c>
      <c r="L1430" s="2">
        <v>1429</v>
      </c>
    </row>
    <row r="1431" spans="1:12" x14ac:dyDescent="0.45">
      <c r="A1431">
        <v>440</v>
      </c>
      <c r="B1431" t="s">
        <v>1159</v>
      </c>
      <c r="C1431" t="s">
        <v>74</v>
      </c>
      <c r="D1431" t="s">
        <v>10</v>
      </c>
      <c r="E1431" t="s">
        <v>725</v>
      </c>
      <c r="F1431">
        <v>25</v>
      </c>
      <c r="G1431" t="s">
        <v>12</v>
      </c>
      <c r="H1431">
        <v>2020</v>
      </c>
      <c r="I1431">
        <v>14.364000000000001</v>
      </c>
      <c r="J1431" s="1">
        <f>_xlfn.XLOOKUP(B1431, '[1]2021 Salaries'!$B$13:$B$2834, '[1]2021 Salaries'!$G$13:$G$2834,0)</f>
        <v>0</v>
      </c>
      <c r="K1431" s="1">
        <f t="shared" si="22"/>
        <v>0</v>
      </c>
      <c r="L1431" s="2">
        <v>1430</v>
      </c>
    </row>
    <row r="1432" spans="1:12" x14ac:dyDescent="0.45">
      <c r="A1432">
        <v>2054</v>
      </c>
      <c r="B1432" t="s">
        <v>1160</v>
      </c>
      <c r="C1432" t="s">
        <v>14</v>
      </c>
      <c r="D1432" t="s">
        <v>43</v>
      </c>
      <c r="E1432" t="s">
        <v>542</v>
      </c>
      <c r="F1432">
        <v>32</v>
      </c>
      <c r="G1432" t="s">
        <v>16</v>
      </c>
      <c r="H1432">
        <v>2021</v>
      </c>
      <c r="I1432">
        <v>14.3667</v>
      </c>
      <c r="J1432" s="1">
        <f>_xlfn.XLOOKUP(B1432, '[1]2021 Salaries'!$B$13:$B$2834, '[1]2021 Salaries'!$G$13:$G$2834,0)</f>
        <v>23300000</v>
      </c>
      <c r="K1432" s="1">
        <f t="shared" si="22"/>
        <v>25630000.000000004</v>
      </c>
      <c r="L1432" s="2">
        <v>1431</v>
      </c>
    </row>
    <row r="1433" spans="1:12" x14ac:dyDescent="0.45">
      <c r="A1433">
        <v>1166</v>
      </c>
      <c r="B1433" t="s">
        <v>1161</v>
      </c>
      <c r="C1433" t="s">
        <v>39</v>
      </c>
      <c r="D1433" t="s">
        <v>10</v>
      </c>
      <c r="E1433" t="s">
        <v>555</v>
      </c>
      <c r="F1433">
        <v>30</v>
      </c>
      <c r="G1433" t="s">
        <v>21</v>
      </c>
      <c r="H1433">
        <v>2021</v>
      </c>
      <c r="I1433">
        <v>14.3706333333333</v>
      </c>
      <c r="J1433" s="1">
        <f>_xlfn.XLOOKUP(B1433, '[1]2021 Salaries'!$B$13:$B$2834, '[1]2021 Salaries'!$G$13:$G$2834,0)</f>
        <v>16180000</v>
      </c>
      <c r="K1433" s="1">
        <f t="shared" si="22"/>
        <v>17798000</v>
      </c>
      <c r="L1433" s="2">
        <v>1432</v>
      </c>
    </row>
    <row r="1434" spans="1:12" x14ac:dyDescent="0.45">
      <c r="A1434">
        <v>303</v>
      </c>
      <c r="B1434" t="s">
        <v>1162</v>
      </c>
      <c r="C1434" t="s">
        <v>377</v>
      </c>
      <c r="D1434" t="s">
        <v>10</v>
      </c>
      <c r="E1434" t="s">
        <v>471</v>
      </c>
      <c r="F1434">
        <v>27</v>
      </c>
      <c r="G1434" t="s">
        <v>31</v>
      </c>
      <c r="H1434">
        <v>2020</v>
      </c>
      <c r="I1434">
        <v>14.372533333333299</v>
      </c>
      <c r="J1434" s="1">
        <f>_xlfn.XLOOKUP(B1434, '[1]2021 Salaries'!$B$13:$B$2834, '[1]2021 Salaries'!$G$13:$G$2834,0)</f>
        <v>11090000</v>
      </c>
      <c r="K1434" s="1">
        <f t="shared" si="22"/>
        <v>12199000.000000002</v>
      </c>
      <c r="L1434" s="2">
        <v>1433</v>
      </c>
    </row>
    <row r="1435" spans="1:12" x14ac:dyDescent="0.45">
      <c r="A1435">
        <v>135</v>
      </c>
      <c r="B1435" t="s">
        <v>1163</v>
      </c>
      <c r="C1435" t="s">
        <v>235</v>
      </c>
      <c r="D1435" t="s">
        <v>18</v>
      </c>
      <c r="E1435" t="s">
        <v>1073</v>
      </c>
      <c r="F1435">
        <v>29</v>
      </c>
      <c r="G1435" t="s">
        <v>21</v>
      </c>
      <c r="H1435">
        <v>2020</v>
      </c>
      <c r="I1435">
        <v>14.3817</v>
      </c>
      <c r="J1435" s="1">
        <f>_xlfn.XLOOKUP(B1435, '[1]2021 Salaries'!$B$13:$B$2834, '[1]2021 Salaries'!$G$13:$G$2834,0)</f>
        <v>24690000</v>
      </c>
      <c r="K1435" s="1">
        <f t="shared" si="22"/>
        <v>27159000.000000004</v>
      </c>
      <c r="L1435" s="2">
        <v>1434</v>
      </c>
    </row>
    <row r="1436" spans="1:12" x14ac:dyDescent="0.45">
      <c r="A1436">
        <v>1671</v>
      </c>
      <c r="B1436" t="s">
        <v>1164</v>
      </c>
      <c r="C1436" t="s">
        <v>106</v>
      </c>
      <c r="D1436" t="s">
        <v>10</v>
      </c>
      <c r="E1436" t="s">
        <v>104</v>
      </c>
      <c r="F1436">
        <v>28</v>
      </c>
      <c r="G1436" t="s">
        <v>25</v>
      </c>
      <c r="H1436">
        <v>2021</v>
      </c>
      <c r="I1436">
        <v>14.3837666666667</v>
      </c>
      <c r="J1436" s="1">
        <f>_xlfn.XLOOKUP(B1436, '[1]2021 Salaries'!$B$13:$B$2834, '[1]2021 Salaries'!$G$13:$G$2834,0)</f>
        <v>22320000</v>
      </c>
      <c r="K1436" s="1">
        <f t="shared" si="22"/>
        <v>24552000.000000004</v>
      </c>
      <c r="L1436" s="2">
        <v>1435</v>
      </c>
    </row>
    <row r="1437" spans="1:12" x14ac:dyDescent="0.45">
      <c r="A1437">
        <v>384</v>
      </c>
      <c r="B1437" t="s">
        <v>974</v>
      </c>
      <c r="C1437" t="s">
        <v>27</v>
      </c>
      <c r="D1437" t="s">
        <v>10</v>
      </c>
      <c r="E1437" t="s">
        <v>47</v>
      </c>
      <c r="F1437">
        <v>17</v>
      </c>
      <c r="G1437" t="s">
        <v>12</v>
      </c>
      <c r="H1437">
        <v>2020</v>
      </c>
      <c r="I1437">
        <v>14.3981666666667</v>
      </c>
      <c r="J1437" s="1">
        <f>_xlfn.XLOOKUP(B1437, '[1]2021 Salaries'!$B$13:$B$2834, '[1]2021 Salaries'!$G$13:$G$2834,0)</f>
        <v>7470000</v>
      </c>
      <c r="K1437" s="1">
        <f t="shared" si="22"/>
        <v>8217000.0000000009</v>
      </c>
      <c r="L1437" s="2">
        <v>1436</v>
      </c>
    </row>
    <row r="1438" spans="1:12" x14ac:dyDescent="0.45">
      <c r="A1438">
        <v>1430</v>
      </c>
      <c r="B1438" t="s">
        <v>1103</v>
      </c>
      <c r="C1438" t="s">
        <v>9</v>
      </c>
      <c r="D1438" t="s">
        <v>10</v>
      </c>
      <c r="E1438" t="s">
        <v>358</v>
      </c>
      <c r="F1438">
        <v>22</v>
      </c>
      <c r="G1438" t="s">
        <v>31</v>
      </c>
      <c r="H1438">
        <v>2021</v>
      </c>
      <c r="I1438">
        <v>14.398899999999999</v>
      </c>
      <c r="J1438" s="1">
        <f>_xlfn.XLOOKUP(B1438, '[1]2021 Salaries'!$B$13:$B$2834, '[1]2021 Salaries'!$G$13:$G$2834,0)</f>
        <v>24120000</v>
      </c>
      <c r="K1438" s="1">
        <f t="shared" si="22"/>
        <v>26532000.000000004</v>
      </c>
      <c r="L1438" s="2">
        <v>1437</v>
      </c>
    </row>
    <row r="1439" spans="1:12" x14ac:dyDescent="0.45">
      <c r="A1439">
        <v>791</v>
      </c>
      <c r="B1439" t="s">
        <v>1165</v>
      </c>
      <c r="C1439" t="s">
        <v>14</v>
      </c>
      <c r="D1439" t="s">
        <v>10</v>
      </c>
      <c r="E1439" t="s">
        <v>659</v>
      </c>
      <c r="F1439">
        <v>30</v>
      </c>
      <c r="G1439" t="s">
        <v>16</v>
      </c>
      <c r="H1439">
        <v>2020</v>
      </c>
      <c r="I1439">
        <v>14.4047</v>
      </c>
      <c r="J1439" s="1">
        <f>_xlfn.XLOOKUP(B1439, '[1]2021 Salaries'!$B$13:$B$2834, '[1]2021 Salaries'!$G$13:$G$2834,0)</f>
        <v>15370000</v>
      </c>
      <c r="K1439" s="1">
        <f t="shared" si="22"/>
        <v>16907000</v>
      </c>
      <c r="L1439" s="2">
        <v>1438</v>
      </c>
    </row>
    <row r="1440" spans="1:12" x14ac:dyDescent="0.45">
      <c r="A1440">
        <v>522</v>
      </c>
      <c r="B1440" t="s">
        <v>1076</v>
      </c>
      <c r="C1440" t="s">
        <v>138</v>
      </c>
      <c r="D1440" t="s">
        <v>18</v>
      </c>
      <c r="E1440" t="s">
        <v>382</v>
      </c>
      <c r="F1440">
        <v>26</v>
      </c>
      <c r="G1440" t="s">
        <v>12</v>
      </c>
      <c r="H1440">
        <v>2020</v>
      </c>
      <c r="I1440">
        <v>14.4053</v>
      </c>
      <c r="J1440" s="1">
        <f>_xlfn.XLOOKUP(B1440, '[1]2021 Salaries'!$B$13:$B$2834, '[1]2021 Salaries'!$G$13:$G$2834,0)</f>
        <v>33480000</v>
      </c>
      <c r="K1440" s="1">
        <f t="shared" si="22"/>
        <v>36828000</v>
      </c>
      <c r="L1440" s="2">
        <v>1439</v>
      </c>
    </row>
    <row r="1441" spans="1:12" x14ac:dyDescent="0.45">
      <c r="A1441">
        <v>1313</v>
      </c>
      <c r="B1441" t="s">
        <v>1166</v>
      </c>
      <c r="C1441" t="s">
        <v>9</v>
      </c>
      <c r="D1441" t="s">
        <v>10</v>
      </c>
      <c r="E1441" t="s">
        <v>434</v>
      </c>
      <c r="F1441">
        <v>18</v>
      </c>
      <c r="G1441" t="s">
        <v>31</v>
      </c>
      <c r="H1441">
        <v>2021</v>
      </c>
      <c r="I1441">
        <v>14.4103333333333</v>
      </c>
      <c r="J1441" s="1">
        <f>_xlfn.XLOOKUP(B1441, '[1]2021 Salaries'!$B$13:$B$2834, '[1]2021 Salaries'!$G$13:$G$2834,0)</f>
        <v>23280000</v>
      </c>
      <c r="K1441" s="1">
        <f t="shared" si="22"/>
        <v>25608000.000000004</v>
      </c>
      <c r="L1441" s="2">
        <v>1440</v>
      </c>
    </row>
    <row r="1442" spans="1:12" x14ac:dyDescent="0.45">
      <c r="A1442">
        <v>170</v>
      </c>
      <c r="B1442" t="s">
        <v>1167</v>
      </c>
      <c r="C1442" t="s">
        <v>39</v>
      </c>
      <c r="D1442" t="s">
        <v>43</v>
      </c>
      <c r="E1442" t="s">
        <v>299</v>
      </c>
      <c r="F1442">
        <v>24</v>
      </c>
      <c r="G1442" t="s">
        <v>21</v>
      </c>
      <c r="H1442">
        <v>2020</v>
      </c>
      <c r="I1442">
        <v>14.412100000000001</v>
      </c>
      <c r="J1442" s="1">
        <f>_xlfn.XLOOKUP(B1442, '[1]2021 Salaries'!$B$13:$B$2834, '[1]2021 Salaries'!$G$13:$G$2834,0)</f>
        <v>32070000</v>
      </c>
      <c r="K1442" s="1">
        <f t="shared" si="22"/>
        <v>35277000</v>
      </c>
      <c r="L1442" s="2">
        <v>1441</v>
      </c>
    </row>
    <row r="1443" spans="1:12" x14ac:dyDescent="0.45">
      <c r="A1443">
        <v>221</v>
      </c>
      <c r="B1443" t="s">
        <v>1168</v>
      </c>
      <c r="C1443" t="s">
        <v>307</v>
      </c>
      <c r="D1443" t="s">
        <v>10</v>
      </c>
      <c r="E1443" t="s">
        <v>614</v>
      </c>
      <c r="F1443">
        <v>21</v>
      </c>
      <c r="G1443" t="s">
        <v>31</v>
      </c>
      <c r="H1443">
        <v>2020</v>
      </c>
      <c r="I1443">
        <v>14.4302333333333</v>
      </c>
      <c r="J1443" s="1">
        <f>_xlfn.XLOOKUP(B1443, '[1]2021 Salaries'!$B$13:$B$2834, '[1]2021 Salaries'!$G$13:$G$2834,0)</f>
        <v>0</v>
      </c>
      <c r="K1443" s="1">
        <f t="shared" si="22"/>
        <v>0</v>
      </c>
      <c r="L1443" s="2">
        <v>1442</v>
      </c>
    </row>
    <row r="1444" spans="1:12" x14ac:dyDescent="0.45">
      <c r="A1444">
        <v>4</v>
      </c>
      <c r="B1444" t="s">
        <v>1083</v>
      </c>
      <c r="C1444" t="s">
        <v>538</v>
      </c>
      <c r="D1444" t="s">
        <v>10</v>
      </c>
      <c r="E1444" t="s">
        <v>369</v>
      </c>
      <c r="F1444">
        <v>25</v>
      </c>
      <c r="G1444" t="s">
        <v>21</v>
      </c>
      <c r="H1444">
        <v>2020</v>
      </c>
      <c r="I1444">
        <v>14.4354333333333</v>
      </c>
      <c r="J1444" s="1">
        <f>_xlfn.XLOOKUP(B1444, '[1]2021 Salaries'!$B$13:$B$2834, '[1]2021 Salaries'!$G$13:$G$2834,0)</f>
        <v>27600000</v>
      </c>
      <c r="K1444" s="1">
        <f t="shared" si="22"/>
        <v>30360000.000000004</v>
      </c>
      <c r="L1444" s="2">
        <v>1443</v>
      </c>
    </row>
    <row r="1445" spans="1:12" x14ac:dyDescent="0.45">
      <c r="A1445">
        <v>67</v>
      </c>
      <c r="B1445" t="s">
        <v>568</v>
      </c>
      <c r="C1445" t="s">
        <v>235</v>
      </c>
      <c r="D1445" t="s">
        <v>10</v>
      </c>
      <c r="E1445" t="s">
        <v>168</v>
      </c>
      <c r="F1445">
        <v>22</v>
      </c>
      <c r="G1445" t="s">
        <v>21</v>
      </c>
      <c r="H1445">
        <v>2020</v>
      </c>
      <c r="I1445">
        <v>14.4363666666667</v>
      </c>
      <c r="J1445" s="1">
        <f>_xlfn.XLOOKUP(B1445, '[1]2021 Salaries'!$B$13:$B$2834, '[1]2021 Salaries'!$G$13:$G$2834,0)</f>
        <v>16720000</v>
      </c>
      <c r="K1445" s="1">
        <f t="shared" si="22"/>
        <v>18392000</v>
      </c>
      <c r="L1445" s="2">
        <v>1444</v>
      </c>
    </row>
    <row r="1446" spans="1:12" x14ac:dyDescent="0.45">
      <c r="A1446">
        <v>1003</v>
      </c>
      <c r="B1446" t="s">
        <v>1169</v>
      </c>
      <c r="C1446" t="s">
        <v>64</v>
      </c>
      <c r="D1446" t="s">
        <v>18</v>
      </c>
      <c r="E1446" t="s">
        <v>275</v>
      </c>
      <c r="F1446">
        <v>27</v>
      </c>
      <c r="G1446" t="s">
        <v>41</v>
      </c>
      <c r="H1446">
        <v>2020</v>
      </c>
      <c r="I1446">
        <v>14.442866666666699</v>
      </c>
      <c r="J1446" s="1">
        <f>_xlfn.XLOOKUP(B1446, '[1]2021 Salaries'!$B$13:$B$2834, '[1]2021 Salaries'!$G$13:$G$2834,0)</f>
        <v>0</v>
      </c>
      <c r="K1446" s="1">
        <f t="shared" si="22"/>
        <v>0</v>
      </c>
      <c r="L1446" s="2">
        <v>1445</v>
      </c>
    </row>
    <row r="1447" spans="1:12" x14ac:dyDescent="0.45">
      <c r="A1447">
        <v>1923</v>
      </c>
      <c r="B1447" t="s">
        <v>1170</v>
      </c>
      <c r="C1447" t="s">
        <v>320</v>
      </c>
      <c r="D1447" t="s">
        <v>10</v>
      </c>
      <c r="E1447" t="s">
        <v>963</v>
      </c>
      <c r="F1447">
        <v>18</v>
      </c>
      <c r="G1447" t="s">
        <v>16</v>
      </c>
      <c r="H1447">
        <v>2021</v>
      </c>
      <c r="I1447">
        <v>14.446400000000001</v>
      </c>
      <c r="J1447" s="1">
        <f>_xlfn.XLOOKUP(B1447, '[1]2021 Salaries'!$B$13:$B$2834, '[1]2021 Salaries'!$G$13:$G$2834,0)</f>
        <v>13080000</v>
      </c>
      <c r="K1447" s="1">
        <f t="shared" si="22"/>
        <v>14388000.000000002</v>
      </c>
      <c r="L1447" s="2">
        <v>1446</v>
      </c>
    </row>
    <row r="1448" spans="1:12" x14ac:dyDescent="0.45">
      <c r="A1448">
        <v>2101</v>
      </c>
      <c r="B1448" t="s">
        <v>1171</v>
      </c>
      <c r="C1448" t="s">
        <v>64</v>
      </c>
      <c r="D1448" t="s">
        <v>10</v>
      </c>
      <c r="E1448" t="s">
        <v>65</v>
      </c>
      <c r="F1448">
        <v>24</v>
      </c>
      <c r="G1448" t="s">
        <v>41</v>
      </c>
      <c r="H1448">
        <v>2021</v>
      </c>
      <c r="I1448">
        <v>14.4496</v>
      </c>
      <c r="J1448" s="1">
        <f>_xlfn.XLOOKUP(B1448, '[1]2021 Salaries'!$B$13:$B$2834, '[1]2021 Salaries'!$G$13:$G$2834,0)</f>
        <v>920000</v>
      </c>
      <c r="K1448" s="1">
        <f t="shared" si="22"/>
        <v>920000</v>
      </c>
      <c r="L1448" s="2">
        <v>1447</v>
      </c>
    </row>
    <row r="1449" spans="1:12" x14ac:dyDescent="0.45">
      <c r="A1449">
        <v>1883</v>
      </c>
      <c r="B1449" t="s">
        <v>1172</v>
      </c>
      <c r="C1449" t="s">
        <v>36</v>
      </c>
      <c r="D1449" t="s">
        <v>10</v>
      </c>
      <c r="E1449" t="s">
        <v>852</v>
      </c>
      <c r="F1449">
        <v>25</v>
      </c>
      <c r="G1449" t="s">
        <v>16</v>
      </c>
      <c r="H1449">
        <v>2021</v>
      </c>
      <c r="I1449">
        <v>14.4499</v>
      </c>
      <c r="J1449" s="1">
        <f>_xlfn.XLOOKUP(B1449, '[1]2021 Salaries'!$B$13:$B$2834, '[1]2021 Salaries'!$G$13:$G$2834,0)</f>
        <v>10210000</v>
      </c>
      <c r="K1449" s="1">
        <f t="shared" si="22"/>
        <v>11231000</v>
      </c>
      <c r="L1449" s="2">
        <v>1448</v>
      </c>
    </row>
    <row r="1450" spans="1:12" x14ac:dyDescent="0.45">
      <c r="A1450">
        <v>1522</v>
      </c>
      <c r="B1450" t="s">
        <v>1173</v>
      </c>
      <c r="C1450" t="s">
        <v>74</v>
      </c>
      <c r="D1450" t="s">
        <v>43</v>
      </c>
      <c r="E1450" t="s">
        <v>725</v>
      </c>
      <c r="F1450">
        <v>18</v>
      </c>
      <c r="G1450" t="s">
        <v>12</v>
      </c>
      <c r="H1450">
        <v>2021</v>
      </c>
      <c r="I1450">
        <v>14.4508666666667</v>
      </c>
      <c r="J1450" s="1">
        <f>_xlfn.XLOOKUP(B1450, '[1]2021 Salaries'!$B$13:$B$2834, '[1]2021 Salaries'!$G$13:$G$2834,0)</f>
        <v>10570000</v>
      </c>
      <c r="K1450" s="1">
        <f t="shared" si="22"/>
        <v>11627000.000000002</v>
      </c>
      <c r="L1450" s="2">
        <v>1449</v>
      </c>
    </row>
    <row r="1451" spans="1:12" x14ac:dyDescent="0.45">
      <c r="A1451">
        <v>1368</v>
      </c>
      <c r="B1451" t="s">
        <v>1162</v>
      </c>
      <c r="C1451" t="s">
        <v>377</v>
      </c>
      <c r="D1451" t="s">
        <v>10</v>
      </c>
      <c r="E1451" t="s">
        <v>471</v>
      </c>
      <c r="F1451">
        <v>28</v>
      </c>
      <c r="G1451" t="s">
        <v>31</v>
      </c>
      <c r="H1451">
        <v>2021</v>
      </c>
      <c r="I1451">
        <v>14.4515333333333</v>
      </c>
      <c r="J1451" s="1">
        <f>_xlfn.XLOOKUP(B1451, '[1]2021 Salaries'!$B$13:$B$2834, '[1]2021 Salaries'!$G$13:$G$2834,0)</f>
        <v>11090000</v>
      </c>
      <c r="K1451" s="1">
        <f t="shared" si="22"/>
        <v>12199000.000000002</v>
      </c>
      <c r="L1451" s="2">
        <v>1450</v>
      </c>
    </row>
    <row r="1452" spans="1:12" x14ac:dyDescent="0.45">
      <c r="A1452">
        <v>104</v>
      </c>
      <c r="B1452" t="s">
        <v>1174</v>
      </c>
      <c r="C1452" t="s">
        <v>39</v>
      </c>
      <c r="D1452" t="s">
        <v>10</v>
      </c>
      <c r="E1452" t="s">
        <v>555</v>
      </c>
      <c r="F1452">
        <v>29</v>
      </c>
      <c r="G1452" t="s">
        <v>21</v>
      </c>
      <c r="H1452">
        <v>2020</v>
      </c>
      <c r="I1452">
        <v>14.4588</v>
      </c>
      <c r="J1452" s="1">
        <f>_xlfn.XLOOKUP(B1452, '[1]2021 Salaries'!$B$13:$B$2834, '[1]2021 Salaries'!$G$13:$G$2834,0)</f>
        <v>8880000</v>
      </c>
      <c r="K1452" s="1">
        <f t="shared" si="22"/>
        <v>9768000</v>
      </c>
      <c r="L1452" s="2">
        <v>1451</v>
      </c>
    </row>
    <row r="1453" spans="1:12" x14ac:dyDescent="0.45">
      <c r="A1453">
        <v>1337</v>
      </c>
      <c r="B1453" t="s">
        <v>1175</v>
      </c>
      <c r="C1453" t="s">
        <v>9</v>
      </c>
      <c r="D1453" t="s">
        <v>18</v>
      </c>
      <c r="E1453" t="s">
        <v>539</v>
      </c>
      <c r="F1453">
        <v>18</v>
      </c>
      <c r="G1453" t="s">
        <v>31</v>
      </c>
      <c r="H1453">
        <v>2021</v>
      </c>
      <c r="I1453">
        <v>14.461733333333299</v>
      </c>
      <c r="J1453" s="1">
        <f>_xlfn.XLOOKUP(B1453, '[1]2021 Salaries'!$B$13:$B$2834, '[1]2021 Salaries'!$G$13:$G$2834,0)</f>
        <v>18820000</v>
      </c>
      <c r="K1453" s="1">
        <f t="shared" si="22"/>
        <v>20702000</v>
      </c>
      <c r="L1453" s="2">
        <v>1452</v>
      </c>
    </row>
    <row r="1454" spans="1:12" x14ac:dyDescent="0.45">
      <c r="A1454">
        <v>31</v>
      </c>
      <c r="B1454" t="s">
        <v>344</v>
      </c>
      <c r="C1454" t="s">
        <v>109</v>
      </c>
      <c r="D1454" t="s">
        <v>10</v>
      </c>
      <c r="E1454" t="s">
        <v>69</v>
      </c>
      <c r="F1454">
        <v>25</v>
      </c>
      <c r="G1454" t="s">
        <v>21</v>
      </c>
      <c r="H1454">
        <v>2020</v>
      </c>
      <c r="I1454">
        <v>14.468766666666699</v>
      </c>
      <c r="J1454" s="1">
        <f>_xlfn.XLOOKUP(B1454, '[1]2021 Salaries'!$B$13:$B$2834, '[1]2021 Salaries'!$G$13:$G$2834,0)</f>
        <v>3220000</v>
      </c>
      <c r="K1454" s="1">
        <f t="shared" si="22"/>
        <v>3542000.0000000005</v>
      </c>
      <c r="L1454" s="2">
        <v>1453</v>
      </c>
    </row>
    <row r="1455" spans="1:12" x14ac:dyDescent="0.45">
      <c r="A1455">
        <v>1998</v>
      </c>
      <c r="B1455" t="s">
        <v>910</v>
      </c>
      <c r="C1455" t="s">
        <v>14</v>
      </c>
      <c r="D1455" t="s">
        <v>18</v>
      </c>
      <c r="E1455" t="s">
        <v>53</v>
      </c>
      <c r="F1455">
        <v>29</v>
      </c>
      <c r="G1455" t="s">
        <v>16</v>
      </c>
      <c r="H1455">
        <v>2021</v>
      </c>
      <c r="I1455">
        <v>14.4712</v>
      </c>
      <c r="J1455" s="1">
        <f>_xlfn.XLOOKUP(B1455, '[1]2021 Salaries'!$B$13:$B$2834, '[1]2021 Salaries'!$G$13:$G$2834,0)</f>
        <v>16510000</v>
      </c>
      <c r="K1455" s="1">
        <f t="shared" si="22"/>
        <v>18161000</v>
      </c>
      <c r="L1455" s="2">
        <v>1454</v>
      </c>
    </row>
    <row r="1456" spans="1:12" x14ac:dyDescent="0.45">
      <c r="A1456">
        <v>80</v>
      </c>
      <c r="B1456" t="s">
        <v>1176</v>
      </c>
      <c r="C1456" t="s">
        <v>39</v>
      </c>
      <c r="D1456" t="s">
        <v>10</v>
      </c>
      <c r="E1456" t="s">
        <v>710</v>
      </c>
      <c r="F1456">
        <v>28</v>
      </c>
      <c r="G1456" t="s">
        <v>21</v>
      </c>
      <c r="H1456">
        <v>2020</v>
      </c>
      <c r="I1456">
        <v>14.471299999999999</v>
      </c>
      <c r="J1456" s="1">
        <f>_xlfn.XLOOKUP(B1456, '[1]2021 Salaries'!$B$13:$B$2834, '[1]2021 Salaries'!$G$13:$G$2834,0)</f>
        <v>0</v>
      </c>
      <c r="K1456" s="1">
        <f t="shared" si="22"/>
        <v>0</v>
      </c>
      <c r="L1456" s="2">
        <v>1455</v>
      </c>
    </row>
    <row r="1457" spans="1:12" x14ac:dyDescent="0.45">
      <c r="A1457">
        <v>269</v>
      </c>
      <c r="B1457" t="s">
        <v>1177</v>
      </c>
      <c r="C1457" t="s">
        <v>33</v>
      </c>
      <c r="D1457" t="s">
        <v>10</v>
      </c>
      <c r="E1457" t="s">
        <v>539</v>
      </c>
      <c r="F1457">
        <v>21</v>
      </c>
      <c r="G1457" t="s">
        <v>31</v>
      </c>
      <c r="H1457">
        <v>2020</v>
      </c>
      <c r="I1457">
        <v>14.4751666666667</v>
      </c>
      <c r="J1457" s="1">
        <f>_xlfn.XLOOKUP(B1457, '[1]2021 Salaries'!$B$13:$B$2834, '[1]2021 Salaries'!$G$13:$G$2834,0)</f>
        <v>21790000</v>
      </c>
      <c r="K1457" s="1">
        <f t="shared" si="22"/>
        <v>23969000.000000004</v>
      </c>
      <c r="L1457" s="2">
        <v>1456</v>
      </c>
    </row>
    <row r="1458" spans="1:12" x14ac:dyDescent="0.45">
      <c r="A1458">
        <v>1057</v>
      </c>
      <c r="B1458" t="s">
        <v>656</v>
      </c>
      <c r="C1458" t="s">
        <v>64</v>
      </c>
      <c r="D1458" t="s">
        <v>10</v>
      </c>
      <c r="E1458" t="s">
        <v>182</v>
      </c>
      <c r="F1458">
        <v>29</v>
      </c>
      <c r="G1458" t="s">
        <v>41</v>
      </c>
      <c r="H1458">
        <v>2020</v>
      </c>
      <c r="I1458">
        <v>14.4752333333333</v>
      </c>
      <c r="J1458" s="1">
        <f>_xlfn.XLOOKUP(B1458, '[1]2021 Salaries'!$B$13:$B$2834, '[1]2021 Salaries'!$G$13:$G$2834,0)</f>
        <v>1040000</v>
      </c>
      <c r="K1458" s="1">
        <f t="shared" si="22"/>
        <v>1040000</v>
      </c>
      <c r="L1458" s="2">
        <v>1457</v>
      </c>
    </row>
    <row r="1459" spans="1:12" x14ac:dyDescent="0.45">
      <c r="A1459">
        <v>307</v>
      </c>
      <c r="B1459" t="s">
        <v>856</v>
      </c>
      <c r="C1459" t="s">
        <v>149</v>
      </c>
      <c r="D1459" t="s">
        <v>10</v>
      </c>
      <c r="E1459" t="s">
        <v>93</v>
      </c>
      <c r="F1459">
        <v>22</v>
      </c>
      <c r="G1459" t="s">
        <v>31</v>
      </c>
      <c r="H1459">
        <v>2020</v>
      </c>
      <c r="I1459">
        <v>14.483333333333301</v>
      </c>
      <c r="J1459" s="1">
        <f>_xlfn.XLOOKUP(B1459, '[1]2021 Salaries'!$B$13:$B$2834, '[1]2021 Salaries'!$G$13:$G$2834,0)</f>
        <v>22690000</v>
      </c>
      <c r="K1459" s="1">
        <f t="shared" si="22"/>
        <v>24959000.000000004</v>
      </c>
      <c r="L1459" s="2">
        <v>1458</v>
      </c>
    </row>
    <row r="1460" spans="1:12" x14ac:dyDescent="0.45">
      <c r="A1460">
        <v>2033</v>
      </c>
      <c r="B1460" t="s">
        <v>1178</v>
      </c>
      <c r="C1460" t="s">
        <v>14</v>
      </c>
      <c r="D1460" t="s">
        <v>43</v>
      </c>
      <c r="E1460" t="s">
        <v>627</v>
      </c>
      <c r="F1460">
        <v>30</v>
      </c>
      <c r="G1460" t="s">
        <v>16</v>
      </c>
      <c r="H1460">
        <v>2021</v>
      </c>
      <c r="I1460">
        <v>14.4854</v>
      </c>
      <c r="J1460" s="1">
        <f>_xlfn.XLOOKUP(B1460, '[1]2021 Salaries'!$B$13:$B$2834, '[1]2021 Salaries'!$G$13:$G$2834,0)</f>
        <v>22710000</v>
      </c>
      <c r="K1460" s="1">
        <f t="shared" si="22"/>
        <v>24981000.000000004</v>
      </c>
      <c r="L1460" s="2">
        <v>1459</v>
      </c>
    </row>
    <row r="1461" spans="1:12" x14ac:dyDescent="0.45">
      <c r="A1461">
        <v>1458</v>
      </c>
      <c r="B1461" t="s">
        <v>45</v>
      </c>
      <c r="C1461" t="s">
        <v>46</v>
      </c>
      <c r="D1461" t="s">
        <v>10</v>
      </c>
      <c r="E1461" t="s">
        <v>47</v>
      </c>
      <c r="F1461">
        <v>30</v>
      </c>
      <c r="G1461" t="s">
        <v>12</v>
      </c>
      <c r="H1461">
        <v>2021</v>
      </c>
      <c r="I1461">
        <v>14.491633333333301</v>
      </c>
      <c r="J1461" s="1">
        <f>_xlfn.XLOOKUP(B1461, '[1]2021 Salaries'!$B$13:$B$2834, '[1]2021 Salaries'!$G$13:$G$2834,0)</f>
        <v>16260000</v>
      </c>
      <c r="K1461" s="1">
        <f t="shared" si="22"/>
        <v>17886000</v>
      </c>
      <c r="L1461" s="2">
        <v>1460</v>
      </c>
    </row>
    <row r="1462" spans="1:12" x14ac:dyDescent="0.45">
      <c r="A1462">
        <v>1614</v>
      </c>
      <c r="B1462" t="s">
        <v>1036</v>
      </c>
      <c r="C1462" t="s">
        <v>51</v>
      </c>
      <c r="D1462" t="s">
        <v>43</v>
      </c>
      <c r="E1462" t="s">
        <v>382</v>
      </c>
      <c r="F1462">
        <v>31</v>
      </c>
      <c r="G1462" t="s">
        <v>12</v>
      </c>
      <c r="H1462">
        <v>2021</v>
      </c>
      <c r="I1462">
        <v>14.4992</v>
      </c>
      <c r="J1462" s="1">
        <f>_xlfn.XLOOKUP(B1462, '[1]2021 Salaries'!$B$13:$B$2834, '[1]2021 Salaries'!$G$13:$G$2834,0)</f>
        <v>28120000</v>
      </c>
      <c r="K1462" s="1">
        <f t="shared" si="22"/>
        <v>30932000.000000004</v>
      </c>
      <c r="L1462" s="2">
        <v>1461</v>
      </c>
    </row>
    <row r="1463" spans="1:12" x14ac:dyDescent="0.45">
      <c r="A1463">
        <v>558</v>
      </c>
      <c r="B1463" t="s">
        <v>429</v>
      </c>
      <c r="C1463" t="s">
        <v>23</v>
      </c>
      <c r="D1463" t="s">
        <v>10</v>
      </c>
      <c r="E1463" t="s">
        <v>282</v>
      </c>
      <c r="F1463">
        <v>25</v>
      </c>
      <c r="G1463" t="s">
        <v>25</v>
      </c>
      <c r="H1463">
        <v>2020</v>
      </c>
      <c r="I1463">
        <v>14.504099999999999</v>
      </c>
      <c r="J1463" s="1">
        <f>_xlfn.XLOOKUP(B1463, '[1]2021 Salaries'!$B$13:$B$2834, '[1]2021 Salaries'!$G$13:$G$2834,0)</f>
        <v>4780000</v>
      </c>
      <c r="K1463" s="1">
        <f t="shared" si="22"/>
        <v>5258000</v>
      </c>
      <c r="L1463" s="2">
        <v>1462</v>
      </c>
    </row>
    <row r="1464" spans="1:12" x14ac:dyDescent="0.45">
      <c r="A1464">
        <v>1978</v>
      </c>
      <c r="B1464" t="s">
        <v>1148</v>
      </c>
      <c r="C1464" t="s">
        <v>86</v>
      </c>
      <c r="D1464" t="s">
        <v>10</v>
      </c>
      <c r="E1464" t="s">
        <v>487</v>
      </c>
      <c r="F1464">
        <v>28</v>
      </c>
      <c r="G1464" t="s">
        <v>16</v>
      </c>
      <c r="H1464">
        <v>2021</v>
      </c>
      <c r="I1464">
        <v>14.5073333333333</v>
      </c>
      <c r="J1464" s="1">
        <f>_xlfn.XLOOKUP(B1464, '[1]2021 Salaries'!$B$13:$B$2834, '[1]2021 Salaries'!$G$13:$G$2834,0)</f>
        <v>19860000</v>
      </c>
      <c r="K1464" s="1">
        <f t="shared" si="22"/>
        <v>21846000</v>
      </c>
      <c r="L1464" s="2">
        <v>1463</v>
      </c>
    </row>
    <row r="1465" spans="1:12" x14ac:dyDescent="0.45">
      <c r="A1465">
        <v>646</v>
      </c>
      <c r="B1465" t="s">
        <v>780</v>
      </c>
      <c r="C1465" t="s">
        <v>216</v>
      </c>
      <c r="D1465" t="s">
        <v>10</v>
      </c>
      <c r="E1465" t="s">
        <v>223</v>
      </c>
      <c r="F1465">
        <v>27</v>
      </c>
      <c r="G1465" t="s">
        <v>25</v>
      </c>
      <c r="H1465">
        <v>2020</v>
      </c>
      <c r="I1465">
        <v>14.507899999999999</v>
      </c>
      <c r="J1465" s="1">
        <f>_xlfn.XLOOKUP(B1465, '[1]2021 Salaries'!$B$13:$B$2834, '[1]2021 Salaries'!$G$13:$G$2834,0)</f>
        <v>10270000</v>
      </c>
      <c r="K1465" s="1">
        <f t="shared" si="22"/>
        <v>11297000</v>
      </c>
      <c r="L1465" s="2">
        <v>1464</v>
      </c>
    </row>
    <row r="1466" spans="1:12" x14ac:dyDescent="0.45">
      <c r="A1466">
        <v>1409</v>
      </c>
      <c r="B1466" t="s">
        <v>1071</v>
      </c>
      <c r="C1466" t="s">
        <v>9</v>
      </c>
      <c r="D1466" t="s">
        <v>10</v>
      </c>
      <c r="E1466" t="s">
        <v>460</v>
      </c>
      <c r="F1466">
        <v>32</v>
      </c>
      <c r="G1466" t="s">
        <v>31</v>
      </c>
      <c r="H1466">
        <v>2021</v>
      </c>
      <c r="I1466">
        <v>14.508333333333301</v>
      </c>
      <c r="J1466" s="1">
        <f>_xlfn.XLOOKUP(B1466, '[1]2021 Salaries'!$B$13:$B$2834, '[1]2021 Salaries'!$G$13:$G$2834,0)</f>
        <v>15050000</v>
      </c>
      <c r="K1466" s="1">
        <f t="shared" si="22"/>
        <v>16555000.000000002</v>
      </c>
      <c r="L1466" s="2">
        <v>1465</v>
      </c>
    </row>
    <row r="1467" spans="1:12" x14ac:dyDescent="0.45">
      <c r="A1467">
        <v>295</v>
      </c>
      <c r="B1467" t="s">
        <v>1179</v>
      </c>
      <c r="C1467" t="s">
        <v>9</v>
      </c>
      <c r="D1467" t="s">
        <v>10</v>
      </c>
      <c r="E1467" t="s">
        <v>471</v>
      </c>
      <c r="F1467">
        <v>27</v>
      </c>
      <c r="G1467" t="s">
        <v>31</v>
      </c>
      <c r="H1467">
        <v>2020</v>
      </c>
      <c r="I1467">
        <v>14.5119333333333</v>
      </c>
      <c r="J1467" s="1">
        <f>_xlfn.XLOOKUP(B1467, '[1]2021 Salaries'!$B$13:$B$2834, '[1]2021 Salaries'!$G$13:$G$2834,0)</f>
        <v>12520000</v>
      </c>
      <c r="K1467" s="1">
        <f t="shared" si="22"/>
        <v>13772000.000000002</v>
      </c>
      <c r="L1467" s="2">
        <v>1466</v>
      </c>
    </row>
    <row r="1468" spans="1:12" x14ac:dyDescent="0.45">
      <c r="A1468">
        <v>957</v>
      </c>
      <c r="B1468" t="s">
        <v>1180</v>
      </c>
      <c r="C1468" t="s">
        <v>307</v>
      </c>
      <c r="D1468" t="s">
        <v>10</v>
      </c>
      <c r="E1468" t="s">
        <v>272</v>
      </c>
      <c r="F1468">
        <v>28</v>
      </c>
      <c r="G1468" t="s">
        <v>16</v>
      </c>
      <c r="H1468">
        <v>2020</v>
      </c>
      <c r="I1468">
        <v>14.5182</v>
      </c>
      <c r="J1468" s="1">
        <f>_xlfn.XLOOKUP(B1468, '[1]2021 Salaries'!$B$13:$B$2834, '[1]2021 Salaries'!$G$13:$G$2834,0)</f>
        <v>0</v>
      </c>
      <c r="K1468" s="1">
        <f t="shared" si="22"/>
        <v>0</v>
      </c>
      <c r="L1468" s="2">
        <v>1467</v>
      </c>
    </row>
    <row r="1469" spans="1:12" x14ac:dyDescent="0.45">
      <c r="A1469">
        <v>1078</v>
      </c>
      <c r="B1469" t="s">
        <v>1181</v>
      </c>
      <c r="C1469" t="s">
        <v>216</v>
      </c>
      <c r="D1469" t="s">
        <v>18</v>
      </c>
      <c r="E1469" t="s">
        <v>49</v>
      </c>
      <c r="F1469">
        <v>21</v>
      </c>
      <c r="G1469" t="s">
        <v>21</v>
      </c>
      <c r="H1469">
        <v>2021</v>
      </c>
      <c r="I1469">
        <v>14.5265</v>
      </c>
      <c r="J1469" s="1">
        <f>_xlfn.XLOOKUP(B1469, '[1]2021 Salaries'!$B$13:$B$2834, '[1]2021 Salaries'!$G$13:$G$2834,0)</f>
        <v>19140000</v>
      </c>
      <c r="K1469" s="1">
        <f t="shared" si="22"/>
        <v>21054000</v>
      </c>
      <c r="L1469" s="2">
        <v>1468</v>
      </c>
    </row>
    <row r="1470" spans="1:12" x14ac:dyDescent="0.45">
      <c r="A1470">
        <v>237</v>
      </c>
      <c r="B1470" t="s">
        <v>1182</v>
      </c>
      <c r="C1470" t="s">
        <v>23</v>
      </c>
      <c r="D1470" t="s">
        <v>10</v>
      </c>
      <c r="E1470" t="s">
        <v>549</v>
      </c>
      <c r="F1470">
        <v>23</v>
      </c>
      <c r="G1470" t="s">
        <v>31</v>
      </c>
      <c r="H1470">
        <v>2020</v>
      </c>
      <c r="I1470">
        <v>14.5299</v>
      </c>
      <c r="J1470" s="1">
        <f>_xlfn.XLOOKUP(B1470, '[1]2021 Salaries'!$B$13:$B$2834, '[1]2021 Salaries'!$G$13:$G$2834,0)</f>
        <v>5220000</v>
      </c>
      <c r="K1470" s="1">
        <f t="shared" si="22"/>
        <v>5742000</v>
      </c>
      <c r="L1470" s="2">
        <v>1469</v>
      </c>
    </row>
    <row r="1471" spans="1:12" x14ac:dyDescent="0.45">
      <c r="A1471">
        <v>42</v>
      </c>
      <c r="B1471" t="s">
        <v>1183</v>
      </c>
      <c r="C1471" t="s">
        <v>27</v>
      </c>
      <c r="D1471" t="s">
        <v>598</v>
      </c>
      <c r="E1471" t="s">
        <v>69</v>
      </c>
      <c r="F1471">
        <v>19</v>
      </c>
      <c r="G1471" t="s">
        <v>21</v>
      </c>
      <c r="H1471">
        <v>2020</v>
      </c>
      <c r="I1471">
        <v>14.5299</v>
      </c>
      <c r="J1471" s="1">
        <f>_xlfn.XLOOKUP(B1471, '[1]2021 Salaries'!$B$13:$B$2834, '[1]2021 Salaries'!$G$13:$G$2834,0)</f>
        <v>27710000</v>
      </c>
      <c r="K1471" s="1">
        <f t="shared" si="22"/>
        <v>30481000.000000004</v>
      </c>
      <c r="L1471" s="2">
        <v>1470</v>
      </c>
    </row>
    <row r="1472" spans="1:12" x14ac:dyDescent="0.45">
      <c r="A1472">
        <v>763</v>
      </c>
      <c r="B1472" t="s">
        <v>348</v>
      </c>
      <c r="C1472" t="s">
        <v>23</v>
      </c>
      <c r="D1472" t="s">
        <v>18</v>
      </c>
      <c r="E1472" t="s">
        <v>84</v>
      </c>
      <c r="F1472">
        <v>26</v>
      </c>
      <c r="G1472" t="s">
        <v>25</v>
      </c>
      <c r="H1472">
        <v>2020</v>
      </c>
      <c r="I1472">
        <v>14.5333666666667</v>
      </c>
      <c r="J1472" s="1">
        <f>_xlfn.XLOOKUP(B1472, '[1]2021 Salaries'!$B$13:$B$2834, '[1]2021 Salaries'!$G$13:$G$2834,0)</f>
        <v>23910000</v>
      </c>
      <c r="K1472" s="1">
        <f t="shared" si="22"/>
        <v>26301000.000000004</v>
      </c>
      <c r="L1472" s="2">
        <v>1471</v>
      </c>
    </row>
    <row r="1473" spans="1:12" x14ac:dyDescent="0.45">
      <c r="A1473">
        <v>1318</v>
      </c>
      <c r="B1473" t="s">
        <v>1184</v>
      </c>
      <c r="C1473" t="s">
        <v>965</v>
      </c>
      <c r="D1473" t="s">
        <v>10</v>
      </c>
      <c r="E1473" t="s">
        <v>434</v>
      </c>
      <c r="F1473">
        <v>18</v>
      </c>
      <c r="G1473" t="s">
        <v>31</v>
      </c>
      <c r="H1473">
        <v>2021</v>
      </c>
      <c r="I1473">
        <v>14.5352333333333</v>
      </c>
      <c r="J1473" s="1">
        <f>_xlfn.XLOOKUP(B1473, '[1]2021 Salaries'!$B$13:$B$2834, '[1]2021 Salaries'!$G$13:$G$2834,0)</f>
        <v>11710000</v>
      </c>
      <c r="K1473" s="1">
        <f t="shared" si="22"/>
        <v>12881000.000000002</v>
      </c>
      <c r="L1473" s="2">
        <v>1472</v>
      </c>
    </row>
    <row r="1474" spans="1:12" x14ac:dyDescent="0.45">
      <c r="A1474">
        <v>730</v>
      </c>
      <c r="B1474" t="s">
        <v>1185</v>
      </c>
      <c r="C1474" t="s">
        <v>23</v>
      </c>
      <c r="D1474" t="s">
        <v>10</v>
      </c>
      <c r="E1474" t="s">
        <v>197</v>
      </c>
      <c r="F1474">
        <v>32</v>
      </c>
      <c r="G1474" t="s">
        <v>25</v>
      </c>
      <c r="H1474">
        <v>2020</v>
      </c>
      <c r="I1474">
        <v>14.5428</v>
      </c>
      <c r="J1474" s="1">
        <f>_xlfn.XLOOKUP(B1474, '[1]2021 Salaries'!$B$13:$B$2834, '[1]2021 Salaries'!$G$13:$G$2834,0)</f>
        <v>0</v>
      </c>
      <c r="K1474" s="1">
        <f t="shared" si="22"/>
        <v>0</v>
      </c>
      <c r="L1474" s="2">
        <v>1473</v>
      </c>
    </row>
    <row r="1475" spans="1:12" x14ac:dyDescent="0.45">
      <c r="A1475">
        <v>1460</v>
      </c>
      <c r="B1475" t="s">
        <v>1186</v>
      </c>
      <c r="C1475" t="s">
        <v>138</v>
      </c>
      <c r="D1475" t="s">
        <v>18</v>
      </c>
      <c r="E1475" t="s">
        <v>47</v>
      </c>
      <c r="F1475">
        <v>25</v>
      </c>
      <c r="G1475" t="s">
        <v>12</v>
      </c>
      <c r="H1475">
        <v>2021</v>
      </c>
      <c r="I1475">
        <v>14.5574333333333</v>
      </c>
      <c r="J1475" s="1">
        <f>_xlfn.XLOOKUP(B1475, '[1]2021 Salaries'!$B$13:$B$2834, '[1]2021 Salaries'!$G$13:$G$2834,0)</f>
        <v>37200000</v>
      </c>
      <c r="K1475" s="1">
        <f t="shared" ref="K1475:K1538" si="23">IF(C1475="Rarita", J1475, J1475*1.1)</f>
        <v>40920000</v>
      </c>
      <c r="L1475" s="2">
        <v>1474</v>
      </c>
    </row>
    <row r="1476" spans="1:12" x14ac:dyDescent="0.45">
      <c r="A1476">
        <v>220</v>
      </c>
      <c r="B1476" t="s">
        <v>964</v>
      </c>
      <c r="C1476" t="s">
        <v>965</v>
      </c>
      <c r="D1476" t="s">
        <v>10</v>
      </c>
      <c r="E1476" t="s">
        <v>614</v>
      </c>
      <c r="F1476">
        <v>25</v>
      </c>
      <c r="G1476" t="s">
        <v>31</v>
      </c>
      <c r="H1476">
        <v>2020</v>
      </c>
      <c r="I1476">
        <v>14.5590666666667</v>
      </c>
      <c r="J1476" s="1">
        <f>_xlfn.XLOOKUP(B1476, '[1]2021 Salaries'!$B$13:$B$2834, '[1]2021 Salaries'!$G$13:$G$2834,0)</f>
        <v>16810000</v>
      </c>
      <c r="K1476" s="1">
        <f t="shared" si="23"/>
        <v>18491000</v>
      </c>
      <c r="L1476" s="2">
        <v>1475</v>
      </c>
    </row>
    <row r="1477" spans="1:12" x14ac:dyDescent="0.45">
      <c r="A1477">
        <v>839</v>
      </c>
      <c r="B1477" t="s">
        <v>674</v>
      </c>
      <c r="C1477" t="s">
        <v>14</v>
      </c>
      <c r="D1477" t="s">
        <v>10</v>
      </c>
      <c r="E1477" t="s">
        <v>489</v>
      </c>
      <c r="F1477">
        <v>30</v>
      </c>
      <c r="G1477" t="s">
        <v>16</v>
      </c>
      <c r="H1477">
        <v>2020</v>
      </c>
      <c r="I1477">
        <v>14.574733333333301</v>
      </c>
      <c r="J1477" s="1">
        <f>_xlfn.XLOOKUP(B1477, '[1]2021 Salaries'!$B$13:$B$2834, '[1]2021 Salaries'!$G$13:$G$2834,0)</f>
        <v>14700000</v>
      </c>
      <c r="K1477" s="1">
        <f t="shared" si="23"/>
        <v>16170000.000000002</v>
      </c>
      <c r="L1477" s="2">
        <v>1476</v>
      </c>
    </row>
    <row r="1478" spans="1:12" x14ac:dyDescent="0.45">
      <c r="A1478">
        <v>2027</v>
      </c>
      <c r="B1478" t="s">
        <v>1187</v>
      </c>
      <c r="C1478" t="s">
        <v>14</v>
      </c>
      <c r="D1478" t="s">
        <v>10</v>
      </c>
      <c r="E1478" t="s">
        <v>627</v>
      </c>
      <c r="F1478">
        <v>26</v>
      </c>
      <c r="G1478" t="s">
        <v>16</v>
      </c>
      <c r="H1478">
        <v>2021</v>
      </c>
      <c r="I1478">
        <v>14.5762</v>
      </c>
      <c r="J1478" s="1">
        <f>_xlfn.XLOOKUP(B1478, '[1]2021 Salaries'!$B$13:$B$2834, '[1]2021 Salaries'!$G$13:$G$2834,0)</f>
        <v>12050000</v>
      </c>
      <c r="K1478" s="1">
        <f t="shared" si="23"/>
        <v>13255000.000000002</v>
      </c>
      <c r="L1478" s="2">
        <v>1477</v>
      </c>
    </row>
    <row r="1479" spans="1:12" x14ac:dyDescent="0.45">
      <c r="A1479">
        <v>129</v>
      </c>
      <c r="B1479" t="s">
        <v>1150</v>
      </c>
      <c r="C1479" t="s">
        <v>39</v>
      </c>
      <c r="D1479" t="s">
        <v>10</v>
      </c>
      <c r="E1479" t="s">
        <v>1073</v>
      </c>
      <c r="F1479">
        <v>29</v>
      </c>
      <c r="G1479" t="s">
        <v>21</v>
      </c>
      <c r="H1479">
        <v>2020</v>
      </c>
      <c r="I1479">
        <v>14.5789333333333</v>
      </c>
      <c r="J1479" s="1">
        <f>_xlfn.XLOOKUP(B1479, '[1]2021 Salaries'!$B$13:$B$2834, '[1]2021 Salaries'!$G$13:$G$2834,0)</f>
        <v>0</v>
      </c>
      <c r="K1479" s="1">
        <f t="shared" si="23"/>
        <v>0</v>
      </c>
      <c r="L1479" s="2">
        <v>1478</v>
      </c>
    </row>
    <row r="1480" spans="1:12" x14ac:dyDescent="0.45">
      <c r="A1480">
        <v>723</v>
      </c>
      <c r="B1480" t="s">
        <v>736</v>
      </c>
      <c r="C1480" t="s">
        <v>46</v>
      </c>
      <c r="D1480" t="s">
        <v>10</v>
      </c>
      <c r="E1480" t="s">
        <v>257</v>
      </c>
      <c r="F1480">
        <v>33</v>
      </c>
      <c r="G1480" t="s">
        <v>25</v>
      </c>
      <c r="H1480">
        <v>2020</v>
      </c>
      <c r="I1480">
        <v>14.588233333333299</v>
      </c>
      <c r="J1480" s="1">
        <f>_xlfn.XLOOKUP(B1480, '[1]2021 Salaries'!$B$13:$B$2834, '[1]2021 Salaries'!$G$13:$G$2834,0)</f>
        <v>22780000</v>
      </c>
      <c r="K1480" s="1">
        <f t="shared" si="23"/>
        <v>25058000.000000004</v>
      </c>
      <c r="L1480" s="2">
        <v>1479</v>
      </c>
    </row>
    <row r="1481" spans="1:12" x14ac:dyDescent="0.45">
      <c r="A1481">
        <v>76</v>
      </c>
      <c r="B1481" t="s">
        <v>1188</v>
      </c>
      <c r="C1481" t="s">
        <v>39</v>
      </c>
      <c r="D1481" t="s">
        <v>10</v>
      </c>
      <c r="E1481" t="s">
        <v>710</v>
      </c>
      <c r="F1481">
        <v>23</v>
      </c>
      <c r="G1481" t="s">
        <v>21</v>
      </c>
      <c r="H1481">
        <v>2020</v>
      </c>
      <c r="I1481">
        <v>14.588233333333299</v>
      </c>
      <c r="J1481" s="1">
        <f>_xlfn.XLOOKUP(B1481, '[1]2021 Salaries'!$B$13:$B$2834, '[1]2021 Salaries'!$G$13:$G$2834,0)</f>
        <v>0</v>
      </c>
      <c r="K1481" s="1">
        <f t="shared" si="23"/>
        <v>0</v>
      </c>
      <c r="L1481" s="2">
        <v>1480</v>
      </c>
    </row>
    <row r="1482" spans="1:12" x14ac:dyDescent="0.45">
      <c r="A1482">
        <v>1654</v>
      </c>
      <c r="B1482" t="s">
        <v>1189</v>
      </c>
      <c r="C1482" t="s">
        <v>86</v>
      </c>
      <c r="D1482" t="s">
        <v>598</v>
      </c>
      <c r="E1482" t="s">
        <v>264</v>
      </c>
      <c r="F1482">
        <v>22</v>
      </c>
      <c r="G1482" t="s">
        <v>12</v>
      </c>
      <c r="H1482">
        <v>2021</v>
      </c>
      <c r="I1482">
        <v>14.5940333333333</v>
      </c>
      <c r="J1482" s="1">
        <f>_xlfn.XLOOKUP(B1482, '[1]2021 Salaries'!$B$13:$B$2834, '[1]2021 Salaries'!$G$13:$G$2834,0)</f>
        <v>24890000</v>
      </c>
      <c r="K1482" s="1">
        <f t="shared" si="23"/>
        <v>27379000.000000004</v>
      </c>
      <c r="L1482" s="2">
        <v>1481</v>
      </c>
    </row>
    <row r="1483" spans="1:12" x14ac:dyDescent="0.45">
      <c r="A1483">
        <v>146</v>
      </c>
      <c r="B1483" t="s">
        <v>669</v>
      </c>
      <c r="C1483" t="s">
        <v>204</v>
      </c>
      <c r="D1483" t="s">
        <v>10</v>
      </c>
      <c r="E1483" t="s">
        <v>147</v>
      </c>
      <c r="F1483">
        <v>23</v>
      </c>
      <c r="G1483" t="s">
        <v>21</v>
      </c>
      <c r="H1483">
        <v>2020</v>
      </c>
      <c r="I1483">
        <v>14.5957666666667</v>
      </c>
      <c r="J1483" s="1">
        <f>_xlfn.XLOOKUP(B1483, '[1]2021 Salaries'!$B$13:$B$2834, '[1]2021 Salaries'!$G$13:$G$2834,0)</f>
        <v>14830000</v>
      </c>
      <c r="K1483" s="1">
        <f t="shared" si="23"/>
        <v>16313000.000000002</v>
      </c>
      <c r="L1483" s="2">
        <v>1482</v>
      </c>
    </row>
    <row r="1484" spans="1:12" x14ac:dyDescent="0.45">
      <c r="A1484">
        <v>338</v>
      </c>
      <c r="B1484" t="s">
        <v>1023</v>
      </c>
      <c r="C1484" t="s">
        <v>138</v>
      </c>
      <c r="D1484" t="s">
        <v>18</v>
      </c>
      <c r="E1484" t="s">
        <v>867</v>
      </c>
      <c r="F1484">
        <v>23</v>
      </c>
      <c r="G1484" t="s">
        <v>31</v>
      </c>
      <c r="H1484">
        <v>2020</v>
      </c>
      <c r="I1484">
        <v>14.6007333333333</v>
      </c>
      <c r="J1484" s="1">
        <f>_xlfn.XLOOKUP(B1484, '[1]2021 Salaries'!$B$13:$B$2834, '[1]2021 Salaries'!$G$13:$G$2834,0)</f>
        <v>16950000</v>
      </c>
      <c r="K1484" s="1">
        <f t="shared" si="23"/>
        <v>18645000</v>
      </c>
      <c r="L1484" s="2">
        <v>1483</v>
      </c>
    </row>
    <row r="1485" spans="1:12" x14ac:dyDescent="0.45">
      <c r="A1485">
        <v>813</v>
      </c>
      <c r="B1485" t="s">
        <v>1190</v>
      </c>
      <c r="C1485" t="s">
        <v>307</v>
      </c>
      <c r="D1485" t="s">
        <v>10</v>
      </c>
      <c r="E1485" t="s">
        <v>963</v>
      </c>
      <c r="F1485">
        <v>24</v>
      </c>
      <c r="G1485" t="s">
        <v>16</v>
      </c>
      <c r="H1485">
        <v>2020</v>
      </c>
      <c r="I1485">
        <v>14.6027</v>
      </c>
      <c r="J1485" s="1">
        <f>_xlfn.XLOOKUP(B1485, '[1]2021 Salaries'!$B$13:$B$2834, '[1]2021 Salaries'!$G$13:$G$2834,0)</f>
        <v>11630000</v>
      </c>
      <c r="K1485" s="1">
        <f t="shared" si="23"/>
        <v>12793000.000000002</v>
      </c>
      <c r="L1485" s="2">
        <v>1484</v>
      </c>
    </row>
    <row r="1486" spans="1:12" x14ac:dyDescent="0.45">
      <c r="A1486">
        <v>1085</v>
      </c>
      <c r="B1486" t="s">
        <v>1191</v>
      </c>
      <c r="C1486" t="s">
        <v>39</v>
      </c>
      <c r="D1486" t="s">
        <v>10</v>
      </c>
      <c r="E1486" t="s">
        <v>845</v>
      </c>
      <c r="F1486">
        <v>18</v>
      </c>
      <c r="G1486" t="s">
        <v>21</v>
      </c>
      <c r="H1486">
        <v>2021</v>
      </c>
      <c r="I1486">
        <v>14.608000000000001</v>
      </c>
      <c r="J1486" s="1">
        <f>_xlfn.XLOOKUP(B1486, '[1]2021 Salaries'!$B$13:$B$2834, '[1]2021 Salaries'!$G$13:$G$2834,0)</f>
        <v>3260000</v>
      </c>
      <c r="K1486" s="1">
        <f t="shared" si="23"/>
        <v>3586000.0000000005</v>
      </c>
      <c r="L1486" s="2">
        <v>1485</v>
      </c>
    </row>
    <row r="1487" spans="1:12" x14ac:dyDescent="0.45">
      <c r="A1487">
        <v>231</v>
      </c>
      <c r="B1487" t="s">
        <v>1192</v>
      </c>
      <c r="C1487" t="s">
        <v>9</v>
      </c>
      <c r="D1487" t="s">
        <v>10</v>
      </c>
      <c r="E1487" t="s">
        <v>549</v>
      </c>
      <c r="F1487">
        <v>25</v>
      </c>
      <c r="G1487" t="s">
        <v>31</v>
      </c>
      <c r="H1487">
        <v>2020</v>
      </c>
      <c r="I1487">
        <v>14.6153333333333</v>
      </c>
      <c r="J1487" s="1">
        <f>_xlfn.XLOOKUP(B1487, '[1]2021 Salaries'!$B$13:$B$2834, '[1]2021 Salaries'!$G$13:$G$2834,0)</f>
        <v>0</v>
      </c>
      <c r="K1487" s="1">
        <f t="shared" si="23"/>
        <v>0</v>
      </c>
      <c r="L1487" s="2">
        <v>1486</v>
      </c>
    </row>
    <row r="1488" spans="1:12" x14ac:dyDescent="0.45">
      <c r="A1488">
        <v>1904</v>
      </c>
      <c r="B1488" t="s">
        <v>1193</v>
      </c>
      <c r="C1488" t="s">
        <v>468</v>
      </c>
      <c r="D1488" t="s">
        <v>10</v>
      </c>
      <c r="E1488" t="s">
        <v>659</v>
      </c>
      <c r="F1488">
        <v>24</v>
      </c>
      <c r="G1488" t="s">
        <v>16</v>
      </c>
      <c r="H1488">
        <v>2021</v>
      </c>
      <c r="I1488">
        <v>14.615766666666699</v>
      </c>
      <c r="J1488" s="1">
        <f>_xlfn.XLOOKUP(B1488, '[1]2021 Salaries'!$B$13:$B$2834, '[1]2021 Salaries'!$G$13:$G$2834,0)</f>
        <v>13510000</v>
      </c>
      <c r="K1488" s="1">
        <f t="shared" si="23"/>
        <v>14861000.000000002</v>
      </c>
      <c r="L1488" s="2">
        <v>1487</v>
      </c>
    </row>
    <row r="1489" spans="1:12" x14ac:dyDescent="0.45">
      <c r="A1489">
        <v>771</v>
      </c>
      <c r="B1489" t="s">
        <v>463</v>
      </c>
      <c r="C1489" t="s">
        <v>23</v>
      </c>
      <c r="D1489" t="s">
        <v>10</v>
      </c>
      <c r="E1489" t="s">
        <v>124</v>
      </c>
      <c r="F1489">
        <v>31</v>
      </c>
      <c r="G1489" t="s">
        <v>25</v>
      </c>
      <c r="H1489">
        <v>2020</v>
      </c>
      <c r="I1489">
        <v>14.615866666666699</v>
      </c>
      <c r="J1489" s="1">
        <f>_xlfn.XLOOKUP(B1489, '[1]2021 Salaries'!$B$13:$B$2834, '[1]2021 Salaries'!$G$13:$G$2834,0)</f>
        <v>31830000</v>
      </c>
      <c r="K1489" s="1">
        <f t="shared" si="23"/>
        <v>35013000</v>
      </c>
      <c r="L1489" s="2">
        <v>1488</v>
      </c>
    </row>
    <row r="1490" spans="1:12" x14ac:dyDescent="0.45">
      <c r="A1490">
        <v>81</v>
      </c>
      <c r="B1490" t="s">
        <v>1194</v>
      </c>
      <c r="C1490" t="s">
        <v>39</v>
      </c>
      <c r="D1490" t="s">
        <v>10</v>
      </c>
      <c r="E1490" t="s">
        <v>710</v>
      </c>
      <c r="F1490">
        <v>23</v>
      </c>
      <c r="G1490" t="s">
        <v>21</v>
      </c>
      <c r="H1490">
        <v>2020</v>
      </c>
      <c r="I1490">
        <v>14.619733333333301</v>
      </c>
      <c r="J1490" s="1">
        <f>_xlfn.XLOOKUP(B1490, '[1]2021 Salaries'!$B$13:$B$2834, '[1]2021 Salaries'!$G$13:$G$2834,0)</f>
        <v>0</v>
      </c>
      <c r="K1490" s="1">
        <f t="shared" si="23"/>
        <v>0</v>
      </c>
      <c r="L1490" s="2">
        <v>1489</v>
      </c>
    </row>
    <row r="1491" spans="1:12" x14ac:dyDescent="0.45">
      <c r="A1491">
        <v>75</v>
      </c>
      <c r="B1491" t="s">
        <v>1195</v>
      </c>
      <c r="C1491" t="s">
        <v>14</v>
      </c>
      <c r="D1491" t="s">
        <v>10</v>
      </c>
      <c r="E1491" t="s">
        <v>710</v>
      </c>
      <c r="F1491">
        <v>26</v>
      </c>
      <c r="G1491" t="s">
        <v>21</v>
      </c>
      <c r="H1491">
        <v>2020</v>
      </c>
      <c r="I1491">
        <v>14.621133333333299</v>
      </c>
      <c r="J1491" s="1">
        <f>_xlfn.XLOOKUP(B1491, '[1]2021 Salaries'!$B$13:$B$2834, '[1]2021 Salaries'!$G$13:$G$2834,0)</f>
        <v>0</v>
      </c>
      <c r="K1491" s="1">
        <f t="shared" si="23"/>
        <v>0</v>
      </c>
      <c r="L1491" s="2">
        <v>1490</v>
      </c>
    </row>
    <row r="1492" spans="1:12" x14ac:dyDescent="0.45">
      <c r="A1492">
        <v>1938</v>
      </c>
      <c r="B1492" t="s">
        <v>1196</v>
      </c>
      <c r="C1492" t="s">
        <v>14</v>
      </c>
      <c r="D1492" t="s">
        <v>10</v>
      </c>
      <c r="E1492" t="s">
        <v>529</v>
      </c>
      <c r="F1492">
        <v>23</v>
      </c>
      <c r="G1492" t="s">
        <v>16</v>
      </c>
      <c r="H1492">
        <v>2021</v>
      </c>
      <c r="I1492">
        <v>14.621700000000001</v>
      </c>
      <c r="J1492" s="1">
        <f>_xlfn.XLOOKUP(B1492, '[1]2021 Salaries'!$B$13:$B$2834, '[1]2021 Salaries'!$G$13:$G$2834,0)</f>
        <v>18020000</v>
      </c>
      <c r="K1492" s="1">
        <f t="shared" si="23"/>
        <v>19822000</v>
      </c>
      <c r="L1492" s="2">
        <v>1491</v>
      </c>
    </row>
    <row r="1493" spans="1:12" x14ac:dyDescent="0.45">
      <c r="A1493">
        <v>95</v>
      </c>
      <c r="B1493" t="s">
        <v>1197</v>
      </c>
      <c r="C1493" t="s">
        <v>39</v>
      </c>
      <c r="D1493" t="s">
        <v>10</v>
      </c>
      <c r="E1493" t="s">
        <v>293</v>
      </c>
      <c r="F1493">
        <v>34</v>
      </c>
      <c r="G1493" t="s">
        <v>21</v>
      </c>
      <c r="H1493">
        <v>2020</v>
      </c>
      <c r="I1493">
        <v>14.621700000000001</v>
      </c>
      <c r="J1493" s="1">
        <f>_xlfn.XLOOKUP(B1493, '[1]2021 Salaries'!$B$13:$B$2834, '[1]2021 Salaries'!$G$13:$G$2834,0)</f>
        <v>0</v>
      </c>
      <c r="K1493" s="1">
        <f t="shared" si="23"/>
        <v>0</v>
      </c>
      <c r="L1493" s="2">
        <v>1492</v>
      </c>
    </row>
    <row r="1494" spans="1:12" x14ac:dyDescent="0.45">
      <c r="A1494">
        <v>816</v>
      </c>
      <c r="B1494" t="s">
        <v>1055</v>
      </c>
      <c r="C1494" t="s">
        <v>14</v>
      </c>
      <c r="D1494" t="s">
        <v>10</v>
      </c>
      <c r="E1494" t="s">
        <v>963</v>
      </c>
      <c r="F1494">
        <v>29</v>
      </c>
      <c r="G1494" t="s">
        <v>16</v>
      </c>
      <c r="H1494">
        <v>2020</v>
      </c>
      <c r="I1494">
        <v>14.623366666666699</v>
      </c>
      <c r="J1494" s="1">
        <f>_xlfn.XLOOKUP(B1494, '[1]2021 Salaries'!$B$13:$B$2834, '[1]2021 Salaries'!$G$13:$G$2834,0)</f>
        <v>16050000</v>
      </c>
      <c r="K1494" s="1">
        <f t="shared" si="23"/>
        <v>17655000</v>
      </c>
      <c r="L1494" s="2">
        <v>1493</v>
      </c>
    </row>
    <row r="1495" spans="1:12" x14ac:dyDescent="0.45">
      <c r="A1495">
        <v>456</v>
      </c>
      <c r="B1495" t="s">
        <v>1198</v>
      </c>
      <c r="C1495" t="s">
        <v>134</v>
      </c>
      <c r="D1495" t="s">
        <v>350</v>
      </c>
      <c r="E1495" t="s">
        <v>602</v>
      </c>
      <c r="F1495">
        <v>21</v>
      </c>
      <c r="G1495" t="s">
        <v>12</v>
      </c>
      <c r="H1495">
        <v>2020</v>
      </c>
      <c r="I1495">
        <v>14.624833333333299</v>
      </c>
      <c r="J1495" s="1">
        <f>_xlfn.XLOOKUP(B1495, '[1]2021 Salaries'!$B$13:$B$2834, '[1]2021 Salaries'!$G$13:$G$2834,0)</f>
        <v>29760000</v>
      </c>
      <c r="K1495" s="1">
        <f t="shared" si="23"/>
        <v>32736000.000000004</v>
      </c>
      <c r="L1495" s="2">
        <v>1494</v>
      </c>
    </row>
    <row r="1496" spans="1:12" x14ac:dyDescent="0.45">
      <c r="A1496">
        <v>1392</v>
      </c>
      <c r="B1496" t="s">
        <v>1199</v>
      </c>
      <c r="C1496" t="s">
        <v>9</v>
      </c>
      <c r="D1496" t="s">
        <v>18</v>
      </c>
      <c r="E1496" t="s">
        <v>71</v>
      </c>
      <c r="F1496">
        <v>17</v>
      </c>
      <c r="G1496" t="s">
        <v>31</v>
      </c>
      <c r="H1496">
        <v>2021</v>
      </c>
      <c r="I1496">
        <v>14.6267666666667</v>
      </c>
      <c r="J1496" s="1">
        <f>_xlfn.XLOOKUP(B1496, '[1]2021 Salaries'!$B$13:$B$2834, '[1]2021 Salaries'!$G$13:$G$2834,0)</f>
        <v>13990000</v>
      </c>
      <c r="K1496" s="1">
        <f t="shared" si="23"/>
        <v>15389000.000000002</v>
      </c>
      <c r="L1496" s="2">
        <v>1495</v>
      </c>
    </row>
    <row r="1497" spans="1:12" x14ac:dyDescent="0.45">
      <c r="A1497">
        <v>1464</v>
      </c>
      <c r="B1497" t="s">
        <v>1123</v>
      </c>
      <c r="C1497" t="s">
        <v>74</v>
      </c>
      <c r="D1497" t="s">
        <v>43</v>
      </c>
      <c r="E1497" t="s">
        <v>47</v>
      </c>
      <c r="F1497">
        <v>30</v>
      </c>
      <c r="G1497" t="s">
        <v>12</v>
      </c>
      <c r="H1497">
        <v>2021</v>
      </c>
      <c r="I1497">
        <v>14.632566666666699</v>
      </c>
      <c r="J1497" s="1">
        <f>_xlfn.XLOOKUP(B1497, '[1]2021 Salaries'!$B$13:$B$2834, '[1]2021 Salaries'!$G$13:$G$2834,0)</f>
        <v>26200000</v>
      </c>
      <c r="K1497" s="1">
        <f t="shared" si="23"/>
        <v>28820000.000000004</v>
      </c>
      <c r="L1497" s="2">
        <v>1496</v>
      </c>
    </row>
    <row r="1498" spans="1:12" x14ac:dyDescent="0.45">
      <c r="A1498">
        <v>1118</v>
      </c>
      <c r="B1498" t="s">
        <v>1200</v>
      </c>
      <c r="C1498" t="s">
        <v>616</v>
      </c>
      <c r="D1498" t="s">
        <v>10</v>
      </c>
      <c r="E1498" t="s">
        <v>393</v>
      </c>
      <c r="F1498">
        <v>31</v>
      </c>
      <c r="G1498" t="s">
        <v>21</v>
      </c>
      <c r="H1498">
        <v>2021</v>
      </c>
      <c r="I1498">
        <v>14.6326</v>
      </c>
      <c r="J1498" s="1">
        <f>_xlfn.XLOOKUP(B1498, '[1]2021 Salaries'!$B$13:$B$2834, '[1]2021 Salaries'!$G$13:$G$2834,0)</f>
        <v>9600000</v>
      </c>
      <c r="K1498" s="1">
        <f t="shared" si="23"/>
        <v>10560000</v>
      </c>
      <c r="L1498" s="2">
        <v>1497</v>
      </c>
    </row>
    <row r="1499" spans="1:12" x14ac:dyDescent="0.45">
      <c r="A1499">
        <v>557</v>
      </c>
      <c r="B1499" t="s">
        <v>1201</v>
      </c>
      <c r="C1499" t="s">
        <v>23</v>
      </c>
      <c r="D1499" t="s">
        <v>10</v>
      </c>
      <c r="E1499" t="s">
        <v>282</v>
      </c>
      <c r="F1499">
        <v>23</v>
      </c>
      <c r="G1499" t="s">
        <v>25</v>
      </c>
      <c r="H1499">
        <v>2020</v>
      </c>
      <c r="I1499">
        <v>14.6367333333333</v>
      </c>
      <c r="J1499" s="1">
        <f>_xlfn.XLOOKUP(B1499, '[1]2021 Salaries'!$B$13:$B$2834, '[1]2021 Salaries'!$G$13:$G$2834,0)</f>
        <v>0</v>
      </c>
      <c r="K1499" s="1">
        <f t="shared" si="23"/>
        <v>0</v>
      </c>
      <c r="L1499" s="2">
        <v>1498</v>
      </c>
    </row>
    <row r="1500" spans="1:12" x14ac:dyDescent="0.45">
      <c r="A1500">
        <v>278</v>
      </c>
      <c r="B1500" t="s">
        <v>1106</v>
      </c>
      <c r="C1500" t="s">
        <v>9</v>
      </c>
      <c r="D1500" t="s">
        <v>10</v>
      </c>
      <c r="E1500" t="s">
        <v>173</v>
      </c>
      <c r="F1500">
        <v>25</v>
      </c>
      <c r="G1500" t="s">
        <v>31</v>
      </c>
      <c r="H1500">
        <v>2020</v>
      </c>
      <c r="I1500">
        <v>14.6411333333333</v>
      </c>
      <c r="J1500" s="1">
        <f>_xlfn.XLOOKUP(B1500, '[1]2021 Salaries'!$B$13:$B$2834, '[1]2021 Salaries'!$G$13:$G$2834,0)</f>
        <v>27540000</v>
      </c>
      <c r="K1500" s="1">
        <f t="shared" si="23"/>
        <v>30294000.000000004</v>
      </c>
      <c r="L1500" s="2">
        <v>1499</v>
      </c>
    </row>
    <row r="1501" spans="1:12" x14ac:dyDescent="0.45">
      <c r="A1501">
        <v>789</v>
      </c>
      <c r="B1501" t="s">
        <v>1202</v>
      </c>
      <c r="C1501" t="s">
        <v>320</v>
      </c>
      <c r="D1501" t="s">
        <v>10</v>
      </c>
      <c r="E1501" t="s">
        <v>659</v>
      </c>
      <c r="F1501">
        <v>20</v>
      </c>
      <c r="G1501" t="s">
        <v>16</v>
      </c>
      <c r="H1501">
        <v>2020</v>
      </c>
      <c r="I1501">
        <v>14.6477</v>
      </c>
      <c r="J1501" s="1">
        <f>_xlfn.XLOOKUP(B1501, '[1]2021 Salaries'!$B$13:$B$2834, '[1]2021 Salaries'!$G$13:$G$2834,0)</f>
        <v>15610000</v>
      </c>
      <c r="K1501" s="1">
        <f t="shared" si="23"/>
        <v>17171000</v>
      </c>
      <c r="L1501" s="2">
        <v>1500</v>
      </c>
    </row>
    <row r="1502" spans="1:12" x14ac:dyDescent="0.45">
      <c r="A1502">
        <v>1021</v>
      </c>
      <c r="B1502" t="s">
        <v>796</v>
      </c>
      <c r="C1502" t="s">
        <v>64</v>
      </c>
      <c r="D1502" t="s">
        <v>10</v>
      </c>
      <c r="E1502" t="s">
        <v>714</v>
      </c>
      <c r="F1502">
        <v>19</v>
      </c>
      <c r="G1502" t="s">
        <v>41</v>
      </c>
      <c r="H1502">
        <v>2020</v>
      </c>
      <c r="I1502">
        <v>14.655466666666699</v>
      </c>
      <c r="J1502" s="1">
        <f>_xlfn.XLOOKUP(B1502, '[1]2021 Salaries'!$B$13:$B$2834, '[1]2021 Salaries'!$G$13:$G$2834,0)</f>
        <v>14470000</v>
      </c>
      <c r="K1502" s="1">
        <f t="shared" si="23"/>
        <v>14470000</v>
      </c>
      <c r="L1502" s="2">
        <v>1501</v>
      </c>
    </row>
    <row r="1503" spans="1:12" x14ac:dyDescent="0.45">
      <c r="A1503">
        <v>857</v>
      </c>
      <c r="B1503" t="s">
        <v>1203</v>
      </c>
      <c r="C1503" t="s">
        <v>96</v>
      </c>
      <c r="D1503" t="s">
        <v>10</v>
      </c>
      <c r="E1503" t="s">
        <v>997</v>
      </c>
      <c r="F1503">
        <v>23</v>
      </c>
      <c r="G1503" t="s">
        <v>16</v>
      </c>
      <c r="H1503">
        <v>2020</v>
      </c>
      <c r="I1503">
        <v>14.659933333333299</v>
      </c>
      <c r="J1503" s="1">
        <f>_xlfn.XLOOKUP(B1503, '[1]2021 Salaries'!$B$13:$B$2834, '[1]2021 Salaries'!$G$13:$G$2834,0)</f>
        <v>0</v>
      </c>
      <c r="K1503" s="1">
        <f t="shared" si="23"/>
        <v>0</v>
      </c>
      <c r="L1503" s="2">
        <v>1502</v>
      </c>
    </row>
    <row r="1504" spans="1:12" x14ac:dyDescent="0.45">
      <c r="A1504">
        <v>2060</v>
      </c>
      <c r="B1504" t="s">
        <v>1025</v>
      </c>
      <c r="C1504" t="s">
        <v>14</v>
      </c>
      <c r="D1504" t="s">
        <v>10</v>
      </c>
      <c r="E1504" t="s">
        <v>753</v>
      </c>
      <c r="F1504">
        <v>24</v>
      </c>
      <c r="G1504" t="s">
        <v>16</v>
      </c>
      <c r="H1504">
        <v>2021</v>
      </c>
      <c r="I1504">
        <v>14.668699999999999</v>
      </c>
      <c r="J1504" s="1">
        <f>_xlfn.XLOOKUP(B1504, '[1]2021 Salaries'!$B$13:$B$2834, '[1]2021 Salaries'!$G$13:$G$2834,0)</f>
        <v>19480000</v>
      </c>
      <c r="K1504" s="1">
        <f t="shared" si="23"/>
        <v>21428000</v>
      </c>
      <c r="L1504" s="2">
        <v>1503</v>
      </c>
    </row>
    <row r="1505" spans="1:12" x14ac:dyDescent="0.45">
      <c r="A1505">
        <v>824</v>
      </c>
      <c r="B1505" t="s">
        <v>1204</v>
      </c>
      <c r="C1505" t="s">
        <v>14</v>
      </c>
      <c r="D1505" t="s">
        <v>43</v>
      </c>
      <c r="E1505" t="s">
        <v>963</v>
      </c>
      <c r="F1505">
        <v>21</v>
      </c>
      <c r="G1505" t="s">
        <v>16</v>
      </c>
      <c r="H1505">
        <v>2020</v>
      </c>
      <c r="I1505">
        <v>14.669233333333301</v>
      </c>
      <c r="J1505" s="1">
        <f>_xlfn.XLOOKUP(B1505, '[1]2021 Salaries'!$B$13:$B$2834, '[1]2021 Salaries'!$G$13:$G$2834,0)</f>
        <v>22200000</v>
      </c>
      <c r="K1505" s="1">
        <f t="shared" si="23"/>
        <v>24420000.000000004</v>
      </c>
      <c r="L1505" s="2">
        <v>1504</v>
      </c>
    </row>
    <row r="1506" spans="1:12" x14ac:dyDescent="0.45">
      <c r="A1506">
        <v>1062</v>
      </c>
      <c r="B1506" t="s">
        <v>1205</v>
      </c>
      <c r="C1506" t="s">
        <v>701</v>
      </c>
      <c r="D1506" t="s">
        <v>10</v>
      </c>
      <c r="E1506" t="s">
        <v>369</v>
      </c>
      <c r="F1506">
        <v>27</v>
      </c>
      <c r="G1506" t="s">
        <v>21</v>
      </c>
      <c r="H1506">
        <v>2021</v>
      </c>
      <c r="I1506">
        <v>14.6735333333333</v>
      </c>
      <c r="J1506" s="1">
        <f>_xlfn.XLOOKUP(B1506, '[1]2021 Salaries'!$B$13:$B$2834, '[1]2021 Salaries'!$G$13:$G$2834,0)</f>
        <v>27000000</v>
      </c>
      <c r="K1506" s="1">
        <f t="shared" si="23"/>
        <v>29700000.000000004</v>
      </c>
      <c r="L1506" s="2">
        <v>1505</v>
      </c>
    </row>
    <row r="1507" spans="1:12" x14ac:dyDescent="0.45">
      <c r="A1507">
        <v>2167</v>
      </c>
      <c r="B1507" t="s">
        <v>1206</v>
      </c>
      <c r="C1507" t="s">
        <v>64</v>
      </c>
      <c r="D1507" t="s">
        <v>10</v>
      </c>
      <c r="E1507" t="s">
        <v>261</v>
      </c>
      <c r="F1507">
        <v>25</v>
      </c>
      <c r="G1507" t="s">
        <v>41</v>
      </c>
      <c r="H1507">
        <v>2021</v>
      </c>
      <c r="I1507">
        <v>14.6751666666667</v>
      </c>
      <c r="J1507" s="1">
        <f>_xlfn.XLOOKUP(B1507, '[1]2021 Salaries'!$B$13:$B$2834, '[1]2021 Salaries'!$G$13:$G$2834,0)</f>
        <v>2090000</v>
      </c>
      <c r="K1507" s="1">
        <f t="shared" si="23"/>
        <v>2090000</v>
      </c>
      <c r="L1507" s="2">
        <v>1506</v>
      </c>
    </row>
    <row r="1508" spans="1:12" x14ac:dyDescent="0.45">
      <c r="A1508">
        <v>404</v>
      </c>
      <c r="B1508" t="s">
        <v>666</v>
      </c>
      <c r="C1508" t="s">
        <v>14</v>
      </c>
      <c r="D1508" t="s">
        <v>10</v>
      </c>
      <c r="E1508" t="s">
        <v>417</v>
      </c>
      <c r="F1508">
        <v>22</v>
      </c>
      <c r="G1508" t="s">
        <v>12</v>
      </c>
      <c r="H1508">
        <v>2020</v>
      </c>
      <c r="I1508">
        <v>14.676866666666699</v>
      </c>
      <c r="J1508" s="1">
        <f>_xlfn.XLOOKUP(B1508, '[1]2021 Salaries'!$B$13:$B$2834, '[1]2021 Salaries'!$G$13:$G$2834,0)</f>
        <v>17740000</v>
      </c>
      <c r="K1508" s="1">
        <f t="shared" si="23"/>
        <v>19514000</v>
      </c>
      <c r="L1508" s="2">
        <v>1507</v>
      </c>
    </row>
    <row r="1509" spans="1:12" x14ac:dyDescent="0.45">
      <c r="A1509">
        <v>1188</v>
      </c>
      <c r="B1509" t="s">
        <v>1207</v>
      </c>
      <c r="C1509" t="s">
        <v>176</v>
      </c>
      <c r="D1509" t="s">
        <v>10</v>
      </c>
      <c r="E1509" t="s">
        <v>1073</v>
      </c>
      <c r="F1509">
        <v>28</v>
      </c>
      <c r="G1509" t="s">
        <v>21</v>
      </c>
      <c r="H1509">
        <v>2021</v>
      </c>
      <c r="I1509">
        <v>14.689033333333301</v>
      </c>
      <c r="J1509" s="1">
        <f>_xlfn.XLOOKUP(B1509, '[1]2021 Salaries'!$B$13:$B$2834, '[1]2021 Salaries'!$G$13:$G$2834,0)</f>
        <v>15440000</v>
      </c>
      <c r="K1509" s="1">
        <f t="shared" si="23"/>
        <v>16984000</v>
      </c>
      <c r="L1509" s="2">
        <v>1508</v>
      </c>
    </row>
    <row r="1510" spans="1:12" x14ac:dyDescent="0.45">
      <c r="A1510">
        <v>749</v>
      </c>
      <c r="B1510" t="s">
        <v>1208</v>
      </c>
      <c r="C1510" t="s">
        <v>23</v>
      </c>
      <c r="D1510" t="s">
        <v>598</v>
      </c>
      <c r="E1510" t="s">
        <v>240</v>
      </c>
      <c r="F1510">
        <v>20</v>
      </c>
      <c r="G1510" t="s">
        <v>25</v>
      </c>
      <c r="H1510">
        <v>2020</v>
      </c>
      <c r="I1510">
        <v>14.692133333333301</v>
      </c>
      <c r="J1510" s="1">
        <f>_xlfn.XLOOKUP(B1510, '[1]2021 Salaries'!$B$13:$B$2834, '[1]2021 Salaries'!$G$13:$G$2834,0)</f>
        <v>25830000</v>
      </c>
      <c r="K1510" s="1">
        <f t="shared" si="23"/>
        <v>28413000.000000004</v>
      </c>
      <c r="L1510" s="2">
        <v>1509</v>
      </c>
    </row>
    <row r="1511" spans="1:12" x14ac:dyDescent="0.45">
      <c r="A1511">
        <v>1976</v>
      </c>
      <c r="B1511" t="s">
        <v>1209</v>
      </c>
      <c r="C1511" t="s">
        <v>36</v>
      </c>
      <c r="D1511" t="s">
        <v>10</v>
      </c>
      <c r="E1511" t="s">
        <v>487</v>
      </c>
      <c r="F1511">
        <v>28</v>
      </c>
      <c r="G1511" t="s">
        <v>16</v>
      </c>
      <c r="H1511">
        <v>2021</v>
      </c>
      <c r="I1511">
        <v>14.696099999999999</v>
      </c>
      <c r="J1511" s="1">
        <f>_xlfn.XLOOKUP(B1511, '[1]2021 Salaries'!$B$13:$B$2834, '[1]2021 Salaries'!$G$13:$G$2834,0)</f>
        <v>16720000</v>
      </c>
      <c r="K1511" s="1">
        <f t="shared" si="23"/>
        <v>18392000</v>
      </c>
      <c r="L1511" s="2">
        <v>1510</v>
      </c>
    </row>
    <row r="1512" spans="1:12" x14ac:dyDescent="0.45">
      <c r="A1512">
        <v>609</v>
      </c>
      <c r="B1512" t="s">
        <v>818</v>
      </c>
      <c r="C1512" t="s">
        <v>86</v>
      </c>
      <c r="D1512" t="s">
        <v>10</v>
      </c>
      <c r="E1512" t="s">
        <v>211</v>
      </c>
      <c r="F1512">
        <v>29</v>
      </c>
      <c r="G1512" t="s">
        <v>25</v>
      </c>
      <c r="H1512">
        <v>2020</v>
      </c>
      <c r="I1512">
        <v>14.696433333333299</v>
      </c>
      <c r="J1512" s="1">
        <f>_xlfn.XLOOKUP(B1512, '[1]2021 Salaries'!$B$13:$B$2834, '[1]2021 Salaries'!$G$13:$G$2834,0)</f>
        <v>27530000</v>
      </c>
      <c r="K1512" s="1">
        <f t="shared" si="23"/>
        <v>30283000.000000004</v>
      </c>
      <c r="L1512" s="2">
        <v>1511</v>
      </c>
    </row>
    <row r="1513" spans="1:12" x14ac:dyDescent="0.45">
      <c r="A1513">
        <v>814</v>
      </c>
      <c r="B1513" t="s">
        <v>1180</v>
      </c>
      <c r="C1513" t="s">
        <v>307</v>
      </c>
      <c r="D1513" t="s">
        <v>10</v>
      </c>
      <c r="E1513" t="s">
        <v>963</v>
      </c>
      <c r="F1513">
        <v>28</v>
      </c>
      <c r="G1513" t="s">
        <v>16</v>
      </c>
      <c r="H1513">
        <v>2020</v>
      </c>
      <c r="I1513">
        <v>14.697100000000001</v>
      </c>
      <c r="J1513" s="1">
        <f>_xlfn.XLOOKUP(B1513, '[1]2021 Salaries'!$B$13:$B$2834, '[1]2021 Salaries'!$G$13:$G$2834,0)</f>
        <v>0</v>
      </c>
      <c r="K1513" s="1">
        <f t="shared" si="23"/>
        <v>0</v>
      </c>
      <c r="L1513" s="2">
        <v>1512</v>
      </c>
    </row>
    <row r="1514" spans="1:12" x14ac:dyDescent="0.45">
      <c r="A1514">
        <v>629</v>
      </c>
      <c r="B1514" t="s">
        <v>918</v>
      </c>
      <c r="C1514" t="s">
        <v>23</v>
      </c>
      <c r="D1514" t="s">
        <v>10</v>
      </c>
      <c r="E1514" t="s">
        <v>78</v>
      </c>
      <c r="F1514">
        <v>20</v>
      </c>
      <c r="G1514" t="s">
        <v>25</v>
      </c>
      <c r="H1514">
        <v>2020</v>
      </c>
      <c r="I1514">
        <v>14.7002666666667</v>
      </c>
      <c r="J1514" s="1">
        <f>_xlfn.XLOOKUP(B1514, '[1]2021 Salaries'!$B$13:$B$2834, '[1]2021 Salaries'!$G$13:$G$2834,0)</f>
        <v>18510000</v>
      </c>
      <c r="K1514" s="1">
        <f t="shared" si="23"/>
        <v>20361000</v>
      </c>
      <c r="L1514" s="2">
        <v>1513</v>
      </c>
    </row>
    <row r="1515" spans="1:12" x14ac:dyDescent="0.45">
      <c r="A1515">
        <v>965</v>
      </c>
      <c r="B1515" t="s">
        <v>1210</v>
      </c>
      <c r="C1515" t="s">
        <v>204</v>
      </c>
      <c r="D1515" t="s">
        <v>10</v>
      </c>
      <c r="E1515" t="s">
        <v>272</v>
      </c>
      <c r="F1515">
        <v>30</v>
      </c>
      <c r="G1515" t="s">
        <v>16</v>
      </c>
      <c r="H1515">
        <v>2020</v>
      </c>
      <c r="I1515">
        <v>14.7023333333333</v>
      </c>
      <c r="J1515" s="1">
        <f>_xlfn.XLOOKUP(B1515, '[1]2021 Salaries'!$B$13:$B$2834, '[1]2021 Salaries'!$G$13:$G$2834,0)</f>
        <v>0</v>
      </c>
      <c r="K1515" s="1">
        <f t="shared" si="23"/>
        <v>0</v>
      </c>
      <c r="L1515" s="2">
        <v>1514</v>
      </c>
    </row>
    <row r="1516" spans="1:12" x14ac:dyDescent="0.45">
      <c r="A1516">
        <v>612</v>
      </c>
      <c r="B1516" t="s">
        <v>347</v>
      </c>
      <c r="C1516" t="s">
        <v>143</v>
      </c>
      <c r="D1516" t="s">
        <v>10</v>
      </c>
      <c r="E1516" t="s">
        <v>211</v>
      </c>
      <c r="F1516">
        <v>30</v>
      </c>
      <c r="G1516" t="s">
        <v>25</v>
      </c>
      <c r="H1516">
        <v>2020</v>
      </c>
      <c r="I1516">
        <v>14.7053333333333</v>
      </c>
      <c r="J1516" s="1">
        <f>_xlfn.XLOOKUP(B1516, '[1]2021 Salaries'!$B$13:$B$2834, '[1]2021 Salaries'!$G$13:$G$2834,0)</f>
        <v>1310000</v>
      </c>
      <c r="K1516" s="1">
        <f t="shared" si="23"/>
        <v>1441000</v>
      </c>
      <c r="L1516" s="2">
        <v>1515</v>
      </c>
    </row>
    <row r="1517" spans="1:12" x14ac:dyDescent="0.45">
      <c r="A1517">
        <v>1086</v>
      </c>
      <c r="B1517" t="s">
        <v>844</v>
      </c>
      <c r="C1517" t="s">
        <v>39</v>
      </c>
      <c r="D1517" t="s">
        <v>10</v>
      </c>
      <c r="E1517" t="s">
        <v>845</v>
      </c>
      <c r="F1517">
        <v>26</v>
      </c>
      <c r="G1517" t="s">
        <v>21</v>
      </c>
      <c r="H1517">
        <v>2021</v>
      </c>
      <c r="I1517">
        <v>14.7105</v>
      </c>
      <c r="J1517" s="1">
        <f>_xlfn.XLOOKUP(B1517, '[1]2021 Salaries'!$B$13:$B$2834, '[1]2021 Salaries'!$G$13:$G$2834,0)</f>
        <v>18580000</v>
      </c>
      <c r="K1517" s="1">
        <f t="shared" si="23"/>
        <v>20438000</v>
      </c>
      <c r="L1517" s="2">
        <v>1516</v>
      </c>
    </row>
    <row r="1518" spans="1:12" x14ac:dyDescent="0.45">
      <c r="A1518">
        <v>1871</v>
      </c>
      <c r="B1518" t="s">
        <v>1211</v>
      </c>
      <c r="C1518" t="s">
        <v>86</v>
      </c>
      <c r="D1518" t="s">
        <v>10</v>
      </c>
      <c r="E1518" t="s">
        <v>1212</v>
      </c>
      <c r="F1518">
        <v>29</v>
      </c>
      <c r="G1518" t="s">
        <v>16</v>
      </c>
      <c r="H1518">
        <v>2021</v>
      </c>
      <c r="I1518">
        <v>14.7213333333333</v>
      </c>
      <c r="J1518" s="1">
        <f>_xlfn.XLOOKUP(B1518, '[1]2021 Salaries'!$B$13:$B$2834, '[1]2021 Salaries'!$G$13:$G$2834,0)</f>
        <v>19560000</v>
      </c>
      <c r="K1518" s="1">
        <f t="shared" si="23"/>
        <v>21516000</v>
      </c>
      <c r="L1518" s="2">
        <v>1517</v>
      </c>
    </row>
    <row r="1519" spans="1:12" x14ac:dyDescent="0.45">
      <c r="A1519">
        <v>1649</v>
      </c>
      <c r="B1519" t="s">
        <v>1213</v>
      </c>
      <c r="C1519" t="s">
        <v>74</v>
      </c>
      <c r="D1519" t="s">
        <v>350</v>
      </c>
      <c r="E1519" t="s">
        <v>264</v>
      </c>
      <c r="F1519">
        <v>25</v>
      </c>
      <c r="G1519" t="s">
        <v>12</v>
      </c>
      <c r="H1519">
        <v>2021</v>
      </c>
      <c r="I1519">
        <v>14.7221666666667</v>
      </c>
      <c r="J1519" s="1">
        <f>_xlfn.XLOOKUP(B1519, '[1]2021 Salaries'!$B$13:$B$2834, '[1]2021 Salaries'!$G$13:$G$2834,0)</f>
        <v>20770000</v>
      </c>
      <c r="K1519" s="1">
        <f t="shared" si="23"/>
        <v>22847000</v>
      </c>
      <c r="L1519" s="2">
        <v>1518</v>
      </c>
    </row>
    <row r="1520" spans="1:12" x14ac:dyDescent="0.45">
      <c r="A1520">
        <v>367</v>
      </c>
      <c r="B1520" t="s">
        <v>914</v>
      </c>
      <c r="C1520" t="s">
        <v>9</v>
      </c>
      <c r="D1520" t="s">
        <v>10</v>
      </c>
      <c r="E1520" t="s">
        <v>358</v>
      </c>
      <c r="F1520">
        <v>22</v>
      </c>
      <c r="G1520" t="s">
        <v>31</v>
      </c>
      <c r="H1520">
        <v>2020</v>
      </c>
      <c r="I1520">
        <v>14.7281666666667</v>
      </c>
      <c r="J1520" s="1">
        <f>_xlfn.XLOOKUP(B1520, '[1]2021 Salaries'!$B$13:$B$2834, '[1]2021 Salaries'!$G$13:$G$2834,0)</f>
        <v>22950000</v>
      </c>
      <c r="K1520" s="1">
        <f t="shared" si="23"/>
        <v>25245000.000000004</v>
      </c>
      <c r="L1520" s="2">
        <v>1519</v>
      </c>
    </row>
    <row r="1521" spans="1:12" x14ac:dyDescent="0.45">
      <c r="A1521">
        <v>82</v>
      </c>
      <c r="B1521" t="s">
        <v>1214</v>
      </c>
      <c r="C1521" t="s">
        <v>39</v>
      </c>
      <c r="D1521" t="s">
        <v>10</v>
      </c>
      <c r="E1521" t="s">
        <v>710</v>
      </c>
      <c r="F1521">
        <v>28</v>
      </c>
      <c r="G1521" t="s">
        <v>21</v>
      </c>
      <c r="H1521">
        <v>2020</v>
      </c>
      <c r="I1521">
        <v>14.7354</v>
      </c>
      <c r="J1521" s="1">
        <f>_xlfn.XLOOKUP(B1521, '[1]2021 Salaries'!$B$13:$B$2834, '[1]2021 Salaries'!$G$13:$G$2834,0)</f>
        <v>0</v>
      </c>
      <c r="K1521" s="1">
        <f t="shared" si="23"/>
        <v>0</v>
      </c>
      <c r="L1521" s="2">
        <v>1520</v>
      </c>
    </row>
    <row r="1522" spans="1:12" x14ac:dyDescent="0.45">
      <c r="A1522">
        <v>799</v>
      </c>
      <c r="B1522" t="s">
        <v>1215</v>
      </c>
      <c r="C1522" t="s">
        <v>14</v>
      </c>
      <c r="D1522" t="s">
        <v>43</v>
      </c>
      <c r="E1522" t="s">
        <v>659</v>
      </c>
      <c r="F1522">
        <v>22</v>
      </c>
      <c r="G1522" t="s">
        <v>16</v>
      </c>
      <c r="H1522">
        <v>2020</v>
      </c>
      <c r="I1522">
        <v>14.736466666666701</v>
      </c>
      <c r="J1522" s="1">
        <f>_xlfn.XLOOKUP(B1522, '[1]2021 Salaries'!$B$13:$B$2834, '[1]2021 Salaries'!$G$13:$G$2834,0)</f>
        <v>30550000</v>
      </c>
      <c r="K1522" s="1">
        <f t="shared" si="23"/>
        <v>33605000</v>
      </c>
      <c r="L1522" s="2">
        <v>1521</v>
      </c>
    </row>
    <row r="1523" spans="1:12" x14ac:dyDescent="0.45">
      <c r="A1523">
        <v>2057</v>
      </c>
      <c r="B1523" t="s">
        <v>1216</v>
      </c>
      <c r="C1523" t="s">
        <v>55</v>
      </c>
      <c r="D1523" t="s">
        <v>10</v>
      </c>
      <c r="E1523" t="s">
        <v>753</v>
      </c>
      <c r="F1523">
        <v>26</v>
      </c>
      <c r="G1523" t="s">
        <v>16</v>
      </c>
      <c r="H1523">
        <v>2021</v>
      </c>
      <c r="I1523">
        <v>14.7372666666667</v>
      </c>
      <c r="J1523" s="1">
        <f>_xlfn.XLOOKUP(B1523, '[1]2021 Salaries'!$B$13:$B$2834, '[1]2021 Salaries'!$G$13:$G$2834,0)</f>
        <v>8910000</v>
      </c>
      <c r="K1523" s="1">
        <f t="shared" si="23"/>
        <v>9801000</v>
      </c>
      <c r="L1523" s="2">
        <v>1522</v>
      </c>
    </row>
    <row r="1524" spans="1:12" x14ac:dyDescent="0.45">
      <c r="A1524">
        <v>1507</v>
      </c>
      <c r="B1524" t="s">
        <v>1217</v>
      </c>
      <c r="C1524" t="s">
        <v>74</v>
      </c>
      <c r="D1524" t="s">
        <v>10</v>
      </c>
      <c r="E1524" t="s">
        <v>403</v>
      </c>
      <c r="F1524">
        <v>23</v>
      </c>
      <c r="G1524" t="s">
        <v>12</v>
      </c>
      <c r="H1524">
        <v>2021</v>
      </c>
      <c r="I1524">
        <v>14.742433333333301</v>
      </c>
      <c r="J1524" s="1">
        <f>_xlfn.XLOOKUP(B1524, '[1]2021 Salaries'!$B$13:$B$2834, '[1]2021 Salaries'!$G$13:$G$2834,0)</f>
        <v>13970000</v>
      </c>
      <c r="K1524" s="1">
        <f t="shared" si="23"/>
        <v>15367000.000000002</v>
      </c>
      <c r="L1524" s="2">
        <v>1523</v>
      </c>
    </row>
    <row r="1525" spans="1:12" x14ac:dyDescent="0.45">
      <c r="A1525">
        <v>1290</v>
      </c>
      <c r="B1525" t="s">
        <v>1218</v>
      </c>
      <c r="C1525" t="s">
        <v>9</v>
      </c>
      <c r="D1525" t="s">
        <v>10</v>
      </c>
      <c r="E1525" t="s">
        <v>497</v>
      </c>
      <c r="F1525">
        <v>30</v>
      </c>
      <c r="G1525" t="s">
        <v>31</v>
      </c>
      <c r="H1525">
        <v>2021</v>
      </c>
      <c r="I1525">
        <v>14.746866666666699</v>
      </c>
      <c r="J1525" s="1">
        <f>_xlfn.XLOOKUP(B1525, '[1]2021 Salaries'!$B$13:$B$2834, '[1]2021 Salaries'!$G$13:$G$2834,0)</f>
        <v>17250000</v>
      </c>
      <c r="K1525" s="1">
        <f t="shared" si="23"/>
        <v>18975000</v>
      </c>
      <c r="L1525" s="2">
        <v>1524</v>
      </c>
    </row>
    <row r="1526" spans="1:12" x14ac:dyDescent="0.45">
      <c r="A1526">
        <v>642</v>
      </c>
      <c r="B1526" t="s">
        <v>1219</v>
      </c>
      <c r="C1526" t="s">
        <v>86</v>
      </c>
      <c r="D1526" t="s">
        <v>598</v>
      </c>
      <c r="E1526" t="s">
        <v>237</v>
      </c>
      <c r="F1526">
        <v>23</v>
      </c>
      <c r="G1526" t="s">
        <v>25</v>
      </c>
      <c r="H1526">
        <v>2020</v>
      </c>
      <c r="I1526">
        <v>14.750666666666699</v>
      </c>
      <c r="J1526" s="1">
        <f>_xlfn.XLOOKUP(B1526, '[1]2021 Salaries'!$B$13:$B$2834, '[1]2021 Salaries'!$G$13:$G$2834,0)</f>
        <v>27530000</v>
      </c>
      <c r="K1526" s="1">
        <f t="shared" si="23"/>
        <v>30283000.000000004</v>
      </c>
      <c r="L1526" s="2">
        <v>1525</v>
      </c>
    </row>
    <row r="1527" spans="1:12" x14ac:dyDescent="0.45">
      <c r="A1527">
        <v>265</v>
      </c>
      <c r="B1527" t="s">
        <v>1220</v>
      </c>
      <c r="C1527" t="s">
        <v>320</v>
      </c>
      <c r="D1527" t="s">
        <v>10</v>
      </c>
      <c r="E1527" t="s">
        <v>1012</v>
      </c>
      <c r="F1527">
        <v>32</v>
      </c>
      <c r="G1527" t="s">
        <v>31</v>
      </c>
      <c r="H1527">
        <v>2020</v>
      </c>
      <c r="I1527">
        <v>14.751333333333299</v>
      </c>
      <c r="J1527" s="1">
        <f>_xlfn.XLOOKUP(B1527, '[1]2021 Salaries'!$B$13:$B$2834, '[1]2021 Salaries'!$G$13:$G$2834,0)</f>
        <v>14600000</v>
      </c>
      <c r="K1527" s="1">
        <f t="shared" si="23"/>
        <v>16060000.000000002</v>
      </c>
      <c r="L1527" s="2">
        <v>1526</v>
      </c>
    </row>
    <row r="1528" spans="1:12" x14ac:dyDescent="0.45">
      <c r="A1528">
        <v>149</v>
      </c>
      <c r="B1528" t="s">
        <v>1221</v>
      </c>
      <c r="C1528" t="s">
        <v>39</v>
      </c>
      <c r="D1528" t="s">
        <v>43</v>
      </c>
      <c r="E1528" t="s">
        <v>147</v>
      </c>
      <c r="F1528">
        <v>18</v>
      </c>
      <c r="G1528" t="s">
        <v>21</v>
      </c>
      <c r="H1528">
        <v>2020</v>
      </c>
      <c r="I1528">
        <v>14.753</v>
      </c>
      <c r="J1528" s="1">
        <f>_xlfn.XLOOKUP(B1528, '[1]2021 Salaries'!$B$13:$B$2834, '[1]2021 Salaries'!$G$13:$G$2834,0)</f>
        <v>0</v>
      </c>
      <c r="K1528" s="1">
        <f t="shared" si="23"/>
        <v>0</v>
      </c>
      <c r="L1528" s="2">
        <v>1527</v>
      </c>
    </row>
    <row r="1529" spans="1:12" x14ac:dyDescent="0.45">
      <c r="A1529">
        <v>736</v>
      </c>
      <c r="B1529" t="s">
        <v>618</v>
      </c>
      <c r="C1529" t="s">
        <v>204</v>
      </c>
      <c r="D1529" t="s">
        <v>10</v>
      </c>
      <c r="E1529" t="s">
        <v>197</v>
      </c>
      <c r="F1529">
        <v>32</v>
      </c>
      <c r="G1529" t="s">
        <v>25</v>
      </c>
      <c r="H1529">
        <v>2020</v>
      </c>
      <c r="I1529">
        <v>14.7581666666667</v>
      </c>
      <c r="J1529" s="1">
        <f>_xlfn.XLOOKUP(B1529, '[1]2021 Salaries'!$B$13:$B$2834, '[1]2021 Salaries'!$G$13:$G$2834,0)</f>
        <v>19990000</v>
      </c>
      <c r="K1529" s="1">
        <f t="shared" si="23"/>
        <v>21989000</v>
      </c>
      <c r="L1529" s="2">
        <v>1528</v>
      </c>
    </row>
    <row r="1530" spans="1:12" x14ac:dyDescent="0.45">
      <c r="A1530">
        <v>933</v>
      </c>
      <c r="B1530" t="s">
        <v>1222</v>
      </c>
      <c r="C1530" t="s">
        <v>14</v>
      </c>
      <c r="D1530" t="s">
        <v>10</v>
      </c>
      <c r="E1530" t="s">
        <v>753</v>
      </c>
      <c r="F1530">
        <v>29</v>
      </c>
      <c r="G1530" t="s">
        <v>16</v>
      </c>
      <c r="H1530">
        <v>2020</v>
      </c>
      <c r="I1530">
        <v>14.758933333333299</v>
      </c>
      <c r="J1530" s="1">
        <f>_xlfn.XLOOKUP(B1530, '[1]2021 Salaries'!$B$13:$B$2834, '[1]2021 Salaries'!$G$13:$G$2834,0)</f>
        <v>17930000</v>
      </c>
      <c r="K1530" s="1">
        <f t="shared" si="23"/>
        <v>19723000</v>
      </c>
      <c r="L1530" s="2">
        <v>1529</v>
      </c>
    </row>
    <row r="1531" spans="1:12" x14ac:dyDescent="0.45">
      <c r="A1531">
        <v>1049</v>
      </c>
      <c r="B1531" t="s">
        <v>1219</v>
      </c>
      <c r="C1531" t="s">
        <v>86</v>
      </c>
      <c r="D1531" t="s">
        <v>598</v>
      </c>
      <c r="E1531" t="s">
        <v>1049</v>
      </c>
      <c r="F1531">
        <v>23</v>
      </c>
      <c r="G1531" t="s">
        <v>41</v>
      </c>
      <c r="H1531">
        <v>2020</v>
      </c>
      <c r="I1531">
        <v>14.759499999999999</v>
      </c>
      <c r="J1531" s="1">
        <f>_xlfn.XLOOKUP(B1531, '[1]2021 Salaries'!$B$13:$B$2834, '[1]2021 Salaries'!$G$13:$G$2834,0)</f>
        <v>27530000</v>
      </c>
      <c r="K1531" s="1">
        <f t="shared" si="23"/>
        <v>30283000.000000004</v>
      </c>
      <c r="L1531" s="2">
        <v>1530</v>
      </c>
    </row>
    <row r="1532" spans="1:12" x14ac:dyDescent="0.45">
      <c r="A1532">
        <v>728</v>
      </c>
      <c r="B1532" t="s">
        <v>1223</v>
      </c>
      <c r="C1532" t="s">
        <v>341</v>
      </c>
      <c r="D1532" t="s">
        <v>10</v>
      </c>
      <c r="E1532" t="s">
        <v>197</v>
      </c>
      <c r="F1532">
        <v>26</v>
      </c>
      <c r="G1532" t="s">
        <v>25</v>
      </c>
      <c r="H1532">
        <v>2020</v>
      </c>
      <c r="I1532">
        <v>14.7605</v>
      </c>
      <c r="J1532" s="1">
        <f>_xlfn.XLOOKUP(B1532, '[1]2021 Salaries'!$B$13:$B$2834, '[1]2021 Salaries'!$G$13:$G$2834,0)</f>
        <v>0</v>
      </c>
      <c r="K1532" s="1">
        <f t="shared" si="23"/>
        <v>0</v>
      </c>
      <c r="L1532" s="2">
        <v>1531</v>
      </c>
    </row>
    <row r="1533" spans="1:12" x14ac:dyDescent="0.45">
      <c r="A1533">
        <v>2179</v>
      </c>
      <c r="B1533" t="s">
        <v>1224</v>
      </c>
      <c r="C1533" t="s">
        <v>130</v>
      </c>
      <c r="D1533" t="s">
        <v>43</v>
      </c>
      <c r="E1533" t="s">
        <v>182</v>
      </c>
      <c r="F1533">
        <v>25</v>
      </c>
      <c r="G1533" t="s">
        <v>41</v>
      </c>
      <c r="H1533">
        <v>2021</v>
      </c>
      <c r="I1533">
        <v>14.7609666666667</v>
      </c>
      <c r="J1533" s="1">
        <f>_xlfn.XLOOKUP(B1533, '[1]2021 Salaries'!$B$13:$B$2834, '[1]2021 Salaries'!$G$13:$G$2834,0)</f>
        <v>1660000</v>
      </c>
      <c r="K1533" s="1">
        <f t="shared" si="23"/>
        <v>1826000.0000000002</v>
      </c>
      <c r="L1533" s="2">
        <v>1532</v>
      </c>
    </row>
    <row r="1534" spans="1:12" x14ac:dyDescent="0.45">
      <c r="A1534">
        <v>1195</v>
      </c>
      <c r="B1534" t="s">
        <v>1129</v>
      </c>
      <c r="C1534" t="s">
        <v>109</v>
      </c>
      <c r="D1534" t="s">
        <v>10</v>
      </c>
      <c r="E1534" t="s">
        <v>147</v>
      </c>
      <c r="F1534">
        <v>27</v>
      </c>
      <c r="G1534" t="s">
        <v>21</v>
      </c>
      <c r="H1534">
        <v>2021</v>
      </c>
      <c r="I1534">
        <v>14.7706</v>
      </c>
      <c r="J1534" s="1">
        <f>_xlfn.XLOOKUP(B1534, '[1]2021 Salaries'!$B$13:$B$2834, '[1]2021 Salaries'!$G$13:$G$2834,0)</f>
        <v>26170000</v>
      </c>
      <c r="K1534" s="1">
        <f t="shared" si="23"/>
        <v>28787000.000000004</v>
      </c>
      <c r="L1534" s="2">
        <v>1533</v>
      </c>
    </row>
    <row r="1535" spans="1:12" x14ac:dyDescent="0.45">
      <c r="A1535">
        <v>1833</v>
      </c>
      <c r="B1535" t="s">
        <v>1225</v>
      </c>
      <c r="C1535" t="s">
        <v>23</v>
      </c>
      <c r="D1535" t="s">
        <v>18</v>
      </c>
      <c r="E1535" t="s">
        <v>197</v>
      </c>
      <c r="F1535">
        <v>23</v>
      </c>
      <c r="G1535" t="s">
        <v>25</v>
      </c>
      <c r="H1535">
        <v>2021</v>
      </c>
      <c r="I1535">
        <v>14.772766666666699</v>
      </c>
      <c r="J1535" s="1">
        <f>_xlfn.XLOOKUP(B1535, '[1]2021 Salaries'!$B$13:$B$2834, '[1]2021 Salaries'!$G$13:$G$2834,0)</f>
        <v>13170000</v>
      </c>
      <c r="K1535" s="1">
        <f t="shared" si="23"/>
        <v>14487000.000000002</v>
      </c>
      <c r="L1535" s="2">
        <v>1534</v>
      </c>
    </row>
    <row r="1536" spans="1:12" x14ac:dyDescent="0.45">
      <c r="A1536">
        <v>58</v>
      </c>
      <c r="B1536" t="s">
        <v>1226</v>
      </c>
      <c r="C1536" t="s">
        <v>39</v>
      </c>
      <c r="D1536" t="s">
        <v>10</v>
      </c>
      <c r="E1536" t="s">
        <v>393</v>
      </c>
      <c r="F1536">
        <v>24</v>
      </c>
      <c r="G1536" t="s">
        <v>21</v>
      </c>
      <c r="H1536">
        <v>2020</v>
      </c>
      <c r="I1536">
        <v>14.781966666666699</v>
      </c>
      <c r="J1536" s="1">
        <f>_xlfn.XLOOKUP(B1536, '[1]2021 Salaries'!$B$13:$B$2834, '[1]2021 Salaries'!$G$13:$G$2834,0)</f>
        <v>23230000</v>
      </c>
      <c r="K1536" s="1">
        <f t="shared" si="23"/>
        <v>25553000.000000004</v>
      </c>
      <c r="L1536" s="2">
        <v>1535</v>
      </c>
    </row>
    <row r="1537" spans="1:12" x14ac:dyDescent="0.45">
      <c r="A1537">
        <v>1719</v>
      </c>
      <c r="B1537" t="s">
        <v>1182</v>
      </c>
      <c r="C1537" t="s">
        <v>23</v>
      </c>
      <c r="D1537" t="s">
        <v>10</v>
      </c>
      <c r="E1537" t="s">
        <v>267</v>
      </c>
      <c r="F1537">
        <v>24</v>
      </c>
      <c r="G1537" t="s">
        <v>25</v>
      </c>
      <c r="H1537">
        <v>2021</v>
      </c>
      <c r="I1537">
        <v>14.7901666666667</v>
      </c>
      <c r="J1537" s="1">
        <f>_xlfn.XLOOKUP(B1537, '[1]2021 Salaries'!$B$13:$B$2834, '[1]2021 Salaries'!$G$13:$G$2834,0)</f>
        <v>5220000</v>
      </c>
      <c r="K1537" s="1">
        <f t="shared" si="23"/>
        <v>5742000</v>
      </c>
      <c r="L1537" s="2">
        <v>1536</v>
      </c>
    </row>
    <row r="1538" spans="1:12" x14ac:dyDescent="0.45">
      <c r="A1538">
        <v>1284</v>
      </c>
      <c r="B1538" t="s">
        <v>1227</v>
      </c>
      <c r="C1538" t="s">
        <v>138</v>
      </c>
      <c r="D1538" t="s">
        <v>10</v>
      </c>
      <c r="E1538" t="s">
        <v>289</v>
      </c>
      <c r="F1538">
        <v>26</v>
      </c>
      <c r="G1538" t="s">
        <v>31</v>
      </c>
      <c r="H1538">
        <v>2021</v>
      </c>
      <c r="I1538">
        <v>14.7951</v>
      </c>
      <c r="J1538" s="1">
        <f>_xlfn.XLOOKUP(B1538, '[1]2021 Salaries'!$B$13:$B$2834, '[1]2021 Salaries'!$G$13:$G$2834,0)</f>
        <v>9130000</v>
      </c>
      <c r="K1538" s="1">
        <f t="shared" si="23"/>
        <v>10043000</v>
      </c>
      <c r="L1538" s="2">
        <v>1537</v>
      </c>
    </row>
    <row r="1539" spans="1:12" x14ac:dyDescent="0.45">
      <c r="A1539">
        <v>640</v>
      </c>
      <c r="B1539" t="s">
        <v>639</v>
      </c>
      <c r="C1539" t="s">
        <v>23</v>
      </c>
      <c r="D1539" t="s">
        <v>10</v>
      </c>
      <c r="E1539" t="s">
        <v>237</v>
      </c>
      <c r="F1539">
        <v>21</v>
      </c>
      <c r="G1539" t="s">
        <v>25</v>
      </c>
      <c r="H1539">
        <v>2020</v>
      </c>
      <c r="I1539">
        <v>14.7981</v>
      </c>
      <c r="J1539" s="1">
        <f>_xlfn.XLOOKUP(B1539, '[1]2021 Salaries'!$B$13:$B$2834, '[1]2021 Salaries'!$G$13:$G$2834,0)</f>
        <v>6960000</v>
      </c>
      <c r="K1539" s="1">
        <f t="shared" ref="K1539:K1602" si="24">IF(C1539="Rarita", J1539, J1539*1.1)</f>
        <v>7656000.0000000009</v>
      </c>
      <c r="L1539" s="2">
        <v>1538</v>
      </c>
    </row>
    <row r="1540" spans="1:12" x14ac:dyDescent="0.45">
      <c r="A1540">
        <v>1364</v>
      </c>
      <c r="B1540" t="s">
        <v>1179</v>
      </c>
      <c r="C1540" t="s">
        <v>9</v>
      </c>
      <c r="D1540" t="s">
        <v>10</v>
      </c>
      <c r="E1540" t="s">
        <v>471</v>
      </c>
      <c r="F1540">
        <v>28</v>
      </c>
      <c r="G1540" t="s">
        <v>31</v>
      </c>
      <c r="H1540">
        <v>2021</v>
      </c>
      <c r="I1540">
        <v>14.8021333333333</v>
      </c>
      <c r="J1540" s="1">
        <f>_xlfn.XLOOKUP(B1540, '[1]2021 Salaries'!$B$13:$B$2834, '[1]2021 Salaries'!$G$13:$G$2834,0)</f>
        <v>12520000</v>
      </c>
      <c r="K1540" s="1">
        <f t="shared" si="24"/>
        <v>13772000.000000002</v>
      </c>
      <c r="L1540" s="2">
        <v>1539</v>
      </c>
    </row>
    <row r="1541" spans="1:12" x14ac:dyDescent="0.45">
      <c r="A1541">
        <v>770</v>
      </c>
      <c r="B1541" t="s">
        <v>533</v>
      </c>
      <c r="C1541" t="s">
        <v>313</v>
      </c>
      <c r="D1541" t="s">
        <v>10</v>
      </c>
      <c r="E1541" t="s">
        <v>124</v>
      </c>
      <c r="F1541">
        <v>22</v>
      </c>
      <c r="G1541" t="s">
        <v>25</v>
      </c>
      <c r="H1541">
        <v>2020</v>
      </c>
      <c r="I1541">
        <v>14.804500000000001</v>
      </c>
      <c r="J1541" s="1">
        <f>_xlfn.XLOOKUP(B1541, '[1]2021 Salaries'!$B$13:$B$2834, '[1]2021 Salaries'!$G$13:$G$2834,0)</f>
        <v>15270000</v>
      </c>
      <c r="K1541" s="1">
        <f t="shared" si="24"/>
        <v>16797000</v>
      </c>
      <c r="L1541" s="2">
        <v>1540</v>
      </c>
    </row>
    <row r="1542" spans="1:12" x14ac:dyDescent="0.45">
      <c r="A1542">
        <v>868</v>
      </c>
      <c r="B1542" t="s">
        <v>925</v>
      </c>
      <c r="C1542" t="s">
        <v>36</v>
      </c>
      <c r="D1542" t="s">
        <v>10</v>
      </c>
      <c r="E1542" t="s">
        <v>487</v>
      </c>
      <c r="F1542">
        <v>24</v>
      </c>
      <c r="G1542" t="s">
        <v>16</v>
      </c>
      <c r="H1542">
        <v>2020</v>
      </c>
      <c r="I1542">
        <v>14.8052666666667</v>
      </c>
      <c r="J1542" s="1">
        <f>_xlfn.XLOOKUP(B1542, '[1]2021 Salaries'!$B$13:$B$2834, '[1]2021 Salaries'!$G$13:$G$2834,0)</f>
        <v>10570000</v>
      </c>
      <c r="K1542" s="1">
        <f t="shared" si="24"/>
        <v>11627000.000000002</v>
      </c>
      <c r="L1542" s="2">
        <v>1541</v>
      </c>
    </row>
    <row r="1543" spans="1:12" x14ac:dyDescent="0.45">
      <c r="A1543">
        <v>738</v>
      </c>
      <c r="B1543" t="s">
        <v>239</v>
      </c>
      <c r="C1543" t="s">
        <v>86</v>
      </c>
      <c r="D1543" t="s">
        <v>10</v>
      </c>
      <c r="E1543" t="s">
        <v>240</v>
      </c>
      <c r="F1543">
        <v>28</v>
      </c>
      <c r="G1543" t="s">
        <v>25</v>
      </c>
      <c r="H1543">
        <v>2020</v>
      </c>
      <c r="I1543">
        <v>14.8093</v>
      </c>
      <c r="J1543" s="1">
        <f>_xlfn.XLOOKUP(B1543, '[1]2021 Salaries'!$B$13:$B$2834, '[1]2021 Salaries'!$G$13:$G$2834,0)</f>
        <v>17550000</v>
      </c>
      <c r="K1543" s="1">
        <f t="shared" si="24"/>
        <v>19305000</v>
      </c>
      <c r="L1543" s="2">
        <v>1542</v>
      </c>
    </row>
    <row r="1544" spans="1:12" x14ac:dyDescent="0.45">
      <c r="A1544">
        <v>1540</v>
      </c>
      <c r="B1544" t="s">
        <v>1228</v>
      </c>
      <c r="C1544" t="s">
        <v>74</v>
      </c>
      <c r="D1544" t="s">
        <v>43</v>
      </c>
      <c r="E1544" t="s">
        <v>587</v>
      </c>
      <c r="F1544">
        <v>19</v>
      </c>
      <c r="G1544" t="s">
        <v>12</v>
      </c>
      <c r="H1544">
        <v>2021</v>
      </c>
      <c r="I1544">
        <v>14.8118</v>
      </c>
      <c r="J1544" s="1">
        <f>_xlfn.XLOOKUP(B1544, '[1]2021 Salaries'!$B$13:$B$2834, '[1]2021 Salaries'!$G$13:$G$2834,0)</f>
        <v>1770000</v>
      </c>
      <c r="K1544" s="1">
        <f t="shared" si="24"/>
        <v>1947000.0000000002</v>
      </c>
      <c r="L1544" s="2">
        <v>1543</v>
      </c>
    </row>
    <row r="1545" spans="1:12" x14ac:dyDescent="0.45">
      <c r="A1545">
        <v>643</v>
      </c>
      <c r="B1545" t="s">
        <v>1229</v>
      </c>
      <c r="C1545" t="s">
        <v>216</v>
      </c>
      <c r="D1545" t="s">
        <v>598</v>
      </c>
      <c r="E1545" t="s">
        <v>237</v>
      </c>
      <c r="F1545">
        <v>28</v>
      </c>
      <c r="G1545" t="s">
        <v>25</v>
      </c>
      <c r="H1545">
        <v>2020</v>
      </c>
      <c r="I1545">
        <v>14.8119666666667</v>
      </c>
      <c r="J1545" s="1">
        <f>_xlfn.XLOOKUP(B1545, '[1]2021 Salaries'!$B$13:$B$2834, '[1]2021 Salaries'!$G$13:$G$2834,0)</f>
        <v>0</v>
      </c>
      <c r="K1545" s="1">
        <f t="shared" si="24"/>
        <v>0</v>
      </c>
      <c r="L1545" s="2">
        <v>1544</v>
      </c>
    </row>
    <row r="1546" spans="1:12" x14ac:dyDescent="0.45">
      <c r="A1546">
        <v>205</v>
      </c>
      <c r="B1546" t="s">
        <v>1084</v>
      </c>
      <c r="C1546" t="s">
        <v>109</v>
      </c>
      <c r="D1546" t="s">
        <v>10</v>
      </c>
      <c r="E1546" t="s">
        <v>547</v>
      </c>
      <c r="F1546">
        <v>30</v>
      </c>
      <c r="G1546" t="s">
        <v>31</v>
      </c>
      <c r="H1546">
        <v>2020</v>
      </c>
      <c r="I1546">
        <v>14.812200000000001</v>
      </c>
      <c r="J1546" s="1">
        <f>_xlfn.XLOOKUP(B1546, '[1]2021 Salaries'!$B$13:$B$2834, '[1]2021 Salaries'!$G$13:$G$2834,0)</f>
        <v>8280000</v>
      </c>
      <c r="K1546" s="1">
        <f t="shared" si="24"/>
        <v>9108000</v>
      </c>
      <c r="L1546" s="2">
        <v>1545</v>
      </c>
    </row>
    <row r="1547" spans="1:12" x14ac:dyDescent="0.45">
      <c r="A1547">
        <v>935</v>
      </c>
      <c r="B1547" t="s">
        <v>1230</v>
      </c>
      <c r="C1547" t="s">
        <v>68</v>
      </c>
      <c r="D1547" t="s">
        <v>598</v>
      </c>
      <c r="E1547" t="s">
        <v>753</v>
      </c>
      <c r="F1547">
        <v>27</v>
      </c>
      <c r="G1547" t="s">
        <v>16</v>
      </c>
      <c r="H1547">
        <v>2020</v>
      </c>
      <c r="I1547">
        <v>14.8188</v>
      </c>
      <c r="J1547" s="1">
        <f>_xlfn.XLOOKUP(B1547, '[1]2021 Salaries'!$B$13:$B$2834, '[1]2021 Salaries'!$G$13:$G$2834,0)</f>
        <v>30040000</v>
      </c>
      <c r="K1547" s="1">
        <f t="shared" si="24"/>
        <v>33044000.000000004</v>
      </c>
      <c r="L1547" s="2">
        <v>1546</v>
      </c>
    </row>
    <row r="1548" spans="1:12" x14ac:dyDescent="0.45">
      <c r="A1548">
        <v>1730</v>
      </c>
      <c r="B1548" t="s">
        <v>1182</v>
      </c>
      <c r="C1548" t="s">
        <v>23</v>
      </c>
      <c r="D1548" t="s">
        <v>10</v>
      </c>
      <c r="E1548" t="s">
        <v>322</v>
      </c>
      <c r="F1548">
        <v>24</v>
      </c>
      <c r="G1548" t="s">
        <v>25</v>
      </c>
      <c r="H1548">
        <v>2021</v>
      </c>
      <c r="I1548">
        <v>14.822433333333301</v>
      </c>
      <c r="J1548" s="1">
        <f>_xlfn.XLOOKUP(B1548, '[1]2021 Salaries'!$B$13:$B$2834, '[1]2021 Salaries'!$G$13:$G$2834,0)</f>
        <v>5220000</v>
      </c>
      <c r="K1548" s="1">
        <f t="shared" si="24"/>
        <v>5742000</v>
      </c>
      <c r="L1548" s="2">
        <v>1547</v>
      </c>
    </row>
    <row r="1549" spans="1:12" x14ac:dyDescent="0.45">
      <c r="A1549">
        <v>342</v>
      </c>
      <c r="B1549" t="s">
        <v>663</v>
      </c>
      <c r="C1549" t="s">
        <v>109</v>
      </c>
      <c r="D1549" t="s">
        <v>10</v>
      </c>
      <c r="E1549" t="s">
        <v>460</v>
      </c>
      <c r="F1549">
        <v>29</v>
      </c>
      <c r="G1549" t="s">
        <v>31</v>
      </c>
      <c r="H1549">
        <v>2020</v>
      </c>
      <c r="I1549">
        <v>14.8272333333333</v>
      </c>
      <c r="J1549" s="1">
        <f>_xlfn.XLOOKUP(B1549, '[1]2021 Salaries'!$B$13:$B$2834, '[1]2021 Salaries'!$G$13:$G$2834,0)</f>
        <v>18970000</v>
      </c>
      <c r="K1549" s="1">
        <f t="shared" si="24"/>
        <v>20867000</v>
      </c>
      <c r="L1549" s="2">
        <v>1548</v>
      </c>
    </row>
    <row r="1550" spans="1:12" x14ac:dyDescent="0.45">
      <c r="A1550">
        <v>229</v>
      </c>
      <c r="B1550" t="s">
        <v>562</v>
      </c>
      <c r="C1550" t="s">
        <v>109</v>
      </c>
      <c r="D1550" t="s">
        <v>350</v>
      </c>
      <c r="E1550" t="s">
        <v>473</v>
      </c>
      <c r="F1550">
        <v>24</v>
      </c>
      <c r="G1550" t="s">
        <v>31</v>
      </c>
      <c r="H1550">
        <v>2020</v>
      </c>
      <c r="I1550">
        <v>14.8324333333333</v>
      </c>
      <c r="J1550" s="1">
        <f>_xlfn.XLOOKUP(B1550, '[1]2021 Salaries'!$B$13:$B$2834, '[1]2021 Salaries'!$G$13:$G$2834,0)</f>
        <v>20510000</v>
      </c>
      <c r="K1550" s="1">
        <f t="shared" si="24"/>
        <v>22561000</v>
      </c>
      <c r="L1550" s="2">
        <v>1549</v>
      </c>
    </row>
    <row r="1551" spans="1:12" x14ac:dyDescent="0.45">
      <c r="A1551">
        <v>2172</v>
      </c>
      <c r="B1551" t="s">
        <v>1231</v>
      </c>
      <c r="C1551" t="s">
        <v>64</v>
      </c>
      <c r="D1551" t="s">
        <v>10</v>
      </c>
      <c r="E1551" t="s">
        <v>182</v>
      </c>
      <c r="F1551">
        <v>21</v>
      </c>
      <c r="G1551" t="s">
        <v>41</v>
      </c>
      <c r="H1551">
        <v>2021</v>
      </c>
      <c r="I1551">
        <v>14.8368</v>
      </c>
      <c r="J1551" s="1">
        <f>_xlfn.XLOOKUP(B1551, '[1]2021 Salaries'!$B$13:$B$2834, '[1]2021 Salaries'!$G$13:$G$2834,0)</f>
        <v>1640000</v>
      </c>
      <c r="K1551" s="1">
        <f t="shared" si="24"/>
        <v>1640000</v>
      </c>
      <c r="L1551" s="2">
        <v>1550</v>
      </c>
    </row>
    <row r="1552" spans="1:12" x14ac:dyDescent="0.45">
      <c r="A1552">
        <v>2089</v>
      </c>
      <c r="B1552" t="s">
        <v>566</v>
      </c>
      <c r="C1552" t="s">
        <v>14</v>
      </c>
      <c r="D1552" t="s">
        <v>10</v>
      </c>
      <c r="E1552" t="s">
        <v>34</v>
      </c>
      <c r="F1552">
        <v>29</v>
      </c>
      <c r="G1552" t="s">
        <v>16</v>
      </c>
      <c r="H1552">
        <v>2021</v>
      </c>
      <c r="I1552">
        <v>14.8394666666667</v>
      </c>
      <c r="J1552" s="1">
        <f>_xlfn.XLOOKUP(B1552, '[1]2021 Salaries'!$B$13:$B$2834, '[1]2021 Salaries'!$G$13:$G$2834,0)</f>
        <v>17920000</v>
      </c>
      <c r="K1552" s="1">
        <f t="shared" si="24"/>
        <v>19712000</v>
      </c>
      <c r="L1552" s="2">
        <v>1551</v>
      </c>
    </row>
    <row r="1553" spans="1:12" x14ac:dyDescent="0.45">
      <c r="A1553">
        <v>1042</v>
      </c>
      <c r="B1553" t="s">
        <v>1232</v>
      </c>
      <c r="C1553" t="s">
        <v>100</v>
      </c>
      <c r="D1553" t="s">
        <v>10</v>
      </c>
      <c r="E1553" t="s">
        <v>1049</v>
      </c>
      <c r="F1553">
        <v>30</v>
      </c>
      <c r="G1553" t="s">
        <v>41</v>
      </c>
      <c r="H1553">
        <v>2020</v>
      </c>
      <c r="I1553">
        <v>14.8461</v>
      </c>
      <c r="J1553" s="1">
        <f>_xlfn.XLOOKUP(B1553, '[1]2021 Salaries'!$B$13:$B$2834, '[1]2021 Salaries'!$G$13:$G$2834,0)</f>
        <v>0</v>
      </c>
      <c r="K1553" s="1">
        <f t="shared" si="24"/>
        <v>0</v>
      </c>
      <c r="L1553" s="2">
        <v>1552</v>
      </c>
    </row>
    <row r="1554" spans="1:12" x14ac:dyDescent="0.45">
      <c r="A1554">
        <v>878</v>
      </c>
      <c r="B1554" t="s">
        <v>1233</v>
      </c>
      <c r="C1554" t="s">
        <v>33</v>
      </c>
      <c r="D1554" t="s">
        <v>10</v>
      </c>
      <c r="E1554" t="s">
        <v>53</v>
      </c>
      <c r="F1554">
        <v>25</v>
      </c>
      <c r="G1554" t="s">
        <v>16</v>
      </c>
      <c r="H1554">
        <v>2020</v>
      </c>
      <c r="I1554">
        <v>14.846733333333299</v>
      </c>
      <c r="J1554" s="1">
        <f>_xlfn.XLOOKUP(B1554, '[1]2021 Salaries'!$B$13:$B$2834, '[1]2021 Salaries'!$G$13:$G$2834,0)</f>
        <v>7820000</v>
      </c>
      <c r="K1554" s="1">
        <f t="shared" si="24"/>
        <v>8602000</v>
      </c>
      <c r="L1554" s="2">
        <v>1553</v>
      </c>
    </row>
    <row r="1555" spans="1:12" x14ac:dyDescent="0.45">
      <c r="A1555">
        <v>1979</v>
      </c>
      <c r="B1555" t="s">
        <v>1234</v>
      </c>
      <c r="C1555" t="s">
        <v>14</v>
      </c>
      <c r="D1555" t="s">
        <v>10</v>
      </c>
      <c r="E1555" t="s">
        <v>487</v>
      </c>
      <c r="F1555">
        <v>29</v>
      </c>
      <c r="G1555" t="s">
        <v>16</v>
      </c>
      <c r="H1555">
        <v>2021</v>
      </c>
      <c r="I1555">
        <v>14.847300000000001</v>
      </c>
      <c r="J1555" s="1">
        <f>_xlfn.XLOOKUP(B1555, '[1]2021 Salaries'!$B$13:$B$2834, '[1]2021 Salaries'!$G$13:$G$2834,0)</f>
        <v>17740000</v>
      </c>
      <c r="K1555" s="1">
        <f t="shared" si="24"/>
        <v>19514000</v>
      </c>
      <c r="L1555" s="2">
        <v>1554</v>
      </c>
    </row>
    <row r="1556" spans="1:12" x14ac:dyDescent="0.45">
      <c r="A1556">
        <v>2046</v>
      </c>
      <c r="B1556" t="s">
        <v>1235</v>
      </c>
      <c r="C1556" t="s">
        <v>14</v>
      </c>
      <c r="D1556" t="s">
        <v>10</v>
      </c>
      <c r="E1556" t="s">
        <v>542</v>
      </c>
      <c r="F1556">
        <v>26</v>
      </c>
      <c r="G1556" t="s">
        <v>16</v>
      </c>
      <c r="H1556">
        <v>2021</v>
      </c>
      <c r="I1556">
        <v>14.851599999999999</v>
      </c>
      <c r="J1556" s="1">
        <f>_xlfn.XLOOKUP(B1556, '[1]2021 Salaries'!$B$13:$B$2834, '[1]2021 Salaries'!$G$13:$G$2834,0)</f>
        <v>19340000</v>
      </c>
      <c r="K1556" s="1">
        <f t="shared" si="24"/>
        <v>21274000</v>
      </c>
      <c r="L1556" s="2">
        <v>1555</v>
      </c>
    </row>
    <row r="1557" spans="1:12" x14ac:dyDescent="0.45">
      <c r="A1557">
        <v>784</v>
      </c>
      <c r="B1557" t="s">
        <v>1236</v>
      </c>
      <c r="C1557" t="s">
        <v>14</v>
      </c>
      <c r="D1557" t="s">
        <v>10</v>
      </c>
      <c r="E1557" t="s">
        <v>852</v>
      </c>
      <c r="F1557">
        <v>32</v>
      </c>
      <c r="G1557" t="s">
        <v>16</v>
      </c>
      <c r="H1557">
        <v>2020</v>
      </c>
      <c r="I1557">
        <v>14.8527</v>
      </c>
      <c r="J1557" s="1">
        <f>_xlfn.XLOOKUP(B1557, '[1]2021 Salaries'!$B$13:$B$2834, '[1]2021 Salaries'!$G$13:$G$2834,0)</f>
        <v>19380000</v>
      </c>
      <c r="K1557" s="1">
        <f t="shared" si="24"/>
        <v>21318000</v>
      </c>
      <c r="L1557" s="2">
        <v>1556</v>
      </c>
    </row>
    <row r="1558" spans="1:12" x14ac:dyDescent="0.45">
      <c r="A1558">
        <v>1014</v>
      </c>
      <c r="B1558" t="s">
        <v>1237</v>
      </c>
      <c r="C1558" t="s">
        <v>64</v>
      </c>
      <c r="D1558" t="s">
        <v>10</v>
      </c>
      <c r="E1558" t="s">
        <v>1238</v>
      </c>
      <c r="F1558">
        <v>25</v>
      </c>
      <c r="G1558" t="s">
        <v>41</v>
      </c>
      <c r="H1558">
        <v>2020</v>
      </c>
      <c r="I1558">
        <v>14.8574</v>
      </c>
      <c r="J1558" s="1">
        <f>_xlfn.XLOOKUP(B1558, '[1]2021 Salaries'!$B$13:$B$2834, '[1]2021 Salaries'!$G$13:$G$2834,0)</f>
        <v>0</v>
      </c>
      <c r="K1558" s="1">
        <f t="shared" si="24"/>
        <v>0</v>
      </c>
      <c r="L1558" s="2">
        <v>1557</v>
      </c>
    </row>
    <row r="1559" spans="1:12" x14ac:dyDescent="0.45">
      <c r="A1559">
        <v>327</v>
      </c>
      <c r="B1559" t="s">
        <v>579</v>
      </c>
      <c r="C1559" t="s">
        <v>109</v>
      </c>
      <c r="D1559" t="s">
        <v>598</v>
      </c>
      <c r="E1559" t="s">
        <v>71</v>
      </c>
      <c r="F1559">
        <v>22</v>
      </c>
      <c r="G1559" t="s">
        <v>31</v>
      </c>
      <c r="H1559">
        <v>2020</v>
      </c>
      <c r="I1559">
        <v>14.8591333333333</v>
      </c>
      <c r="J1559" s="1">
        <f>_xlfn.XLOOKUP(B1559, '[1]2021 Salaries'!$B$13:$B$2834, '[1]2021 Salaries'!$G$13:$G$2834,0)</f>
        <v>28380000</v>
      </c>
      <c r="K1559" s="1">
        <f t="shared" si="24"/>
        <v>31218000.000000004</v>
      </c>
      <c r="L1559" s="2">
        <v>1558</v>
      </c>
    </row>
    <row r="1560" spans="1:12" x14ac:dyDescent="0.45">
      <c r="A1560">
        <v>1027</v>
      </c>
      <c r="B1560" t="s">
        <v>1239</v>
      </c>
      <c r="C1560" t="s">
        <v>64</v>
      </c>
      <c r="D1560" t="s">
        <v>43</v>
      </c>
      <c r="E1560" t="s">
        <v>714</v>
      </c>
      <c r="F1560">
        <v>23</v>
      </c>
      <c r="G1560" t="s">
        <v>41</v>
      </c>
      <c r="H1560">
        <v>2020</v>
      </c>
      <c r="I1560">
        <v>14.8608666666667</v>
      </c>
      <c r="J1560" s="1">
        <f>_xlfn.XLOOKUP(B1560, '[1]2021 Salaries'!$B$13:$B$2834, '[1]2021 Salaries'!$G$13:$G$2834,0)</f>
        <v>0</v>
      </c>
      <c r="K1560" s="1">
        <f t="shared" si="24"/>
        <v>0</v>
      </c>
      <c r="L1560" s="2">
        <v>1559</v>
      </c>
    </row>
    <row r="1561" spans="1:12" x14ac:dyDescent="0.45">
      <c r="A1561">
        <v>991</v>
      </c>
      <c r="B1561" t="s">
        <v>1240</v>
      </c>
      <c r="C1561" t="s">
        <v>64</v>
      </c>
      <c r="D1561" t="s">
        <v>10</v>
      </c>
      <c r="E1561" t="s">
        <v>795</v>
      </c>
      <c r="F1561">
        <v>29</v>
      </c>
      <c r="G1561" t="s">
        <v>41</v>
      </c>
      <c r="H1561">
        <v>2020</v>
      </c>
      <c r="I1561">
        <v>14.8646333333333</v>
      </c>
      <c r="J1561" s="1">
        <f>_xlfn.XLOOKUP(B1561, '[1]2021 Salaries'!$B$13:$B$2834, '[1]2021 Salaries'!$G$13:$G$2834,0)</f>
        <v>1230000</v>
      </c>
      <c r="K1561" s="1">
        <f t="shared" si="24"/>
        <v>1230000</v>
      </c>
      <c r="L1561" s="2">
        <v>1560</v>
      </c>
    </row>
    <row r="1562" spans="1:12" x14ac:dyDescent="0.45">
      <c r="A1562">
        <v>2031</v>
      </c>
      <c r="B1562" t="s">
        <v>444</v>
      </c>
      <c r="C1562" t="s">
        <v>377</v>
      </c>
      <c r="D1562" t="s">
        <v>350</v>
      </c>
      <c r="E1562" t="s">
        <v>627</v>
      </c>
      <c r="F1562">
        <v>25</v>
      </c>
      <c r="G1562" t="s">
        <v>16</v>
      </c>
      <c r="H1562">
        <v>2021</v>
      </c>
      <c r="I1562">
        <v>14.8676333333333</v>
      </c>
      <c r="J1562" s="1">
        <f>_xlfn.XLOOKUP(B1562, '[1]2021 Salaries'!$B$13:$B$2834, '[1]2021 Salaries'!$G$13:$G$2834,0)</f>
        <v>10870000</v>
      </c>
      <c r="K1562" s="1">
        <f t="shared" si="24"/>
        <v>11957000.000000002</v>
      </c>
      <c r="L1562" s="2">
        <v>1561</v>
      </c>
    </row>
    <row r="1563" spans="1:12" x14ac:dyDescent="0.45">
      <c r="A1563">
        <v>916</v>
      </c>
      <c r="B1563" t="s">
        <v>1241</v>
      </c>
      <c r="C1563" t="s">
        <v>1114</v>
      </c>
      <c r="D1563" t="s">
        <v>10</v>
      </c>
      <c r="E1563" t="s">
        <v>542</v>
      </c>
      <c r="F1563">
        <v>21</v>
      </c>
      <c r="G1563" t="s">
        <v>16</v>
      </c>
      <c r="H1563">
        <v>2020</v>
      </c>
      <c r="I1563">
        <v>14.868</v>
      </c>
      <c r="J1563" s="1">
        <f>_xlfn.XLOOKUP(B1563, '[1]2021 Salaries'!$B$13:$B$2834, '[1]2021 Salaries'!$G$13:$G$2834,0)</f>
        <v>18090000</v>
      </c>
      <c r="K1563" s="1">
        <f t="shared" si="24"/>
        <v>19899000</v>
      </c>
      <c r="L1563" s="2">
        <v>1562</v>
      </c>
    </row>
    <row r="1564" spans="1:12" x14ac:dyDescent="0.45">
      <c r="A1564">
        <v>1190</v>
      </c>
      <c r="B1564" t="s">
        <v>1242</v>
      </c>
      <c r="C1564" t="s">
        <v>894</v>
      </c>
      <c r="D1564" t="s">
        <v>10</v>
      </c>
      <c r="E1564" t="s">
        <v>1073</v>
      </c>
      <c r="F1564">
        <v>30</v>
      </c>
      <c r="G1564" t="s">
        <v>21</v>
      </c>
      <c r="H1564">
        <v>2021</v>
      </c>
      <c r="I1564">
        <v>14.8713333333333</v>
      </c>
      <c r="J1564" s="1">
        <f>_xlfn.XLOOKUP(B1564, '[1]2021 Salaries'!$B$13:$B$2834, '[1]2021 Salaries'!$G$13:$G$2834,0)</f>
        <v>32440000</v>
      </c>
      <c r="K1564" s="1">
        <f t="shared" si="24"/>
        <v>35684000</v>
      </c>
      <c r="L1564" s="2">
        <v>1563</v>
      </c>
    </row>
    <row r="1565" spans="1:12" x14ac:dyDescent="0.45">
      <c r="A1565">
        <v>349</v>
      </c>
      <c r="B1565" t="s">
        <v>980</v>
      </c>
      <c r="C1565" t="s">
        <v>9</v>
      </c>
      <c r="D1565" t="s">
        <v>43</v>
      </c>
      <c r="E1565" t="s">
        <v>460</v>
      </c>
      <c r="F1565">
        <v>32</v>
      </c>
      <c r="G1565" t="s">
        <v>31</v>
      </c>
      <c r="H1565">
        <v>2020</v>
      </c>
      <c r="I1565">
        <v>14.871733333333299</v>
      </c>
      <c r="J1565" s="1">
        <f>_xlfn.XLOOKUP(B1565, '[1]2021 Salaries'!$B$13:$B$2834, '[1]2021 Salaries'!$G$13:$G$2834,0)</f>
        <v>15120000</v>
      </c>
      <c r="K1565" s="1">
        <f t="shared" si="24"/>
        <v>16632000.000000002</v>
      </c>
      <c r="L1565" s="2">
        <v>1564</v>
      </c>
    </row>
    <row r="1566" spans="1:12" x14ac:dyDescent="0.45">
      <c r="A1566">
        <v>1211</v>
      </c>
      <c r="B1566" t="s">
        <v>605</v>
      </c>
      <c r="C1566" t="s">
        <v>39</v>
      </c>
      <c r="D1566" t="s">
        <v>10</v>
      </c>
      <c r="E1566" t="s">
        <v>299</v>
      </c>
      <c r="F1566">
        <v>20</v>
      </c>
      <c r="G1566" t="s">
        <v>21</v>
      </c>
      <c r="H1566">
        <v>2021</v>
      </c>
      <c r="I1566">
        <v>14.8784333333333</v>
      </c>
      <c r="J1566" s="1">
        <f>_xlfn.XLOOKUP(B1566, '[1]2021 Salaries'!$B$13:$B$2834, '[1]2021 Salaries'!$G$13:$G$2834,0)</f>
        <v>12270000</v>
      </c>
      <c r="K1566" s="1">
        <f t="shared" si="24"/>
        <v>13497000.000000002</v>
      </c>
      <c r="L1566" s="2">
        <v>1565</v>
      </c>
    </row>
    <row r="1567" spans="1:12" x14ac:dyDescent="0.45">
      <c r="A1567">
        <v>1226</v>
      </c>
      <c r="B1567" t="s">
        <v>1243</v>
      </c>
      <c r="C1567" t="s">
        <v>1244</v>
      </c>
      <c r="D1567" t="s">
        <v>598</v>
      </c>
      <c r="E1567" t="s">
        <v>191</v>
      </c>
      <c r="F1567">
        <v>25</v>
      </c>
      <c r="G1567" t="s">
        <v>21</v>
      </c>
      <c r="H1567">
        <v>2021</v>
      </c>
      <c r="I1567">
        <v>14.8785333333333</v>
      </c>
      <c r="J1567" s="1">
        <f>_xlfn.XLOOKUP(B1567, '[1]2021 Salaries'!$B$13:$B$2834, '[1]2021 Salaries'!$G$13:$G$2834,0)</f>
        <v>25300000</v>
      </c>
      <c r="K1567" s="1">
        <f t="shared" si="24"/>
        <v>27830000.000000004</v>
      </c>
      <c r="L1567" s="2">
        <v>1566</v>
      </c>
    </row>
    <row r="1568" spans="1:12" x14ac:dyDescent="0.45">
      <c r="A1568">
        <v>2005</v>
      </c>
      <c r="B1568" t="s">
        <v>1245</v>
      </c>
      <c r="C1568" t="s">
        <v>14</v>
      </c>
      <c r="D1568" t="s">
        <v>10</v>
      </c>
      <c r="E1568" t="s">
        <v>225</v>
      </c>
      <c r="F1568">
        <v>20</v>
      </c>
      <c r="G1568" t="s">
        <v>16</v>
      </c>
      <c r="H1568">
        <v>2021</v>
      </c>
      <c r="I1568">
        <v>14.8868666666667</v>
      </c>
      <c r="J1568" s="1">
        <f>_xlfn.XLOOKUP(B1568, '[1]2021 Salaries'!$B$13:$B$2834, '[1]2021 Salaries'!$G$13:$G$2834,0)</f>
        <v>13070000</v>
      </c>
      <c r="K1568" s="1">
        <f t="shared" si="24"/>
        <v>14377000.000000002</v>
      </c>
      <c r="L1568" s="2">
        <v>1567</v>
      </c>
    </row>
    <row r="1569" spans="1:12" x14ac:dyDescent="0.45">
      <c r="A1569">
        <v>501</v>
      </c>
      <c r="B1569" t="s">
        <v>1246</v>
      </c>
      <c r="C1569" t="s">
        <v>190</v>
      </c>
      <c r="D1569" t="s">
        <v>43</v>
      </c>
      <c r="E1569" t="s">
        <v>253</v>
      </c>
      <c r="F1569">
        <v>20</v>
      </c>
      <c r="G1569" t="s">
        <v>12</v>
      </c>
      <c r="H1569">
        <v>2020</v>
      </c>
      <c r="I1569">
        <v>14.887833333333299</v>
      </c>
      <c r="J1569" s="1">
        <f>_xlfn.XLOOKUP(B1569, '[1]2021 Salaries'!$B$13:$B$2834, '[1]2021 Salaries'!$G$13:$G$2834,0)</f>
        <v>29270000</v>
      </c>
      <c r="K1569" s="1">
        <f t="shared" si="24"/>
        <v>32197000.000000004</v>
      </c>
      <c r="L1569" s="2">
        <v>1568</v>
      </c>
    </row>
    <row r="1570" spans="1:12" x14ac:dyDescent="0.45">
      <c r="A1570">
        <v>599</v>
      </c>
      <c r="B1570" t="s">
        <v>684</v>
      </c>
      <c r="C1570" t="s">
        <v>23</v>
      </c>
      <c r="D1570" t="s">
        <v>10</v>
      </c>
      <c r="E1570" t="s">
        <v>322</v>
      </c>
      <c r="F1570">
        <v>20</v>
      </c>
      <c r="G1570" t="s">
        <v>25</v>
      </c>
      <c r="H1570">
        <v>2020</v>
      </c>
      <c r="I1570">
        <v>14.887833333333299</v>
      </c>
      <c r="J1570" s="1">
        <f>_xlfn.XLOOKUP(B1570, '[1]2021 Salaries'!$B$13:$B$2834, '[1]2021 Salaries'!$G$13:$G$2834,0)</f>
        <v>22710000</v>
      </c>
      <c r="K1570" s="1">
        <f t="shared" si="24"/>
        <v>24981000.000000004</v>
      </c>
      <c r="L1570" s="2">
        <v>1569</v>
      </c>
    </row>
    <row r="1571" spans="1:12" x14ac:dyDescent="0.45">
      <c r="A1571">
        <v>72</v>
      </c>
      <c r="B1571" t="s">
        <v>1070</v>
      </c>
      <c r="C1571" t="s">
        <v>39</v>
      </c>
      <c r="D1571" t="s">
        <v>350</v>
      </c>
      <c r="E1571" t="s">
        <v>168</v>
      </c>
      <c r="F1571">
        <v>17</v>
      </c>
      <c r="G1571" t="s">
        <v>21</v>
      </c>
      <c r="H1571">
        <v>2020</v>
      </c>
      <c r="I1571">
        <v>14.894033333333301</v>
      </c>
      <c r="J1571" s="1">
        <f>_xlfn.XLOOKUP(B1571, '[1]2021 Salaries'!$B$13:$B$2834, '[1]2021 Salaries'!$G$13:$G$2834,0)</f>
        <v>26510000</v>
      </c>
      <c r="K1571" s="1">
        <f t="shared" si="24"/>
        <v>29161000.000000004</v>
      </c>
      <c r="L1571" s="2">
        <v>1570</v>
      </c>
    </row>
    <row r="1572" spans="1:12" x14ac:dyDescent="0.45">
      <c r="A1572">
        <v>1442</v>
      </c>
      <c r="B1572" t="s">
        <v>1247</v>
      </c>
      <c r="C1572" t="s">
        <v>138</v>
      </c>
      <c r="D1572" t="s">
        <v>10</v>
      </c>
      <c r="E1572" t="s">
        <v>157</v>
      </c>
      <c r="F1572">
        <v>24</v>
      </c>
      <c r="G1572" t="s">
        <v>12</v>
      </c>
      <c r="H1572">
        <v>2021</v>
      </c>
      <c r="I1572">
        <v>14.9005333333333</v>
      </c>
      <c r="J1572" s="1">
        <f>_xlfn.XLOOKUP(B1572, '[1]2021 Salaries'!$B$13:$B$2834, '[1]2021 Salaries'!$G$13:$G$2834,0)</f>
        <v>16490000</v>
      </c>
      <c r="K1572" s="1">
        <f t="shared" si="24"/>
        <v>18139000</v>
      </c>
      <c r="L1572" s="2">
        <v>1571</v>
      </c>
    </row>
    <row r="1573" spans="1:12" x14ac:dyDescent="0.45">
      <c r="A1573">
        <v>1961</v>
      </c>
      <c r="B1573" t="s">
        <v>1248</v>
      </c>
      <c r="C1573" t="s">
        <v>14</v>
      </c>
      <c r="D1573" t="s">
        <v>18</v>
      </c>
      <c r="E1573" t="s">
        <v>489</v>
      </c>
      <c r="F1573">
        <v>26</v>
      </c>
      <c r="G1573" t="s">
        <v>16</v>
      </c>
      <c r="H1573">
        <v>2021</v>
      </c>
      <c r="I1573">
        <v>14.9043666666667</v>
      </c>
      <c r="J1573" s="1">
        <f>_xlfn.XLOOKUP(B1573, '[1]2021 Salaries'!$B$13:$B$2834, '[1]2021 Salaries'!$G$13:$G$2834,0)</f>
        <v>18690000</v>
      </c>
      <c r="K1573" s="1">
        <f t="shared" si="24"/>
        <v>20559000</v>
      </c>
      <c r="L1573" s="2">
        <v>1572</v>
      </c>
    </row>
    <row r="1574" spans="1:12" x14ac:dyDescent="0.45">
      <c r="A1574">
        <v>454</v>
      </c>
      <c r="B1574" t="s">
        <v>1249</v>
      </c>
      <c r="C1574" t="s">
        <v>64</v>
      </c>
      <c r="D1574" t="s">
        <v>10</v>
      </c>
      <c r="E1574" t="s">
        <v>602</v>
      </c>
      <c r="F1574">
        <v>32</v>
      </c>
      <c r="G1574" t="s">
        <v>12</v>
      </c>
      <c r="H1574">
        <v>2020</v>
      </c>
      <c r="I1574">
        <v>14.9103333333333</v>
      </c>
      <c r="J1574" s="1">
        <f>_xlfn.XLOOKUP(B1574, '[1]2021 Salaries'!$B$13:$B$2834, '[1]2021 Salaries'!$G$13:$G$2834,0)</f>
        <v>0</v>
      </c>
      <c r="K1574" s="1">
        <f t="shared" si="24"/>
        <v>0</v>
      </c>
      <c r="L1574" s="2">
        <v>1573</v>
      </c>
    </row>
    <row r="1575" spans="1:12" x14ac:dyDescent="0.45">
      <c r="A1575">
        <v>870</v>
      </c>
      <c r="B1575" t="s">
        <v>1234</v>
      </c>
      <c r="C1575" t="s">
        <v>14</v>
      </c>
      <c r="D1575" t="s">
        <v>10</v>
      </c>
      <c r="E1575" t="s">
        <v>487</v>
      </c>
      <c r="F1575">
        <v>28</v>
      </c>
      <c r="G1575" t="s">
        <v>16</v>
      </c>
      <c r="H1575">
        <v>2020</v>
      </c>
      <c r="I1575">
        <v>14.9163333333333</v>
      </c>
      <c r="J1575" s="1">
        <f>_xlfn.XLOOKUP(B1575, '[1]2021 Salaries'!$B$13:$B$2834, '[1]2021 Salaries'!$G$13:$G$2834,0)</f>
        <v>17740000</v>
      </c>
      <c r="K1575" s="1">
        <f t="shared" si="24"/>
        <v>19514000</v>
      </c>
      <c r="L1575" s="2">
        <v>1574</v>
      </c>
    </row>
    <row r="1576" spans="1:12" x14ac:dyDescent="0.45">
      <c r="A1576">
        <v>1673</v>
      </c>
      <c r="B1576" t="s">
        <v>1250</v>
      </c>
      <c r="C1576" t="s">
        <v>23</v>
      </c>
      <c r="D1576" t="s">
        <v>10</v>
      </c>
      <c r="E1576" t="s">
        <v>104</v>
      </c>
      <c r="F1576">
        <v>23</v>
      </c>
      <c r="G1576" t="s">
        <v>25</v>
      </c>
      <c r="H1576">
        <v>2021</v>
      </c>
      <c r="I1576">
        <v>14.918699999999999</v>
      </c>
      <c r="J1576" s="1">
        <f>_xlfn.XLOOKUP(B1576, '[1]2021 Salaries'!$B$13:$B$2834, '[1]2021 Salaries'!$G$13:$G$2834,0)</f>
        <v>16540000</v>
      </c>
      <c r="K1576" s="1">
        <f t="shared" si="24"/>
        <v>18194000</v>
      </c>
      <c r="L1576" s="2">
        <v>1575</v>
      </c>
    </row>
    <row r="1577" spans="1:12" x14ac:dyDescent="0.45">
      <c r="A1577">
        <v>1045</v>
      </c>
      <c r="B1577" t="s">
        <v>1251</v>
      </c>
      <c r="C1577" t="s">
        <v>39</v>
      </c>
      <c r="D1577" t="s">
        <v>10</v>
      </c>
      <c r="E1577" t="s">
        <v>1049</v>
      </c>
      <c r="F1577">
        <v>29</v>
      </c>
      <c r="G1577" t="s">
        <v>41</v>
      </c>
      <c r="H1577">
        <v>2020</v>
      </c>
      <c r="I1577">
        <v>14.920666666666699</v>
      </c>
      <c r="J1577" s="1">
        <f>_xlfn.XLOOKUP(B1577, '[1]2021 Salaries'!$B$13:$B$2834, '[1]2021 Salaries'!$G$13:$G$2834,0)</f>
        <v>18960000</v>
      </c>
      <c r="K1577" s="1">
        <f t="shared" si="24"/>
        <v>20856000</v>
      </c>
      <c r="L1577" s="2">
        <v>1576</v>
      </c>
    </row>
    <row r="1578" spans="1:12" x14ac:dyDescent="0.45">
      <c r="A1578">
        <v>1276</v>
      </c>
      <c r="B1578" t="s">
        <v>1252</v>
      </c>
      <c r="C1578" t="s">
        <v>9</v>
      </c>
      <c r="D1578" t="s">
        <v>10</v>
      </c>
      <c r="E1578" t="s">
        <v>289</v>
      </c>
      <c r="F1578">
        <v>19</v>
      </c>
      <c r="G1578" t="s">
        <v>31</v>
      </c>
      <c r="H1578">
        <v>2021</v>
      </c>
      <c r="I1578">
        <v>14.9218666666667</v>
      </c>
      <c r="J1578" s="1">
        <f>_xlfn.XLOOKUP(B1578, '[1]2021 Salaries'!$B$13:$B$2834, '[1]2021 Salaries'!$G$13:$G$2834,0)</f>
        <v>22060000</v>
      </c>
      <c r="K1578" s="1">
        <f t="shared" si="24"/>
        <v>24266000.000000004</v>
      </c>
      <c r="L1578" s="2">
        <v>1577</v>
      </c>
    </row>
    <row r="1579" spans="1:12" x14ac:dyDescent="0.45">
      <c r="A1579">
        <v>1875</v>
      </c>
      <c r="B1579" t="s">
        <v>1253</v>
      </c>
      <c r="C1579" t="s">
        <v>14</v>
      </c>
      <c r="D1579" t="s">
        <v>10</v>
      </c>
      <c r="E1579" t="s">
        <v>1212</v>
      </c>
      <c r="F1579">
        <v>22</v>
      </c>
      <c r="G1579" t="s">
        <v>16</v>
      </c>
      <c r="H1579">
        <v>2021</v>
      </c>
      <c r="I1579">
        <v>14.925366666666701</v>
      </c>
      <c r="J1579" s="1">
        <f>_xlfn.XLOOKUP(B1579, '[1]2021 Salaries'!$B$13:$B$2834, '[1]2021 Salaries'!$G$13:$G$2834,0)</f>
        <v>16710000</v>
      </c>
      <c r="K1579" s="1">
        <f t="shared" si="24"/>
        <v>18381000</v>
      </c>
      <c r="L1579" s="2">
        <v>1578</v>
      </c>
    </row>
    <row r="1580" spans="1:12" x14ac:dyDescent="0.45">
      <c r="A1580">
        <v>703</v>
      </c>
      <c r="B1580" t="s">
        <v>1254</v>
      </c>
      <c r="C1580" t="s">
        <v>23</v>
      </c>
      <c r="D1580" t="s">
        <v>10</v>
      </c>
      <c r="E1580" t="s">
        <v>784</v>
      </c>
      <c r="F1580">
        <v>26</v>
      </c>
      <c r="G1580" t="s">
        <v>25</v>
      </c>
      <c r="H1580">
        <v>2020</v>
      </c>
      <c r="I1580">
        <v>14.929933333333301</v>
      </c>
      <c r="J1580" s="1">
        <f>_xlfn.XLOOKUP(B1580, '[1]2021 Salaries'!$B$13:$B$2834, '[1]2021 Salaries'!$G$13:$G$2834,0)</f>
        <v>0</v>
      </c>
      <c r="K1580" s="1">
        <f t="shared" si="24"/>
        <v>0</v>
      </c>
      <c r="L1580" s="2">
        <v>1579</v>
      </c>
    </row>
    <row r="1581" spans="1:12" x14ac:dyDescent="0.45">
      <c r="A1581">
        <v>369</v>
      </c>
      <c r="B1581" t="s">
        <v>357</v>
      </c>
      <c r="C1581" t="s">
        <v>9</v>
      </c>
      <c r="D1581" t="s">
        <v>10</v>
      </c>
      <c r="E1581" t="s">
        <v>358</v>
      </c>
      <c r="F1581">
        <v>24</v>
      </c>
      <c r="G1581" t="s">
        <v>31</v>
      </c>
      <c r="H1581">
        <v>2020</v>
      </c>
      <c r="I1581">
        <v>14.937666666666701</v>
      </c>
      <c r="J1581" s="1">
        <f>_xlfn.XLOOKUP(B1581, '[1]2021 Salaries'!$B$13:$B$2834, '[1]2021 Salaries'!$G$13:$G$2834,0)</f>
        <v>18040000</v>
      </c>
      <c r="K1581" s="1">
        <f t="shared" si="24"/>
        <v>19844000</v>
      </c>
      <c r="L1581" s="2">
        <v>1580</v>
      </c>
    </row>
    <row r="1582" spans="1:12" x14ac:dyDescent="0.45">
      <c r="A1582">
        <v>972</v>
      </c>
      <c r="B1582" t="s">
        <v>864</v>
      </c>
      <c r="C1582" t="s">
        <v>55</v>
      </c>
      <c r="D1582" t="s">
        <v>10</v>
      </c>
      <c r="E1582" t="s">
        <v>34</v>
      </c>
      <c r="F1582">
        <v>20</v>
      </c>
      <c r="G1582" t="s">
        <v>16</v>
      </c>
      <c r="H1582">
        <v>2020</v>
      </c>
      <c r="I1582">
        <v>14.9380333333333</v>
      </c>
      <c r="J1582" s="1">
        <f>_xlfn.XLOOKUP(B1582, '[1]2021 Salaries'!$B$13:$B$2834, '[1]2021 Salaries'!$G$13:$G$2834,0)</f>
        <v>29020000</v>
      </c>
      <c r="K1582" s="1">
        <f t="shared" si="24"/>
        <v>31922000.000000004</v>
      </c>
      <c r="L1582" s="2">
        <v>1581</v>
      </c>
    </row>
    <row r="1583" spans="1:12" x14ac:dyDescent="0.45">
      <c r="A1583">
        <v>2061</v>
      </c>
      <c r="B1583" t="s">
        <v>1222</v>
      </c>
      <c r="C1583" t="s">
        <v>14</v>
      </c>
      <c r="D1583" t="s">
        <v>10</v>
      </c>
      <c r="E1583" t="s">
        <v>753</v>
      </c>
      <c r="F1583">
        <v>30</v>
      </c>
      <c r="G1583" t="s">
        <v>16</v>
      </c>
      <c r="H1583">
        <v>2021</v>
      </c>
      <c r="I1583">
        <v>14.941000000000001</v>
      </c>
      <c r="J1583" s="1">
        <f>_xlfn.XLOOKUP(B1583, '[1]2021 Salaries'!$B$13:$B$2834, '[1]2021 Salaries'!$G$13:$G$2834,0)</f>
        <v>17930000</v>
      </c>
      <c r="K1583" s="1">
        <f t="shared" si="24"/>
        <v>19723000</v>
      </c>
      <c r="L1583" s="2">
        <v>1582</v>
      </c>
    </row>
    <row r="1584" spans="1:12" x14ac:dyDescent="0.45">
      <c r="A1584">
        <v>930</v>
      </c>
      <c r="B1584" t="s">
        <v>1085</v>
      </c>
      <c r="C1584" t="s">
        <v>14</v>
      </c>
      <c r="D1584" t="s">
        <v>10</v>
      </c>
      <c r="E1584" t="s">
        <v>753</v>
      </c>
      <c r="F1584">
        <v>23</v>
      </c>
      <c r="G1584" t="s">
        <v>16</v>
      </c>
      <c r="H1584">
        <v>2020</v>
      </c>
      <c r="I1584">
        <v>14.9411</v>
      </c>
      <c r="J1584" s="1">
        <f>_xlfn.XLOOKUP(B1584, '[1]2021 Salaries'!$B$13:$B$2834, '[1]2021 Salaries'!$G$13:$G$2834,0)</f>
        <v>9970000</v>
      </c>
      <c r="K1584" s="1">
        <f t="shared" si="24"/>
        <v>10967000</v>
      </c>
      <c r="L1584" s="2">
        <v>1583</v>
      </c>
    </row>
    <row r="1585" spans="1:12" x14ac:dyDescent="0.45">
      <c r="A1585">
        <v>165</v>
      </c>
      <c r="B1585" t="s">
        <v>400</v>
      </c>
      <c r="C1585" t="s">
        <v>216</v>
      </c>
      <c r="D1585" t="s">
        <v>10</v>
      </c>
      <c r="E1585" t="s">
        <v>299</v>
      </c>
      <c r="F1585">
        <v>23</v>
      </c>
      <c r="G1585" t="s">
        <v>21</v>
      </c>
      <c r="H1585">
        <v>2020</v>
      </c>
      <c r="I1585">
        <v>14.942066666666699</v>
      </c>
      <c r="J1585" s="1">
        <f>_xlfn.XLOOKUP(B1585, '[1]2021 Salaries'!$B$13:$B$2834, '[1]2021 Salaries'!$G$13:$G$2834,0)</f>
        <v>12060000</v>
      </c>
      <c r="K1585" s="1">
        <f t="shared" si="24"/>
        <v>13266000.000000002</v>
      </c>
      <c r="L1585" s="2">
        <v>1584</v>
      </c>
    </row>
    <row r="1586" spans="1:12" x14ac:dyDescent="0.45">
      <c r="A1586">
        <v>438</v>
      </c>
      <c r="B1586" t="s">
        <v>1038</v>
      </c>
      <c r="C1586" t="s">
        <v>27</v>
      </c>
      <c r="D1586" t="s">
        <v>10</v>
      </c>
      <c r="E1586" t="s">
        <v>725</v>
      </c>
      <c r="F1586">
        <v>28</v>
      </c>
      <c r="G1586" t="s">
        <v>12</v>
      </c>
      <c r="H1586">
        <v>2020</v>
      </c>
      <c r="I1586">
        <v>14.942266666666701</v>
      </c>
      <c r="J1586" s="1">
        <f>_xlfn.XLOOKUP(B1586, '[1]2021 Salaries'!$B$13:$B$2834, '[1]2021 Salaries'!$G$13:$G$2834,0)</f>
        <v>14220000</v>
      </c>
      <c r="K1586" s="1">
        <f t="shared" si="24"/>
        <v>15642000.000000002</v>
      </c>
      <c r="L1586" s="2">
        <v>1585</v>
      </c>
    </row>
    <row r="1587" spans="1:12" x14ac:dyDescent="0.45">
      <c r="A1587">
        <v>236</v>
      </c>
      <c r="B1587" t="s">
        <v>1255</v>
      </c>
      <c r="C1587" t="s">
        <v>377</v>
      </c>
      <c r="D1587" t="s">
        <v>10</v>
      </c>
      <c r="E1587" t="s">
        <v>549</v>
      </c>
      <c r="F1587">
        <v>29</v>
      </c>
      <c r="G1587" t="s">
        <v>31</v>
      </c>
      <c r="H1587">
        <v>2020</v>
      </c>
      <c r="I1587">
        <v>14.948966666666699</v>
      </c>
      <c r="J1587" s="1">
        <f>_xlfn.XLOOKUP(B1587, '[1]2021 Salaries'!$B$13:$B$2834, '[1]2021 Salaries'!$G$13:$G$2834,0)</f>
        <v>0</v>
      </c>
      <c r="K1587" s="1">
        <f t="shared" si="24"/>
        <v>0</v>
      </c>
      <c r="L1587" s="2">
        <v>1586</v>
      </c>
    </row>
    <row r="1588" spans="1:12" x14ac:dyDescent="0.45">
      <c r="A1588">
        <v>783</v>
      </c>
      <c r="B1588" t="s">
        <v>1256</v>
      </c>
      <c r="C1588" t="s">
        <v>14</v>
      </c>
      <c r="D1588" t="s">
        <v>10</v>
      </c>
      <c r="E1588" t="s">
        <v>852</v>
      </c>
      <c r="F1588">
        <v>28</v>
      </c>
      <c r="G1588" t="s">
        <v>16</v>
      </c>
      <c r="H1588">
        <v>2020</v>
      </c>
      <c r="I1588">
        <v>14.950566666666701</v>
      </c>
      <c r="J1588" s="1">
        <f>_xlfn.XLOOKUP(B1588, '[1]2021 Salaries'!$B$13:$B$2834, '[1]2021 Salaries'!$G$13:$G$2834,0)</f>
        <v>0</v>
      </c>
      <c r="K1588" s="1">
        <f t="shared" si="24"/>
        <v>0</v>
      </c>
      <c r="L1588" s="2">
        <v>1587</v>
      </c>
    </row>
    <row r="1589" spans="1:12" x14ac:dyDescent="0.45">
      <c r="A1589">
        <v>202</v>
      </c>
      <c r="B1589" t="s">
        <v>1257</v>
      </c>
      <c r="C1589" t="s">
        <v>23</v>
      </c>
      <c r="D1589" t="s">
        <v>10</v>
      </c>
      <c r="E1589" t="s">
        <v>154</v>
      </c>
      <c r="F1589">
        <v>19</v>
      </c>
      <c r="G1589" t="s">
        <v>31</v>
      </c>
      <c r="H1589">
        <v>2020</v>
      </c>
      <c r="I1589">
        <v>14.951266666666699</v>
      </c>
      <c r="J1589" s="1">
        <f>_xlfn.XLOOKUP(B1589, '[1]2021 Salaries'!$B$13:$B$2834, '[1]2021 Salaries'!$G$13:$G$2834,0)</f>
        <v>0</v>
      </c>
      <c r="K1589" s="1">
        <f t="shared" si="24"/>
        <v>0</v>
      </c>
      <c r="L1589" s="2">
        <v>1588</v>
      </c>
    </row>
    <row r="1590" spans="1:12" x14ac:dyDescent="0.45">
      <c r="A1590">
        <v>863</v>
      </c>
      <c r="B1590" t="s">
        <v>1258</v>
      </c>
      <c r="C1590" t="s">
        <v>14</v>
      </c>
      <c r="D1590" t="s">
        <v>10</v>
      </c>
      <c r="E1590" t="s">
        <v>997</v>
      </c>
      <c r="F1590">
        <v>15</v>
      </c>
      <c r="G1590" t="s">
        <v>16</v>
      </c>
      <c r="H1590">
        <v>2020</v>
      </c>
      <c r="I1590">
        <v>14.952766666666699</v>
      </c>
      <c r="J1590" s="1">
        <f>_xlfn.XLOOKUP(B1590, '[1]2021 Salaries'!$B$13:$B$2834, '[1]2021 Salaries'!$G$13:$G$2834,0)</f>
        <v>0</v>
      </c>
      <c r="K1590" s="1">
        <f t="shared" si="24"/>
        <v>0</v>
      </c>
      <c r="L1590" s="2">
        <v>1589</v>
      </c>
    </row>
    <row r="1591" spans="1:12" x14ac:dyDescent="0.45">
      <c r="A1591">
        <v>819</v>
      </c>
      <c r="B1591" t="s">
        <v>1259</v>
      </c>
      <c r="C1591" t="s">
        <v>64</v>
      </c>
      <c r="D1591" t="s">
        <v>10</v>
      </c>
      <c r="E1591" t="s">
        <v>963</v>
      </c>
      <c r="F1591">
        <v>27</v>
      </c>
      <c r="G1591" t="s">
        <v>16</v>
      </c>
      <c r="H1591">
        <v>2020</v>
      </c>
      <c r="I1591">
        <v>14.9531333333333</v>
      </c>
      <c r="J1591" s="1">
        <f>_xlfn.XLOOKUP(B1591, '[1]2021 Salaries'!$B$13:$B$2834, '[1]2021 Salaries'!$G$13:$G$2834,0)</f>
        <v>9730000</v>
      </c>
      <c r="K1591" s="1">
        <f t="shared" si="24"/>
        <v>9730000</v>
      </c>
      <c r="L1591" s="2">
        <v>1590</v>
      </c>
    </row>
    <row r="1592" spans="1:12" x14ac:dyDescent="0.45">
      <c r="A1592">
        <v>1449</v>
      </c>
      <c r="B1592" t="s">
        <v>1260</v>
      </c>
      <c r="C1592" t="s">
        <v>74</v>
      </c>
      <c r="D1592" t="s">
        <v>10</v>
      </c>
      <c r="E1592" t="s">
        <v>47</v>
      </c>
      <c r="F1592">
        <v>18</v>
      </c>
      <c r="G1592" t="s">
        <v>12</v>
      </c>
      <c r="H1592">
        <v>2021</v>
      </c>
      <c r="I1592">
        <v>14.9546666666667</v>
      </c>
      <c r="J1592" s="1">
        <f>_xlfn.XLOOKUP(B1592, '[1]2021 Salaries'!$B$13:$B$2834, '[1]2021 Salaries'!$G$13:$G$2834,0)</f>
        <v>18830000</v>
      </c>
      <c r="K1592" s="1">
        <f t="shared" si="24"/>
        <v>20713000</v>
      </c>
      <c r="L1592" s="2">
        <v>1591</v>
      </c>
    </row>
    <row r="1593" spans="1:12" x14ac:dyDescent="0.45">
      <c r="A1593">
        <v>1936</v>
      </c>
      <c r="B1593" t="s">
        <v>311</v>
      </c>
      <c r="C1593" t="s">
        <v>96</v>
      </c>
      <c r="D1593" t="s">
        <v>10</v>
      </c>
      <c r="E1593" t="s">
        <v>529</v>
      </c>
      <c r="F1593">
        <v>24</v>
      </c>
      <c r="G1593" t="s">
        <v>16</v>
      </c>
      <c r="H1593">
        <v>2021</v>
      </c>
      <c r="I1593">
        <v>14.959566666666699</v>
      </c>
      <c r="J1593" s="1">
        <f>_xlfn.XLOOKUP(B1593, '[1]2021 Salaries'!$B$13:$B$2834, '[1]2021 Salaries'!$G$13:$G$2834,0)</f>
        <v>21990000</v>
      </c>
      <c r="K1593" s="1">
        <f t="shared" si="24"/>
        <v>24189000.000000004</v>
      </c>
      <c r="L1593" s="2">
        <v>1592</v>
      </c>
    </row>
    <row r="1594" spans="1:12" x14ac:dyDescent="0.45">
      <c r="A1594">
        <v>1407</v>
      </c>
      <c r="B1594" t="s">
        <v>1261</v>
      </c>
      <c r="C1594" t="s">
        <v>9</v>
      </c>
      <c r="D1594" t="s">
        <v>10</v>
      </c>
      <c r="E1594" t="s">
        <v>460</v>
      </c>
      <c r="F1594">
        <v>21</v>
      </c>
      <c r="G1594" t="s">
        <v>31</v>
      </c>
      <c r="H1594">
        <v>2021</v>
      </c>
      <c r="I1594">
        <v>14.9598</v>
      </c>
      <c r="J1594" s="1">
        <f>_xlfn.XLOOKUP(B1594, '[1]2021 Salaries'!$B$13:$B$2834, '[1]2021 Salaries'!$G$13:$G$2834,0)</f>
        <v>16750000</v>
      </c>
      <c r="K1594" s="1">
        <f t="shared" si="24"/>
        <v>18425000</v>
      </c>
      <c r="L1594" s="2">
        <v>1593</v>
      </c>
    </row>
    <row r="1595" spans="1:12" x14ac:dyDescent="0.45">
      <c r="A1595">
        <v>11</v>
      </c>
      <c r="B1595" t="s">
        <v>1262</v>
      </c>
      <c r="C1595" t="s">
        <v>55</v>
      </c>
      <c r="D1595" t="s">
        <v>10</v>
      </c>
      <c r="E1595" t="s">
        <v>49</v>
      </c>
      <c r="F1595">
        <v>24</v>
      </c>
      <c r="G1595" t="s">
        <v>21</v>
      </c>
      <c r="H1595">
        <v>2020</v>
      </c>
      <c r="I1595">
        <v>14.967333333333301</v>
      </c>
      <c r="J1595" s="1">
        <f>_xlfn.XLOOKUP(B1595, '[1]2021 Salaries'!$B$13:$B$2834, '[1]2021 Salaries'!$G$13:$G$2834,0)</f>
        <v>18590000</v>
      </c>
      <c r="K1595" s="1">
        <f t="shared" si="24"/>
        <v>20449000</v>
      </c>
      <c r="L1595" s="2">
        <v>1594</v>
      </c>
    </row>
    <row r="1596" spans="1:12" x14ac:dyDescent="0.45">
      <c r="A1596">
        <v>266</v>
      </c>
      <c r="B1596" t="s">
        <v>1263</v>
      </c>
      <c r="C1596" t="s">
        <v>1264</v>
      </c>
      <c r="D1596" t="s">
        <v>10</v>
      </c>
      <c r="E1596" t="s">
        <v>1012</v>
      </c>
      <c r="F1596">
        <v>30</v>
      </c>
      <c r="G1596" t="s">
        <v>31</v>
      </c>
      <c r="H1596">
        <v>2020</v>
      </c>
      <c r="I1596">
        <v>14.969533333333301</v>
      </c>
      <c r="J1596" s="1">
        <f>_xlfn.XLOOKUP(B1596, '[1]2021 Salaries'!$B$13:$B$2834, '[1]2021 Salaries'!$G$13:$G$2834,0)</f>
        <v>0</v>
      </c>
      <c r="K1596" s="1">
        <f t="shared" si="24"/>
        <v>0</v>
      </c>
      <c r="L1596" s="2">
        <v>1595</v>
      </c>
    </row>
    <row r="1597" spans="1:12" x14ac:dyDescent="0.45">
      <c r="A1597">
        <v>969</v>
      </c>
      <c r="B1597" t="s">
        <v>1265</v>
      </c>
      <c r="C1597" t="s">
        <v>14</v>
      </c>
      <c r="D1597" t="s">
        <v>43</v>
      </c>
      <c r="E1597" t="s">
        <v>272</v>
      </c>
      <c r="F1597">
        <v>31</v>
      </c>
      <c r="G1597" t="s">
        <v>16</v>
      </c>
      <c r="H1597">
        <v>2020</v>
      </c>
      <c r="I1597">
        <v>14.9720333333333</v>
      </c>
      <c r="J1597" s="1">
        <f>_xlfn.XLOOKUP(B1597, '[1]2021 Salaries'!$B$13:$B$2834, '[1]2021 Salaries'!$G$13:$G$2834,0)</f>
        <v>0</v>
      </c>
      <c r="K1597" s="1">
        <f t="shared" si="24"/>
        <v>0</v>
      </c>
      <c r="L1597" s="2">
        <v>1596</v>
      </c>
    </row>
    <row r="1598" spans="1:12" x14ac:dyDescent="0.45">
      <c r="A1598">
        <v>1075</v>
      </c>
      <c r="B1598" t="s">
        <v>1266</v>
      </c>
      <c r="C1598" t="s">
        <v>39</v>
      </c>
      <c r="D1598" t="s">
        <v>10</v>
      </c>
      <c r="E1598" t="s">
        <v>49</v>
      </c>
      <c r="F1598">
        <v>19</v>
      </c>
      <c r="G1598" t="s">
        <v>21</v>
      </c>
      <c r="H1598">
        <v>2021</v>
      </c>
      <c r="I1598">
        <v>14.9787</v>
      </c>
      <c r="J1598" s="1">
        <f>_xlfn.XLOOKUP(B1598, '[1]2021 Salaries'!$B$13:$B$2834, '[1]2021 Salaries'!$G$13:$G$2834,0)</f>
        <v>15200000</v>
      </c>
      <c r="K1598" s="1">
        <f t="shared" si="24"/>
        <v>16720000.000000002</v>
      </c>
      <c r="L1598" s="2">
        <v>1597</v>
      </c>
    </row>
    <row r="1599" spans="1:12" x14ac:dyDescent="0.45">
      <c r="A1599">
        <v>671</v>
      </c>
      <c r="B1599" t="s">
        <v>1267</v>
      </c>
      <c r="C1599" t="s">
        <v>23</v>
      </c>
      <c r="D1599" t="s">
        <v>43</v>
      </c>
      <c r="E1599" t="s">
        <v>255</v>
      </c>
      <c r="F1599">
        <v>28</v>
      </c>
      <c r="G1599" t="s">
        <v>25</v>
      </c>
      <c r="H1599">
        <v>2020</v>
      </c>
      <c r="I1599">
        <v>14.986266666666699</v>
      </c>
      <c r="J1599" s="1">
        <f>_xlfn.XLOOKUP(B1599, '[1]2021 Salaries'!$B$13:$B$2834, '[1]2021 Salaries'!$G$13:$G$2834,0)</f>
        <v>0</v>
      </c>
      <c r="K1599" s="1">
        <f t="shared" si="24"/>
        <v>0</v>
      </c>
      <c r="L1599" s="2">
        <v>1598</v>
      </c>
    </row>
    <row r="1600" spans="1:12" x14ac:dyDescent="0.45">
      <c r="A1600">
        <v>517</v>
      </c>
      <c r="B1600" t="s">
        <v>1268</v>
      </c>
      <c r="C1600" t="s">
        <v>965</v>
      </c>
      <c r="D1600" t="s">
        <v>10</v>
      </c>
      <c r="E1600" t="s">
        <v>382</v>
      </c>
      <c r="F1600">
        <v>27</v>
      </c>
      <c r="G1600" t="s">
        <v>12</v>
      </c>
      <c r="H1600">
        <v>2020</v>
      </c>
      <c r="I1600">
        <v>14.9896666666667</v>
      </c>
      <c r="J1600" s="1">
        <f>_xlfn.XLOOKUP(B1600, '[1]2021 Salaries'!$B$13:$B$2834, '[1]2021 Salaries'!$G$13:$G$2834,0)</f>
        <v>0</v>
      </c>
      <c r="K1600" s="1">
        <f t="shared" si="24"/>
        <v>0</v>
      </c>
      <c r="L1600" s="2">
        <v>1599</v>
      </c>
    </row>
    <row r="1601" spans="1:12" x14ac:dyDescent="0.45">
      <c r="A1601">
        <v>362</v>
      </c>
      <c r="B1601" t="s">
        <v>1269</v>
      </c>
      <c r="C1601" t="s">
        <v>9</v>
      </c>
      <c r="D1601" t="s">
        <v>598</v>
      </c>
      <c r="E1601" t="s">
        <v>30</v>
      </c>
      <c r="F1601">
        <v>22</v>
      </c>
      <c r="G1601" t="s">
        <v>31</v>
      </c>
      <c r="H1601">
        <v>2020</v>
      </c>
      <c r="I1601">
        <v>14.9997666666667</v>
      </c>
      <c r="J1601" s="1">
        <f>_xlfn.XLOOKUP(B1601, '[1]2021 Salaries'!$B$13:$B$2834, '[1]2021 Salaries'!$G$13:$G$2834,0)</f>
        <v>0</v>
      </c>
      <c r="K1601" s="1">
        <f t="shared" si="24"/>
        <v>0</v>
      </c>
      <c r="L1601" s="2">
        <v>1600</v>
      </c>
    </row>
    <row r="1602" spans="1:12" x14ac:dyDescent="0.45">
      <c r="A1602">
        <v>1065</v>
      </c>
      <c r="B1602" t="s">
        <v>1251</v>
      </c>
      <c r="C1602" t="s">
        <v>39</v>
      </c>
      <c r="D1602" t="s">
        <v>10</v>
      </c>
      <c r="E1602" t="s">
        <v>369</v>
      </c>
      <c r="F1602">
        <v>30</v>
      </c>
      <c r="G1602" t="s">
        <v>21</v>
      </c>
      <c r="H1602">
        <v>2021</v>
      </c>
      <c r="I1602">
        <v>15.0005666666667</v>
      </c>
      <c r="J1602" s="1">
        <f>_xlfn.XLOOKUP(B1602, '[1]2021 Salaries'!$B$13:$B$2834, '[1]2021 Salaries'!$G$13:$G$2834,0)</f>
        <v>18960000</v>
      </c>
      <c r="K1602" s="1">
        <f t="shared" si="24"/>
        <v>20856000</v>
      </c>
      <c r="L1602" s="2">
        <v>1601</v>
      </c>
    </row>
    <row r="1603" spans="1:12" x14ac:dyDescent="0.45">
      <c r="A1603">
        <v>94</v>
      </c>
      <c r="B1603" t="s">
        <v>1131</v>
      </c>
      <c r="C1603" t="s">
        <v>9</v>
      </c>
      <c r="D1603" t="s">
        <v>10</v>
      </c>
      <c r="E1603" t="s">
        <v>293</v>
      </c>
      <c r="F1603">
        <v>26</v>
      </c>
      <c r="G1603" t="s">
        <v>21</v>
      </c>
      <c r="H1603">
        <v>2020</v>
      </c>
      <c r="I1603">
        <v>15.0011333333333</v>
      </c>
      <c r="J1603" s="1">
        <f>_xlfn.XLOOKUP(B1603, '[1]2021 Salaries'!$B$13:$B$2834, '[1]2021 Salaries'!$G$13:$G$2834,0)</f>
        <v>25780000</v>
      </c>
      <c r="K1603" s="1">
        <f t="shared" ref="K1603:K1666" si="25">IF(C1603="Rarita", J1603, J1603*1.1)</f>
        <v>28358000.000000004</v>
      </c>
      <c r="L1603" s="2">
        <v>1602</v>
      </c>
    </row>
    <row r="1604" spans="1:12" x14ac:dyDescent="0.45">
      <c r="A1604">
        <v>1167</v>
      </c>
      <c r="B1604" t="s">
        <v>1270</v>
      </c>
      <c r="C1604" t="s">
        <v>39</v>
      </c>
      <c r="D1604" t="s">
        <v>10</v>
      </c>
      <c r="E1604" t="s">
        <v>555</v>
      </c>
      <c r="F1604">
        <v>31</v>
      </c>
      <c r="G1604" t="s">
        <v>21</v>
      </c>
      <c r="H1604">
        <v>2021</v>
      </c>
      <c r="I1604">
        <v>15.007099999999999</v>
      </c>
      <c r="J1604" s="1">
        <f>_xlfn.XLOOKUP(B1604, '[1]2021 Salaries'!$B$13:$B$2834, '[1]2021 Salaries'!$G$13:$G$2834,0)</f>
        <v>15200000</v>
      </c>
      <c r="K1604" s="1">
        <f t="shared" si="25"/>
        <v>16720000.000000002</v>
      </c>
      <c r="L1604" s="2">
        <v>1603</v>
      </c>
    </row>
    <row r="1605" spans="1:12" x14ac:dyDescent="0.45">
      <c r="A1605">
        <v>130</v>
      </c>
      <c r="B1605" t="s">
        <v>1271</v>
      </c>
      <c r="C1605" t="s">
        <v>39</v>
      </c>
      <c r="D1605" t="s">
        <v>10</v>
      </c>
      <c r="E1605" t="s">
        <v>1073</v>
      </c>
      <c r="F1605">
        <v>25</v>
      </c>
      <c r="G1605" t="s">
        <v>21</v>
      </c>
      <c r="H1605">
        <v>2020</v>
      </c>
      <c r="I1605">
        <v>15.0078333333333</v>
      </c>
      <c r="J1605" s="1">
        <f>_xlfn.XLOOKUP(B1605, '[1]2021 Salaries'!$B$13:$B$2834, '[1]2021 Salaries'!$G$13:$G$2834,0)</f>
        <v>16010000</v>
      </c>
      <c r="K1605" s="1">
        <f t="shared" si="25"/>
        <v>17611000</v>
      </c>
      <c r="L1605" s="2">
        <v>1604</v>
      </c>
    </row>
    <row r="1606" spans="1:12" x14ac:dyDescent="0.45">
      <c r="A1606">
        <v>365</v>
      </c>
      <c r="B1606" t="s">
        <v>729</v>
      </c>
      <c r="C1606" t="s">
        <v>9</v>
      </c>
      <c r="D1606" t="s">
        <v>10</v>
      </c>
      <c r="E1606" t="s">
        <v>358</v>
      </c>
      <c r="F1606">
        <v>30</v>
      </c>
      <c r="G1606" t="s">
        <v>31</v>
      </c>
      <c r="H1606">
        <v>2020</v>
      </c>
      <c r="I1606">
        <v>15.0107</v>
      </c>
      <c r="J1606" s="1">
        <f>_xlfn.XLOOKUP(B1606, '[1]2021 Salaries'!$B$13:$B$2834, '[1]2021 Salaries'!$G$13:$G$2834,0)</f>
        <v>9950000</v>
      </c>
      <c r="K1606" s="1">
        <f t="shared" si="25"/>
        <v>10945000</v>
      </c>
      <c r="L1606" s="2">
        <v>1605</v>
      </c>
    </row>
    <row r="1607" spans="1:12" x14ac:dyDescent="0.45">
      <c r="A1607">
        <v>1308</v>
      </c>
      <c r="B1607" t="s">
        <v>1272</v>
      </c>
      <c r="C1607" t="s">
        <v>149</v>
      </c>
      <c r="D1607" t="s">
        <v>10</v>
      </c>
      <c r="E1607" t="s">
        <v>434</v>
      </c>
      <c r="F1607">
        <v>24</v>
      </c>
      <c r="G1607" t="s">
        <v>31</v>
      </c>
      <c r="H1607">
        <v>2021</v>
      </c>
      <c r="I1607">
        <v>15.0148333333333</v>
      </c>
      <c r="J1607" s="1">
        <f>_xlfn.XLOOKUP(B1607, '[1]2021 Salaries'!$B$13:$B$2834, '[1]2021 Salaries'!$G$13:$G$2834,0)</f>
        <v>19120000</v>
      </c>
      <c r="K1607" s="1">
        <f t="shared" si="25"/>
        <v>21032000</v>
      </c>
      <c r="L1607" s="2">
        <v>1606</v>
      </c>
    </row>
    <row r="1608" spans="1:12" x14ac:dyDescent="0.45">
      <c r="A1608">
        <v>32</v>
      </c>
      <c r="B1608" t="s">
        <v>1273</v>
      </c>
      <c r="C1608" t="s">
        <v>86</v>
      </c>
      <c r="D1608" t="s">
        <v>10</v>
      </c>
      <c r="E1608" t="s">
        <v>69</v>
      </c>
      <c r="F1608">
        <v>29</v>
      </c>
      <c r="G1608" t="s">
        <v>21</v>
      </c>
      <c r="H1608">
        <v>2020</v>
      </c>
      <c r="I1608">
        <v>15.027699999999999</v>
      </c>
      <c r="J1608" s="1">
        <f>_xlfn.XLOOKUP(B1608, '[1]2021 Salaries'!$B$13:$B$2834, '[1]2021 Salaries'!$G$13:$G$2834,0)</f>
        <v>0</v>
      </c>
      <c r="K1608" s="1">
        <f t="shared" si="25"/>
        <v>0</v>
      </c>
      <c r="L1608" s="2">
        <v>1607</v>
      </c>
    </row>
    <row r="1609" spans="1:12" x14ac:dyDescent="0.45">
      <c r="A1609">
        <v>793</v>
      </c>
      <c r="B1609" t="s">
        <v>1274</v>
      </c>
      <c r="C1609" t="s">
        <v>14</v>
      </c>
      <c r="D1609" t="s">
        <v>10</v>
      </c>
      <c r="E1609" t="s">
        <v>659</v>
      </c>
      <c r="F1609">
        <v>22</v>
      </c>
      <c r="G1609" t="s">
        <v>16</v>
      </c>
      <c r="H1609">
        <v>2020</v>
      </c>
      <c r="I1609">
        <v>15.029299999999999</v>
      </c>
      <c r="J1609" s="1">
        <f>_xlfn.XLOOKUP(B1609, '[1]2021 Salaries'!$B$13:$B$2834, '[1]2021 Salaries'!$G$13:$G$2834,0)</f>
        <v>14460000</v>
      </c>
      <c r="K1609" s="1">
        <f t="shared" si="25"/>
        <v>15906000.000000002</v>
      </c>
      <c r="L1609" s="2">
        <v>1608</v>
      </c>
    </row>
    <row r="1610" spans="1:12" x14ac:dyDescent="0.45">
      <c r="A1610">
        <v>936</v>
      </c>
      <c r="B1610" t="s">
        <v>1110</v>
      </c>
      <c r="C1610" t="s">
        <v>14</v>
      </c>
      <c r="D1610" t="s">
        <v>10</v>
      </c>
      <c r="E1610" t="s">
        <v>462</v>
      </c>
      <c r="F1610">
        <v>27</v>
      </c>
      <c r="G1610" t="s">
        <v>16</v>
      </c>
      <c r="H1610">
        <v>2020</v>
      </c>
      <c r="I1610">
        <v>15.040699999999999</v>
      </c>
      <c r="J1610" s="1">
        <f>_xlfn.XLOOKUP(B1610, '[1]2021 Salaries'!$B$13:$B$2834, '[1]2021 Salaries'!$G$13:$G$2834,0)</f>
        <v>29270000</v>
      </c>
      <c r="K1610" s="1">
        <f t="shared" si="25"/>
        <v>32197000.000000004</v>
      </c>
      <c r="L1610" s="2">
        <v>1609</v>
      </c>
    </row>
    <row r="1611" spans="1:12" x14ac:dyDescent="0.45">
      <c r="A1611">
        <v>2141</v>
      </c>
      <c r="B1611" t="s">
        <v>1275</v>
      </c>
      <c r="C1611" t="s">
        <v>64</v>
      </c>
      <c r="D1611" t="s">
        <v>18</v>
      </c>
      <c r="E1611" t="s">
        <v>676</v>
      </c>
      <c r="F1611">
        <v>20</v>
      </c>
      <c r="G1611" t="s">
        <v>41</v>
      </c>
      <c r="H1611">
        <v>2021</v>
      </c>
      <c r="I1611">
        <v>15.041366666666701</v>
      </c>
      <c r="J1611" s="1">
        <f>_xlfn.XLOOKUP(B1611, '[1]2021 Salaries'!$B$13:$B$2834, '[1]2021 Salaries'!$G$13:$G$2834,0)</f>
        <v>5080000</v>
      </c>
      <c r="K1611" s="1">
        <f t="shared" si="25"/>
        <v>5080000</v>
      </c>
      <c r="L1611" s="2">
        <v>1610</v>
      </c>
    </row>
    <row r="1612" spans="1:12" x14ac:dyDescent="0.45">
      <c r="A1612">
        <v>767</v>
      </c>
      <c r="B1612" t="s">
        <v>217</v>
      </c>
      <c r="C1612" t="s">
        <v>195</v>
      </c>
      <c r="D1612" t="s">
        <v>10</v>
      </c>
      <c r="E1612" t="s">
        <v>124</v>
      </c>
      <c r="F1612">
        <v>29</v>
      </c>
      <c r="G1612" t="s">
        <v>25</v>
      </c>
      <c r="H1612">
        <v>2020</v>
      </c>
      <c r="I1612">
        <v>15.042733333333301</v>
      </c>
      <c r="J1612" s="1">
        <f>_xlfn.XLOOKUP(B1612, '[1]2021 Salaries'!$B$13:$B$2834, '[1]2021 Salaries'!$G$13:$G$2834,0)</f>
        <v>16170000</v>
      </c>
      <c r="K1612" s="1">
        <f t="shared" si="25"/>
        <v>17787000</v>
      </c>
      <c r="L1612" s="2">
        <v>1611</v>
      </c>
    </row>
    <row r="1613" spans="1:12" x14ac:dyDescent="0.45">
      <c r="A1613">
        <v>481</v>
      </c>
      <c r="B1613" t="s">
        <v>937</v>
      </c>
      <c r="C1613" t="s">
        <v>74</v>
      </c>
      <c r="D1613" t="s">
        <v>10</v>
      </c>
      <c r="E1613" t="s">
        <v>441</v>
      </c>
      <c r="F1613">
        <v>24</v>
      </c>
      <c r="G1613" t="s">
        <v>12</v>
      </c>
      <c r="H1613">
        <v>2020</v>
      </c>
      <c r="I1613">
        <v>15.0543333333333</v>
      </c>
      <c r="J1613" s="1">
        <f>_xlfn.XLOOKUP(B1613, '[1]2021 Salaries'!$B$13:$B$2834, '[1]2021 Salaries'!$G$13:$G$2834,0)</f>
        <v>12920000</v>
      </c>
      <c r="K1613" s="1">
        <f t="shared" si="25"/>
        <v>14212000.000000002</v>
      </c>
      <c r="L1613" s="2">
        <v>1612</v>
      </c>
    </row>
    <row r="1614" spans="1:12" x14ac:dyDescent="0.45">
      <c r="A1614">
        <v>437</v>
      </c>
      <c r="B1614" t="s">
        <v>1276</v>
      </c>
      <c r="C1614" t="s">
        <v>74</v>
      </c>
      <c r="D1614" t="s">
        <v>43</v>
      </c>
      <c r="E1614" t="s">
        <v>403</v>
      </c>
      <c r="F1614">
        <v>32</v>
      </c>
      <c r="G1614" t="s">
        <v>12</v>
      </c>
      <c r="H1614">
        <v>2020</v>
      </c>
      <c r="I1614">
        <v>15.056100000000001</v>
      </c>
      <c r="J1614" s="1">
        <f>_xlfn.XLOOKUP(B1614, '[1]2021 Salaries'!$B$13:$B$2834, '[1]2021 Salaries'!$G$13:$G$2834,0)</f>
        <v>0</v>
      </c>
      <c r="K1614" s="1">
        <f t="shared" si="25"/>
        <v>0</v>
      </c>
      <c r="L1614" s="2">
        <v>1613</v>
      </c>
    </row>
    <row r="1615" spans="1:12" x14ac:dyDescent="0.45">
      <c r="A1615">
        <v>836</v>
      </c>
      <c r="B1615" t="s">
        <v>495</v>
      </c>
      <c r="C1615" t="s">
        <v>36</v>
      </c>
      <c r="D1615" t="s">
        <v>10</v>
      </c>
      <c r="E1615" t="s">
        <v>489</v>
      </c>
      <c r="F1615">
        <v>25</v>
      </c>
      <c r="G1615" t="s">
        <v>16</v>
      </c>
      <c r="H1615">
        <v>2020</v>
      </c>
      <c r="I1615">
        <v>15.057233333333301</v>
      </c>
      <c r="J1615" s="1">
        <f>_xlfn.XLOOKUP(B1615, '[1]2021 Salaries'!$B$13:$B$2834, '[1]2021 Salaries'!$G$13:$G$2834,0)</f>
        <v>10510000</v>
      </c>
      <c r="K1615" s="1">
        <f t="shared" si="25"/>
        <v>11561000.000000002</v>
      </c>
      <c r="L1615" s="2">
        <v>1614</v>
      </c>
    </row>
    <row r="1616" spans="1:12" x14ac:dyDescent="0.45">
      <c r="A1616">
        <v>1192</v>
      </c>
      <c r="B1616" t="s">
        <v>1163</v>
      </c>
      <c r="C1616" t="s">
        <v>235</v>
      </c>
      <c r="D1616" t="s">
        <v>18</v>
      </c>
      <c r="E1616" t="s">
        <v>1073</v>
      </c>
      <c r="F1616">
        <v>30</v>
      </c>
      <c r="G1616" t="s">
        <v>21</v>
      </c>
      <c r="H1616">
        <v>2021</v>
      </c>
      <c r="I1616">
        <v>15.0584333333333</v>
      </c>
      <c r="J1616" s="1">
        <f>_xlfn.XLOOKUP(B1616, '[1]2021 Salaries'!$B$13:$B$2834, '[1]2021 Salaries'!$G$13:$G$2834,0)</f>
        <v>24690000</v>
      </c>
      <c r="K1616" s="1">
        <f t="shared" si="25"/>
        <v>27159000.000000004</v>
      </c>
      <c r="L1616" s="2">
        <v>1615</v>
      </c>
    </row>
    <row r="1617" spans="1:12" x14ac:dyDescent="0.45">
      <c r="A1617">
        <v>610</v>
      </c>
      <c r="B1617" t="s">
        <v>1277</v>
      </c>
      <c r="C1617" t="s">
        <v>55</v>
      </c>
      <c r="D1617" t="s">
        <v>10</v>
      </c>
      <c r="E1617" t="s">
        <v>211</v>
      </c>
      <c r="F1617">
        <v>22</v>
      </c>
      <c r="G1617" t="s">
        <v>25</v>
      </c>
      <c r="H1617">
        <v>2020</v>
      </c>
      <c r="I1617">
        <v>15.0600666666667</v>
      </c>
      <c r="J1617" s="1">
        <f>_xlfn.XLOOKUP(B1617, '[1]2021 Salaries'!$B$13:$B$2834, '[1]2021 Salaries'!$G$13:$G$2834,0)</f>
        <v>0</v>
      </c>
      <c r="K1617" s="1">
        <f t="shared" si="25"/>
        <v>0</v>
      </c>
      <c r="L1617" s="2">
        <v>1616</v>
      </c>
    </row>
    <row r="1618" spans="1:12" x14ac:dyDescent="0.45">
      <c r="A1618">
        <v>1537</v>
      </c>
      <c r="B1618" t="s">
        <v>1278</v>
      </c>
      <c r="C1618" t="s">
        <v>176</v>
      </c>
      <c r="D1618" t="s">
        <v>10</v>
      </c>
      <c r="E1618" t="s">
        <v>587</v>
      </c>
      <c r="F1618">
        <v>26</v>
      </c>
      <c r="G1618" t="s">
        <v>12</v>
      </c>
      <c r="H1618">
        <v>2021</v>
      </c>
      <c r="I1618">
        <v>15.0600666666667</v>
      </c>
      <c r="J1618" s="1">
        <f>_xlfn.XLOOKUP(B1618, '[1]2021 Salaries'!$B$13:$B$2834, '[1]2021 Salaries'!$G$13:$G$2834,0)</f>
        <v>19950000</v>
      </c>
      <c r="K1618" s="1">
        <f t="shared" si="25"/>
        <v>21945000</v>
      </c>
      <c r="L1618" s="2">
        <v>1617</v>
      </c>
    </row>
    <row r="1619" spans="1:12" x14ac:dyDescent="0.45">
      <c r="A1619">
        <v>1176</v>
      </c>
      <c r="B1619" t="s">
        <v>446</v>
      </c>
      <c r="C1619" t="s">
        <v>39</v>
      </c>
      <c r="D1619" t="s">
        <v>10</v>
      </c>
      <c r="E1619" t="s">
        <v>101</v>
      </c>
      <c r="F1619">
        <v>19</v>
      </c>
      <c r="G1619" t="s">
        <v>21</v>
      </c>
      <c r="H1619">
        <v>2021</v>
      </c>
      <c r="I1619">
        <v>15.065200000000001</v>
      </c>
      <c r="J1619" s="1">
        <f>_xlfn.XLOOKUP(B1619, '[1]2021 Salaries'!$B$13:$B$2834, '[1]2021 Salaries'!$G$13:$G$2834,0)</f>
        <v>21500000</v>
      </c>
      <c r="K1619" s="1">
        <f t="shared" si="25"/>
        <v>23650000.000000004</v>
      </c>
      <c r="L1619" s="2">
        <v>1618</v>
      </c>
    </row>
    <row r="1620" spans="1:12" x14ac:dyDescent="0.45">
      <c r="A1620">
        <v>1255</v>
      </c>
      <c r="B1620" t="s">
        <v>1279</v>
      </c>
      <c r="C1620" t="s">
        <v>1144</v>
      </c>
      <c r="D1620" t="s">
        <v>10</v>
      </c>
      <c r="E1620" t="s">
        <v>154</v>
      </c>
      <c r="F1620">
        <v>21</v>
      </c>
      <c r="G1620" t="s">
        <v>31</v>
      </c>
      <c r="H1620">
        <v>2021</v>
      </c>
      <c r="I1620">
        <v>15.0675333333333</v>
      </c>
      <c r="J1620" s="1">
        <f>_xlfn.XLOOKUP(B1620, '[1]2021 Salaries'!$B$13:$B$2834, '[1]2021 Salaries'!$G$13:$G$2834,0)</f>
        <v>12860000</v>
      </c>
      <c r="K1620" s="1">
        <f t="shared" si="25"/>
        <v>14146000.000000002</v>
      </c>
      <c r="L1620" s="2">
        <v>1619</v>
      </c>
    </row>
    <row r="1621" spans="1:12" x14ac:dyDescent="0.45">
      <c r="A1621">
        <v>339</v>
      </c>
      <c r="B1621" t="s">
        <v>1280</v>
      </c>
      <c r="C1621" t="s">
        <v>9</v>
      </c>
      <c r="D1621" t="s">
        <v>43</v>
      </c>
      <c r="E1621" t="s">
        <v>867</v>
      </c>
      <c r="F1621">
        <v>29</v>
      </c>
      <c r="G1621" t="s">
        <v>31</v>
      </c>
      <c r="H1621">
        <v>2020</v>
      </c>
      <c r="I1621">
        <v>15.0810333333333</v>
      </c>
      <c r="J1621" s="1">
        <f>_xlfn.XLOOKUP(B1621, '[1]2021 Salaries'!$B$13:$B$2834, '[1]2021 Salaries'!$G$13:$G$2834,0)</f>
        <v>12350000</v>
      </c>
      <c r="K1621" s="1">
        <f t="shared" si="25"/>
        <v>13585000.000000002</v>
      </c>
      <c r="L1621" s="2">
        <v>1620</v>
      </c>
    </row>
    <row r="1622" spans="1:12" x14ac:dyDescent="0.45">
      <c r="A1622">
        <v>1903</v>
      </c>
      <c r="B1622" t="s">
        <v>1274</v>
      </c>
      <c r="C1622" t="s">
        <v>14</v>
      </c>
      <c r="D1622" t="s">
        <v>10</v>
      </c>
      <c r="E1622" t="s">
        <v>659</v>
      </c>
      <c r="F1622">
        <v>23</v>
      </c>
      <c r="G1622" t="s">
        <v>16</v>
      </c>
      <c r="H1622">
        <v>2021</v>
      </c>
      <c r="I1622">
        <v>15.0848666666667</v>
      </c>
      <c r="J1622" s="1">
        <f>_xlfn.XLOOKUP(B1622, '[1]2021 Salaries'!$B$13:$B$2834, '[1]2021 Salaries'!$G$13:$G$2834,0)</f>
        <v>14460000</v>
      </c>
      <c r="K1622" s="1">
        <f t="shared" si="25"/>
        <v>15906000.000000002</v>
      </c>
      <c r="L1622" s="2">
        <v>1621</v>
      </c>
    </row>
    <row r="1623" spans="1:12" x14ac:dyDescent="0.45">
      <c r="A1623">
        <v>1635</v>
      </c>
      <c r="B1623" t="s">
        <v>1281</v>
      </c>
      <c r="C1623" t="s">
        <v>74</v>
      </c>
      <c r="D1623" t="s">
        <v>350</v>
      </c>
      <c r="E1623" t="s">
        <v>162</v>
      </c>
      <c r="F1623">
        <v>18</v>
      </c>
      <c r="G1623" t="s">
        <v>12</v>
      </c>
      <c r="H1623">
        <v>2021</v>
      </c>
      <c r="I1623">
        <v>15.0905</v>
      </c>
      <c r="J1623" s="1">
        <f>_xlfn.XLOOKUP(B1623, '[1]2021 Salaries'!$B$13:$B$2834, '[1]2021 Salaries'!$G$13:$G$2834,0)</f>
        <v>11940000</v>
      </c>
      <c r="K1623" s="1">
        <f t="shared" si="25"/>
        <v>13134000.000000002</v>
      </c>
      <c r="L1623" s="2">
        <v>1622</v>
      </c>
    </row>
    <row r="1624" spans="1:12" x14ac:dyDescent="0.45">
      <c r="A1624">
        <v>1669</v>
      </c>
      <c r="B1624" t="s">
        <v>1282</v>
      </c>
      <c r="C1624" t="s">
        <v>86</v>
      </c>
      <c r="D1624" t="s">
        <v>10</v>
      </c>
      <c r="E1624" t="s">
        <v>104</v>
      </c>
      <c r="F1624">
        <v>21</v>
      </c>
      <c r="G1624" t="s">
        <v>25</v>
      </c>
      <c r="H1624">
        <v>2021</v>
      </c>
      <c r="I1624">
        <v>15.0911666666667</v>
      </c>
      <c r="J1624" s="1">
        <f>_xlfn.XLOOKUP(B1624, '[1]2021 Salaries'!$B$13:$B$2834, '[1]2021 Salaries'!$G$13:$G$2834,0)</f>
        <v>16980000</v>
      </c>
      <c r="K1624" s="1">
        <f t="shared" si="25"/>
        <v>18678000</v>
      </c>
      <c r="L1624" s="2">
        <v>1623</v>
      </c>
    </row>
    <row r="1625" spans="1:12" x14ac:dyDescent="0.45">
      <c r="A1625">
        <v>931</v>
      </c>
      <c r="B1625" t="s">
        <v>851</v>
      </c>
      <c r="C1625" t="s">
        <v>14</v>
      </c>
      <c r="D1625" t="s">
        <v>10</v>
      </c>
      <c r="E1625" t="s">
        <v>753</v>
      </c>
      <c r="F1625">
        <v>22</v>
      </c>
      <c r="G1625" t="s">
        <v>16</v>
      </c>
      <c r="H1625">
        <v>2020</v>
      </c>
      <c r="I1625">
        <v>15.093966666666701</v>
      </c>
      <c r="J1625" s="1">
        <f>_xlfn.XLOOKUP(B1625, '[1]2021 Salaries'!$B$13:$B$2834, '[1]2021 Salaries'!$G$13:$G$2834,0)</f>
        <v>10070000</v>
      </c>
      <c r="K1625" s="1">
        <f t="shared" si="25"/>
        <v>11077000</v>
      </c>
      <c r="L1625" s="2">
        <v>1624</v>
      </c>
    </row>
    <row r="1626" spans="1:12" x14ac:dyDescent="0.45">
      <c r="A1626">
        <v>1010</v>
      </c>
      <c r="B1626" t="s">
        <v>1283</v>
      </c>
      <c r="C1626" t="s">
        <v>64</v>
      </c>
      <c r="D1626" t="s">
        <v>10</v>
      </c>
      <c r="E1626" t="s">
        <v>1238</v>
      </c>
      <c r="F1626">
        <v>24</v>
      </c>
      <c r="G1626" t="s">
        <v>41</v>
      </c>
      <c r="H1626">
        <v>2020</v>
      </c>
      <c r="I1626">
        <v>15.0977333333333</v>
      </c>
      <c r="J1626" s="1">
        <f>_xlfn.XLOOKUP(B1626, '[1]2021 Salaries'!$B$13:$B$2834, '[1]2021 Salaries'!$G$13:$G$2834,0)</f>
        <v>0</v>
      </c>
      <c r="K1626" s="1">
        <f t="shared" si="25"/>
        <v>0</v>
      </c>
      <c r="L1626" s="2">
        <v>1625</v>
      </c>
    </row>
    <row r="1627" spans="1:12" x14ac:dyDescent="0.45">
      <c r="A1627">
        <v>2021</v>
      </c>
      <c r="B1627" t="s">
        <v>1284</v>
      </c>
      <c r="C1627" t="s">
        <v>14</v>
      </c>
      <c r="D1627" t="s">
        <v>43</v>
      </c>
      <c r="E1627" t="s">
        <v>485</v>
      </c>
      <c r="F1627">
        <v>18</v>
      </c>
      <c r="G1627" t="s">
        <v>16</v>
      </c>
      <c r="H1627">
        <v>2021</v>
      </c>
      <c r="I1627">
        <v>15.0994333333333</v>
      </c>
      <c r="J1627" s="1">
        <f>_xlfn.XLOOKUP(B1627, '[1]2021 Salaries'!$B$13:$B$2834, '[1]2021 Salaries'!$G$13:$G$2834,0)</f>
        <v>15850000</v>
      </c>
      <c r="K1627" s="1">
        <f t="shared" si="25"/>
        <v>17435000</v>
      </c>
      <c r="L1627" s="2">
        <v>1626</v>
      </c>
    </row>
    <row r="1628" spans="1:12" x14ac:dyDescent="0.45">
      <c r="A1628">
        <v>1083</v>
      </c>
      <c r="B1628" t="s">
        <v>1285</v>
      </c>
      <c r="C1628" t="s">
        <v>39</v>
      </c>
      <c r="D1628" t="s">
        <v>10</v>
      </c>
      <c r="E1628" t="s">
        <v>845</v>
      </c>
      <c r="F1628">
        <v>27</v>
      </c>
      <c r="G1628" t="s">
        <v>21</v>
      </c>
      <c r="H1628">
        <v>2021</v>
      </c>
      <c r="I1628">
        <v>15.108499999999999</v>
      </c>
      <c r="J1628" s="1">
        <f>_xlfn.XLOOKUP(B1628, '[1]2021 Salaries'!$B$13:$B$2834, '[1]2021 Salaries'!$G$13:$G$2834,0)</f>
        <v>13630000</v>
      </c>
      <c r="K1628" s="1">
        <f t="shared" si="25"/>
        <v>14993000.000000002</v>
      </c>
      <c r="L1628" s="2">
        <v>1627</v>
      </c>
    </row>
    <row r="1629" spans="1:12" x14ac:dyDescent="0.45">
      <c r="A1629">
        <v>1324</v>
      </c>
      <c r="B1629" t="s">
        <v>1286</v>
      </c>
      <c r="C1629" t="s">
        <v>9</v>
      </c>
      <c r="D1629" t="s">
        <v>10</v>
      </c>
      <c r="E1629" t="s">
        <v>1012</v>
      </c>
      <c r="F1629">
        <v>24</v>
      </c>
      <c r="G1629" t="s">
        <v>31</v>
      </c>
      <c r="H1629">
        <v>2021</v>
      </c>
      <c r="I1629">
        <v>15.1125666666667</v>
      </c>
      <c r="J1629" s="1">
        <f>_xlfn.XLOOKUP(B1629, '[1]2021 Salaries'!$B$13:$B$2834, '[1]2021 Salaries'!$G$13:$G$2834,0)</f>
        <v>19470000</v>
      </c>
      <c r="K1629" s="1">
        <f t="shared" si="25"/>
        <v>21417000</v>
      </c>
      <c r="L1629" s="2">
        <v>1628</v>
      </c>
    </row>
    <row r="1630" spans="1:12" x14ac:dyDescent="0.45">
      <c r="A1630">
        <v>551</v>
      </c>
      <c r="B1630" t="s">
        <v>611</v>
      </c>
      <c r="C1630" t="s">
        <v>68</v>
      </c>
      <c r="D1630" t="s">
        <v>10</v>
      </c>
      <c r="E1630" t="s">
        <v>104</v>
      </c>
      <c r="F1630">
        <v>29</v>
      </c>
      <c r="G1630" t="s">
        <v>25</v>
      </c>
      <c r="H1630">
        <v>2020</v>
      </c>
      <c r="I1630">
        <v>15.1141666666667</v>
      </c>
      <c r="J1630" s="1">
        <f>_xlfn.XLOOKUP(B1630, '[1]2021 Salaries'!$B$13:$B$2834, '[1]2021 Salaries'!$G$13:$G$2834,0)</f>
        <v>27580000</v>
      </c>
      <c r="K1630" s="1">
        <f t="shared" si="25"/>
        <v>30338000.000000004</v>
      </c>
      <c r="L1630" s="2">
        <v>1629</v>
      </c>
    </row>
    <row r="1631" spans="1:12" x14ac:dyDescent="0.45">
      <c r="A1631">
        <v>52</v>
      </c>
      <c r="B1631" t="s">
        <v>1200</v>
      </c>
      <c r="C1631" t="s">
        <v>616</v>
      </c>
      <c r="D1631" t="s">
        <v>10</v>
      </c>
      <c r="E1631" t="s">
        <v>393</v>
      </c>
      <c r="F1631">
        <v>30</v>
      </c>
      <c r="G1631" t="s">
        <v>21</v>
      </c>
      <c r="H1631">
        <v>2020</v>
      </c>
      <c r="I1631">
        <v>15.115266666666701</v>
      </c>
      <c r="J1631" s="1">
        <f>_xlfn.XLOOKUP(B1631, '[1]2021 Salaries'!$B$13:$B$2834, '[1]2021 Salaries'!$G$13:$G$2834,0)</f>
        <v>9600000</v>
      </c>
      <c r="K1631" s="1">
        <f t="shared" si="25"/>
        <v>10560000</v>
      </c>
      <c r="L1631" s="2">
        <v>1630</v>
      </c>
    </row>
    <row r="1632" spans="1:12" x14ac:dyDescent="0.45">
      <c r="A1632">
        <v>902</v>
      </c>
      <c r="B1632" t="s">
        <v>1287</v>
      </c>
      <c r="C1632" t="s">
        <v>14</v>
      </c>
      <c r="D1632" t="s">
        <v>10</v>
      </c>
      <c r="E1632" t="s">
        <v>485</v>
      </c>
      <c r="F1632">
        <v>26</v>
      </c>
      <c r="G1632" t="s">
        <v>16</v>
      </c>
      <c r="H1632">
        <v>2020</v>
      </c>
      <c r="I1632">
        <v>15.116</v>
      </c>
      <c r="J1632" s="1">
        <f>_xlfn.XLOOKUP(B1632, '[1]2021 Salaries'!$B$13:$B$2834, '[1]2021 Salaries'!$G$13:$G$2834,0)</f>
        <v>17430000</v>
      </c>
      <c r="K1632" s="1">
        <f t="shared" si="25"/>
        <v>19173000</v>
      </c>
      <c r="L1632" s="2">
        <v>1631</v>
      </c>
    </row>
    <row r="1633" spans="1:12" x14ac:dyDescent="0.45">
      <c r="A1633">
        <v>1428</v>
      </c>
      <c r="B1633" t="s">
        <v>220</v>
      </c>
      <c r="C1633" t="s">
        <v>60</v>
      </c>
      <c r="D1633" t="s">
        <v>10</v>
      </c>
      <c r="E1633" t="s">
        <v>358</v>
      </c>
      <c r="F1633">
        <v>24</v>
      </c>
      <c r="G1633" t="s">
        <v>31</v>
      </c>
      <c r="H1633">
        <v>2021</v>
      </c>
      <c r="I1633">
        <v>15.1239666666667</v>
      </c>
      <c r="J1633" s="1">
        <f>_xlfn.XLOOKUP(B1633, '[1]2021 Salaries'!$B$13:$B$2834, '[1]2021 Salaries'!$G$13:$G$2834,0)</f>
        <v>24550000</v>
      </c>
      <c r="K1633" s="1">
        <f t="shared" si="25"/>
        <v>27005000.000000004</v>
      </c>
      <c r="L1633" s="2">
        <v>1632</v>
      </c>
    </row>
    <row r="1634" spans="1:12" x14ac:dyDescent="0.45">
      <c r="A1634">
        <v>128</v>
      </c>
      <c r="B1634" t="s">
        <v>1288</v>
      </c>
      <c r="C1634" t="s">
        <v>39</v>
      </c>
      <c r="D1634" t="s">
        <v>10</v>
      </c>
      <c r="E1634" t="s">
        <v>1073</v>
      </c>
      <c r="F1634">
        <v>19</v>
      </c>
      <c r="G1634" t="s">
        <v>21</v>
      </c>
      <c r="H1634">
        <v>2020</v>
      </c>
      <c r="I1634">
        <v>15.126899999999999</v>
      </c>
      <c r="J1634" s="1">
        <f>_xlfn.XLOOKUP(B1634, '[1]2021 Salaries'!$B$13:$B$2834, '[1]2021 Salaries'!$G$13:$G$2834,0)</f>
        <v>0</v>
      </c>
      <c r="K1634" s="1">
        <f t="shared" si="25"/>
        <v>0</v>
      </c>
      <c r="L1634" s="2">
        <v>1633</v>
      </c>
    </row>
    <row r="1635" spans="1:12" x14ac:dyDescent="0.45">
      <c r="A1635">
        <v>1463</v>
      </c>
      <c r="B1635" t="s">
        <v>1045</v>
      </c>
      <c r="C1635" t="s">
        <v>143</v>
      </c>
      <c r="D1635" t="s">
        <v>598</v>
      </c>
      <c r="E1635" t="s">
        <v>47</v>
      </c>
      <c r="F1635">
        <v>24</v>
      </c>
      <c r="G1635" t="s">
        <v>12</v>
      </c>
      <c r="H1635">
        <v>2021</v>
      </c>
      <c r="I1635">
        <v>15.1299666666667</v>
      </c>
      <c r="J1635" s="1">
        <f>_xlfn.XLOOKUP(B1635, '[1]2021 Salaries'!$B$13:$B$2834, '[1]2021 Salaries'!$G$13:$G$2834,0)</f>
        <v>22620000</v>
      </c>
      <c r="K1635" s="1">
        <f t="shared" si="25"/>
        <v>24882000.000000004</v>
      </c>
      <c r="L1635" s="2">
        <v>1634</v>
      </c>
    </row>
    <row r="1636" spans="1:12" x14ac:dyDescent="0.45">
      <c r="A1636">
        <v>650</v>
      </c>
      <c r="B1636" t="s">
        <v>703</v>
      </c>
      <c r="C1636" t="s">
        <v>23</v>
      </c>
      <c r="D1636" t="s">
        <v>10</v>
      </c>
      <c r="E1636" t="s">
        <v>223</v>
      </c>
      <c r="F1636">
        <v>24</v>
      </c>
      <c r="G1636" t="s">
        <v>25</v>
      </c>
      <c r="H1636">
        <v>2020</v>
      </c>
      <c r="I1636">
        <v>15.130699999999999</v>
      </c>
      <c r="J1636" s="1">
        <f>_xlfn.XLOOKUP(B1636, '[1]2021 Salaries'!$B$13:$B$2834, '[1]2021 Salaries'!$G$13:$G$2834,0)</f>
        <v>22230000</v>
      </c>
      <c r="K1636" s="1">
        <f t="shared" si="25"/>
        <v>24453000.000000004</v>
      </c>
      <c r="L1636" s="2">
        <v>1635</v>
      </c>
    </row>
    <row r="1637" spans="1:12" x14ac:dyDescent="0.45">
      <c r="A1637">
        <v>1066</v>
      </c>
      <c r="B1637" t="s">
        <v>1289</v>
      </c>
      <c r="C1637" t="s">
        <v>23</v>
      </c>
      <c r="D1637" t="s">
        <v>10</v>
      </c>
      <c r="E1637" t="s">
        <v>369</v>
      </c>
      <c r="F1637">
        <v>32</v>
      </c>
      <c r="G1637" t="s">
        <v>21</v>
      </c>
      <c r="H1637">
        <v>2021</v>
      </c>
      <c r="I1637">
        <v>15.133699999999999</v>
      </c>
      <c r="J1637" s="1">
        <f>_xlfn.XLOOKUP(B1637, '[1]2021 Salaries'!$B$13:$B$2834, '[1]2021 Salaries'!$G$13:$G$2834,0)</f>
        <v>8020000</v>
      </c>
      <c r="K1637" s="1">
        <f t="shared" si="25"/>
        <v>8822000</v>
      </c>
      <c r="L1637" s="2">
        <v>1636</v>
      </c>
    </row>
    <row r="1638" spans="1:12" x14ac:dyDescent="0.45">
      <c r="A1638">
        <v>917</v>
      </c>
      <c r="B1638" t="s">
        <v>1235</v>
      </c>
      <c r="C1638" t="s">
        <v>14</v>
      </c>
      <c r="D1638" t="s">
        <v>10</v>
      </c>
      <c r="E1638" t="s">
        <v>542</v>
      </c>
      <c r="F1638">
        <v>25</v>
      </c>
      <c r="G1638" t="s">
        <v>16</v>
      </c>
      <c r="H1638">
        <v>2020</v>
      </c>
      <c r="I1638">
        <v>15.140366666666701</v>
      </c>
      <c r="J1638" s="1">
        <f>_xlfn.XLOOKUP(B1638, '[1]2021 Salaries'!$B$13:$B$2834, '[1]2021 Salaries'!$G$13:$G$2834,0)</f>
        <v>19340000</v>
      </c>
      <c r="K1638" s="1">
        <f t="shared" si="25"/>
        <v>21274000</v>
      </c>
      <c r="L1638" s="2">
        <v>1637</v>
      </c>
    </row>
    <row r="1639" spans="1:12" x14ac:dyDescent="0.45">
      <c r="A1639">
        <v>1898</v>
      </c>
      <c r="B1639" t="s">
        <v>1061</v>
      </c>
      <c r="C1639" t="s">
        <v>14</v>
      </c>
      <c r="D1639" t="s">
        <v>10</v>
      </c>
      <c r="E1639" t="s">
        <v>659</v>
      </c>
      <c r="F1639">
        <v>34</v>
      </c>
      <c r="G1639" t="s">
        <v>16</v>
      </c>
      <c r="H1639">
        <v>2021</v>
      </c>
      <c r="I1639">
        <v>15.1411</v>
      </c>
      <c r="J1639" s="1">
        <f>_xlfn.XLOOKUP(B1639, '[1]2021 Salaries'!$B$13:$B$2834, '[1]2021 Salaries'!$G$13:$G$2834,0)</f>
        <v>11700000</v>
      </c>
      <c r="K1639" s="1">
        <f t="shared" si="25"/>
        <v>12870000.000000002</v>
      </c>
      <c r="L1639" s="2">
        <v>1638</v>
      </c>
    </row>
    <row r="1640" spans="1:12" x14ac:dyDescent="0.45">
      <c r="A1640">
        <v>633</v>
      </c>
      <c r="B1640" t="s">
        <v>622</v>
      </c>
      <c r="C1640" t="s">
        <v>27</v>
      </c>
      <c r="D1640" t="s">
        <v>10</v>
      </c>
      <c r="E1640" t="s">
        <v>237</v>
      </c>
      <c r="F1640">
        <v>22</v>
      </c>
      <c r="G1640" t="s">
        <v>25</v>
      </c>
      <c r="H1640">
        <v>2020</v>
      </c>
      <c r="I1640">
        <v>15.1443333333333</v>
      </c>
      <c r="J1640" s="1">
        <f>_xlfn.XLOOKUP(B1640, '[1]2021 Salaries'!$B$13:$B$2834, '[1]2021 Salaries'!$G$13:$G$2834,0)</f>
        <v>11010000</v>
      </c>
      <c r="K1640" s="1">
        <f t="shared" si="25"/>
        <v>12111000.000000002</v>
      </c>
      <c r="L1640" s="2">
        <v>1639</v>
      </c>
    </row>
    <row r="1641" spans="1:12" x14ac:dyDescent="0.45">
      <c r="A1641">
        <v>291</v>
      </c>
      <c r="B1641" t="s">
        <v>384</v>
      </c>
      <c r="C1641" t="s">
        <v>341</v>
      </c>
      <c r="D1641" t="s">
        <v>10</v>
      </c>
      <c r="E1641" t="s">
        <v>278</v>
      </c>
      <c r="F1641">
        <v>19</v>
      </c>
      <c r="G1641" t="s">
        <v>31</v>
      </c>
      <c r="H1641">
        <v>2020</v>
      </c>
      <c r="I1641">
        <v>15.1450666666667</v>
      </c>
      <c r="J1641" s="1">
        <f>_xlfn.XLOOKUP(B1641, '[1]2021 Salaries'!$B$13:$B$2834, '[1]2021 Salaries'!$G$13:$G$2834,0)</f>
        <v>24140000</v>
      </c>
      <c r="K1641" s="1">
        <f t="shared" si="25"/>
        <v>26554000.000000004</v>
      </c>
      <c r="L1641" s="2">
        <v>1640</v>
      </c>
    </row>
    <row r="1642" spans="1:12" x14ac:dyDescent="0.45">
      <c r="A1642">
        <v>1340</v>
      </c>
      <c r="B1642" t="s">
        <v>1134</v>
      </c>
      <c r="C1642" t="s">
        <v>1135</v>
      </c>
      <c r="D1642" t="s">
        <v>43</v>
      </c>
      <c r="E1642" t="s">
        <v>539</v>
      </c>
      <c r="F1642">
        <v>32</v>
      </c>
      <c r="G1642" t="s">
        <v>31</v>
      </c>
      <c r="H1642">
        <v>2021</v>
      </c>
      <c r="I1642">
        <v>15.148999999999999</v>
      </c>
      <c r="J1642" s="1">
        <f>_xlfn.XLOOKUP(B1642, '[1]2021 Salaries'!$B$13:$B$2834, '[1]2021 Salaries'!$G$13:$G$2834,0)</f>
        <v>21130000</v>
      </c>
      <c r="K1642" s="1">
        <f t="shared" si="25"/>
        <v>23243000.000000004</v>
      </c>
      <c r="L1642" s="2">
        <v>1641</v>
      </c>
    </row>
    <row r="1643" spans="1:12" x14ac:dyDescent="0.45">
      <c r="A1643">
        <v>1377</v>
      </c>
      <c r="B1643" t="s">
        <v>1290</v>
      </c>
      <c r="C1643" t="s">
        <v>138</v>
      </c>
      <c r="D1643" t="s">
        <v>10</v>
      </c>
      <c r="E1643" t="s">
        <v>93</v>
      </c>
      <c r="F1643">
        <v>19</v>
      </c>
      <c r="G1643" t="s">
        <v>31</v>
      </c>
      <c r="H1643">
        <v>2021</v>
      </c>
      <c r="I1643">
        <v>15.1575666666667</v>
      </c>
      <c r="J1643" s="1">
        <f>_xlfn.XLOOKUP(B1643, '[1]2021 Salaries'!$B$13:$B$2834, '[1]2021 Salaries'!$G$13:$G$2834,0)</f>
        <v>7210000</v>
      </c>
      <c r="K1643" s="1">
        <f t="shared" si="25"/>
        <v>7931000.0000000009</v>
      </c>
      <c r="L1643" s="2">
        <v>1642</v>
      </c>
    </row>
    <row r="1644" spans="1:12" x14ac:dyDescent="0.45">
      <c r="A1644">
        <v>708</v>
      </c>
      <c r="B1644" t="s">
        <v>1291</v>
      </c>
      <c r="C1644" t="s">
        <v>23</v>
      </c>
      <c r="D1644" t="s">
        <v>18</v>
      </c>
      <c r="E1644" t="s">
        <v>784</v>
      </c>
      <c r="F1644">
        <v>26</v>
      </c>
      <c r="G1644" t="s">
        <v>25</v>
      </c>
      <c r="H1644">
        <v>2020</v>
      </c>
      <c r="I1644">
        <v>15.1605333333333</v>
      </c>
      <c r="J1644" s="1">
        <f>_xlfn.XLOOKUP(B1644, '[1]2021 Salaries'!$B$13:$B$2834, '[1]2021 Salaries'!$G$13:$G$2834,0)</f>
        <v>0</v>
      </c>
      <c r="K1644" s="1">
        <f t="shared" si="25"/>
        <v>0</v>
      </c>
      <c r="L1644" s="2">
        <v>1643</v>
      </c>
    </row>
    <row r="1645" spans="1:12" x14ac:dyDescent="0.45">
      <c r="A1645">
        <v>56</v>
      </c>
      <c r="B1645" t="s">
        <v>1052</v>
      </c>
      <c r="C1645" t="s">
        <v>39</v>
      </c>
      <c r="D1645" t="s">
        <v>10</v>
      </c>
      <c r="E1645" t="s">
        <v>393</v>
      </c>
      <c r="F1645">
        <v>21</v>
      </c>
      <c r="G1645" t="s">
        <v>21</v>
      </c>
      <c r="H1645">
        <v>2020</v>
      </c>
      <c r="I1645">
        <v>15.165466666666701</v>
      </c>
      <c r="J1645" s="1">
        <f>_xlfn.XLOOKUP(B1645, '[1]2021 Salaries'!$B$13:$B$2834, '[1]2021 Salaries'!$G$13:$G$2834,0)</f>
        <v>14950000</v>
      </c>
      <c r="K1645" s="1">
        <f t="shared" si="25"/>
        <v>16445000.000000002</v>
      </c>
      <c r="L1645" s="2">
        <v>1644</v>
      </c>
    </row>
    <row r="1646" spans="1:12" x14ac:dyDescent="0.45">
      <c r="A1646">
        <v>2053</v>
      </c>
      <c r="B1646" t="s">
        <v>1292</v>
      </c>
      <c r="C1646" t="s">
        <v>1293</v>
      </c>
      <c r="D1646" t="s">
        <v>10</v>
      </c>
      <c r="E1646" t="s">
        <v>542</v>
      </c>
      <c r="F1646">
        <v>31</v>
      </c>
      <c r="G1646" t="s">
        <v>16</v>
      </c>
      <c r="H1646">
        <v>2021</v>
      </c>
      <c r="I1646">
        <v>15.1656</v>
      </c>
      <c r="J1646" s="1">
        <f>_xlfn.XLOOKUP(B1646, '[1]2021 Salaries'!$B$13:$B$2834, '[1]2021 Salaries'!$G$13:$G$2834,0)</f>
        <v>17100000</v>
      </c>
      <c r="K1646" s="1">
        <f t="shared" si="25"/>
        <v>18810000</v>
      </c>
      <c r="L1646" s="2">
        <v>1645</v>
      </c>
    </row>
    <row r="1647" spans="1:12" x14ac:dyDescent="0.45">
      <c r="A1647">
        <v>1616</v>
      </c>
      <c r="B1647" t="s">
        <v>1294</v>
      </c>
      <c r="C1647" t="s">
        <v>74</v>
      </c>
      <c r="D1647" t="s">
        <v>10</v>
      </c>
      <c r="E1647" t="s">
        <v>291</v>
      </c>
      <c r="F1647">
        <v>24</v>
      </c>
      <c r="G1647" t="s">
        <v>12</v>
      </c>
      <c r="H1647">
        <v>2021</v>
      </c>
      <c r="I1647">
        <v>15.179933333333301</v>
      </c>
      <c r="J1647" s="1">
        <f>_xlfn.XLOOKUP(B1647, '[1]2021 Salaries'!$B$13:$B$2834, '[1]2021 Salaries'!$G$13:$G$2834,0)</f>
        <v>15610000</v>
      </c>
      <c r="K1647" s="1">
        <f t="shared" si="25"/>
        <v>17171000</v>
      </c>
      <c r="L1647" s="2">
        <v>1646</v>
      </c>
    </row>
    <row r="1648" spans="1:12" x14ac:dyDescent="0.45">
      <c r="A1648">
        <v>1563</v>
      </c>
      <c r="B1648" t="s">
        <v>1295</v>
      </c>
      <c r="C1648" t="s">
        <v>74</v>
      </c>
      <c r="D1648" t="s">
        <v>10</v>
      </c>
      <c r="E1648" t="s">
        <v>441</v>
      </c>
      <c r="F1648">
        <v>23</v>
      </c>
      <c r="G1648" t="s">
        <v>12</v>
      </c>
      <c r="H1648">
        <v>2021</v>
      </c>
      <c r="I1648">
        <v>15.1864333333333</v>
      </c>
      <c r="J1648" s="1">
        <f>_xlfn.XLOOKUP(B1648, '[1]2021 Salaries'!$B$13:$B$2834, '[1]2021 Salaries'!$G$13:$G$2834,0)</f>
        <v>20790000</v>
      </c>
      <c r="K1648" s="1">
        <f t="shared" si="25"/>
        <v>22869000</v>
      </c>
      <c r="L1648" s="2">
        <v>1647</v>
      </c>
    </row>
    <row r="1649" spans="1:12" x14ac:dyDescent="0.45">
      <c r="A1649">
        <v>1512</v>
      </c>
      <c r="B1649" t="s">
        <v>1296</v>
      </c>
      <c r="C1649" t="s">
        <v>74</v>
      </c>
      <c r="D1649" t="s">
        <v>43</v>
      </c>
      <c r="E1649" t="s">
        <v>403</v>
      </c>
      <c r="F1649">
        <v>21</v>
      </c>
      <c r="G1649" t="s">
        <v>12</v>
      </c>
      <c r="H1649">
        <v>2021</v>
      </c>
      <c r="I1649">
        <v>15.197466666666701</v>
      </c>
      <c r="J1649" s="1">
        <f>_xlfn.XLOOKUP(B1649, '[1]2021 Salaries'!$B$13:$B$2834, '[1]2021 Salaries'!$G$13:$G$2834,0)</f>
        <v>8270000</v>
      </c>
      <c r="K1649" s="1">
        <f t="shared" si="25"/>
        <v>9097000</v>
      </c>
      <c r="L1649" s="2">
        <v>1648</v>
      </c>
    </row>
    <row r="1650" spans="1:12" x14ac:dyDescent="0.45">
      <c r="A1650">
        <v>715</v>
      </c>
      <c r="B1650" t="s">
        <v>1297</v>
      </c>
      <c r="C1650" t="s">
        <v>14</v>
      </c>
      <c r="D1650" t="s">
        <v>10</v>
      </c>
      <c r="E1650" t="s">
        <v>257</v>
      </c>
      <c r="F1650">
        <v>16</v>
      </c>
      <c r="G1650" t="s">
        <v>25</v>
      </c>
      <c r="H1650">
        <v>2020</v>
      </c>
      <c r="I1650">
        <v>15.198499999999999</v>
      </c>
      <c r="J1650" s="1">
        <f>_xlfn.XLOOKUP(B1650, '[1]2021 Salaries'!$B$13:$B$2834, '[1]2021 Salaries'!$G$13:$G$2834,0)</f>
        <v>12690000</v>
      </c>
      <c r="K1650" s="1">
        <f t="shared" si="25"/>
        <v>13959000.000000002</v>
      </c>
      <c r="L1650" s="2">
        <v>1649</v>
      </c>
    </row>
    <row r="1651" spans="1:12" x14ac:dyDescent="0.45">
      <c r="A1651">
        <v>990</v>
      </c>
      <c r="B1651" t="s">
        <v>933</v>
      </c>
      <c r="C1651" t="s">
        <v>64</v>
      </c>
      <c r="D1651" t="s">
        <v>10</v>
      </c>
      <c r="E1651" t="s">
        <v>795</v>
      </c>
      <c r="F1651">
        <v>34</v>
      </c>
      <c r="G1651" t="s">
        <v>41</v>
      </c>
      <c r="H1651">
        <v>2020</v>
      </c>
      <c r="I1651">
        <v>15.200533333333301</v>
      </c>
      <c r="J1651" s="1">
        <f>_xlfn.XLOOKUP(B1651, '[1]2021 Salaries'!$B$13:$B$2834, '[1]2021 Salaries'!$G$13:$G$2834,0)</f>
        <v>750000</v>
      </c>
      <c r="K1651" s="1">
        <f t="shared" si="25"/>
        <v>750000</v>
      </c>
      <c r="L1651" s="2">
        <v>1650</v>
      </c>
    </row>
    <row r="1652" spans="1:12" x14ac:dyDescent="0.45">
      <c r="A1652">
        <v>973</v>
      </c>
      <c r="B1652" t="s">
        <v>690</v>
      </c>
      <c r="C1652" t="s">
        <v>14</v>
      </c>
      <c r="D1652" t="s">
        <v>10</v>
      </c>
      <c r="E1652" t="s">
        <v>34</v>
      </c>
      <c r="F1652">
        <v>26</v>
      </c>
      <c r="G1652" t="s">
        <v>16</v>
      </c>
      <c r="H1652">
        <v>2020</v>
      </c>
      <c r="I1652">
        <v>15.2043</v>
      </c>
      <c r="J1652" s="1">
        <f>_xlfn.XLOOKUP(B1652, '[1]2021 Salaries'!$B$13:$B$2834, '[1]2021 Salaries'!$G$13:$G$2834,0)</f>
        <v>17770000</v>
      </c>
      <c r="K1652" s="1">
        <f t="shared" si="25"/>
        <v>19547000</v>
      </c>
      <c r="L1652" s="2">
        <v>1651</v>
      </c>
    </row>
    <row r="1653" spans="1:12" x14ac:dyDescent="0.45">
      <c r="A1653">
        <v>1808</v>
      </c>
      <c r="B1653" t="s">
        <v>841</v>
      </c>
      <c r="C1653" t="s">
        <v>842</v>
      </c>
      <c r="D1653" t="s">
        <v>10</v>
      </c>
      <c r="E1653" t="s">
        <v>257</v>
      </c>
      <c r="F1653">
        <v>29</v>
      </c>
      <c r="G1653" t="s">
        <v>25</v>
      </c>
      <c r="H1653">
        <v>2021</v>
      </c>
      <c r="I1653">
        <v>15.2096</v>
      </c>
      <c r="J1653" s="1">
        <f>_xlfn.XLOOKUP(B1653, '[1]2021 Salaries'!$B$13:$B$2834, '[1]2021 Salaries'!$G$13:$G$2834,0)</f>
        <v>20300000</v>
      </c>
      <c r="K1653" s="1">
        <f t="shared" si="25"/>
        <v>22330000</v>
      </c>
      <c r="L1653" s="2">
        <v>1652</v>
      </c>
    </row>
    <row r="1654" spans="1:12" x14ac:dyDescent="0.45">
      <c r="A1654">
        <v>263</v>
      </c>
      <c r="B1654" t="s">
        <v>1298</v>
      </c>
      <c r="C1654" t="s">
        <v>9</v>
      </c>
      <c r="D1654" t="s">
        <v>10</v>
      </c>
      <c r="E1654" t="s">
        <v>1012</v>
      </c>
      <c r="F1654">
        <v>27</v>
      </c>
      <c r="G1654" t="s">
        <v>31</v>
      </c>
      <c r="H1654">
        <v>2020</v>
      </c>
      <c r="I1654">
        <v>15.2104</v>
      </c>
      <c r="J1654" s="1">
        <f>_xlfn.XLOOKUP(B1654, '[1]2021 Salaries'!$B$13:$B$2834, '[1]2021 Salaries'!$G$13:$G$2834,0)</f>
        <v>17170000</v>
      </c>
      <c r="K1654" s="1">
        <f t="shared" si="25"/>
        <v>18887000</v>
      </c>
      <c r="L1654" s="2">
        <v>1653</v>
      </c>
    </row>
    <row r="1655" spans="1:12" x14ac:dyDescent="0.45">
      <c r="A1655">
        <v>372</v>
      </c>
      <c r="B1655" t="s">
        <v>1299</v>
      </c>
      <c r="C1655" t="s">
        <v>9</v>
      </c>
      <c r="D1655" t="s">
        <v>598</v>
      </c>
      <c r="E1655" t="s">
        <v>358</v>
      </c>
      <c r="F1655">
        <v>26</v>
      </c>
      <c r="G1655" t="s">
        <v>31</v>
      </c>
      <c r="H1655">
        <v>2020</v>
      </c>
      <c r="I1655">
        <v>15.2126</v>
      </c>
      <c r="J1655" s="1">
        <f>_xlfn.XLOOKUP(B1655, '[1]2021 Salaries'!$B$13:$B$2834, '[1]2021 Salaries'!$G$13:$G$2834,0)</f>
        <v>30640000</v>
      </c>
      <c r="K1655" s="1">
        <f t="shared" si="25"/>
        <v>33704000</v>
      </c>
      <c r="L1655" s="2">
        <v>1654</v>
      </c>
    </row>
    <row r="1656" spans="1:12" x14ac:dyDescent="0.45">
      <c r="A1656">
        <v>895</v>
      </c>
      <c r="B1656" t="s">
        <v>1300</v>
      </c>
      <c r="C1656" t="s">
        <v>138</v>
      </c>
      <c r="D1656" t="s">
        <v>350</v>
      </c>
      <c r="E1656" t="s">
        <v>225</v>
      </c>
      <c r="F1656">
        <v>21</v>
      </c>
      <c r="G1656" t="s">
        <v>16</v>
      </c>
      <c r="H1656">
        <v>2020</v>
      </c>
      <c r="I1656">
        <v>15.2176333333333</v>
      </c>
      <c r="J1656" s="1">
        <f>_xlfn.XLOOKUP(B1656, '[1]2021 Salaries'!$B$13:$B$2834, '[1]2021 Salaries'!$G$13:$G$2834,0)</f>
        <v>20770000</v>
      </c>
      <c r="K1656" s="1">
        <f t="shared" si="25"/>
        <v>22847000</v>
      </c>
      <c r="L1656" s="2">
        <v>1655</v>
      </c>
    </row>
    <row r="1657" spans="1:12" x14ac:dyDescent="0.45">
      <c r="A1657">
        <v>1041</v>
      </c>
      <c r="B1657" t="s">
        <v>1301</v>
      </c>
      <c r="C1657" t="s">
        <v>51</v>
      </c>
      <c r="D1657" t="s">
        <v>10</v>
      </c>
      <c r="E1657" t="s">
        <v>1049</v>
      </c>
      <c r="F1657">
        <v>32</v>
      </c>
      <c r="G1657" t="s">
        <v>41</v>
      </c>
      <c r="H1657">
        <v>2020</v>
      </c>
      <c r="I1657">
        <v>15.218833333333301</v>
      </c>
      <c r="J1657" s="1">
        <f>_xlfn.XLOOKUP(B1657, '[1]2021 Salaries'!$B$13:$B$2834, '[1]2021 Salaries'!$G$13:$G$2834,0)</f>
        <v>0</v>
      </c>
      <c r="K1657" s="1">
        <f t="shared" si="25"/>
        <v>0</v>
      </c>
      <c r="L1657" s="2">
        <v>1656</v>
      </c>
    </row>
    <row r="1658" spans="1:12" x14ac:dyDescent="0.45">
      <c r="A1658">
        <v>1573</v>
      </c>
      <c r="B1658" t="s">
        <v>1302</v>
      </c>
      <c r="C1658" t="s">
        <v>143</v>
      </c>
      <c r="D1658" t="s">
        <v>18</v>
      </c>
      <c r="E1658" t="s">
        <v>441</v>
      </c>
      <c r="F1658">
        <v>28</v>
      </c>
      <c r="G1658" t="s">
        <v>12</v>
      </c>
      <c r="H1658">
        <v>2021</v>
      </c>
      <c r="I1658">
        <v>15.2248</v>
      </c>
      <c r="J1658" s="1">
        <f>_xlfn.XLOOKUP(B1658, '[1]2021 Salaries'!$B$13:$B$2834, '[1]2021 Salaries'!$G$13:$G$2834,0)</f>
        <v>19030000</v>
      </c>
      <c r="K1658" s="1">
        <f t="shared" si="25"/>
        <v>20933000</v>
      </c>
      <c r="L1658" s="2">
        <v>1657</v>
      </c>
    </row>
    <row r="1659" spans="1:12" x14ac:dyDescent="0.45">
      <c r="A1659">
        <v>1553</v>
      </c>
      <c r="B1659" t="s">
        <v>1303</v>
      </c>
      <c r="C1659" t="s">
        <v>9</v>
      </c>
      <c r="D1659" t="s">
        <v>10</v>
      </c>
      <c r="E1659" t="s">
        <v>200</v>
      </c>
      <c r="F1659">
        <v>27</v>
      </c>
      <c r="G1659" t="s">
        <v>12</v>
      </c>
      <c r="H1659">
        <v>2021</v>
      </c>
      <c r="I1659">
        <v>15.2260333333333</v>
      </c>
      <c r="J1659" s="1">
        <f>_xlfn.XLOOKUP(B1659, '[1]2021 Salaries'!$B$13:$B$2834, '[1]2021 Salaries'!$G$13:$G$2834,0)</f>
        <v>17250000</v>
      </c>
      <c r="K1659" s="1">
        <f t="shared" si="25"/>
        <v>18975000</v>
      </c>
      <c r="L1659" s="2">
        <v>1658</v>
      </c>
    </row>
    <row r="1660" spans="1:12" x14ac:dyDescent="0.45">
      <c r="A1660">
        <v>1039</v>
      </c>
      <c r="B1660" t="s">
        <v>1304</v>
      </c>
      <c r="C1660" t="s">
        <v>33</v>
      </c>
      <c r="D1660" t="s">
        <v>10</v>
      </c>
      <c r="E1660" t="s">
        <v>1049</v>
      </c>
      <c r="F1660">
        <v>25</v>
      </c>
      <c r="G1660" t="s">
        <v>41</v>
      </c>
      <c r="H1660">
        <v>2020</v>
      </c>
      <c r="I1660">
        <v>15.232466666666699</v>
      </c>
      <c r="J1660" s="1">
        <f>_xlfn.XLOOKUP(B1660, '[1]2021 Salaries'!$B$13:$B$2834, '[1]2021 Salaries'!$G$13:$G$2834,0)</f>
        <v>0</v>
      </c>
      <c r="K1660" s="1">
        <f t="shared" si="25"/>
        <v>0</v>
      </c>
      <c r="L1660" s="2">
        <v>1659</v>
      </c>
    </row>
    <row r="1661" spans="1:12" x14ac:dyDescent="0.45">
      <c r="A1661">
        <v>1093</v>
      </c>
      <c r="B1661" t="s">
        <v>1088</v>
      </c>
      <c r="C1661" t="s">
        <v>616</v>
      </c>
      <c r="D1661" t="s">
        <v>18</v>
      </c>
      <c r="E1661" t="s">
        <v>845</v>
      </c>
      <c r="F1661">
        <v>19</v>
      </c>
      <c r="G1661" t="s">
        <v>21</v>
      </c>
      <c r="H1661">
        <v>2021</v>
      </c>
      <c r="I1661">
        <v>15.236499999999999</v>
      </c>
      <c r="J1661" s="1">
        <f>_xlfn.XLOOKUP(B1661, '[1]2021 Salaries'!$B$13:$B$2834, '[1]2021 Salaries'!$G$13:$G$2834,0)</f>
        <v>20450000</v>
      </c>
      <c r="K1661" s="1">
        <f t="shared" si="25"/>
        <v>22495000</v>
      </c>
      <c r="L1661" s="2">
        <v>1660</v>
      </c>
    </row>
    <row r="1662" spans="1:12" x14ac:dyDescent="0.45">
      <c r="A1662">
        <v>1365</v>
      </c>
      <c r="B1662" t="s">
        <v>442</v>
      </c>
      <c r="C1662" t="s">
        <v>9</v>
      </c>
      <c r="D1662" t="s">
        <v>10</v>
      </c>
      <c r="E1662" t="s">
        <v>471</v>
      </c>
      <c r="F1662">
        <v>29</v>
      </c>
      <c r="G1662" t="s">
        <v>31</v>
      </c>
      <c r="H1662">
        <v>2021</v>
      </c>
      <c r="I1662">
        <v>15.237399999999999</v>
      </c>
      <c r="J1662" s="1">
        <f>_xlfn.XLOOKUP(B1662, '[1]2021 Salaries'!$B$13:$B$2834, '[1]2021 Salaries'!$G$13:$G$2834,0)</f>
        <v>20180000</v>
      </c>
      <c r="K1662" s="1">
        <f t="shared" si="25"/>
        <v>22198000</v>
      </c>
      <c r="L1662" s="2">
        <v>1661</v>
      </c>
    </row>
    <row r="1663" spans="1:12" x14ac:dyDescent="0.45">
      <c r="A1663">
        <v>1889</v>
      </c>
      <c r="B1663" t="s">
        <v>1236</v>
      </c>
      <c r="C1663" t="s">
        <v>14</v>
      </c>
      <c r="D1663" t="s">
        <v>10</v>
      </c>
      <c r="E1663" t="s">
        <v>852</v>
      </c>
      <c r="F1663">
        <v>33</v>
      </c>
      <c r="G1663" t="s">
        <v>16</v>
      </c>
      <c r="H1663">
        <v>2021</v>
      </c>
      <c r="I1663">
        <v>15.2410333333333</v>
      </c>
      <c r="J1663" s="1">
        <f>_xlfn.XLOOKUP(B1663, '[1]2021 Salaries'!$B$13:$B$2834, '[1]2021 Salaries'!$G$13:$G$2834,0)</f>
        <v>19380000</v>
      </c>
      <c r="K1663" s="1">
        <f t="shared" si="25"/>
        <v>21318000</v>
      </c>
      <c r="L1663" s="2">
        <v>1662</v>
      </c>
    </row>
    <row r="1664" spans="1:12" x14ac:dyDescent="0.45">
      <c r="A1664">
        <v>518</v>
      </c>
      <c r="B1664" t="s">
        <v>1305</v>
      </c>
      <c r="C1664" t="s">
        <v>377</v>
      </c>
      <c r="D1664" t="s">
        <v>10</v>
      </c>
      <c r="E1664" t="s">
        <v>382</v>
      </c>
      <c r="F1664">
        <v>23</v>
      </c>
      <c r="G1664" t="s">
        <v>12</v>
      </c>
      <c r="H1664">
        <v>2020</v>
      </c>
      <c r="I1664">
        <v>15.242566666666701</v>
      </c>
      <c r="J1664" s="1">
        <f>_xlfn.XLOOKUP(B1664, '[1]2021 Salaries'!$B$13:$B$2834, '[1]2021 Salaries'!$G$13:$G$2834,0)</f>
        <v>25850000</v>
      </c>
      <c r="K1664" s="1">
        <f t="shared" si="25"/>
        <v>28435000.000000004</v>
      </c>
      <c r="L1664" s="2">
        <v>1663</v>
      </c>
    </row>
    <row r="1665" spans="1:12" x14ac:dyDescent="0.45">
      <c r="A1665">
        <v>859</v>
      </c>
      <c r="B1665" t="s">
        <v>1306</v>
      </c>
      <c r="C1665" t="s">
        <v>320</v>
      </c>
      <c r="D1665" t="s">
        <v>10</v>
      </c>
      <c r="E1665" t="s">
        <v>997</v>
      </c>
      <c r="F1665">
        <v>22</v>
      </c>
      <c r="G1665" t="s">
        <v>16</v>
      </c>
      <c r="H1665">
        <v>2020</v>
      </c>
      <c r="I1665">
        <v>15.2454</v>
      </c>
      <c r="J1665" s="1">
        <f>_xlfn.XLOOKUP(B1665, '[1]2021 Salaries'!$B$13:$B$2834, '[1]2021 Salaries'!$G$13:$G$2834,0)</f>
        <v>0</v>
      </c>
      <c r="K1665" s="1">
        <f t="shared" si="25"/>
        <v>0</v>
      </c>
      <c r="L1665" s="2">
        <v>1664</v>
      </c>
    </row>
    <row r="1666" spans="1:12" x14ac:dyDescent="0.45">
      <c r="A1666">
        <v>1982</v>
      </c>
      <c r="B1666" t="s">
        <v>1307</v>
      </c>
      <c r="C1666" t="s">
        <v>14</v>
      </c>
      <c r="D1666" t="s">
        <v>10</v>
      </c>
      <c r="E1666" t="s">
        <v>487</v>
      </c>
      <c r="F1666">
        <v>21</v>
      </c>
      <c r="G1666" t="s">
        <v>16</v>
      </c>
      <c r="H1666">
        <v>2021</v>
      </c>
      <c r="I1666">
        <v>15.2501</v>
      </c>
      <c r="J1666" s="1">
        <f>_xlfn.XLOOKUP(B1666, '[1]2021 Salaries'!$B$13:$B$2834, '[1]2021 Salaries'!$G$13:$G$2834,0)</f>
        <v>18700000</v>
      </c>
      <c r="K1666" s="1">
        <f t="shared" si="25"/>
        <v>20570000</v>
      </c>
      <c r="L1666" s="2">
        <v>1665</v>
      </c>
    </row>
    <row r="1667" spans="1:12" x14ac:dyDescent="0.45">
      <c r="A1667">
        <v>1080</v>
      </c>
      <c r="B1667" t="s">
        <v>1308</v>
      </c>
      <c r="C1667" t="s">
        <v>176</v>
      </c>
      <c r="D1667" t="s">
        <v>598</v>
      </c>
      <c r="E1667" t="s">
        <v>49</v>
      </c>
      <c r="F1667">
        <v>21</v>
      </c>
      <c r="G1667" t="s">
        <v>21</v>
      </c>
      <c r="H1667">
        <v>2021</v>
      </c>
      <c r="I1667">
        <v>15.263066666666701</v>
      </c>
      <c r="J1667" s="1">
        <f>_xlfn.XLOOKUP(B1667, '[1]2021 Salaries'!$B$13:$B$2834, '[1]2021 Salaries'!$G$13:$G$2834,0)</f>
        <v>30370000</v>
      </c>
      <c r="K1667" s="1">
        <f t="shared" ref="K1667:K1730" si="26">IF(C1667="Rarita", J1667, J1667*1.1)</f>
        <v>33407000.000000004</v>
      </c>
      <c r="L1667" s="2">
        <v>1666</v>
      </c>
    </row>
    <row r="1668" spans="1:12" x14ac:dyDescent="0.45">
      <c r="A1668">
        <v>203</v>
      </c>
      <c r="B1668" t="s">
        <v>1309</v>
      </c>
      <c r="C1668" t="s">
        <v>965</v>
      </c>
      <c r="D1668" t="s">
        <v>18</v>
      </c>
      <c r="E1668" t="s">
        <v>154</v>
      </c>
      <c r="F1668">
        <v>23</v>
      </c>
      <c r="G1668" t="s">
        <v>31</v>
      </c>
      <c r="H1668">
        <v>2020</v>
      </c>
      <c r="I1668">
        <v>15.2686666666667</v>
      </c>
      <c r="J1668" s="1">
        <f>_xlfn.XLOOKUP(B1668, '[1]2021 Salaries'!$B$13:$B$2834, '[1]2021 Salaries'!$G$13:$G$2834,0)</f>
        <v>0</v>
      </c>
      <c r="K1668" s="1">
        <f t="shared" si="26"/>
        <v>0</v>
      </c>
      <c r="L1668" s="2">
        <v>1667</v>
      </c>
    </row>
    <row r="1669" spans="1:12" x14ac:dyDescent="0.45">
      <c r="A1669">
        <v>1848</v>
      </c>
      <c r="B1669" t="s">
        <v>1310</v>
      </c>
      <c r="C1669" t="s">
        <v>14</v>
      </c>
      <c r="D1669" t="s">
        <v>350</v>
      </c>
      <c r="E1669" t="s">
        <v>240</v>
      </c>
      <c r="F1669">
        <v>20</v>
      </c>
      <c r="G1669" t="s">
        <v>25</v>
      </c>
      <c r="H1669">
        <v>2021</v>
      </c>
      <c r="I1669">
        <v>15.269399999999999</v>
      </c>
      <c r="J1669" s="1">
        <f>_xlfn.XLOOKUP(B1669, '[1]2021 Salaries'!$B$13:$B$2834, '[1]2021 Salaries'!$G$13:$G$2834,0)</f>
        <v>10980000</v>
      </c>
      <c r="K1669" s="1">
        <f t="shared" si="26"/>
        <v>12078000.000000002</v>
      </c>
      <c r="L1669" s="2">
        <v>1668</v>
      </c>
    </row>
    <row r="1670" spans="1:12" x14ac:dyDescent="0.45">
      <c r="A1670">
        <v>1557</v>
      </c>
      <c r="B1670" t="s">
        <v>1311</v>
      </c>
      <c r="C1670" t="s">
        <v>176</v>
      </c>
      <c r="D1670" t="s">
        <v>10</v>
      </c>
      <c r="E1670" t="s">
        <v>200</v>
      </c>
      <c r="F1670">
        <v>25</v>
      </c>
      <c r="G1670" t="s">
        <v>12</v>
      </c>
      <c r="H1670">
        <v>2021</v>
      </c>
      <c r="I1670">
        <v>15.271133333333299</v>
      </c>
      <c r="J1670" s="1">
        <f>_xlfn.XLOOKUP(B1670, '[1]2021 Salaries'!$B$13:$B$2834, '[1]2021 Salaries'!$G$13:$G$2834,0)</f>
        <v>26660000</v>
      </c>
      <c r="K1670" s="1">
        <f t="shared" si="26"/>
        <v>29326000.000000004</v>
      </c>
      <c r="L1670" s="2">
        <v>1669</v>
      </c>
    </row>
    <row r="1671" spans="1:12" x14ac:dyDescent="0.45">
      <c r="A1671">
        <v>241</v>
      </c>
      <c r="B1671" t="s">
        <v>482</v>
      </c>
      <c r="C1671" t="s">
        <v>9</v>
      </c>
      <c r="D1671" t="s">
        <v>10</v>
      </c>
      <c r="E1671" t="s">
        <v>57</v>
      </c>
      <c r="F1671">
        <v>21</v>
      </c>
      <c r="G1671" t="s">
        <v>31</v>
      </c>
      <c r="H1671">
        <v>2020</v>
      </c>
      <c r="I1671">
        <v>15.2742</v>
      </c>
      <c r="J1671" s="1">
        <f>_xlfn.XLOOKUP(B1671, '[1]2021 Salaries'!$B$13:$B$2834, '[1]2021 Salaries'!$G$13:$G$2834,0)</f>
        <v>24570000</v>
      </c>
      <c r="K1671" s="1">
        <f t="shared" si="26"/>
        <v>27027000.000000004</v>
      </c>
      <c r="L1671" s="2">
        <v>1670</v>
      </c>
    </row>
    <row r="1672" spans="1:12" x14ac:dyDescent="0.45">
      <c r="A1672">
        <v>554</v>
      </c>
      <c r="B1672" t="s">
        <v>1312</v>
      </c>
      <c r="C1672" t="s">
        <v>1313</v>
      </c>
      <c r="D1672" t="s">
        <v>10</v>
      </c>
      <c r="E1672" t="s">
        <v>282</v>
      </c>
      <c r="F1672">
        <v>21</v>
      </c>
      <c r="G1672" t="s">
        <v>25</v>
      </c>
      <c r="H1672">
        <v>2020</v>
      </c>
      <c r="I1672">
        <v>15.277100000000001</v>
      </c>
      <c r="J1672" s="1">
        <f>_xlfn.XLOOKUP(B1672, '[1]2021 Salaries'!$B$13:$B$2834, '[1]2021 Salaries'!$G$13:$G$2834,0)</f>
        <v>0</v>
      </c>
      <c r="K1672" s="1">
        <f t="shared" si="26"/>
        <v>0</v>
      </c>
      <c r="L1672" s="2">
        <v>1671</v>
      </c>
    </row>
    <row r="1673" spans="1:12" x14ac:dyDescent="0.45">
      <c r="A1673">
        <v>1221</v>
      </c>
      <c r="B1673" t="s">
        <v>1314</v>
      </c>
      <c r="C1673" t="s">
        <v>190</v>
      </c>
      <c r="D1673" t="s">
        <v>10</v>
      </c>
      <c r="E1673" t="s">
        <v>191</v>
      </c>
      <c r="F1673">
        <v>22</v>
      </c>
      <c r="G1673" t="s">
        <v>21</v>
      </c>
      <c r="H1673">
        <v>2021</v>
      </c>
      <c r="I1673">
        <v>15.2808666666667</v>
      </c>
      <c r="J1673" s="1">
        <f>_xlfn.XLOOKUP(B1673, '[1]2021 Salaries'!$B$13:$B$2834, '[1]2021 Salaries'!$G$13:$G$2834,0)</f>
        <v>11650000</v>
      </c>
      <c r="K1673" s="1">
        <f t="shared" si="26"/>
        <v>12815000.000000002</v>
      </c>
      <c r="L1673" s="2">
        <v>1672</v>
      </c>
    </row>
    <row r="1674" spans="1:12" x14ac:dyDescent="0.45">
      <c r="A1674">
        <v>1588</v>
      </c>
      <c r="B1674" t="s">
        <v>1177</v>
      </c>
      <c r="C1674" t="s">
        <v>33</v>
      </c>
      <c r="D1674" t="s">
        <v>598</v>
      </c>
      <c r="E1674" t="s">
        <v>253</v>
      </c>
      <c r="F1674">
        <v>22</v>
      </c>
      <c r="G1674" t="s">
        <v>12</v>
      </c>
      <c r="H1674">
        <v>2021</v>
      </c>
      <c r="I1674">
        <v>15.2830666666667</v>
      </c>
      <c r="J1674" s="1">
        <f>_xlfn.XLOOKUP(B1674, '[1]2021 Salaries'!$B$13:$B$2834, '[1]2021 Salaries'!$G$13:$G$2834,0)</f>
        <v>21790000</v>
      </c>
      <c r="K1674" s="1">
        <f t="shared" si="26"/>
        <v>23969000.000000004</v>
      </c>
      <c r="L1674" s="2">
        <v>1673</v>
      </c>
    </row>
    <row r="1675" spans="1:12" x14ac:dyDescent="0.45">
      <c r="A1675">
        <v>1882</v>
      </c>
      <c r="B1675" t="s">
        <v>1315</v>
      </c>
      <c r="C1675" t="s">
        <v>9</v>
      </c>
      <c r="D1675" t="s">
        <v>10</v>
      </c>
      <c r="E1675" t="s">
        <v>852</v>
      </c>
      <c r="F1675">
        <v>27</v>
      </c>
      <c r="G1675" t="s">
        <v>16</v>
      </c>
      <c r="H1675">
        <v>2021</v>
      </c>
      <c r="I1675">
        <v>15.2845</v>
      </c>
      <c r="J1675" s="1">
        <f>_xlfn.XLOOKUP(B1675, '[1]2021 Salaries'!$B$13:$B$2834, '[1]2021 Salaries'!$G$13:$G$2834,0)</f>
        <v>19780000</v>
      </c>
      <c r="K1675" s="1">
        <f t="shared" si="26"/>
        <v>21758000</v>
      </c>
      <c r="L1675" s="2">
        <v>1674</v>
      </c>
    </row>
    <row r="1676" spans="1:12" x14ac:dyDescent="0.45">
      <c r="A1676">
        <v>867</v>
      </c>
      <c r="B1676" t="s">
        <v>1209</v>
      </c>
      <c r="C1676" t="s">
        <v>36</v>
      </c>
      <c r="D1676" t="s">
        <v>10</v>
      </c>
      <c r="E1676" t="s">
        <v>487</v>
      </c>
      <c r="F1676">
        <v>27</v>
      </c>
      <c r="G1676" t="s">
        <v>16</v>
      </c>
      <c r="H1676">
        <v>2020</v>
      </c>
      <c r="I1676">
        <v>15.291966666666699</v>
      </c>
      <c r="J1676" s="1">
        <f>_xlfn.XLOOKUP(B1676, '[1]2021 Salaries'!$B$13:$B$2834, '[1]2021 Salaries'!$G$13:$G$2834,0)</f>
        <v>16720000</v>
      </c>
      <c r="K1676" s="1">
        <f t="shared" si="26"/>
        <v>18392000</v>
      </c>
      <c r="L1676" s="2">
        <v>1675</v>
      </c>
    </row>
    <row r="1677" spans="1:12" x14ac:dyDescent="0.45">
      <c r="A1677">
        <v>2016</v>
      </c>
      <c r="B1677" t="s">
        <v>1316</v>
      </c>
      <c r="C1677" t="s">
        <v>14</v>
      </c>
      <c r="D1677" t="s">
        <v>10</v>
      </c>
      <c r="E1677" t="s">
        <v>485</v>
      </c>
      <c r="F1677">
        <v>19</v>
      </c>
      <c r="G1677" t="s">
        <v>16</v>
      </c>
      <c r="H1677">
        <v>2021</v>
      </c>
      <c r="I1677">
        <v>15.294</v>
      </c>
      <c r="J1677" s="1">
        <f>_xlfn.XLOOKUP(B1677, '[1]2021 Salaries'!$B$13:$B$2834, '[1]2021 Salaries'!$G$13:$G$2834,0)</f>
        <v>11430000</v>
      </c>
      <c r="K1677" s="1">
        <f t="shared" si="26"/>
        <v>12573000.000000002</v>
      </c>
      <c r="L1677" s="2">
        <v>1676</v>
      </c>
    </row>
    <row r="1678" spans="1:12" x14ac:dyDescent="0.45">
      <c r="A1678">
        <v>615</v>
      </c>
      <c r="B1678" t="s">
        <v>1257</v>
      </c>
      <c r="C1678" t="s">
        <v>23</v>
      </c>
      <c r="D1678" t="s">
        <v>10</v>
      </c>
      <c r="E1678" t="s">
        <v>211</v>
      </c>
      <c r="F1678">
        <v>19</v>
      </c>
      <c r="G1678" t="s">
        <v>25</v>
      </c>
      <c r="H1678">
        <v>2020</v>
      </c>
      <c r="I1678">
        <v>15.300233333333299</v>
      </c>
      <c r="J1678" s="1">
        <f>_xlfn.XLOOKUP(B1678, '[1]2021 Salaries'!$B$13:$B$2834, '[1]2021 Salaries'!$G$13:$G$2834,0)</f>
        <v>0</v>
      </c>
      <c r="K1678" s="1">
        <f t="shared" si="26"/>
        <v>0</v>
      </c>
      <c r="L1678" s="2">
        <v>1677</v>
      </c>
    </row>
    <row r="1679" spans="1:12" x14ac:dyDescent="0.45">
      <c r="A1679">
        <v>455</v>
      </c>
      <c r="B1679" t="s">
        <v>1317</v>
      </c>
      <c r="C1679" t="s">
        <v>138</v>
      </c>
      <c r="D1679" t="s">
        <v>10</v>
      </c>
      <c r="E1679" t="s">
        <v>602</v>
      </c>
      <c r="F1679">
        <v>30</v>
      </c>
      <c r="G1679" t="s">
        <v>12</v>
      </c>
      <c r="H1679">
        <v>2020</v>
      </c>
      <c r="I1679">
        <v>15.3060666666667</v>
      </c>
      <c r="J1679" s="1">
        <f>_xlfn.XLOOKUP(B1679, '[1]2021 Salaries'!$B$13:$B$2834, '[1]2021 Salaries'!$G$13:$G$2834,0)</f>
        <v>0</v>
      </c>
      <c r="K1679" s="1">
        <f t="shared" si="26"/>
        <v>0</v>
      </c>
      <c r="L1679" s="2">
        <v>1678</v>
      </c>
    </row>
    <row r="1680" spans="1:12" x14ac:dyDescent="0.45">
      <c r="A1680">
        <v>2083</v>
      </c>
      <c r="B1680" t="s">
        <v>1318</v>
      </c>
      <c r="C1680" t="s">
        <v>14</v>
      </c>
      <c r="D1680" t="s">
        <v>10</v>
      </c>
      <c r="E1680" t="s">
        <v>250</v>
      </c>
      <c r="F1680">
        <v>22</v>
      </c>
      <c r="G1680" t="s">
        <v>16</v>
      </c>
      <c r="H1680">
        <v>2021</v>
      </c>
      <c r="I1680">
        <v>15.3074333333333</v>
      </c>
      <c r="J1680" s="1">
        <f>_xlfn.XLOOKUP(B1680, '[1]2021 Salaries'!$B$13:$B$2834, '[1]2021 Salaries'!$G$13:$G$2834,0)</f>
        <v>24270000</v>
      </c>
      <c r="K1680" s="1">
        <f t="shared" si="26"/>
        <v>26697000.000000004</v>
      </c>
      <c r="L1680" s="2">
        <v>1679</v>
      </c>
    </row>
    <row r="1681" spans="1:12" x14ac:dyDescent="0.45">
      <c r="A1681">
        <v>2121</v>
      </c>
      <c r="B1681" t="s">
        <v>1319</v>
      </c>
      <c r="C1681" t="s">
        <v>138</v>
      </c>
      <c r="D1681" t="s">
        <v>10</v>
      </c>
      <c r="E1681" t="s">
        <v>970</v>
      </c>
      <c r="F1681">
        <v>36</v>
      </c>
      <c r="G1681" t="s">
        <v>41</v>
      </c>
      <c r="H1681">
        <v>2021</v>
      </c>
      <c r="I1681">
        <v>15.3126333333333</v>
      </c>
      <c r="J1681" s="1">
        <f>_xlfn.XLOOKUP(B1681, '[1]2021 Salaries'!$B$13:$B$2834, '[1]2021 Salaries'!$G$13:$G$2834,0)</f>
        <v>3790000</v>
      </c>
      <c r="K1681" s="1">
        <f t="shared" si="26"/>
        <v>4169000.0000000005</v>
      </c>
      <c r="L1681" s="2">
        <v>1680</v>
      </c>
    </row>
    <row r="1682" spans="1:12" x14ac:dyDescent="0.45">
      <c r="A1682">
        <v>837</v>
      </c>
      <c r="B1682" t="s">
        <v>1190</v>
      </c>
      <c r="C1682" t="s">
        <v>307</v>
      </c>
      <c r="D1682" t="s">
        <v>10</v>
      </c>
      <c r="E1682" t="s">
        <v>489</v>
      </c>
      <c r="F1682">
        <v>24</v>
      </c>
      <c r="G1682" t="s">
        <v>16</v>
      </c>
      <c r="H1682">
        <v>2020</v>
      </c>
      <c r="I1682">
        <v>15.3235666666667</v>
      </c>
      <c r="J1682" s="1">
        <f>_xlfn.XLOOKUP(B1682, '[1]2021 Salaries'!$B$13:$B$2834, '[1]2021 Salaries'!$G$13:$G$2834,0)</f>
        <v>11630000</v>
      </c>
      <c r="K1682" s="1">
        <f t="shared" si="26"/>
        <v>12793000.000000002</v>
      </c>
      <c r="L1682" s="2">
        <v>1681</v>
      </c>
    </row>
    <row r="1683" spans="1:12" x14ac:dyDescent="0.45">
      <c r="A1683">
        <v>234</v>
      </c>
      <c r="B1683" t="s">
        <v>1320</v>
      </c>
      <c r="C1683" t="s">
        <v>320</v>
      </c>
      <c r="D1683" t="s">
        <v>10</v>
      </c>
      <c r="E1683" t="s">
        <v>549</v>
      </c>
      <c r="F1683">
        <v>21</v>
      </c>
      <c r="G1683" t="s">
        <v>31</v>
      </c>
      <c r="H1683">
        <v>2020</v>
      </c>
      <c r="I1683">
        <v>15.3235666666667</v>
      </c>
      <c r="J1683" s="1">
        <f>_xlfn.XLOOKUP(B1683, '[1]2021 Salaries'!$B$13:$B$2834, '[1]2021 Salaries'!$G$13:$G$2834,0)</f>
        <v>0</v>
      </c>
      <c r="K1683" s="1">
        <f t="shared" si="26"/>
        <v>0</v>
      </c>
      <c r="L1683" s="2">
        <v>1682</v>
      </c>
    </row>
    <row r="1684" spans="1:12" x14ac:dyDescent="0.45">
      <c r="A1684">
        <v>822</v>
      </c>
      <c r="B1684" t="s">
        <v>1321</v>
      </c>
      <c r="C1684" t="s">
        <v>55</v>
      </c>
      <c r="D1684" t="s">
        <v>43</v>
      </c>
      <c r="E1684" t="s">
        <v>963</v>
      </c>
      <c r="F1684">
        <v>23</v>
      </c>
      <c r="G1684" t="s">
        <v>16</v>
      </c>
      <c r="H1684">
        <v>2020</v>
      </c>
      <c r="I1684">
        <v>15.3284</v>
      </c>
      <c r="J1684" s="1">
        <f>_xlfn.XLOOKUP(B1684, '[1]2021 Salaries'!$B$13:$B$2834, '[1]2021 Salaries'!$G$13:$G$2834,0)</f>
        <v>30660000</v>
      </c>
      <c r="K1684" s="1">
        <f t="shared" si="26"/>
        <v>33726000</v>
      </c>
      <c r="L1684" s="2">
        <v>1683</v>
      </c>
    </row>
    <row r="1685" spans="1:12" x14ac:dyDescent="0.45">
      <c r="A1685">
        <v>1312</v>
      </c>
      <c r="B1685" t="s">
        <v>1322</v>
      </c>
      <c r="C1685" t="s">
        <v>9</v>
      </c>
      <c r="D1685" t="s">
        <v>10</v>
      </c>
      <c r="E1685" t="s">
        <v>434</v>
      </c>
      <c r="F1685">
        <v>21</v>
      </c>
      <c r="G1685" t="s">
        <v>31</v>
      </c>
      <c r="H1685">
        <v>2021</v>
      </c>
      <c r="I1685">
        <v>15.334199999999999</v>
      </c>
      <c r="J1685" s="1">
        <f>_xlfn.XLOOKUP(B1685, '[1]2021 Salaries'!$B$13:$B$2834, '[1]2021 Salaries'!$G$13:$G$2834,0)</f>
        <v>17850000</v>
      </c>
      <c r="K1685" s="1">
        <f t="shared" si="26"/>
        <v>19635000</v>
      </c>
      <c r="L1685" s="2">
        <v>1684</v>
      </c>
    </row>
    <row r="1686" spans="1:12" x14ac:dyDescent="0.45">
      <c r="A1686">
        <v>139</v>
      </c>
      <c r="B1686" t="s">
        <v>709</v>
      </c>
      <c r="C1686" t="s">
        <v>86</v>
      </c>
      <c r="D1686" t="s">
        <v>10</v>
      </c>
      <c r="E1686" t="s">
        <v>147</v>
      </c>
      <c r="F1686">
        <v>21</v>
      </c>
      <c r="G1686" t="s">
        <v>21</v>
      </c>
      <c r="H1686">
        <v>2020</v>
      </c>
      <c r="I1686">
        <v>15.3344666666667</v>
      </c>
      <c r="J1686" s="1">
        <f>_xlfn.XLOOKUP(B1686, '[1]2021 Salaries'!$B$13:$B$2834, '[1]2021 Salaries'!$G$13:$G$2834,0)</f>
        <v>23600000</v>
      </c>
      <c r="K1686" s="1">
        <f t="shared" si="26"/>
        <v>25960000.000000004</v>
      </c>
      <c r="L1686" s="2">
        <v>1685</v>
      </c>
    </row>
    <row r="1687" spans="1:12" x14ac:dyDescent="0.45">
      <c r="A1687">
        <v>124</v>
      </c>
      <c r="B1687" t="s">
        <v>1072</v>
      </c>
      <c r="C1687" t="s">
        <v>616</v>
      </c>
      <c r="D1687" t="s">
        <v>10</v>
      </c>
      <c r="E1687" t="s">
        <v>1073</v>
      </c>
      <c r="F1687">
        <v>27</v>
      </c>
      <c r="G1687" t="s">
        <v>21</v>
      </c>
      <c r="H1687">
        <v>2020</v>
      </c>
      <c r="I1687">
        <v>15.335266666666699</v>
      </c>
      <c r="J1687" s="1">
        <f>_xlfn.XLOOKUP(B1687, '[1]2021 Salaries'!$B$13:$B$2834, '[1]2021 Salaries'!$G$13:$G$2834,0)</f>
        <v>13730000</v>
      </c>
      <c r="K1687" s="1">
        <f t="shared" si="26"/>
        <v>15103000.000000002</v>
      </c>
      <c r="L1687" s="2">
        <v>1686</v>
      </c>
    </row>
    <row r="1688" spans="1:12" x14ac:dyDescent="0.45">
      <c r="A1688">
        <v>1007</v>
      </c>
      <c r="B1688" t="s">
        <v>735</v>
      </c>
      <c r="C1688" t="s">
        <v>380</v>
      </c>
      <c r="D1688" t="s">
        <v>10</v>
      </c>
      <c r="E1688" t="s">
        <v>1238</v>
      </c>
      <c r="F1688">
        <v>30</v>
      </c>
      <c r="G1688" t="s">
        <v>41</v>
      </c>
      <c r="H1688">
        <v>2020</v>
      </c>
      <c r="I1688">
        <v>15.3363333333333</v>
      </c>
      <c r="J1688" s="1">
        <f>_xlfn.XLOOKUP(B1688, '[1]2021 Salaries'!$B$13:$B$2834, '[1]2021 Salaries'!$G$13:$G$2834,0)</f>
        <v>22790000</v>
      </c>
      <c r="K1688" s="1">
        <f t="shared" si="26"/>
        <v>25069000.000000004</v>
      </c>
      <c r="L1688" s="2">
        <v>1687</v>
      </c>
    </row>
    <row r="1689" spans="1:12" x14ac:dyDescent="0.45">
      <c r="A1689">
        <v>737</v>
      </c>
      <c r="B1689" t="s">
        <v>723</v>
      </c>
      <c r="C1689" t="s">
        <v>64</v>
      </c>
      <c r="D1689" t="s">
        <v>18</v>
      </c>
      <c r="E1689" t="s">
        <v>197</v>
      </c>
      <c r="F1689">
        <v>24</v>
      </c>
      <c r="G1689" t="s">
        <v>25</v>
      </c>
      <c r="H1689">
        <v>2020</v>
      </c>
      <c r="I1689">
        <v>15.3365666666667</v>
      </c>
      <c r="J1689" s="1">
        <f>_xlfn.XLOOKUP(B1689, '[1]2021 Salaries'!$B$13:$B$2834, '[1]2021 Salaries'!$G$13:$G$2834,0)</f>
        <v>19880000</v>
      </c>
      <c r="K1689" s="1">
        <f t="shared" si="26"/>
        <v>19880000</v>
      </c>
      <c r="L1689" s="2">
        <v>1688</v>
      </c>
    </row>
    <row r="1690" spans="1:12" x14ac:dyDescent="0.45">
      <c r="A1690">
        <v>604</v>
      </c>
      <c r="B1690" t="s">
        <v>1026</v>
      </c>
      <c r="C1690" t="s">
        <v>23</v>
      </c>
      <c r="D1690" t="s">
        <v>18</v>
      </c>
      <c r="E1690" t="s">
        <v>322</v>
      </c>
      <c r="F1690">
        <v>18</v>
      </c>
      <c r="G1690" t="s">
        <v>25</v>
      </c>
      <c r="H1690">
        <v>2020</v>
      </c>
      <c r="I1690">
        <v>15.3388666666667</v>
      </c>
      <c r="J1690" s="1">
        <f>_xlfn.XLOOKUP(B1690, '[1]2021 Salaries'!$B$13:$B$2834, '[1]2021 Salaries'!$G$13:$G$2834,0)</f>
        <v>16910000</v>
      </c>
      <c r="K1690" s="1">
        <f t="shared" si="26"/>
        <v>18601000</v>
      </c>
      <c r="L1690" s="2">
        <v>1689</v>
      </c>
    </row>
    <row r="1691" spans="1:12" x14ac:dyDescent="0.45">
      <c r="A1691">
        <v>638</v>
      </c>
      <c r="B1691" t="s">
        <v>1320</v>
      </c>
      <c r="C1691" t="s">
        <v>320</v>
      </c>
      <c r="D1691" t="s">
        <v>10</v>
      </c>
      <c r="E1691" t="s">
        <v>237</v>
      </c>
      <c r="F1691">
        <v>21</v>
      </c>
      <c r="G1691" t="s">
        <v>25</v>
      </c>
      <c r="H1691">
        <v>2020</v>
      </c>
      <c r="I1691">
        <v>15.3525333333333</v>
      </c>
      <c r="J1691" s="1">
        <f>_xlfn.XLOOKUP(B1691, '[1]2021 Salaries'!$B$13:$B$2834, '[1]2021 Salaries'!$G$13:$G$2834,0)</f>
        <v>0</v>
      </c>
      <c r="K1691" s="1">
        <f t="shared" si="26"/>
        <v>0</v>
      </c>
      <c r="L1691" s="2">
        <v>1690</v>
      </c>
    </row>
    <row r="1692" spans="1:12" x14ac:dyDescent="0.45">
      <c r="A1692">
        <v>674</v>
      </c>
      <c r="B1692" t="s">
        <v>231</v>
      </c>
      <c r="C1692" t="s">
        <v>232</v>
      </c>
      <c r="D1692" t="s">
        <v>10</v>
      </c>
      <c r="E1692" t="s">
        <v>353</v>
      </c>
      <c r="F1692">
        <v>25</v>
      </c>
      <c r="G1692" t="s">
        <v>25</v>
      </c>
      <c r="H1692">
        <v>2020</v>
      </c>
      <c r="I1692">
        <v>15.3533666666667</v>
      </c>
      <c r="J1692" s="1">
        <f>_xlfn.XLOOKUP(B1692, '[1]2021 Salaries'!$B$13:$B$2834, '[1]2021 Salaries'!$G$13:$G$2834,0)</f>
        <v>4890000</v>
      </c>
      <c r="K1692" s="1">
        <f t="shared" si="26"/>
        <v>5379000</v>
      </c>
      <c r="L1692" s="2">
        <v>1691</v>
      </c>
    </row>
    <row r="1693" spans="1:12" x14ac:dyDescent="0.45">
      <c r="A1693">
        <v>2018</v>
      </c>
      <c r="B1693" t="s">
        <v>1287</v>
      </c>
      <c r="C1693" t="s">
        <v>14</v>
      </c>
      <c r="D1693" t="s">
        <v>10</v>
      </c>
      <c r="E1693" t="s">
        <v>485</v>
      </c>
      <c r="F1693">
        <v>27</v>
      </c>
      <c r="G1693" t="s">
        <v>16</v>
      </c>
      <c r="H1693">
        <v>2021</v>
      </c>
      <c r="I1693">
        <v>15.362299999999999</v>
      </c>
      <c r="J1693" s="1">
        <f>_xlfn.XLOOKUP(B1693, '[1]2021 Salaries'!$B$13:$B$2834, '[1]2021 Salaries'!$G$13:$G$2834,0)</f>
        <v>17430000</v>
      </c>
      <c r="K1693" s="1">
        <f t="shared" si="26"/>
        <v>19173000</v>
      </c>
      <c r="L1693" s="2">
        <v>1692</v>
      </c>
    </row>
    <row r="1694" spans="1:12" x14ac:dyDescent="0.45">
      <c r="A1694">
        <v>53</v>
      </c>
      <c r="B1694" t="s">
        <v>1323</v>
      </c>
      <c r="C1694" t="s">
        <v>9</v>
      </c>
      <c r="D1694" t="s">
        <v>10</v>
      </c>
      <c r="E1694" t="s">
        <v>393</v>
      </c>
      <c r="F1694">
        <v>24</v>
      </c>
      <c r="G1694" t="s">
        <v>21</v>
      </c>
      <c r="H1694">
        <v>2020</v>
      </c>
      <c r="I1694">
        <v>15.3693333333333</v>
      </c>
      <c r="J1694" s="1">
        <f>_xlfn.XLOOKUP(B1694, '[1]2021 Salaries'!$B$13:$B$2834, '[1]2021 Salaries'!$G$13:$G$2834,0)</f>
        <v>28450000</v>
      </c>
      <c r="K1694" s="1">
        <f t="shared" si="26"/>
        <v>31295000.000000004</v>
      </c>
      <c r="L1694" s="2">
        <v>1693</v>
      </c>
    </row>
    <row r="1695" spans="1:12" x14ac:dyDescent="0.45">
      <c r="A1695">
        <v>2115</v>
      </c>
      <c r="B1695" t="s">
        <v>1324</v>
      </c>
      <c r="C1695" t="s">
        <v>39</v>
      </c>
      <c r="D1695" t="s">
        <v>10</v>
      </c>
      <c r="E1695" t="s">
        <v>970</v>
      </c>
      <c r="F1695">
        <v>30</v>
      </c>
      <c r="G1695" t="s">
        <v>41</v>
      </c>
      <c r="H1695">
        <v>2021</v>
      </c>
      <c r="I1695">
        <v>15.3706333333333</v>
      </c>
      <c r="J1695" s="1">
        <f>_xlfn.XLOOKUP(B1695, '[1]2021 Salaries'!$B$13:$B$2834, '[1]2021 Salaries'!$G$13:$G$2834,0)</f>
        <v>3790000</v>
      </c>
      <c r="K1695" s="1">
        <f t="shared" si="26"/>
        <v>4169000.0000000005</v>
      </c>
      <c r="L1695" s="2">
        <v>1694</v>
      </c>
    </row>
    <row r="1696" spans="1:12" x14ac:dyDescent="0.45">
      <c r="A1696">
        <v>644</v>
      </c>
      <c r="B1696" t="s">
        <v>775</v>
      </c>
      <c r="C1696" t="s">
        <v>74</v>
      </c>
      <c r="D1696" t="s">
        <v>10</v>
      </c>
      <c r="E1696" t="s">
        <v>223</v>
      </c>
      <c r="F1696">
        <v>21</v>
      </c>
      <c r="G1696" t="s">
        <v>25</v>
      </c>
      <c r="H1696">
        <v>2020</v>
      </c>
      <c r="I1696">
        <v>15.381</v>
      </c>
      <c r="J1696" s="1">
        <f>_xlfn.XLOOKUP(B1696, '[1]2021 Salaries'!$B$13:$B$2834, '[1]2021 Salaries'!$G$13:$G$2834,0)</f>
        <v>5000000</v>
      </c>
      <c r="K1696" s="1">
        <f t="shared" si="26"/>
        <v>5500000</v>
      </c>
      <c r="L1696" s="2">
        <v>1695</v>
      </c>
    </row>
    <row r="1697" spans="1:12" x14ac:dyDescent="0.45">
      <c r="A1697">
        <v>1187</v>
      </c>
      <c r="B1697" t="s">
        <v>1271</v>
      </c>
      <c r="C1697" t="s">
        <v>39</v>
      </c>
      <c r="D1697" t="s">
        <v>10</v>
      </c>
      <c r="E1697" t="s">
        <v>1073</v>
      </c>
      <c r="F1697">
        <v>26</v>
      </c>
      <c r="G1697" t="s">
        <v>21</v>
      </c>
      <c r="H1697">
        <v>2021</v>
      </c>
      <c r="I1697">
        <v>15.3931</v>
      </c>
      <c r="J1697" s="1">
        <f>_xlfn.XLOOKUP(B1697, '[1]2021 Salaries'!$B$13:$B$2834, '[1]2021 Salaries'!$G$13:$G$2834,0)</f>
        <v>16010000</v>
      </c>
      <c r="K1697" s="1">
        <f t="shared" si="26"/>
        <v>17611000</v>
      </c>
      <c r="L1697" s="2">
        <v>1696</v>
      </c>
    </row>
    <row r="1698" spans="1:12" x14ac:dyDescent="0.45">
      <c r="A1698">
        <v>1551</v>
      </c>
      <c r="B1698" t="s">
        <v>1325</v>
      </c>
      <c r="C1698" t="s">
        <v>74</v>
      </c>
      <c r="D1698" t="s">
        <v>598</v>
      </c>
      <c r="E1698" t="s">
        <v>37</v>
      </c>
      <c r="F1698">
        <v>22</v>
      </c>
      <c r="G1698" t="s">
        <v>12</v>
      </c>
      <c r="H1698">
        <v>2021</v>
      </c>
      <c r="I1698">
        <v>15.3952333333333</v>
      </c>
      <c r="J1698" s="1">
        <f>_xlfn.XLOOKUP(B1698, '[1]2021 Salaries'!$B$13:$B$2834, '[1]2021 Salaries'!$G$13:$G$2834,0)</f>
        <v>35550000</v>
      </c>
      <c r="K1698" s="1">
        <f t="shared" si="26"/>
        <v>39105000</v>
      </c>
      <c r="L1698" s="2">
        <v>1697</v>
      </c>
    </row>
    <row r="1699" spans="1:12" x14ac:dyDescent="0.45">
      <c r="A1699">
        <v>774</v>
      </c>
      <c r="B1699" t="s">
        <v>420</v>
      </c>
      <c r="C1699" t="s">
        <v>23</v>
      </c>
      <c r="D1699" t="s">
        <v>10</v>
      </c>
      <c r="E1699" t="s">
        <v>124</v>
      </c>
      <c r="F1699">
        <v>27</v>
      </c>
      <c r="G1699" t="s">
        <v>25</v>
      </c>
      <c r="H1699">
        <v>2020</v>
      </c>
      <c r="I1699">
        <v>15.399699999999999</v>
      </c>
      <c r="J1699" s="1">
        <f>_xlfn.XLOOKUP(B1699, '[1]2021 Salaries'!$B$13:$B$2834, '[1]2021 Salaries'!$G$13:$G$2834,0)</f>
        <v>14510000</v>
      </c>
      <c r="K1699" s="1">
        <f t="shared" si="26"/>
        <v>15961000.000000002</v>
      </c>
      <c r="L1699" s="2">
        <v>1698</v>
      </c>
    </row>
    <row r="1700" spans="1:12" x14ac:dyDescent="0.45">
      <c r="A1700">
        <v>333</v>
      </c>
      <c r="B1700" t="s">
        <v>1064</v>
      </c>
      <c r="C1700" t="s">
        <v>36</v>
      </c>
      <c r="D1700" t="s">
        <v>10</v>
      </c>
      <c r="E1700" t="s">
        <v>867</v>
      </c>
      <c r="F1700">
        <v>28</v>
      </c>
      <c r="G1700" t="s">
        <v>31</v>
      </c>
      <c r="H1700">
        <v>2020</v>
      </c>
      <c r="I1700">
        <v>15.404666666666699</v>
      </c>
      <c r="J1700" s="1">
        <f>_xlfn.XLOOKUP(B1700, '[1]2021 Salaries'!$B$13:$B$2834, '[1]2021 Salaries'!$G$13:$G$2834,0)</f>
        <v>26150000</v>
      </c>
      <c r="K1700" s="1">
        <f t="shared" si="26"/>
        <v>28765000.000000004</v>
      </c>
      <c r="L1700" s="2">
        <v>1699</v>
      </c>
    </row>
    <row r="1701" spans="1:12" x14ac:dyDescent="0.45">
      <c r="A1701">
        <v>1056</v>
      </c>
      <c r="B1701" t="s">
        <v>557</v>
      </c>
      <c r="C1701" t="s">
        <v>64</v>
      </c>
      <c r="D1701" t="s">
        <v>10</v>
      </c>
      <c r="E1701" t="s">
        <v>182</v>
      </c>
      <c r="F1701">
        <v>22</v>
      </c>
      <c r="G1701" t="s">
        <v>41</v>
      </c>
      <c r="H1701">
        <v>2020</v>
      </c>
      <c r="I1701">
        <v>15.4048</v>
      </c>
      <c r="J1701" s="1">
        <f>_xlfn.XLOOKUP(B1701, '[1]2021 Salaries'!$B$13:$B$2834, '[1]2021 Salaries'!$G$13:$G$2834,0)</f>
        <v>980000</v>
      </c>
      <c r="K1701" s="1">
        <f t="shared" si="26"/>
        <v>980000</v>
      </c>
      <c r="L1701" s="2">
        <v>1700</v>
      </c>
    </row>
    <row r="1702" spans="1:12" x14ac:dyDescent="0.45">
      <c r="A1702">
        <v>1323</v>
      </c>
      <c r="B1702" t="s">
        <v>1298</v>
      </c>
      <c r="C1702" t="s">
        <v>9</v>
      </c>
      <c r="D1702" t="s">
        <v>10</v>
      </c>
      <c r="E1702" t="s">
        <v>1012</v>
      </c>
      <c r="F1702">
        <v>28</v>
      </c>
      <c r="G1702" t="s">
        <v>31</v>
      </c>
      <c r="H1702">
        <v>2021</v>
      </c>
      <c r="I1702">
        <v>15.4049333333333</v>
      </c>
      <c r="J1702" s="1">
        <f>_xlfn.XLOOKUP(B1702, '[1]2021 Salaries'!$B$13:$B$2834, '[1]2021 Salaries'!$G$13:$G$2834,0)</f>
        <v>17170000</v>
      </c>
      <c r="K1702" s="1">
        <f t="shared" si="26"/>
        <v>18887000</v>
      </c>
      <c r="L1702" s="2">
        <v>1701</v>
      </c>
    </row>
    <row r="1703" spans="1:12" x14ac:dyDescent="0.45">
      <c r="A1703">
        <v>1268</v>
      </c>
      <c r="B1703" t="s">
        <v>1326</v>
      </c>
      <c r="C1703" t="s">
        <v>377</v>
      </c>
      <c r="D1703" t="s">
        <v>10</v>
      </c>
      <c r="E1703" t="s">
        <v>473</v>
      </c>
      <c r="F1703">
        <v>19</v>
      </c>
      <c r="G1703" t="s">
        <v>31</v>
      </c>
      <c r="H1703">
        <v>2021</v>
      </c>
      <c r="I1703">
        <v>15.4094333333333</v>
      </c>
      <c r="J1703" s="1">
        <f>_xlfn.XLOOKUP(B1703, '[1]2021 Salaries'!$B$13:$B$2834, '[1]2021 Salaries'!$G$13:$G$2834,0)</f>
        <v>29660000</v>
      </c>
      <c r="K1703" s="1">
        <f t="shared" si="26"/>
        <v>32626000.000000004</v>
      </c>
      <c r="L1703" s="2">
        <v>1702</v>
      </c>
    </row>
    <row r="1704" spans="1:12" x14ac:dyDescent="0.45">
      <c r="A1704">
        <v>494</v>
      </c>
      <c r="B1704" t="s">
        <v>1327</v>
      </c>
      <c r="C1704" t="s">
        <v>74</v>
      </c>
      <c r="D1704" t="s">
        <v>10</v>
      </c>
      <c r="E1704" t="s">
        <v>253</v>
      </c>
      <c r="F1704">
        <v>17</v>
      </c>
      <c r="G1704" t="s">
        <v>12</v>
      </c>
      <c r="H1704">
        <v>2020</v>
      </c>
      <c r="I1704">
        <v>15.4116666666666</v>
      </c>
      <c r="J1704" s="1">
        <f>_xlfn.XLOOKUP(B1704, '[1]2021 Salaries'!$B$13:$B$2834, '[1]2021 Salaries'!$G$13:$G$2834,0)</f>
        <v>19380000</v>
      </c>
      <c r="K1704" s="1">
        <f t="shared" si="26"/>
        <v>21318000</v>
      </c>
      <c r="L1704" s="2">
        <v>1703</v>
      </c>
    </row>
    <row r="1705" spans="1:12" x14ac:dyDescent="0.45">
      <c r="A1705">
        <v>687</v>
      </c>
      <c r="B1705" t="s">
        <v>516</v>
      </c>
      <c r="C1705" t="s">
        <v>55</v>
      </c>
      <c r="D1705" t="s">
        <v>10</v>
      </c>
      <c r="E1705" t="s">
        <v>118</v>
      </c>
      <c r="F1705">
        <v>28</v>
      </c>
      <c r="G1705" t="s">
        <v>25</v>
      </c>
      <c r="H1705">
        <v>2020</v>
      </c>
      <c r="I1705">
        <v>15.4156</v>
      </c>
      <c r="J1705" s="1">
        <f>_xlfn.XLOOKUP(B1705, '[1]2021 Salaries'!$B$13:$B$2834, '[1]2021 Salaries'!$G$13:$G$2834,0)</f>
        <v>14280000</v>
      </c>
      <c r="K1705" s="1">
        <f t="shared" si="26"/>
        <v>15708000.000000002</v>
      </c>
      <c r="L1705" s="2">
        <v>1704</v>
      </c>
    </row>
    <row r="1706" spans="1:12" x14ac:dyDescent="0.45">
      <c r="A1706">
        <v>375</v>
      </c>
      <c r="B1706" t="s">
        <v>797</v>
      </c>
      <c r="C1706" t="s">
        <v>51</v>
      </c>
      <c r="D1706" t="s">
        <v>10</v>
      </c>
      <c r="E1706" t="s">
        <v>157</v>
      </c>
      <c r="F1706">
        <v>21</v>
      </c>
      <c r="G1706" t="s">
        <v>12</v>
      </c>
      <c r="H1706">
        <v>2020</v>
      </c>
      <c r="I1706">
        <v>15.4231333333333</v>
      </c>
      <c r="J1706" s="1">
        <f>_xlfn.XLOOKUP(B1706, '[1]2021 Salaries'!$B$13:$B$2834, '[1]2021 Salaries'!$G$13:$G$2834,0)</f>
        <v>18850000</v>
      </c>
      <c r="K1706" s="1">
        <f t="shared" si="26"/>
        <v>20735000</v>
      </c>
      <c r="L1706" s="2">
        <v>1705</v>
      </c>
    </row>
    <row r="1707" spans="1:12" x14ac:dyDescent="0.45">
      <c r="A1707">
        <v>84</v>
      </c>
      <c r="B1707" t="s">
        <v>1328</v>
      </c>
      <c r="C1707" t="s">
        <v>39</v>
      </c>
      <c r="D1707" t="s">
        <v>43</v>
      </c>
      <c r="E1707" t="s">
        <v>710</v>
      </c>
      <c r="F1707">
        <v>29</v>
      </c>
      <c r="G1707" t="s">
        <v>21</v>
      </c>
      <c r="H1707">
        <v>2020</v>
      </c>
      <c r="I1707">
        <v>15.4255</v>
      </c>
      <c r="J1707" s="1">
        <f>_xlfn.XLOOKUP(B1707, '[1]2021 Salaries'!$B$13:$B$2834, '[1]2021 Salaries'!$G$13:$G$2834,0)</f>
        <v>0</v>
      </c>
      <c r="K1707" s="1">
        <f t="shared" si="26"/>
        <v>0</v>
      </c>
      <c r="L1707" s="2">
        <v>1706</v>
      </c>
    </row>
    <row r="1708" spans="1:12" x14ac:dyDescent="0.45">
      <c r="A1708">
        <v>997</v>
      </c>
      <c r="B1708" t="s">
        <v>469</v>
      </c>
      <c r="C1708" t="s">
        <v>64</v>
      </c>
      <c r="D1708" t="s">
        <v>10</v>
      </c>
      <c r="E1708" t="s">
        <v>275</v>
      </c>
      <c r="F1708">
        <v>24</v>
      </c>
      <c r="G1708" t="s">
        <v>41</v>
      </c>
      <c r="H1708">
        <v>2020</v>
      </c>
      <c r="I1708">
        <v>15.4299</v>
      </c>
      <c r="J1708" s="1">
        <f>_xlfn.XLOOKUP(B1708, '[1]2021 Salaries'!$B$13:$B$2834, '[1]2021 Salaries'!$G$13:$G$2834,0)</f>
        <v>11740000</v>
      </c>
      <c r="K1708" s="1">
        <f t="shared" si="26"/>
        <v>11740000</v>
      </c>
      <c r="L1708" s="2">
        <v>1707</v>
      </c>
    </row>
    <row r="1709" spans="1:12" x14ac:dyDescent="0.45">
      <c r="A1709">
        <v>332</v>
      </c>
      <c r="B1709" t="s">
        <v>1329</v>
      </c>
      <c r="C1709" t="s">
        <v>9</v>
      </c>
      <c r="D1709" t="s">
        <v>10</v>
      </c>
      <c r="E1709" t="s">
        <v>867</v>
      </c>
      <c r="F1709">
        <v>20</v>
      </c>
      <c r="G1709" t="s">
        <v>31</v>
      </c>
      <c r="H1709">
        <v>2020</v>
      </c>
      <c r="I1709">
        <v>15.4385666666667</v>
      </c>
      <c r="J1709" s="1">
        <f>_xlfn.XLOOKUP(B1709, '[1]2021 Salaries'!$B$13:$B$2834, '[1]2021 Salaries'!$G$13:$G$2834,0)</f>
        <v>15590000</v>
      </c>
      <c r="K1709" s="1">
        <f t="shared" si="26"/>
        <v>17149000</v>
      </c>
      <c r="L1709" s="2">
        <v>1708</v>
      </c>
    </row>
    <row r="1710" spans="1:12" x14ac:dyDescent="0.45">
      <c r="A1710">
        <v>2049</v>
      </c>
      <c r="B1710" t="s">
        <v>1330</v>
      </c>
      <c r="C1710" t="s">
        <v>14</v>
      </c>
      <c r="D1710" t="s">
        <v>10</v>
      </c>
      <c r="E1710" t="s">
        <v>542</v>
      </c>
      <c r="F1710">
        <v>28</v>
      </c>
      <c r="G1710" t="s">
        <v>16</v>
      </c>
      <c r="H1710">
        <v>2021</v>
      </c>
      <c r="I1710">
        <v>15.4386666666667</v>
      </c>
      <c r="J1710" s="1">
        <f>_xlfn.XLOOKUP(B1710, '[1]2021 Salaries'!$B$13:$B$2834, '[1]2021 Salaries'!$G$13:$G$2834,0)</f>
        <v>15140000</v>
      </c>
      <c r="K1710" s="1">
        <f t="shared" si="26"/>
        <v>16654000.000000002</v>
      </c>
      <c r="L1710" s="2">
        <v>1709</v>
      </c>
    </row>
    <row r="1711" spans="1:12" x14ac:dyDescent="0.45">
      <c r="A1711">
        <v>719</v>
      </c>
      <c r="B1711" t="s">
        <v>1331</v>
      </c>
      <c r="C1711" t="s">
        <v>23</v>
      </c>
      <c r="D1711" t="s">
        <v>10</v>
      </c>
      <c r="E1711" t="s">
        <v>257</v>
      </c>
      <c r="F1711">
        <v>19</v>
      </c>
      <c r="G1711" t="s">
        <v>25</v>
      </c>
      <c r="H1711">
        <v>2020</v>
      </c>
      <c r="I1711">
        <v>15.445399999999999</v>
      </c>
      <c r="J1711" s="1">
        <f>_xlfn.XLOOKUP(B1711, '[1]2021 Salaries'!$B$13:$B$2834, '[1]2021 Salaries'!$G$13:$G$2834,0)</f>
        <v>0</v>
      </c>
      <c r="K1711" s="1">
        <f t="shared" si="26"/>
        <v>0</v>
      </c>
      <c r="L1711" s="2">
        <v>1710</v>
      </c>
    </row>
    <row r="1712" spans="1:12" x14ac:dyDescent="0.45">
      <c r="A1712">
        <v>1921</v>
      </c>
      <c r="B1712" t="s">
        <v>1190</v>
      </c>
      <c r="C1712" t="s">
        <v>307</v>
      </c>
      <c r="D1712" t="s">
        <v>10</v>
      </c>
      <c r="E1712" t="s">
        <v>963</v>
      </c>
      <c r="F1712">
        <v>25</v>
      </c>
      <c r="G1712" t="s">
        <v>16</v>
      </c>
      <c r="H1712">
        <v>2021</v>
      </c>
      <c r="I1712">
        <v>15.4457</v>
      </c>
      <c r="J1712" s="1">
        <f>_xlfn.XLOOKUP(B1712, '[1]2021 Salaries'!$B$13:$B$2834, '[1]2021 Salaries'!$G$13:$G$2834,0)</f>
        <v>11630000</v>
      </c>
      <c r="K1712" s="1">
        <f t="shared" si="26"/>
        <v>12793000.000000002</v>
      </c>
      <c r="L1712" s="2">
        <v>1711</v>
      </c>
    </row>
    <row r="1713" spans="1:12" x14ac:dyDescent="0.45">
      <c r="A1713">
        <v>812</v>
      </c>
      <c r="B1713" t="s">
        <v>1332</v>
      </c>
      <c r="C1713" t="s">
        <v>307</v>
      </c>
      <c r="D1713" t="s">
        <v>10</v>
      </c>
      <c r="E1713" t="s">
        <v>963</v>
      </c>
      <c r="F1713">
        <v>31</v>
      </c>
      <c r="G1713" t="s">
        <v>16</v>
      </c>
      <c r="H1713">
        <v>2020</v>
      </c>
      <c r="I1713">
        <v>15.450466666666699</v>
      </c>
      <c r="J1713" s="1">
        <f>_xlfn.XLOOKUP(B1713, '[1]2021 Salaries'!$B$13:$B$2834, '[1]2021 Salaries'!$G$13:$G$2834,0)</f>
        <v>20930000</v>
      </c>
      <c r="K1713" s="1">
        <f t="shared" si="26"/>
        <v>23023000</v>
      </c>
      <c r="L1713" s="2">
        <v>1712</v>
      </c>
    </row>
    <row r="1714" spans="1:12" x14ac:dyDescent="0.45">
      <c r="A1714">
        <v>1025</v>
      </c>
      <c r="B1714" t="s">
        <v>1333</v>
      </c>
      <c r="C1714" t="s">
        <v>64</v>
      </c>
      <c r="D1714" t="s">
        <v>18</v>
      </c>
      <c r="E1714" t="s">
        <v>714</v>
      </c>
      <c r="F1714">
        <v>19</v>
      </c>
      <c r="G1714" t="s">
        <v>41</v>
      </c>
      <c r="H1714">
        <v>2020</v>
      </c>
      <c r="I1714">
        <v>15.453333333333299</v>
      </c>
      <c r="J1714" s="1">
        <f>_xlfn.XLOOKUP(B1714, '[1]2021 Salaries'!$B$13:$B$2834, '[1]2021 Salaries'!$G$13:$G$2834,0)</f>
        <v>0</v>
      </c>
      <c r="K1714" s="1">
        <f t="shared" si="26"/>
        <v>0</v>
      </c>
      <c r="L1714" s="2">
        <v>1713</v>
      </c>
    </row>
    <row r="1715" spans="1:12" x14ac:dyDescent="0.45">
      <c r="A1715">
        <v>1134</v>
      </c>
      <c r="B1715" t="s">
        <v>979</v>
      </c>
      <c r="C1715" t="s">
        <v>39</v>
      </c>
      <c r="D1715" t="s">
        <v>10</v>
      </c>
      <c r="E1715" t="s">
        <v>168</v>
      </c>
      <c r="F1715">
        <v>22</v>
      </c>
      <c r="G1715" t="s">
        <v>21</v>
      </c>
      <c r="H1715">
        <v>2021</v>
      </c>
      <c r="I1715">
        <v>15.4537666666667</v>
      </c>
      <c r="J1715" s="1">
        <f>_xlfn.XLOOKUP(B1715, '[1]2021 Salaries'!$B$13:$B$2834, '[1]2021 Salaries'!$G$13:$G$2834,0)</f>
        <v>19000000</v>
      </c>
      <c r="K1715" s="1">
        <f t="shared" si="26"/>
        <v>20900000</v>
      </c>
      <c r="L1715" s="2">
        <v>1714</v>
      </c>
    </row>
    <row r="1716" spans="1:12" x14ac:dyDescent="0.45">
      <c r="A1716">
        <v>1043</v>
      </c>
      <c r="B1716" t="s">
        <v>1334</v>
      </c>
      <c r="C1716" t="s">
        <v>380</v>
      </c>
      <c r="D1716" t="s">
        <v>10</v>
      </c>
      <c r="E1716" t="s">
        <v>1049</v>
      </c>
      <c r="F1716">
        <v>35</v>
      </c>
      <c r="G1716" t="s">
        <v>41</v>
      </c>
      <c r="H1716">
        <v>2020</v>
      </c>
      <c r="I1716">
        <v>15.4561666666667</v>
      </c>
      <c r="J1716" s="1">
        <f>_xlfn.XLOOKUP(B1716, '[1]2021 Salaries'!$B$13:$B$2834, '[1]2021 Salaries'!$G$13:$G$2834,0)</f>
        <v>0</v>
      </c>
      <c r="K1716" s="1">
        <f t="shared" si="26"/>
        <v>0</v>
      </c>
      <c r="L1716" s="2">
        <v>1715</v>
      </c>
    </row>
    <row r="1717" spans="1:12" x14ac:dyDescent="0.45">
      <c r="A1717">
        <v>780</v>
      </c>
      <c r="B1717" t="s">
        <v>1335</v>
      </c>
      <c r="C1717" t="s">
        <v>14</v>
      </c>
      <c r="D1717" t="s">
        <v>10</v>
      </c>
      <c r="E1717" t="s">
        <v>852</v>
      </c>
      <c r="F1717">
        <v>31</v>
      </c>
      <c r="G1717" t="s">
        <v>16</v>
      </c>
      <c r="H1717">
        <v>2020</v>
      </c>
      <c r="I1717">
        <v>15.4587</v>
      </c>
      <c r="J1717" s="1">
        <f>_xlfn.XLOOKUP(B1717, '[1]2021 Salaries'!$B$13:$B$2834, '[1]2021 Salaries'!$G$13:$G$2834,0)</f>
        <v>12540000</v>
      </c>
      <c r="K1717" s="1">
        <f t="shared" si="26"/>
        <v>13794000.000000002</v>
      </c>
      <c r="L1717" s="2">
        <v>1716</v>
      </c>
    </row>
    <row r="1718" spans="1:12" x14ac:dyDescent="0.45">
      <c r="A1718">
        <v>1474</v>
      </c>
      <c r="B1718" t="s">
        <v>1336</v>
      </c>
      <c r="C1718" t="s">
        <v>74</v>
      </c>
      <c r="D1718" t="s">
        <v>10</v>
      </c>
      <c r="E1718" t="s">
        <v>417</v>
      </c>
      <c r="F1718">
        <v>26</v>
      </c>
      <c r="G1718" t="s">
        <v>12</v>
      </c>
      <c r="H1718">
        <v>2021</v>
      </c>
      <c r="I1718">
        <v>15.4599666666667</v>
      </c>
      <c r="J1718" s="1">
        <f>_xlfn.XLOOKUP(B1718, '[1]2021 Salaries'!$B$13:$B$2834, '[1]2021 Salaries'!$G$13:$G$2834,0)</f>
        <v>22870000</v>
      </c>
      <c r="K1718" s="1">
        <f t="shared" si="26"/>
        <v>25157000.000000004</v>
      </c>
      <c r="L1718" s="2">
        <v>1717</v>
      </c>
    </row>
    <row r="1719" spans="1:12" x14ac:dyDescent="0.45">
      <c r="A1719">
        <v>1704</v>
      </c>
      <c r="B1719" t="s">
        <v>1337</v>
      </c>
      <c r="C1719" t="s">
        <v>23</v>
      </c>
      <c r="D1719" t="s">
        <v>43</v>
      </c>
      <c r="E1719" t="s">
        <v>24</v>
      </c>
      <c r="F1719">
        <v>21</v>
      </c>
      <c r="G1719" t="s">
        <v>25</v>
      </c>
      <c r="H1719">
        <v>2021</v>
      </c>
      <c r="I1719">
        <v>15.463233333333299</v>
      </c>
      <c r="J1719" s="1">
        <f>_xlfn.XLOOKUP(B1719, '[1]2021 Salaries'!$B$13:$B$2834, '[1]2021 Salaries'!$G$13:$G$2834,0)</f>
        <v>9920000</v>
      </c>
      <c r="K1719" s="1">
        <f t="shared" si="26"/>
        <v>10912000</v>
      </c>
      <c r="L1719" s="2">
        <v>1718</v>
      </c>
    </row>
    <row r="1720" spans="1:12" x14ac:dyDescent="0.45">
      <c r="A1720">
        <v>256</v>
      </c>
      <c r="B1720" t="s">
        <v>790</v>
      </c>
      <c r="C1720" t="s">
        <v>55</v>
      </c>
      <c r="D1720" t="s">
        <v>10</v>
      </c>
      <c r="E1720" t="s">
        <v>434</v>
      </c>
      <c r="F1720">
        <v>28</v>
      </c>
      <c r="G1720" t="s">
        <v>31</v>
      </c>
      <c r="H1720">
        <v>2020</v>
      </c>
      <c r="I1720">
        <v>15.4683666666667</v>
      </c>
      <c r="J1720" s="1">
        <f>_xlfn.XLOOKUP(B1720, '[1]2021 Salaries'!$B$13:$B$2834, '[1]2021 Salaries'!$G$13:$G$2834,0)</f>
        <v>6580000</v>
      </c>
      <c r="K1720" s="1">
        <f t="shared" si="26"/>
        <v>7238000.0000000009</v>
      </c>
      <c r="L1720" s="2">
        <v>1719</v>
      </c>
    </row>
    <row r="1721" spans="1:12" x14ac:dyDescent="0.45">
      <c r="A1721">
        <v>1569</v>
      </c>
      <c r="B1721" t="s">
        <v>1338</v>
      </c>
      <c r="C1721" t="s">
        <v>130</v>
      </c>
      <c r="D1721" t="s">
        <v>10</v>
      </c>
      <c r="E1721" t="s">
        <v>441</v>
      </c>
      <c r="F1721">
        <v>21</v>
      </c>
      <c r="G1721" t="s">
        <v>12</v>
      </c>
      <c r="H1721">
        <v>2021</v>
      </c>
      <c r="I1721">
        <v>15.4742333333333</v>
      </c>
      <c r="J1721" s="1">
        <f>_xlfn.XLOOKUP(B1721, '[1]2021 Salaries'!$B$13:$B$2834, '[1]2021 Salaries'!$G$13:$G$2834,0)</f>
        <v>21670000</v>
      </c>
      <c r="K1721" s="1">
        <f t="shared" si="26"/>
        <v>23837000.000000004</v>
      </c>
      <c r="L1721" s="2">
        <v>1720</v>
      </c>
    </row>
    <row r="1722" spans="1:12" x14ac:dyDescent="0.45">
      <c r="A1722">
        <v>1002</v>
      </c>
      <c r="B1722" t="s">
        <v>1213</v>
      </c>
      <c r="C1722" t="s">
        <v>64</v>
      </c>
      <c r="D1722" t="s">
        <v>350</v>
      </c>
      <c r="E1722" t="s">
        <v>275</v>
      </c>
      <c r="F1722">
        <v>24</v>
      </c>
      <c r="G1722" t="s">
        <v>41</v>
      </c>
      <c r="H1722">
        <v>2020</v>
      </c>
      <c r="I1722">
        <v>15.478566666666699</v>
      </c>
      <c r="J1722" s="1">
        <f>_xlfn.XLOOKUP(B1722, '[1]2021 Salaries'!$B$13:$B$2834, '[1]2021 Salaries'!$G$13:$G$2834,0)</f>
        <v>20770000</v>
      </c>
      <c r="K1722" s="1">
        <f t="shared" si="26"/>
        <v>20770000</v>
      </c>
      <c r="L1722" s="2">
        <v>1721</v>
      </c>
    </row>
    <row r="1723" spans="1:12" x14ac:dyDescent="0.45">
      <c r="A1723">
        <v>564</v>
      </c>
      <c r="B1723" t="s">
        <v>1339</v>
      </c>
      <c r="C1723" t="s">
        <v>204</v>
      </c>
      <c r="D1723" t="s">
        <v>18</v>
      </c>
      <c r="E1723" t="s">
        <v>282</v>
      </c>
      <c r="F1723">
        <v>20</v>
      </c>
      <c r="G1723" t="s">
        <v>25</v>
      </c>
      <c r="H1723">
        <v>2020</v>
      </c>
      <c r="I1723">
        <v>15.486700000000001</v>
      </c>
      <c r="J1723" s="1">
        <f>_xlfn.XLOOKUP(B1723, '[1]2021 Salaries'!$B$13:$B$2834, '[1]2021 Salaries'!$G$13:$G$2834,0)</f>
        <v>0</v>
      </c>
      <c r="K1723" s="1">
        <f t="shared" si="26"/>
        <v>0</v>
      </c>
      <c r="L1723" s="2">
        <v>1722</v>
      </c>
    </row>
    <row r="1724" spans="1:12" x14ac:dyDescent="0.45">
      <c r="A1724">
        <v>1586</v>
      </c>
      <c r="B1724" t="s">
        <v>1141</v>
      </c>
      <c r="C1724" t="s">
        <v>55</v>
      </c>
      <c r="D1724" t="s">
        <v>350</v>
      </c>
      <c r="E1724" t="s">
        <v>253</v>
      </c>
      <c r="F1724">
        <v>25</v>
      </c>
      <c r="G1724" t="s">
        <v>12</v>
      </c>
      <c r="H1724">
        <v>2021</v>
      </c>
      <c r="I1724">
        <v>15.495433333333301</v>
      </c>
      <c r="J1724" s="1">
        <f>_xlfn.XLOOKUP(B1724, '[1]2021 Salaries'!$B$13:$B$2834, '[1]2021 Salaries'!$G$13:$G$2834,0)</f>
        <v>31660000</v>
      </c>
      <c r="K1724" s="1">
        <f t="shared" si="26"/>
        <v>34826000</v>
      </c>
      <c r="L1724" s="2">
        <v>1723</v>
      </c>
    </row>
    <row r="1725" spans="1:12" x14ac:dyDescent="0.45">
      <c r="A1725">
        <v>1199</v>
      </c>
      <c r="B1725" t="s">
        <v>1340</v>
      </c>
      <c r="C1725" t="s">
        <v>39</v>
      </c>
      <c r="D1725" t="s">
        <v>10</v>
      </c>
      <c r="E1725" t="s">
        <v>147</v>
      </c>
      <c r="F1725">
        <v>21</v>
      </c>
      <c r="G1725" t="s">
        <v>21</v>
      </c>
      <c r="H1725">
        <v>2021</v>
      </c>
      <c r="I1725">
        <v>15.4959333333333</v>
      </c>
      <c r="J1725" s="1">
        <f>_xlfn.XLOOKUP(B1725, '[1]2021 Salaries'!$B$13:$B$2834, '[1]2021 Salaries'!$G$13:$G$2834,0)</f>
        <v>19030000</v>
      </c>
      <c r="K1725" s="1">
        <f t="shared" si="26"/>
        <v>20933000</v>
      </c>
      <c r="L1725" s="2">
        <v>1724</v>
      </c>
    </row>
    <row r="1726" spans="1:12" x14ac:dyDescent="0.45">
      <c r="A1726">
        <v>614</v>
      </c>
      <c r="B1726" t="s">
        <v>575</v>
      </c>
      <c r="C1726" t="s">
        <v>23</v>
      </c>
      <c r="D1726" t="s">
        <v>10</v>
      </c>
      <c r="E1726" t="s">
        <v>211</v>
      </c>
      <c r="F1726">
        <v>25</v>
      </c>
      <c r="G1726" t="s">
        <v>25</v>
      </c>
      <c r="H1726">
        <v>2020</v>
      </c>
      <c r="I1726">
        <v>15.497866666666701</v>
      </c>
      <c r="J1726" s="1">
        <f>_xlfn.XLOOKUP(B1726, '[1]2021 Salaries'!$B$13:$B$2834, '[1]2021 Salaries'!$G$13:$G$2834,0)</f>
        <v>22670000</v>
      </c>
      <c r="K1726" s="1">
        <f t="shared" si="26"/>
        <v>24937000.000000004</v>
      </c>
      <c r="L1726" s="2">
        <v>1725</v>
      </c>
    </row>
    <row r="1727" spans="1:12" x14ac:dyDescent="0.45">
      <c r="A1727">
        <v>2109</v>
      </c>
      <c r="B1727" t="s">
        <v>1240</v>
      </c>
      <c r="C1727" t="s">
        <v>64</v>
      </c>
      <c r="D1727" t="s">
        <v>10</v>
      </c>
      <c r="E1727" t="s">
        <v>795</v>
      </c>
      <c r="F1727">
        <v>30</v>
      </c>
      <c r="G1727" t="s">
        <v>41</v>
      </c>
      <c r="H1727">
        <v>2021</v>
      </c>
      <c r="I1727">
        <v>15.5024333333333</v>
      </c>
      <c r="J1727" s="1">
        <f>_xlfn.XLOOKUP(B1727, '[1]2021 Salaries'!$B$13:$B$2834, '[1]2021 Salaries'!$G$13:$G$2834,0)</f>
        <v>1230000</v>
      </c>
      <c r="K1727" s="1">
        <f t="shared" si="26"/>
        <v>1230000</v>
      </c>
      <c r="L1727" s="2">
        <v>1726</v>
      </c>
    </row>
    <row r="1728" spans="1:12" x14ac:dyDescent="0.45">
      <c r="A1728">
        <v>1941</v>
      </c>
      <c r="B1728" t="s">
        <v>1341</v>
      </c>
      <c r="C1728" t="s">
        <v>14</v>
      </c>
      <c r="D1728" t="s">
        <v>10</v>
      </c>
      <c r="E1728" t="s">
        <v>529</v>
      </c>
      <c r="F1728">
        <v>25</v>
      </c>
      <c r="G1728" t="s">
        <v>16</v>
      </c>
      <c r="H1728">
        <v>2021</v>
      </c>
      <c r="I1728">
        <v>15.507433333333299</v>
      </c>
      <c r="J1728" s="1">
        <f>_xlfn.XLOOKUP(B1728, '[1]2021 Salaries'!$B$13:$B$2834, '[1]2021 Salaries'!$G$13:$G$2834,0)</f>
        <v>19140000</v>
      </c>
      <c r="K1728" s="1">
        <f t="shared" si="26"/>
        <v>21054000</v>
      </c>
      <c r="L1728" s="2">
        <v>1727</v>
      </c>
    </row>
    <row r="1729" spans="1:12" x14ac:dyDescent="0.45">
      <c r="A1729">
        <v>1622</v>
      </c>
      <c r="B1729" t="s">
        <v>1342</v>
      </c>
      <c r="C1729" t="s">
        <v>27</v>
      </c>
      <c r="D1729" t="s">
        <v>18</v>
      </c>
      <c r="E1729" t="s">
        <v>291</v>
      </c>
      <c r="F1729">
        <v>22</v>
      </c>
      <c r="G1729" t="s">
        <v>12</v>
      </c>
      <c r="H1729">
        <v>2021</v>
      </c>
      <c r="I1729">
        <v>15.509066666666699</v>
      </c>
      <c r="J1729" s="1">
        <f>_xlfn.XLOOKUP(B1729, '[1]2021 Salaries'!$B$13:$B$2834, '[1]2021 Salaries'!$G$13:$G$2834,0)</f>
        <v>21360000</v>
      </c>
      <c r="K1729" s="1">
        <f t="shared" si="26"/>
        <v>23496000.000000004</v>
      </c>
      <c r="L1729" s="2">
        <v>1728</v>
      </c>
    </row>
    <row r="1730" spans="1:12" x14ac:dyDescent="0.45">
      <c r="A1730">
        <v>817</v>
      </c>
      <c r="B1730" t="s">
        <v>973</v>
      </c>
      <c r="C1730" t="s">
        <v>14</v>
      </c>
      <c r="D1730" t="s">
        <v>10</v>
      </c>
      <c r="E1730" t="s">
        <v>963</v>
      </c>
      <c r="F1730">
        <v>30</v>
      </c>
      <c r="G1730" t="s">
        <v>16</v>
      </c>
      <c r="H1730">
        <v>2020</v>
      </c>
      <c r="I1730">
        <v>15.5103333333333</v>
      </c>
      <c r="J1730" s="1">
        <f>_xlfn.XLOOKUP(B1730, '[1]2021 Salaries'!$B$13:$B$2834, '[1]2021 Salaries'!$G$13:$G$2834,0)</f>
        <v>12240000</v>
      </c>
      <c r="K1730" s="1">
        <f t="shared" si="26"/>
        <v>13464000.000000002</v>
      </c>
      <c r="L1730" s="2">
        <v>1729</v>
      </c>
    </row>
    <row r="1731" spans="1:12" x14ac:dyDescent="0.45">
      <c r="A1731">
        <v>421</v>
      </c>
      <c r="B1731" t="s">
        <v>763</v>
      </c>
      <c r="C1731" t="s">
        <v>51</v>
      </c>
      <c r="D1731" t="s">
        <v>10</v>
      </c>
      <c r="E1731" t="s">
        <v>75</v>
      </c>
      <c r="F1731">
        <v>26</v>
      </c>
      <c r="G1731" t="s">
        <v>12</v>
      </c>
      <c r="H1731">
        <v>2020</v>
      </c>
      <c r="I1731">
        <v>15.512166666666699</v>
      </c>
      <c r="J1731" s="1">
        <f>_xlfn.XLOOKUP(B1731, '[1]2021 Salaries'!$B$13:$B$2834, '[1]2021 Salaries'!$G$13:$G$2834,0)</f>
        <v>19760000</v>
      </c>
      <c r="K1731" s="1">
        <f t="shared" ref="K1731:K1794" si="27">IF(C1731="Rarita", J1731, J1731*1.1)</f>
        <v>21736000</v>
      </c>
      <c r="L1731" s="2">
        <v>1730</v>
      </c>
    </row>
    <row r="1732" spans="1:12" x14ac:dyDescent="0.45">
      <c r="A1732">
        <v>2084</v>
      </c>
      <c r="B1732" t="s">
        <v>898</v>
      </c>
      <c r="C1732" t="s">
        <v>23</v>
      </c>
      <c r="D1732" t="s">
        <v>10</v>
      </c>
      <c r="E1732" t="s">
        <v>250</v>
      </c>
      <c r="F1732">
        <v>27</v>
      </c>
      <c r="G1732" t="s">
        <v>16</v>
      </c>
      <c r="H1732">
        <v>2021</v>
      </c>
      <c r="I1732">
        <v>15.513400000000001</v>
      </c>
      <c r="J1732" s="1">
        <f>_xlfn.XLOOKUP(B1732, '[1]2021 Salaries'!$B$13:$B$2834, '[1]2021 Salaries'!$G$13:$G$2834,0)</f>
        <v>14410000</v>
      </c>
      <c r="K1732" s="1">
        <f t="shared" si="27"/>
        <v>15851000.000000002</v>
      </c>
      <c r="L1732" s="2">
        <v>1731</v>
      </c>
    </row>
    <row r="1733" spans="1:12" x14ac:dyDescent="0.45">
      <c r="A1733">
        <v>328</v>
      </c>
      <c r="B1733" t="s">
        <v>1030</v>
      </c>
      <c r="C1733" t="s">
        <v>195</v>
      </c>
      <c r="D1733" t="s">
        <v>10</v>
      </c>
      <c r="E1733" t="s">
        <v>867</v>
      </c>
      <c r="F1733">
        <v>28</v>
      </c>
      <c r="G1733" t="s">
        <v>31</v>
      </c>
      <c r="H1733">
        <v>2020</v>
      </c>
      <c r="I1733">
        <v>15.5143666666667</v>
      </c>
      <c r="J1733" s="1">
        <f>_xlfn.XLOOKUP(B1733, '[1]2021 Salaries'!$B$13:$B$2834, '[1]2021 Salaries'!$G$13:$G$2834,0)</f>
        <v>8630000</v>
      </c>
      <c r="K1733" s="1">
        <f t="shared" si="27"/>
        <v>9493000</v>
      </c>
      <c r="L1733" s="2">
        <v>1732</v>
      </c>
    </row>
    <row r="1734" spans="1:12" x14ac:dyDescent="0.45">
      <c r="A1734">
        <v>1402</v>
      </c>
      <c r="B1734" t="s">
        <v>1280</v>
      </c>
      <c r="C1734" t="s">
        <v>9</v>
      </c>
      <c r="D1734" t="s">
        <v>43</v>
      </c>
      <c r="E1734" t="s">
        <v>867</v>
      </c>
      <c r="F1734">
        <v>30</v>
      </c>
      <c r="G1734" t="s">
        <v>31</v>
      </c>
      <c r="H1734">
        <v>2021</v>
      </c>
      <c r="I1734">
        <v>15.5185666666667</v>
      </c>
      <c r="J1734" s="1">
        <f>_xlfn.XLOOKUP(B1734, '[1]2021 Salaries'!$B$13:$B$2834, '[1]2021 Salaries'!$G$13:$G$2834,0)</f>
        <v>12350000</v>
      </c>
      <c r="K1734" s="1">
        <f t="shared" si="27"/>
        <v>13585000.000000002</v>
      </c>
      <c r="L1734" s="2">
        <v>1733</v>
      </c>
    </row>
    <row r="1735" spans="1:12" x14ac:dyDescent="0.45">
      <c r="A1735">
        <v>1536</v>
      </c>
      <c r="B1735" t="s">
        <v>1343</v>
      </c>
      <c r="C1735" t="s">
        <v>143</v>
      </c>
      <c r="D1735" t="s">
        <v>10</v>
      </c>
      <c r="E1735" t="s">
        <v>587</v>
      </c>
      <c r="F1735">
        <v>25</v>
      </c>
      <c r="G1735" t="s">
        <v>12</v>
      </c>
      <c r="H1735">
        <v>2021</v>
      </c>
      <c r="I1735">
        <v>15.5231333333333</v>
      </c>
      <c r="J1735" s="1">
        <f>_xlfn.XLOOKUP(B1735, '[1]2021 Salaries'!$B$13:$B$2834, '[1]2021 Salaries'!$G$13:$G$2834,0)</f>
        <v>29710000</v>
      </c>
      <c r="K1735" s="1">
        <f t="shared" si="27"/>
        <v>32681000.000000004</v>
      </c>
      <c r="L1735" s="2">
        <v>1734</v>
      </c>
    </row>
    <row r="1736" spans="1:12" x14ac:dyDescent="0.45">
      <c r="A1736">
        <v>548</v>
      </c>
      <c r="B1736" t="s">
        <v>639</v>
      </c>
      <c r="C1736" t="s">
        <v>23</v>
      </c>
      <c r="D1736" t="s">
        <v>10</v>
      </c>
      <c r="E1736" t="s">
        <v>104</v>
      </c>
      <c r="F1736">
        <v>21</v>
      </c>
      <c r="G1736" t="s">
        <v>25</v>
      </c>
      <c r="H1736">
        <v>2020</v>
      </c>
      <c r="I1736">
        <v>15.5283333333333</v>
      </c>
      <c r="J1736" s="1">
        <f>_xlfn.XLOOKUP(B1736, '[1]2021 Salaries'!$B$13:$B$2834, '[1]2021 Salaries'!$G$13:$G$2834,0)</f>
        <v>6960000</v>
      </c>
      <c r="K1736" s="1">
        <f t="shared" si="27"/>
        <v>7656000.0000000009</v>
      </c>
      <c r="L1736" s="2">
        <v>1735</v>
      </c>
    </row>
    <row r="1737" spans="1:12" x14ac:dyDescent="0.45">
      <c r="A1737">
        <v>926</v>
      </c>
      <c r="B1737" t="s">
        <v>1216</v>
      </c>
      <c r="C1737" t="s">
        <v>55</v>
      </c>
      <c r="D1737" t="s">
        <v>10</v>
      </c>
      <c r="E1737" t="s">
        <v>753</v>
      </c>
      <c r="F1737">
        <v>25</v>
      </c>
      <c r="G1737" t="s">
        <v>16</v>
      </c>
      <c r="H1737">
        <v>2020</v>
      </c>
      <c r="I1737">
        <v>15.5293333333333</v>
      </c>
      <c r="J1737" s="1">
        <f>_xlfn.XLOOKUP(B1737, '[1]2021 Salaries'!$B$13:$B$2834, '[1]2021 Salaries'!$G$13:$G$2834,0)</f>
        <v>8910000</v>
      </c>
      <c r="K1737" s="1">
        <f t="shared" si="27"/>
        <v>9801000</v>
      </c>
      <c r="L1737" s="2">
        <v>1736</v>
      </c>
    </row>
    <row r="1738" spans="1:12" x14ac:dyDescent="0.45">
      <c r="A1738">
        <v>444</v>
      </c>
      <c r="B1738" t="s">
        <v>1344</v>
      </c>
      <c r="C1738" t="s">
        <v>143</v>
      </c>
      <c r="D1738" t="s">
        <v>10</v>
      </c>
      <c r="E1738" t="s">
        <v>725</v>
      </c>
      <c r="F1738">
        <v>22</v>
      </c>
      <c r="G1738" t="s">
        <v>12</v>
      </c>
      <c r="H1738">
        <v>2020</v>
      </c>
      <c r="I1738">
        <v>15.532066666666701</v>
      </c>
      <c r="J1738" s="1">
        <f>_xlfn.XLOOKUP(B1738, '[1]2021 Salaries'!$B$13:$B$2834, '[1]2021 Salaries'!$G$13:$G$2834,0)</f>
        <v>16540000</v>
      </c>
      <c r="K1738" s="1">
        <f t="shared" si="27"/>
        <v>18194000</v>
      </c>
      <c r="L1738" s="2">
        <v>1737</v>
      </c>
    </row>
    <row r="1739" spans="1:12" x14ac:dyDescent="0.45">
      <c r="A1739">
        <v>469</v>
      </c>
      <c r="B1739" t="s">
        <v>1345</v>
      </c>
      <c r="C1739" t="s">
        <v>27</v>
      </c>
      <c r="D1739" t="s">
        <v>10</v>
      </c>
      <c r="E1739" t="s">
        <v>200</v>
      </c>
      <c r="F1739">
        <v>27</v>
      </c>
      <c r="G1739" t="s">
        <v>12</v>
      </c>
      <c r="H1739">
        <v>2020</v>
      </c>
      <c r="I1739">
        <v>15.5321</v>
      </c>
      <c r="J1739" s="1">
        <f>_xlfn.XLOOKUP(B1739, '[1]2021 Salaries'!$B$13:$B$2834, '[1]2021 Salaries'!$G$13:$G$2834,0)</f>
        <v>0</v>
      </c>
      <c r="K1739" s="1">
        <f t="shared" si="27"/>
        <v>0</v>
      </c>
      <c r="L1739" s="2">
        <v>1738</v>
      </c>
    </row>
    <row r="1740" spans="1:12" x14ac:dyDescent="0.45">
      <c r="A1740">
        <v>952</v>
      </c>
      <c r="B1740" t="s">
        <v>1018</v>
      </c>
      <c r="C1740" t="s">
        <v>14</v>
      </c>
      <c r="D1740" t="s">
        <v>10</v>
      </c>
      <c r="E1740" t="s">
        <v>250</v>
      </c>
      <c r="F1740">
        <v>24</v>
      </c>
      <c r="G1740" t="s">
        <v>16</v>
      </c>
      <c r="H1740">
        <v>2020</v>
      </c>
      <c r="I1740">
        <v>15.539633333333301</v>
      </c>
      <c r="J1740" s="1">
        <f>_xlfn.XLOOKUP(B1740, '[1]2021 Salaries'!$B$13:$B$2834, '[1]2021 Salaries'!$G$13:$G$2834,0)</f>
        <v>18620000</v>
      </c>
      <c r="K1740" s="1">
        <f t="shared" si="27"/>
        <v>20482000</v>
      </c>
      <c r="L1740" s="2">
        <v>1739</v>
      </c>
    </row>
    <row r="1741" spans="1:12" x14ac:dyDescent="0.45">
      <c r="A1741">
        <v>1000</v>
      </c>
      <c r="B1741" t="s">
        <v>1346</v>
      </c>
      <c r="C1741" t="s">
        <v>64</v>
      </c>
      <c r="D1741" t="s">
        <v>10</v>
      </c>
      <c r="E1741" t="s">
        <v>275</v>
      </c>
      <c r="F1741">
        <v>27</v>
      </c>
      <c r="G1741" t="s">
        <v>41</v>
      </c>
      <c r="H1741">
        <v>2020</v>
      </c>
      <c r="I1741">
        <v>15.539766666666701</v>
      </c>
      <c r="J1741" s="1">
        <f>_xlfn.XLOOKUP(B1741, '[1]2021 Salaries'!$B$13:$B$2834, '[1]2021 Salaries'!$G$13:$G$2834,0)</f>
        <v>27310000</v>
      </c>
      <c r="K1741" s="1">
        <f t="shared" si="27"/>
        <v>27310000</v>
      </c>
      <c r="L1741" s="2">
        <v>1740</v>
      </c>
    </row>
    <row r="1742" spans="1:12" x14ac:dyDescent="0.45">
      <c r="A1742">
        <v>528</v>
      </c>
      <c r="B1742" t="s">
        <v>1347</v>
      </c>
      <c r="C1742" t="s">
        <v>74</v>
      </c>
      <c r="D1742" t="s">
        <v>10</v>
      </c>
      <c r="E1742" t="s">
        <v>291</v>
      </c>
      <c r="F1742">
        <v>24</v>
      </c>
      <c r="G1742" t="s">
        <v>12</v>
      </c>
      <c r="H1742">
        <v>2020</v>
      </c>
      <c r="I1742">
        <v>15.5422333333333</v>
      </c>
      <c r="J1742" s="1">
        <f>_xlfn.XLOOKUP(B1742, '[1]2021 Salaries'!$B$13:$B$2834, '[1]2021 Salaries'!$G$13:$G$2834,0)</f>
        <v>25500000</v>
      </c>
      <c r="K1742" s="1">
        <f t="shared" si="27"/>
        <v>28050000.000000004</v>
      </c>
      <c r="L1742" s="2">
        <v>1741</v>
      </c>
    </row>
    <row r="1743" spans="1:12" x14ac:dyDescent="0.45">
      <c r="A1743">
        <v>1009</v>
      </c>
      <c r="B1743" t="s">
        <v>1348</v>
      </c>
      <c r="C1743" t="s">
        <v>64</v>
      </c>
      <c r="D1743" t="s">
        <v>10</v>
      </c>
      <c r="E1743" t="s">
        <v>1238</v>
      </c>
      <c r="F1743">
        <v>22</v>
      </c>
      <c r="G1743" t="s">
        <v>41</v>
      </c>
      <c r="H1743">
        <v>2020</v>
      </c>
      <c r="I1743">
        <v>15.552300000000001</v>
      </c>
      <c r="J1743" s="1">
        <f>_xlfn.XLOOKUP(B1743, '[1]2021 Salaries'!$B$13:$B$2834, '[1]2021 Salaries'!$G$13:$G$2834,0)</f>
        <v>0</v>
      </c>
      <c r="K1743" s="1">
        <f t="shared" si="27"/>
        <v>0</v>
      </c>
      <c r="L1743" s="2">
        <v>1742</v>
      </c>
    </row>
    <row r="1744" spans="1:12" x14ac:dyDescent="0.45">
      <c r="A1744">
        <v>1120</v>
      </c>
      <c r="B1744" t="s">
        <v>1349</v>
      </c>
      <c r="C1744" t="s">
        <v>216</v>
      </c>
      <c r="D1744" t="s">
        <v>10</v>
      </c>
      <c r="E1744" t="s">
        <v>393</v>
      </c>
      <c r="F1744">
        <v>22</v>
      </c>
      <c r="G1744" t="s">
        <v>21</v>
      </c>
      <c r="H1744">
        <v>2021</v>
      </c>
      <c r="I1744">
        <v>15.5542</v>
      </c>
      <c r="J1744" s="1">
        <f>_xlfn.XLOOKUP(B1744, '[1]2021 Salaries'!$B$13:$B$2834, '[1]2021 Salaries'!$G$13:$G$2834,0)</f>
        <v>21510000</v>
      </c>
      <c r="K1744" s="1">
        <f t="shared" si="27"/>
        <v>23661000.000000004</v>
      </c>
      <c r="L1744" s="2">
        <v>1743</v>
      </c>
    </row>
    <row r="1745" spans="1:12" x14ac:dyDescent="0.45">
      <c r="A1745">
        <v>1628</v>
      </c>
      <c r="B1745" t="s">
        <v>1350</v>
      </c>
      <c r="C1745" t="s">
        <v>74</v>
      </c>
      <c r="D1745" t="s">
        <v>43</v>
      </c>
      <c r="E1745" t="s">
        <v>291</v>
      </c>
      <c r="F1745">
        <v>23</v>
      </c>
      <c r="G1745" t="s">
        <v>12</v>
      </c>
      <c r="H1745">
        <v>2021</v>
      </c>
      <c r="I1745">
        <v>15.556100000000001</v>
      </c>
      <c r="J1745" s="1">
        <f>_xlfn.XLOOKUP(B1745, '[1]2021 Salaries'!$B$13:$B$2834, '[1]2021 Salaries'!$G$13:$G$2834,0)</f>
        <v>26440000</v>
      </c>
      <c r="K1745" s="1">
        <f t="shared" si="27"/>
        <v>29084000.000000004</v>
      </c>
      <c r="L1745" s="2">
        <v>1744</v>
      </c>
    </row>
    <row r="1746" spans="1:12" x14ac:dyDescent="0.45">
      <c r="A1746">
        <v>739</v>
      </c>
      <c r="B1746" t="s">
        <v>1007</v>
      </c>
      <c r="C1746" t="s">
        <v>307</v>
      </c>
      <c r="D1746" t="s">
        <v>10</v>
      </c>
      <c r="E1746" t="s">
        <v>240</v>
      </c>
      <c r="F1746">
        <v>27</v>
      </c>
      <c r="G1746" t="s">
        <v>25</v>
      </c>
      <c r="H1746">
        <v>2020</v>
      </c>
      <c r="I1746">
        <v>15.5603333333333</v>
      </c>
      <c r="J1746" s="1">
        <f>_xlfn.XLOOKUP(B1746, '[1]2021 Salaries'!$B$13:$B$2834, '[1]2021 Salaries'!$G$13:$G$2834,0)</f>
        <v>12830000</v>
      </c>
      <c r="K1746" s="1">
        <f t="shared" si="27"/>
        <v>14113000.000000002</v>
      </c>
      <c r="L1746" s="2">
        <v>1745</v>
      </c>
    </row>
    <row r="1747" spans="1:12" x14ac:dyDescent="0.45">
      <c r="A1747">
        <v>1775</v>
      </c>
      <c r="B1747" t="s">
        <v>564</v>
      </c>
      <c r="C1747" t="s">
        <v>23</v>
      </c>
      <c r="D1747" t="s">
        <v>10</v>
      </c>
      <c r="E1747" t="s">
        <v>223</v>
      </c>
      <c r="F1747">
        <v>29</v>
      </c>
      <c r="G1747" t="s">
        <v>25</v>
      </c>
      <c r="H1747">
        <v>2021</v>
      </c>
      <c r="I1747">
        <v>15.563700000000001</v>
      </c>
      <c r="J1747" s="1">
        <f>_xlfn.XLOOKUP(B1747, '[1]2021 Salaries'!$B$13:$B$2834, '[1]2021 Salaries'!$G$13:$G$2834,0)</f>
        <v>18920000</v>
      </c>
      <c r="K1747" s="1">
        <f t="shared" si="27"/>
        <v>20812000</v>
      </c>
      <c r="L1747" s="2">
        <v>1746</v>
      </c>
    </row>
    <row r="1748" spans="1:12" x14ac:dyDescent="0.45">
      <c r="A1748">
        <v>17</v>
      </c>
      <c r="B1748" t="s">
        <v>1351</v>
      </c>
      <c r="C1748" t="s">
        <v>23</v>
      </c>
      <c r="D1748" t="s">
        <v>10</v>
      </c>
      <c r="E1748" t="s">
        <v>49</v>
      </c>
      <c r="F1748">
        <v>30</v>
      </c>
      <c r="G1748" t="s">
        <v>21</v>
      </c>
      <c r="H1748">
        <v>2020</v>
      </c>
      <c r="I1748">
        <v>15.5637333333333</v>
      </c>
      <c r="J1748" s="1">
        <f>_xlfn.XLOOKUP(B1748, '[1]2021 Salaries'!$B$13:$B$2834, '[1]2021 Salaries'!$G$13:$G$2834,0)</f>
        <v>0</v>
      </c>
      <c r="K1748" s="1">
        <f t="shared" si="27"/>
        <v>0</v>
      </c>
      <c r="L1748" s="2">
        <v>1747</v>
      </c>
    </row>
    <row r="1749" spans="1:12" x14ac:dyDescent="0.45">
      <c r="A1749">
        <v>206</v>
      </c>
      <c r="B1749" t="s">
        <v>1352</v>
      </c>
      <c r="C1749" t="s">
        <v>149</v>
      </c>
      <c r="D1749" t="s">
        <v>10</v>
      </c>
      <c r="E1749" t="s">
        <v>547</v>
      </c>
      <c r="F1749">
        <v>25</v>
      </c>
      <c r="G1749" t="s">
        <v>31</v>
      </c>
      <c r="H1749">
        <v>2020</v>
      </c>
      <c r="I1749">
        <v>15.5638666666667</v>
      </c>
      <c r="J1749" s="1">
        <f>_xlfn.XLOOKUP(B1749, '[1]2021 Salaries'!$B$13:$B$2834, '[1]2021 Salaries'!$G$13:$G$2834,0)</f>
        <v>0</v>
      </c>
      <c r="K1749" s="1">
        <f t="shared" si="27"/>
        <v>0</v>
      </c>
      <c r="L1749" s="2">
        <v>1748</v>
      </c>
    </row>
    <row r="1750" spans="1:12" x14ac:dyDescent="0.45">
      <c r="A1750">
        <v>677</v>
      </c>
      <c r="B1750" t="s">
        <v>580</v>
      </c>
      <c r="C1750" t="s">
        <v>23</v>
      </c>
      <c r="D1750" t="s">
        <v>10</v>
      </c>
      <c r="E1750" t="s">
        <v>353</v>
      </c>
      <c r="F1750">
        <v>27</v>
      </c>
      <c r="G1750" t="s">
        <v>25</v>
      </c>
      <c r="H1750">
        <v>2020</v>
      </c>
      <c r="I1750">
        <v>15.568300000000001</v>
      </c>
      <c r="J1750" s="1">
        <f>_xlfn.XLOOKUP(B1750, '[1]2021 Salaries'!$B$13:$B$2834, '[1]2021 Salaries'!$G$13:$G$2834,0)</f>
        <v>24700000</v>
      </c>
      <c r="K1750" s="1">
        <f t="shared" si="27"/>
        <v>27170000.000000004</v>
      </c>
      <c r="L1750" s="2">
        <v>1749</v>
      </c>
    </row>
    <row r="1751" spans="1:12" x14ac:dyDescent="0.45">
      <c r="A1751">
        <v>2108</v>
      </c>
      <c r="B1751" t="s">
        <v>1353</v>
      </c>
      <c r="C1751" t="s">
        <v>64</v>
      </c>
      <c r="D1751" t="s">
        <v>10</v>
      </c>
      <c r="E1751" t="s">
        <v>795</v>
      </c>
      <c r="F1751">
        <v>22</v>
      </c>
      <c r="G1751" t="s">
        <v>41</v>
      </c>
      <c r="H1751">
        <v>2021</v>
      </c>
      <c r="I1751">
        <v>15.5698333333333</v>
      </c>
      <c r="J1751" s="1">
        <f>_xlfn.XLOOKUP(B1751, '[1]2021 Salaries'!$B$13:$B$2834, '[1]2021 Salaries'!$G$13:$G$2834,0)</f>
        <v>6380000</v>
      </c>
      <c r="K1751" s="1">
        <f t="shared" si="27"/>
        <v>6380000</v>
      </c>
      <c r="L1751" s="2">
        <v>1750</v>
      </c>
    </row>
    <row r="1752" spans="1:12" x14ac:dyDescent="0.45">
      <c r="A1752">
        <v>776</v>
      </c>
      <c r="B1752" t="s">
        <v>550</v>
      </c>
      <c r="C1752" t="s">
        <v>86</v>
      </c>
      <c r="D1752" t="s">
        <v>18</v>
      </c>
      <c r="E1752" t="s">
        <v>124</v>
      </c>
      <c r="F1752">
        <v>32</v>
      </c>
      <c r="G1752" t="s">
        <v>25</v>
      </c>
      <c r="H1752">
        <v>2020</v>
      </c>
      <c r="I1752">
        <v>15.572566666666701</v>
      </c>
      <c r="J1752" s="1">
        <f>_xlfn.XLOOKUP(B1752, '[1]2021 Salaries'!$B$13:$B$2834, '[1]2021 Salaries'!$G$13:$G$2834,0)</f>
        <v>25890000</v>
      </c>
      <c r="K1752" s="1">
        <f t="shared" si="27"/>
        <v>28479000.000000004</v>
      </c>
      <c r="L1752" s="2">
        <v>1751</v>
      </c>
    </row>
    <row r="1753" spans="1:12" x14ac:dyDescent="0.45">
      <c r="A1753">
        <v>1881</v>
      </c>
      <c r="B1753" t="s">
        <v>1354</v>
      </c>
      <c r="C1753" t="s">
        <v>14</v>
      </c>
      <c r="D1753" t="s">
        <v>43</v>
      </c>
      <c r="E1753" t="s">
        <v>1212</v>
      </c>
      <c r="F1753">
        <v>23</v>
      </c>
      <c r="G1753" t="s">
        <v>16</v>
      </c>
      <c r="H1753">
        <v>2021</v>
      </c>
      <c r="I1753">
        <v>15.5728333333333</v>
      </c>
      <c r="J1753" s="1">
        <f>_xlfn.XLOOKUP(B1753, '[1]2021 Salaries'!$B$13:$B$2834, '[1]2021 Salaries'!$G$13:$G$2834,0)</f>
        <v>9150000</v>
      </c>
      <c r="K1753" s="1">
        <f t="shared" si="27"/>
        <v>10065000</v>
      </c>
      <c r="L1753" s="2">
        <v>1752</v>
      </c>
    </row>
    <row r="1754" spans="1:12" x14ac:dyDescent="0.45">
      <c r="A1754">
        <v>741</v>
      </c>
      <c r="B1754" t="s">
        <v>590</v>
      </c>
      <c r="C1754" t="s">
        <v>55</v>
      </c>
      <c r="D1754" t="s">
        <v>10</v>
      </c>
      <c r="E1754" t="s">
        <v>240</v>
      </c>
      <c r="F1754">
        <v>25</v>
      </c>
      <c r="G1754" t="s">
        <v>25</v>
      </c>
      <c r="H1754">
        <v>2020</v>
      </c>
      <c r="I1754">
        <v>15.574533333333299</v>
      </c>
      <c r="J1754" s="1">
        <f>_xlfn.XLOOKUP(B1754, '[1]2021 Salaries'!$B$13:$B$2834, '[1]2021 Salaries'!$G$13:$G$2834,0)</f>
        <v>22460000</v>
      </c>
      <c r="K1754" s="1">
        <f t="shared" si="27"/>
        <v>24706000.000000004</v>
      </c>
      <c r="L1754" s="2">
        <v>1753</v>
      </c>
    </row>
    <row r="1755" spans="1:12" x14ac:dyDescent="0.45">
      <c r="A1755">
        <v>1672</v>
      </c>
      <c r="B1755" t="s">
        <v>1355</v>
      </c>
      <c r="C1755" t="s">
        <v>184</v>
      </c>
      <c r="D1755" t="s">
        <v>10</v>
      </c>
      <c r="E1755" t="s">
        <v>104</v>
      </c>
      <c r="F1755">
        <v>18</v>
      </c>
      <c r="G1755" t="s">
        <v>25</v>
      </c>
      <c r="H1755">
        <v>2021</v>
      </c>
      <c r="I1755">
        <v>15.576933333333301</v>
      </c>
      <c r="J1755" s="1">
        <f>_xlfn.XLOOKUP(B1755, '[1]2021 Salaries'!$B$13:$B$2834, '[1]2021 Salaries'!$G$13:$G$2834,0)</f>
        <v>17240000</v>
      </c>
      <c r="K1755" s="1">
        <f t="shared" si="27"/>
        <v>18964000</v>
      </c>
      <c r="L1755" s="2">
        <v>1754</v>
      </c>
    </row>
    <row r="1756" spans="1:12" x14ac:dyDescent="0.45">
      <c r="A1756">
        <v>1213</v>
      </c>
      <c r="B1756" t="s">
        <v>1356</v>
      </c>
      <c r="C1756" t="s">
        <v>9</v>
      </c>
      <c r="D1756" t="s">
        <v>18</v>
      </c>
      <c r="E1756" t="s">
        <v>299</v>
      </c>
      <c r="F1756">
        <v>21</v>
      </c>
      <c r="G1756" t="s">
        <v>21</v>
      </c>
      <c r="H1756">
        <v>2021</v>
      </c>
      <c r="I1756">
        <v>15.578799999999999</v>
      </c>
      <c r="J1756" s="1">
        <f>_xlfn.XLOOKUP(B1756, '[1]2021 Salaries'!$B$13:$B$2834, '[1]2021 Salaries'!$G$13:$G$2834,0)</f>
        <v>24300000</v>
      </c>
      <c r="K1756" s="1">
        <f t="shared" si="27"/>
        <v>26730000.000000004</v>
      </c>
      <c r="L1756" s="2">
        <v>1755</v>
      </c>
    </row>
    <row r="1757" spans="1:12" x14ac:dyDescent="0.45">
      <c r="A1757">
        <v>2078</v>
      </c>
      <c r="B1757" t="s">
        <v>1357</v>
      </c>
      <c r="C1757" t="s">
        <v>36</v>
      </c>
      <c r="D1757" t="s">
        <v>10</v>
      </c>
      <c r="E1757" t="s">
        <v>250</v>
      </c>
      <c r="F1757">
        <v>23</v>
      </c>
      <c r="G1757" t="s">
        <v>16</v>
      </c>
      <c r="H1757">
        <v>2021</v>
      </c>
      <c r="I1757">
        <v>15.582466666666701</v>
      </c>
      <c r="J1757" s="1">
        <f>_xlfn.XLOOKUP(B1757, '[1]2021 Salaries'!$B$13:$B$2834, '[1]2021 Salaries'!$G$13:$G$2834,0)</f>
        <v>4130000</v>
      </c>
      <c r="K1757" s="1">
        <f t="shared" si="27"/>
        <v>4543000</v>
      </c>
      <c r="L1757" s="2">
        <v>1756</v>
      </c>
    </row>
    <row r="1758" spans="1:12" x14ac:dyDescent="0.45">
      <c r="A1758">
        <v>1352</v>
      </c>
      <c r="B1758" t="s">
        <v>1358</v>
      </c>
      <c r="C1758" t="s">
        <v>149</v>
      </c>
      <c r="D1758" t="s">
        <v>598</v>
      </c>
      <c r="E1758" t="s">
        <v>173</v>
      </c>
      <c r="F1758">
        <v>20</v>
      </c>
      <c r="G1758" t="s">
        <v>31</v>
      </c>
      <c r="H1758">
        <v>2021</v>
      </c>
      <c r="I1758">
        <v>15.587666666666699</v>
      </c>
      <c r="J1758" s="1">
        <f>_xlfn.XLOOKUP(B1758, '[1]2021 Salaries'!$B$13:$B$2834, '[1]2021 Salaries'!$G$13:$G$2834,0)</f>
        <v>28750000</v>
      </c>
      <c r="K1758" s="1">
        <f t="shared" si="27"/>
        <v>31625000.000000004</v>
      </c>
      <c r="L1758" s="2">
        <v>1757</v>
      </c>
    </row>
    <row r="1759" spans="1:12" x14ac:dyDescent="0.45">
      <c r="A1759">
        <v>922</v>
      </c>
      <c r="B1759" t="s">
        <v>1292</v>
      </c>
      <c r="C1759" t="s">
        <v>1293</v>
      </c>
      <c r="D1759" t="s">
        <v>10</v>
      </c>
      <c r="E1759" t="s">
        <v>542</v>
      </c>
      <c r="F1759">
        <v>30</v>
      </c>
      <c r="G1759" t="s">
        <v>16</v>
      </c>
      <c r="H1759">
        <v>2020</v>
      </c>
      <c r="I1759">
        <v>15.5885</v>
      </c>
      <c r="J1759" s="1">
        <f>_xlfn.XLOOKUP(B1759, '[1]2021 Salaries'!$B$13:$B$2834, '[1]2021 Salaries'!$G$13:$G$2834,0)</f>
        <v>17100000</v>
      </c>
      <c r="K1759" s="1">
        <f t="shared" si="27"/>
        <v>18810000</v>
      </c>
      <c r="L1759" s="2">
        <v>1758</v>
      </c>
    </row>
    <row r="1760" spans="1:12" x14ac:dyDescent="0.45">
      <c r="A1760">
        <v>1899</v>
      </c>
      <c r="B1760" t="s">
        <v>1165</v>
      </c>
      <c r="C1760" t="s">
        <v>14</v>
      </c>
      <c r="D1760" t="s">
        <v>10</v>
      </c>
      <c r="E1760" t="s">
        <v>659</v>
      </c>
      <c r="F1760">
        <v>31</v>
      </c>
      <c r="G1760" t="s">
        <v>16</v>
      </c>
      <c r="H1760">
        <v>2021</v>
      </c>
      <c r="I1760">
        <v>15.591366666666699</v>
      </c>
      <c r="J1760" s="1">
        <f>_xlfn.XLOOKUP(B1760, '[1]2021 Salaries'!$B$13:$B$2834, '[1]2021 Salaries'!$G$13:$G$2834,0)</f>
        <v>15370000</v>
      </c>
      <c r="K1760" s="1">
        <f t="shared" si="27"/>
        <v>16907000</v>
      </c>
      <c r="L1760" s="2">
        <v>1759</v>
      </c>
    </row>
    <row r="1761" spans="1:12" x14ac:dyDescent="0.45">
      <c r="A1761">
        <v>702</v>
      </c>
      <c r="B1761" t="s">
        <v>1359</v>
      </c>
      <c r="C1761" t="s">
        <v>23</v>
      </c>
      <c r="D1761" t="s">
        <v>10</v>
      </c>
      <c r="E1761" t="s">
        <v>784</v>
      </c>
      <c r="F1761">
        <v>22</v>
      </c>
      <c r="G1761" t="s">
        <v>25</v>
      </c>
      <c r="H1761">
        <v>2020</v>
      </c>
      <c r="I1761">
        <v>15.594900000000001</v>
      </c>
      <c r="J1761" s="1">
        <f>_xlfn.XLOOKUP(B1761, '[1]2021 Salaries'!$B$13:$B$2834, '[1]2021 Salaries'!$G$13:$G$2834,0)</f>
        <v>0</v>
      </c>
      <c r="K1761" s="1">
        <f t="shared" si="27"/>
        <v>0</v>
      </c>
      <c r="L1761" s="2">
        <v>1760</v>
      </c>
    </row>
    <row r="1762" spans="1:12" x14ac:dyDescent="0.45">
      <c r="A1762">
        <v>1367</v>
      </c>
      <c r="B1762" t="s">
        <v>1013</v>
      </c>
      <c r="C1762" t="s">
        <v>55</v>
      </c>
      <c r="D1762" t="s">
        <v>10</v>
      </c>
      <c r="E1762" t="s">
        <v>471</v>
      </c>
      <c r="F1762">
        <v>30</v>
      </c>
      <c r="G1762" t="s">
        <v>31</v>
      </c>
      <c r="H1762">
        <v>2021</v>
      </c>
      <c r="I1762">
        <v>15.5959</v>
      </c>
      <c r="J1762" s="1">
        <f>_xlfn.XLOOKUP(B1762, '[1]2021 Salaries'!$B$13:$B$2834, '[1]2021 Salaries'!$G$13:$G$2834,0)</f>
        <v>15230000</v>
      </c>
      <c r="K1762" s="1">
        <f t="shared" si="27"/>
        <v>16753000.000000002</v>
      </c>
      <c r="L1762" s="2">
        <v>1761</v>
      </c>
    </row>
    <row r="1763" spans="1:12" x14ac:dyDescent="0.45">
      <c r="A1763">
        <v>918</v>
      </c>
      <c r="B1763" t="s">
        <v>1360</v>
      </c>
      <c r="C1763" t="s">
        <v>14</v>
      </c>
      <c r="D1763" t="s">
        <v>10</v>
      </c>
      <c r="E1763" t="s">
        <v>542</v>
      </c>
      <c r="F1763">
        <v>31</v>
      </c>
      <c r="G1763" t="s">
        <v>16</v>
      </c>
      <c r="H1763">
        <v>2020</v>
      </c>
      <c r="I1763">
        <v>15.597533333333301</v>
      </c>
      <c r="J1763" s="1">
        <f>_xlfn.XLOOKUP(B1763, '[1]2021 Salaries'!$B$13:$B$2834, '[1]2021 Salaries'!$G$13:$G$2834,0)</f>
        <v>17040000</v>
      </c>
      <c r="K1763" s="1">
        <f t="shared" si="27"/>
        <v>18744000</v>
      </c>
      <c r="L1763" s="2">
        <v>1762</v>
      </c>
    </row>
    <row r="1764" spans="1:12" x14ac:dyDescent="0.45">
      <c r="A1764">
        <v>1524</v>
      </c>
      <c r="B1764" t="s">
        <v>1361</v>
      </c>
      <c r="C1764" t="s">
        <v>74</v>
      </c>
      <c r="D1764" t="s">
        <v>10</v>
      </c>
      <c r="E1764" t="s">
        <v>602</v>
      </c>
      <c r="F1764">
        <v>25</v>
      </c>
      <c r="G1764" t="s">
        <v>12</v>
      </c>
      <c r="H1764">
        <v>2021</v>
      </c>
      <c r="I1764">
        <v>15.6008333333333</v>
      </c>
      <c r="J1764" s="1">
        <f>_xlfn.XLOOKUP(B1764, '[1]2021 Salaries'!$B$13:$B$2834, '[1]2021 Salaries'!$G$13:$G$2834,0)</f>
        <v>21150000</v>
      </c>
      <c r="K1764" s="1">
        <f t="shared" si="27"/>
        <v>23265000.000000004</v>
      </c>
      <c r="L1764" s="2">
        <v>1763</v>
      </c>
    </row>
    <row r="1765" spans="1:12" x14ac:dyDescent="0.45">
      <c r="A1765">
        <v>823</v>
      </c>
      <c r="B1765" t="s">
        <v>989</v>
      </c>
      <c r="C1765" t="s">
        <v>14</v>
      </c>
      <c r="D1765" t="s">
        <v>43</v>
      </c>
      <c r="E1765" t="s">
        <v>963</v>
      </c>
      <c r="F1765">
        <v>29</v>
      </c>
      <c r="G1765" t="s">
        <v>16</v>
      </c>
      <c r="H1765">
        <v>2020</v>
      </c>
      <c r="I1765">
        <v>15.608366666666701</v>
      </c>
      <c r="J1765" s="1">
        <f>_xlfn.XLOOKUP(B1765, '[1]2021 Salaries'!$B$13:$B$2834, '[1]2021 Salaries'!$G$13:$G$2834,0)</f>
        <v>19800000</v>
      </c>
      <c r="K1765" s="1">
        <f t="shared" si="27"/>
        <v>21780000</v>
      </c>
      <c r="L1765" s="2">
        <v>1764</v>
      </c>
    </row>
    <row r="1766" spans="1:12" x14ac:dyDescent="0.45">
      <c r="A1766">
        <v>1124</v>
      </c>
      <c r="B1766" t="s">
        <v>1226</v>
      </c>
      <c r="C1766" t="s">
        <v>39</v>
      </c>
      <c r="D1766" t="s">
        <v>10</v>
      </c>
      <c r="E1766" t="s">
        <v>393</v>
      </c>
      <c r="F1766">
        <v>25</v>
      </c>
      <c r="G1766" t="s">
        <v>21</v>
      </c>
      <c r="H1766">
        <v>2021</v>
      </c>
      <c r="I1766">
        <v>15.6106333333333</v>
      </c>
      <c r="J1766" s="1">
        <f>_xlfn.XLOOKUP(B1766, '[1]2021 Salaries'!$B$13:$B$2834, '[1]2021 Salaries'!$G$13:$G$2834,0)</f>
        <v>23230000</v>
      </c>
      <c r="K1766" s="1">
        <f t="shared" si="27"/>
        <v>25553000.000000004</v>
      </c>
      <c r="L1766" s="2">
        <v>1765</v>
      </c>
    </row>
    <row r="1767" spans="1:12" x14ac:dyDescent="0.45">
      <c r="A1767">
        <v>1900</v>
      </c>
      <c r="B1767" t="s">
        <v>1362</v>
      </c>
      <c r="C1767" t="s">
        <v>14</v>
      </c>
      <c r="D1767" t="s">
        <v>10</v>
      </c>
      <c r="E1767" t="s">
        <v>659</v>
      </c>
      <c r="F1767">
        <v>24</v>
      </c>
      <c r="G1767" t="s">
        <v>16</v>
      </c>
      <c r="H1767">
        <v>2021</v>
      </c>
      <c r="I1767">
        <v>15.622</v>
      </c>
      <c r="J1767" s="1">
        <f>_xlfn.XLOOKUP(B1767, '[1]2021 Salaries'!$B$13:$B$2834, '[1]2021 Salaries'!$G$13:$G$2834,0)</f>
        <v>18700000</v>
      </c>
      <c r="K1767" s="1">
        <f t="shared" si="27"/>
        <v>20570000</v>
      </c>
      <c r="L1767" s="2">
        <v>1766</v>
      </c>
    </row>
    <row r="1768" spans="1:12" x14ac:dyDescent="0.45">
      <c r="A1768">
        <v>1413</v>
      </c>
      <c r="B1768" t="s">
        <v>220</v>
      </c>
      <c r="C1768" t="s">
        <v>60</v>
      </c>
      <c r="D1768" t="s">
        <v>10</v>
      </c>
      <c r="E1768" t="s">
        <v>30</v>
      </c>
      <c r="F1768">
        <v>24</v>
      </c>
      <c r="G1768" t="s">
        <v>31</v>
      </c>
      <c r="H1768">
        <v>2021</v>
      </c>
      <c r="I1768">
        <v>15.623100000000001</v>
      </c>
      <c r="J1768" s="1">
        <f>_xlfn.XLOOKUP(B1768, '[1]2021 Salaries'!$B$13:$B$2834, '[1]2021 Salaries'!$G$13:$G$2834,0)</f>
        <v>24550000</v>
      </c>
      <c r="K1768" s="1">
        <f t="shared" si="27"/>
        <v>27005000.000000004</v>
      </c>
      <c r="L1768" s="2">
        <v>1767</v>
      </c>
    </row>
    <row r="1769" spans="1:12" x14ac:dyDescent="0.45">
      <c r="A1769">
        <v>1103</v>
      </c>
      <c r="B1769" t="s">
        <v>1363</v>
      </c>
      <c r="C1769" t="s">
        <v>39</v>
      </c>
      <c r="D1769" t="s">
        <v>10</v>
      </c>
      <c r="E1769" t="s">
        <v>69</v>
      </c>
      <c r="F1769">
        <v>17</v>
      </c>
      <c r="G1769" t="s">
        <v>21</v>
      </c>
      <c r="H1769">
        <v>2021</v>
      </c>
      <c r="I1769">
        <v>15.6231333333333</v>
      </c>
      <c r="J1769" s="1">
        <f>_xlfn.XLOOKUP(B1769, '[1]2021 Salaries'!$B$13:$B$2834, '[1]2021 Salaries'!$G$13:$G$2834,0)</f>
        <v>7230000</v>
      </c>
      <c r="K1769" s="1">
        <f t="shared" si="27"/>
        <v>7953000.0000000009</v>
      </c>
      <c r="L1769" s="2">
        <v>1768</v>
      </c>
    </row>
    <row r="1770" spans="1:12" x14ac:dyDescent="0.45">
      <c r="A1770">
        <v>527</v>
      </c>
      <c r="B1770" t="s">
        <v>695</v>
      </c>
      <c r="C1770" t="s">
        <v>74</v>
      </c>
      <c r="D1770" t="s">
        <v>10</v>
      </c>
      <c r="E1770" t="s">
        <v>291</v>
      </c>
      <c r="F1770">
        <v>27</v>
      </c>
      <c r="G1770" t="s">
        <v>12</v>
      </c>
      <c r="H1770">
        <v>2020</v>
      </c>
      <c r="I1770">
        <v>15.6335</v>
      </c>
      <c r="J1770" s="1">
        <f>_xlfn.XLOOKUP(B1770, '[1]2021 Salaries'!$B$13:$B$2834, '[1]2021 Salaries'!$G$13:$G$2834,0)</f>
        <v>23690000</v>
      </c>
      <c r="K1770" s="1">
        <f t="shared" si="27"/>
        <v>26059000.000000004</v>
      </c>
      <c r="L1770" s="2">
        <v>1769</v>
      </c>
    </row>
    <row r="1771" spans="1:12" x14ac:dyDescent="0.45">
      <c r="A1771">
        <v>1790</v>
      </c>
      <c r="B1771" t="s">
        <v>1364</v>
      </c>
      <c r="C1771" t="s">
        <v>23</v>
      </c>
      <c r="D1771" t="s">
        <v>43</v>
      </c>
      <c r="E1771" t="s">
        <v>353</v>
      </c>
      <c r="F1771">
        <v>21</v>
      </c>
      <c r="G1771" t="s">
        <v>25</v>
      </c>
      <c r="H1771">
        <v>2021</v>
      </c>
      <c r="I1771">
        <v>15.6367333333333</v>
      </c>
      <c r="J1771" s="1">
        <f>_xlfn.XLOOKUP(B1771, '[1]2021 Salaries'!$B$13:$B$2834, '[1]2021 Salaries'!$G$13:$G$2834,0)</f>
        <v>2100000</v>
      </c>
      <c r="K1771" s="1">
        <f t="shared" si="27"/>
        <v>2310000</v>
      </c>
      <c r="L1771" s="2">
        <v>1770</v>
      </c>
    </row>
    <row r="1772" spans="1:12" x14ac:dyDescent="0.45">
      <c r="A1772">
        <v>1626</v>
      </c>
      <c r="B1772" t="s">
        <v>1365</v>
      </c>
      <c r="C1772" t="s">
        <v>699</v>
      </c>
      <c r="D1772" t="s">
        <v>598</v>
      </c>
      <c r="E1772" t="s">
        <v>291</v>
      </c>
      <c r="F1772">
        <v>29</v>
      </c>
      <c r="G1772" t="s">
        <v>12</v>
      </c>
      <c r="H1772">
        <v>2021</v>
      </c>
      <c r="I1772">
        <v>15.641633333333299</v>
      </c>
      <c r="J1772" s="1">
        <f>_xlfn.XLOOKUP(B1772, '[1]2021 Salaries'!$B$13:$B$2834, '[1]2021 Salaries'!$G$13:$G$2834,0)</f>
        <v>17490000</v>
      </c>
      <c r="K1772" s="1">
        <f t="shared" si="27"/>
        <v>19239000</v>
      </c>
      <c r="L1772" s="2">
        <v>1771</v>
      </c>
    </row>
    <row r="1773" spans="1:12" x14ac:dyDescent="0.45">
      <c r="A1773">
        <v>999</v>
      </c>
      <c r="B1773" t="s">
        <v>1366</v>
      </c>
      <c r="C1773" t="s">
        <v>64</v>
      </c>
      <c r="D1773" t="s">
        <v>10</v>
      </c>
      <c r="E1773" t="s">
        <v>275</v>
      </c>
      <c r="F1773">
        <v>23</v>
      </c>
      <c r="G1773" t="s">
        <v>41</v>
      </c>
      <c r="H1773">
        <v>2020</v>
      </c>
      <c r="I1773">
        <v>15.642633333333301</v>
      </c>
      <c r="J1773" s="1">
        <f>_xlfn.XLOOKUP(B1773, '[1]2021 Salaries'!$B$13:$B$2834, '[1]2021 Salaries'!$G$13:$G$2834,0)</f>
        <v>0</v>
      </c>
      <c r="K1773" s="1">
        <f t="shared" si="27"/>
        <v>0</v>
      </c>
      <c r="L1773" s="2">
        <v>1772</v>
      </c>
    </row>
    <row r="1774" spans="1:12" x14ac:dyDescent="0.45">
      <c r="A1774">
        <v>27</v>
      </c>
      <c r="B1774" t="s">
        <v>1017</v>
      </c>
      <c r="C1774" t="s">
        <v>894</v>
      </c>
      <c r="D1774" t="s">
        <v>10</v>
      </c>
      <c r="E1774" t="s">
        <v>845</v>
      </c>
      <c r="F1774">
        <v>26</v>
      </c>
      <c r="G1774" t="s">
        <v>21</v>
      </c>
      <c r="H1774">
        <v>2020</v>
      </c>
      <c r="I1774">
        <v>15.6482333333333</v>
      </c>
      <c r="J1774" s="1">
        <f>_xlfn.XLOOKUP(B1774, '[1]2021 Salaries'!$B$13:$B$2834, '[1]2021 Salaries'!$G$13:$G$2834,0)</f>
        <v>24550000</v>
      </c>
      <c r="K1774" s="1">
        <f t="shared" si="27"/>
        <v>27005000.000000004</v>
      </c>
      <c r="L1774" s="2">
        <v>1773</v>
      </c>
    </row>
    <row r="1775" spans="1:12" x14ac:dyDescent="0.45">
      <c r="A1775">
        <v>2047</v>
      </c>
      <c r="B1775" t="s">
        <v>1367</v>
      </c>
      <c r="C1775" t="s">
        <v>14</v>
      </c>
      <c r="D1775" t="s">
        <v>10</v>
      </c>
      <c r="E1775" t="s">
        <v>542</v>
      </c>
      <c r="F1775">
        <v>28</v>
      </c>
      <c r="G1775" t="s">
        <v>16</v>
      </c>
      <c r="H1775">
        <v>2021</v>
      </c>
      <c r="I1775">
        <v>15.652233333333299</v>
      </c>
      <c r="J1775" s="1">
        <f>_xlfn.XLOOKUP(B1775, '[1]2021 Salaries'!$B$13:$B$2834, '[1]2021 Salaries'!$G$13:$G$2834,0)</f>
        <v>9880000</v>
      </c>
      <c r="K1775" s="1">
        <f t="shared" si="27"/>
        <v>10868000</v>
      </c>
      <c r="L1775" s="2">
        <v>1774</v>
      </c>
    </row>
    <row r="1776" spans="1:12" x14ac:dyDescent="0.45">
      <c r="A1776">
        <v>1438</v>
      </c>
      <c r="B1776" t="s">
        <v>1368</v>
      </c>
      <c r="C1776" t="s">
        <v>9</v>
      </c>
      <c r="D1776" t="s">
        <v>43</v>
      </c>
      <c r="E1776" t="s">
        <v>358</v>
      </c>
      <c r="F1776">
        <v>31</v>
      </c>
      <c r="G1776" t="s">
        <v>31</v>
      </c>
      <c r="H1776">
        <v>2021</v>
      </c>
      <c r="I1776">
        <v>15.6573666666667</v>
      </c>
      <c r="J1776" s="1">
        <f>_xlfn.XLOOKUP(B1776, '[1]2021 Salaries'!$B$13:$B$2834, '[1]2021 Salaries'!$G$13:$G$2834,0)</f>
        <v>20390000</v>
      </c>
      <c r="K1776" s="1">
        <f t="shared" si="27"/>
        <v>22429000</v>
      </c>
      <c r="L1776" s="2">
        <v>1775</v>
      </c>
    </row>
    <row r="1777" spans="1:12" x14ac:dyDescent="0.45">
      <c r="A1777">
        <v>2</v>
      </c>
      <c r="B1777" t="s">
        <v>1066</v>
      </c>
      <c r="C1777" t="s">
        <v>9</v>
      </c>
      <c r="D1777" t="s">
        <v>10</v>
      </c>
      <c r="E1777" t="s">
        <v>369</v>
      </c>
      <c r="F1777">
        <v>22</v>
      </c>
      <c r="G1777" t="s">
        <v>21</v>
      </c>
      <c r="H1777">
        <v>2020</v>
      </c>
      <c r="I1777">
        <v>15.6574666666667</v>
      </c>
      <c r="J1777" s="1">
        <f>_xlfn.XLOOKUP(B1777, '[1]2021 Salaries'!$B$13:$B$2834, '[1]2021 Salaries'!$G$13:$G$2834,0)</f>
        <v>10180000</v>
      </c>
      <c r="K1777" s="1">
        <f t="shared" si="27"/>
        <v>11198000</v>
      </c>
      <c r="L1777" s="2">
        <v>1776</v>
      </c>
    </row>
    <row r="1778" spans="1:12" x14ac:dyDescent="0.45">
      <c r="A1778">
        <v>482</v>
      </c>
      <c r="B1778" t="s">
        <v>1369</v>
      </c>
      <c r="C1778" t="s">
        <v>74</v>
      </c>
      <c r="D1778" t="s">
        <v>10</v>
      </c>
      <c r="E1778" t="s">
        <v>441</v>
      </c>
      <c r="F1778">
        <v>22</v>
      </c>
      <c r="G1778" t="s">
        <v>12</v>
      </c>
      <c r="H1778">
        <v>2020</v>
      </c>
      <c r="I1778">
        <v>15.657733333333301</v>
      </c>
      <c r="J1778" s="1">
        <f>_xlfn.XLOOKUP(B1778, '[1]2021 Salaries'!$B$13:$B$2834, '[1]2021 Salaries'!$G$13:$G$2834,0)</f>
        <v>0</v>
      </c>
      <c r="K1778" s="1">
        <f t="shared" si="27"/>
        <v>0</v>
      </c>
      <c r="L1778" s="2">
        <v>1777</v>
      </c>
    </row>
    <row r="1779" spans="1:12" x14ac:dyDescent="0.45">
      <c r="A1779">
        <v>429</v>
      </c>
      <c r="B1779" t="s">
        <v>1370</v>
      </c>
      <c r="C1779" t="s">
        <v>74</v>
      </c>
      <c r="D1779" t="s">
        <v>10</v>
      </c>
      <c r="E1779" t="s">
        <v>403</v>
      </c>
      <c r="F1779">
        <v>26</v>
      </c>
      <c r="G1779" t="s">
        <v>12</v>
      </c>
      <c r="H1779">
        <v>2020</v>
      </c>
      <c r="I1779">
        <v>15.6598333333333</v>
      </c>
      <c r="J1779" s="1">
        <f>_xlfn.XLOOKUP(B1779, '[1]2021 Salaries'!$B$13:$B$2834, '[1]2021 Salaries'!$G$13:$G$2834,0)</f>
        <v>19910000</v>
      </c>
      <c r="K1779" s="1">
        <f t="shared" si="27"/>
        <v>21901000</v>
      </c>
      <c r="L1779" s="2">
        <v>1778</v>
      </c>
    </row>
    <row r="1780" spans="1:12" x14ac:dyDescent="0.45">
      <c r="A1780">
        <v>639</v>
      </c>
      <c r="B1780" t="s">
        <v>1371</v>
      </c>
      <c r="C1780" t="s">
        <v>313</v>
      </c>
      <c r="D1780" t="s">
        <v>10</v>
      </c>
      <c r="E1780" t="s">
        <v>237</v>
      </c>
      <c r="F1780">
        <v>25</v>
      </c>
      <c r="G1780" t="s">
        <v>25</v>
      </c>
      <c r="H1780">
        <v>2020</v>
      </c>
      <c r="I1780">
        <v>15.664099999999999</v>
      </c>
      <c r="J1780" s="1">
        <f>_xlfn.XLOOKUP(B1780, '[1]2021 Salaries'!$B$13:$B$2834, '[1]2021 Salaries'!$G$13:$G$2834,0)</f>
        <v>0</v>
      </c>
      <c r="K1780" s="1">
        <f t="shared" si="27"/>
        <v>0</v>
      </c>
      <c r="L1780" s="2">
        <v>1779</v>
      </c>
    </row>
    <row r="1781" spans="1:12" x14ac:dyDescent="0.45">
      <c r="A1781">
        <v>445</v>
      </c>
      <c r="B1781" t="s">
        <v>1372</v>
      </c>
      <c r="C1781" t="s">
        <v>176</v>
      </c>
      <c r="D1781" t="s">
        <v>10</v>
      </c>
      <c r="E1781" t="s">
        <v>725</v>
      </c>
      <c r="F1781">
        <v>35</v>
      </c>
      <c r="G1781" t="s">
        <v>12</v>
      </c>
      <c r="H1781">
        <v>2020</v>
      </c>
      <c r="I1781">
        <v>15.6724333333333</v>
      </c>
      <c r="J1781" s="1">
        <f>_xlfn.XLOOKUP(B1781, '[1]2021 Salaries'!$B$13:$B$2834, '[1]2021 Salaries'!$G$13:$G$2834,0)</f>
        <v>0</v>
      </c>
      <c r="K1781" s="1">
        <f t="shared" si="27"/>
        <v>0</v>
      </c>
      <c r="L1781" s="2">
        <v>1780</v>
      </c>
    </row>
    <row r="1782" spans="1:12" x14ac:dyDescent="0.45">
      <c r="A1782">
        <v>779</v>
      </c>
      <c r="B1782" t="s">
        <v>1172</v>
      </c>
      <c r="C1782" t="s">
        <v>36</v>
      </c>
      <c r="D1782" t="s">
        <v>10</v>
      </c>
      <c r="E1782" t="s">
        <v>852</v>
      </c>
      <c r="F1782">
        <v>24</v>
      </c>
      <c r="G1782" t="s">
        <v>16</v>
      </c>
      <c r="H1782">
        <v>2020</v>
      </c>
      <c r="I1782">
        <v>15.6740333333333</v>
      </c>
      <c r="J1782" s="1">
        <f>_xlfn.XLOOKUP(B1782, '[1]2021 Salaries'!$B$13:$B$2834, '[1]2021 Salaries'!$G$13:$G$2834,0)</f>
        <v>10210000</v>
      </c>
      <c r="K1782" s="1">
        <f t="shared" si="27"/>
        <v>11231000</v>
      </c>
      <c r="L1782" s="2">
        <v>1781</v>
      </c>
    </row>
    <row r="1783" spans="1:12" x14ac:dyDescent="0.45">
      <c r="A1783">
        <v>993</v>
      </c>
      <c r="B1783" t="s">
        <v>955</v>
      </c>
      <c r="C1783" t="s">
        <v>64</v>
      </c>
      <c r="D1783" t="s">
        <v>10</v>
      </c>
      <c r="E1783" t="s">
        <v>795</v>
      </c>
      <c r="F1783">
        <v>30</v>
      </c>
      <c r="G1783" t="s">
        <v>41</v>
      </c>
      <c r="H1783">
        <v>2020</v>
      </c>
      <c r="I1783">
        <v>15.676066666666699</v>
      </c>
      <c r="J1783" s="1">
        <f>_xlfn.XLOOKUP(B1783, '[1]2021 Salaries'!$B$13:$B$2834, '[1]2021 Salaries'!$G$13:$G$2834,0)</f>
        <v>730000</v>
      </c>
      <c r="K1783" s="1">
        <f t="shared" si="27"/>
        <v>730000</v>
      </c>
      <c r="L1783" s="2">
        <v>1782</v>
      </c>
    </row>
    <row r="1784" spans="1:12" x14ac:dyDescent="0.45">
      <c r="A1784">
        <v>925</v>
      </c>
      <c r="B1784" t="s">
        <v>805</v>
      </c>
      <c r="C1784" t="s">
        <v>86</v>
      </c>
      <c r="D1784" t="s">
        <v>10</v>
      </c>
      <c r="E1784" t="s">
        <v>753</v>
      </c>
      <c r="F1784">
        <v>25</v>
      </c>
      <c r="G1784" t="s">
        <v>16</v>
      </c>
      <c r="H1784">
        <v>2020</v>
      </c>
      <c r="I1784">
        <v>15.679</v>
      </c>
      <c r="J1784" s="1">
        <f>_xlfn.XLOOKUP(B1784, '[1]2021 Salaries'!$B$13:$B$2834, '[1]2021 Salaries'!$G$13:$G$2834,0)</f>
        <v>19710000</v>
      </c>
      <c r="K1784" s="1">
        <f t="shared" si="27"/>
        <v>21681000</v>
      </c>
      <c r="L1784" s="2">
        <v>1783</v>
      </c>
    </row>
    <row r="1785" spans="1:12" x14ac:dyDescent="0.45">
      <c r="A1785">
        <v>1338</v>
      </c>
      <c r="B1785" t="s">
        <v>1373</v>
      </c>
      <c r="C1785" t="s">
        <v>9</v>
      </c>
      <c r="D1785" t="s">
        <v>598</v>
      </c>
      <c r="E1785" t="s">
        <v>539</v>
      </c>
      <c r="F1785">
        <v>30</v>
      </c>
      <c r="G1785" t="s">
        <v>31</v>
      </c>
      <c r="H1785">
        <v>2021</v>
      </c>
      <c r="I1785">
        <v>15.679266666666701</v>
      </c>
      <c r="J1785" s="1">
        <f>_xlfn.XLOOKUP(B1785, '[1]2021 Salaries'!$B$13:$B$2834, '[1]2021 Salaries'!$G$13:$G$2834,0)</f>
        <v>20210000</v>
      </c>
      <c r="K1785" s="1">
        <f t="shared" si="27"/>
        <v>22231000</v>
      </c>
      <c r="L1785" s="2">
        <v>1784</v>
      </c>
    </row>
    <row r="1786" spans="1:12" x14ac:dyDescent="0.45">
      <c r="A1786">
        <v>400</v>
      </c>
      <c r="B1786" t="s">
        <v>1053</v>
      </c>
      <c r="C1786" t="s">
        <v>9</v>
      </c>
      <c r="D1786" t="s">
        <v>10</v>
      </c>
      <c r="E1786" t="s">
        <v>417</v>
      </c>
      <c r="F1786">
        <v>23</v>
      </c>
      <c r="G1786" t="s">
        <v>12</v>
      </c>
      <c r="H1786">
        <v>2020</v>
      </c>
      <c r="I1786">
        <v>15.6810333333333</v>
      </c>
      <c r="J1786" s="1">
        <f>_xlfn.XLOOKUP(B1786, '[1]2021 Salaries'!$B$13:$B$2834, '[1]2021 Salaries'!$G$13:$G$2834,0)</f>
        <v>19520000</v>
      </c>
      <c r="K1786" s="1">
        <f t="shared" si="27"/>
        <v>21472000</v>
      </c>
      <c r="L1786" s="2">
        <v>1785</v>
      </c>
    </row>
    <row r="1787" spans="1:12" x14ac:dyDescent="0.45">
      <c r="A1787">
        <v>477</v>
      </c>
      <c r="B1787" t="s">
        <v>1311</v>
      </c>
      <c r="C1787" t="s">
        <v>176</v>
      </c>
      <c r="D1787" t="s">
        <v>10</v>
      </c>
      <c r="E1787" t="s">
        <v>200</v>
      </c>
      <c r="F1787">
        <v>24</v>
      </c>
      <c r="G1787" t="s">
        <v>12</v>
      </c>
      <c r="H1787">
        <v>2020</v>
      </c>
      <c r="I1787">
        <v>15.6849333333333</v>
      </c>
      <c r="J1787" s="1">
        <f>_xlfn.XLOOKUP(B1787, '[1]2021 Salaries'!$B$13:$B$2834, '[1]2021 Salaries'!$G$13:$G$2834,0)</f>
        <v>26660000</v>
      </c>
      <c r="K1787" s="1">
        <f t="shared" si="27"/>
        <v>29326000.000000004</v>
      </c>
      <c r="L1787" s="2">
        <v>1786</v>
      </c>
    </row>
    <row r="1788" spans="1:12" x14ac:dyDescent="0.45">
      <c r="A1788">
        <v>378</v>
      </c>
      <c r="B1788" t="s">
        <v>1247</v>
      </c>
      <c r="C1788" t="s">
        <v>138</v>
      </c>
      <c r="D1788" t="s">
        <v>10</v>
      </c>
      <c r="E1788" t="s">
        <v>157</v>
      </c>
      <c r="F1788">
        <v>23</v>
      </c>
      <c r="G1788" t="s">
        <v>12</v>
      </c>
      <c r="H1788">
        <v>2020</v>
      </c>
      <c r="I1788">
        <v>15.6855333333333</v>
      </c>
      <c r="J1788" s="1">
        <f>_xlfn.XLOOKUP(B1788, '[1]2021 Salaries'!$B$13:$B$2834, '[1]2021 Salaries'!$G$13:$G$2834,0)</f>
        <v>16490000</v>
      </c>
      <c r="K1788" s="1">
        <f t="shared" si="27"/>
        <v>18139000</v>
      </c>
      <c r="L1788" s="2">
        <v>1787</v>
      </c>
    </row>
    <row r="1789" spans="1:12" x14ac:dyDescent="0.45">
      <c r="A1789">
        <v>2119</v>
      </c>
      <c r="B1789" t="s">
        <v>1374</v>
      </c>
      <c r="C1789" t="s">
        <v>39</v>
      </c>
      <c r="D1789" t="s">
        <v>10</v>
      </c>
      <c r="E1789" t="s">
        <v>970</v>
      </c>
      <c r="F1789">
        <v>29</v>
      </c>
      <c r="G1789" t="s">
        <v>41</v>
      </c>
      <c r="H1789">
        <v>2021</v>
      </c>
      <c r="I1789">
        <v>15.6884333333333</v>
      </c>
      <c r="J1789" s="1">
        <f>_xlfn.XLOOKUP(B1789, '[1]2021 Salaries'!$B$13:$B$2834, '[1]2021 Salaries'!$G$13:$G$2834,0)</f>
        <v>3990000</v>
      </c>
      <c r="K1789" s="1">
        <f t="shared" si="27"/>
        <v>4389000</v>
      </c>
      <c r="L1789" s="2">
        <v>1788</v>
      </c>
    </row>
    <row r="1790" spans="1:12" x14ac:dyDescent="0.45">
      <c r="A1790">
        <v>340</v>
      </c>
      <c r="B1790" t="s">
        <v>502</v>
      </c>
      <c r="C1790" t="s">
        <v>109</v>
      </c>
      <c r="D1790" t="s">
        <v>10</v>
      </c>
      <c r="E1790" t="s">
        <v>460</v>
      </c>
      <c r="F1790">
        <v>32</v>
      </c>
      <c r="G1790" t="s">
        <v>31</v>
      </c>
      <c r="H1790">
        <v>2020</v>
      </c>
      <c r="I1790">
        <v>15.6996</v>
      </c>
      <c r="J1790" s="1">
        <f>_xlfn.XLOOKUP(B1790, '[1]2021 Salaries'!$B$13:$B$2834, '[1]2021 Salaries'!$G$13:$G$2834,0)</f>
        <v>11130000</v>
      </c>
      <c r="K1790" s="1">
        <f t="shared" si="27"/>
        <v>12243000.000000002</v>
      </c>
      <c r="L1790" s="2">
        <v>1789</v>
      </c>
    </row>
    <row r="1791" spans="1:12" x14ac:dyDescent="0.45">
      <c r="A1791">
        <v>330</v>
      </c>
      <c r="B1791" t="s">
        <v>1375</v>
      </c>
      <c r="C1791" t="s">
        <v>9</v>
      </c>
      <c r="D1791" t="s">
        <v>10</v>
      </c>
      <c r="E1791" t="s">
        <v>867</v>
      </c>
      <c r="F1791">
        <v>19</v>
      </c>
      <c r="G1791" t="s">
        <v>31</v>
      </c>
      <c r="H1791">
        <v>2020</v>
      </c>
      <c r="I1791">
        <v>15.7002666666667</v>
      </c>
      <c r="J1791" s="1">
        <f>_xlfn.XLOOKUP(B1791, '[1]2021 Salaries'!$B$13:$B$2834, '[1]2021 Salaries'!$G$13:$G$2834,0)</f>
        <v>2580000</v>
      </c>
      <c r="K1791" s="1">
        <f t="shared" si="27"/>
        <v>2838000</v>
      </c>
      <c r="L1791" s="2">
        <v>1790</v>
      </c>
    </row>
    <row r="1792" spans="1:12" x14ac:dyDescent="0.45">
      <c r="A1792">
        <v>759</v>
      </c>
      <c r="B1792" t="s">
        <v>164</v>
      </c>
      <c r="C1792" t="s">
        <v>23</v>
      </c>
      <c r="D1792" t="s">
        <v>10</v>
      </c>
      <c r="E1792" t="s">
        <v>84</v>
      </c>
      <c r="F1792">
        <v>31</v>
      </c>
      <c r="G1792" t="s">
        <v>25</v>
      </c>
      <c r="H1792">
        <v>2020</v>
      </c>
      <c r="I1792">
        <v>15.703900000000001</v>
      </c>
      <c r="J1792" s="1">
        <f>_xlfn.XLOOKUP(B1792, '[1]2021 Salaries'!$B$13:$B$2834, '[1]2021 Salaries'!$G$13:$G$2834,0)</f>
        <v>16650000</v>
      </c>
      <c r="K1792" s="1">
        <f t="shared" si="27"/>
        <v>18315000</v>
      </c>
      <c r="L1792" s="2">
        <v>1791</v>
      </c>
    </row>
    <row r="1793" spans="1:12" x14ac:dyDescent="0.45">
      <c r="A1793">
        <v>258</v>
      </c>
      <c r="B1793" t="s">
        <v>1376</v>
      </c>
      <c r="C1793" t="s">
        <v>777</v>
      </c>
      <c r="D1793" t="s">
        <v>598</v>
      </c>
      <c r="E1793" t="s">
        <v>434</v>
      </c>
      <c r="F1793">
        <v>24</v>
      </c>
      <c r="G1793" t="s">
        <v>31</v>
      </c>
      <c r="H1793">
        <v>2020</v>
      </c>
      <c r="I1793">
        <v>15.7105333333333</v>
      </c>
      <c r="J1793" s="1">
        <f>_xlfn.XLOOKUP(B1793, '[1]2021 Salaries'!$B$13:$B$2834, '[1]2021 Salaries'!$G$13:$G$2834,0)</f>
        <v>28060000</v>
      </c>
      <c r="K1793" s="1">
        <f t="shared" si="27"/>
        <v>30866000.000000004</v>
      </c>
      <c r="L1793" s="2">
        <v>1792</v>
      </c>
    </row>
    <row r="1794" spans="1:12" x14ac:dyDescent="0.45">
      <c r="A1794">
        <v>1282</v>
      </c>
      <c r="B1794" t="s">
        <v>1377</v>
      </c>
      <c r="C1794" t="s">
        <v>377</v>
      </c>
      <c r="D1794" t="s">
        <v>10</v>
      </c>
      <c r="E1794" t="s">
        <v>289</v>
      </c>
      <c r="F1794">
        <v>25</v>
      </c>
      <c r="G1794" t="s">
        <v>31</v>
      </c>
      <c r="H1794">
        <v>2021</v>
      </c>
      <c r="I1794">
        <v>15.7234</v>
      </c>
      <c r="J1794" s="1">
        <f>_xlfn.XLOOKUP(B1794, '[1]2021 Salaries'!$B$13:$B$2834, '[1]2021 Salaries'!$G$13:$G$2834,0)</f>
        <v>14890000</v>
      </c>
      <c r="K1794" s="1">
        <f t="shared" si="27"/>
        <v>16379000.000000002</v>
      </c>
      <c r="L1794" s="2">
        <v>1793</v>
      </c>
    </row>
    <row r="1795" spans="1:12" x14ac:dyDescent="0.45">
      <c r="A1795">
        <v>1017</v>
      </c>
      <c r="B1795" t="s">
        <v>1378</v>
      </c>
      <c r="C1795" t="s">
        <v>1379</v>
      </c>
      <c r="D1795" t="s">
        <v>10</v>
      </c>
      <c r="E1795" t="s">
        <v>714</v>
      </c>
      <c r="F1795">
        <v>26</v>
      </c>
      <c r="G1795" t="s">
        <v>41</v>
      </c>
      <c r="H1795">
        <v>2020</v>
      </c>
      <c r="I1795">
        <v>15.7290333333333</v>
      </c>
      <c r="J1795" s="1">
        <f>_xlfn.XLOOKUP(B1795, '[1]2021 Salaries'!$B$13:$B$2834, '[1]2021 Salaries'!$G$13:$G$2834,0)</f>
        <v>0</v>
      </c>
      <c r="K1795" s="1">
        <f t="shared" ref="K1795:K1858" si="28">IF(C1795="Rarita", J1795, J1795*1.1)</f>
        <v>0</v>
      </c>
      <c r="L1795" s="2">
        <v>1794</v>
      </c>
    </row>
    <row r="1796" spans="1:12" x14ac:dyDescent="0.45">
      <c r="A1796">
        <v>519</v>
      </c>
      <c r="B1796" t="s">
        <v>1380</v>
      </c>
      <c r="C1796" t="s">
        <v>74</v>
      </c>
      <c r="D1796" t="s">
        <v>18</v>
      </c>
      <c r="E1796" t="s">
        <v>382</v>
      </c>
      <c r="F1796">
        <v>26</v>
      </c>
      <c r="G1796" t="s">
        <v>12</v>
      </c>
      <c r="H1796">
        <v>2020</v>
      </c>
      <c r="I1796">
        <v>15.7302</v>
      </c>
      <c r="J1796" s="1">
        <f>_xlfn.XLOOKUP(B1796, '[1]2021 Salaries'!$B$13:$B$2834, '[1]2021 Salaries'!$G$13:$G$2834,0)</f>
        <v>30090000</v>
      </c>
      <c r="K1796" s="1">
        <f t="shared" si="28"/>
        <v>33099000.000000004</v>
      </c>
      <c r="L1796" s="2">
        <v>1795</v>
      </c>
    </row>
    <row r="1797" spans="1:12" x14ac:dyDescent="0.45">
      <c r="A1797">
        <v>1448</v>
      </c>
      <c r="B1797" t="s">
        <v>1381</v>
      </c>
      <c r="C1797" t="s">
        <v>27</v>
      </c>
      <c r="D1797" t="s">
        <v>10</v>
      </c>
      <c r="E1797" t="s">
        <v>47</v>
      </c>
      <c r="F1797">
        <v>26</v>
      </c>
      <c r="G1797" t="s">
        <v>12</v>
      </c>
      <c r="H1797">
        <v>2021</v>
      </c>
      <c r="I1797">
        <v>15.7328666666667</v>
      </c>
      <c r="J1797" s="1">
        <f>_xlfn.XLOOKUP(B1797, '[1]2021 Salaries'!$B$13:$B$2834, '[1]2021 Salaries'!$G$13:$G$2834,0)</f>
        <v>1790000</v>
      </c>
      <c r="K1797" s="1">
        <f t="shared" si="28"/>
        <v>1969000.0000000002</v>
      </c>
      <c r="L1797" s="2">
        <v>1796</v>
      </c>
    </row>
    <row r="1798" spans="1:12" x14ac:dyDescent="0.45">
      <c r="A1798">
        <v>479</v>
      </c>
      <c r="B1798" t="s">
        <v>754</v>
      </c>
      <c r="C1798" t="s">
        <v>9</v>
      </c>
      <c r="D1798" t="s">
        <v>43</v>
      </c>
      <c r="E1798" t="s">
        <v>200</v>
      </c>
      <c r="F1798">
        <v>28</v>
      </c>
      <c r="G1798" t="s">
        <v>12</v>
      </c>
      <c r="H1798">
        <v>2020</v>
      </c>
      <c r="I1798">
        <v>15.733499999999999</v>
      </c>
      <c r="J1798" s="1">
        <f>_xlfn.XLOOKUP(B1798, '[1]2021 Salaries'!$B$13:$B$2834, '[1]2021 Salaries'!$G$13:$G$2834,0)</f>
        <v>20780000</v>
      </c>
      <c r="K1798" s="1">
        <f t="shared" si="28"/>
        <v>22858000</v>
      </c>
      <c r="L1798" s="2">
        <v>1797</v>
      </c>
    </row>
    <row r="1799" spans="1:12" x14ac:dyDescent="0.45">
      <c r="A1799">
        <v>1012</v>
      </c>
      <c r="B1799" t="s">
        <v>1382</v>
      </c>
      <c r="C1799" t="s">
        <v>64</v>
      </c>
      <c r="D1799" t="s">
        <v>10</v>
      </c>
      <c r="E1799" t="s">
        <v>1238</v>
      </c>
      <c r="F1799">
        <v>30</v>
      </c>
      <c r="G1799" t="s">
        <v>41</v>
      </c>
      <c r="H1799">
        <v>2020</v>
      </c>
      <c r="I1799">
        <v>15.7391666666667</v>
      </c>
      <c r="J1799" s="1">
        <f>_xlfn.XLOOKUP(B1799, '[1]2021 Salaries'!$B$13:$B$2834, '[1]2021 Salaries'!$G$13:$G$2834,0)</f>
        <v>0</v>
      </c>
      <c r="K1799" s="1">
        <f t="shared" si="28"/>
        <v>0</v>
      </c>
      <c r="L1799" s="2">
        <v>1798</v>
      </c>
    </row>
    <row r="1800" spans="1:12" x14ac:dyDescent="0.45">
      <c r="A1800">
        <v>862</v>
      </c>
      <c r="B1800" t="s">
        <v>1040</v>
      </c>
      <c r="C1800" t="s">
        <v>14</v>
      </c>
      <c r="D1800" t="s">
        <v>10</v>
      </c>
      <c r="E1800" t="s">
        <v>997</v>
      </c>
      <c r="F1800">
        <v>20</v>
      </c>
      <c r="G1800" t="s">
        <v>16</v>
      </c>
      <c r="H1800">
        <v>2020</v>
      </c>
      <c r="I1800">
        <v>15.746133333333299</v>
      </c>
      <c r="J1800" s="1">
        <f>_xlfn.XLOOKUP(B1800, '[1]2021 Salaries'!$B$13:$B$2834, '[1]2021 Salaries'!$G$13:$G$2834,0)</f>
        <v>10430000</v>
      </c>
      <c r="K1800" s="1">
        <f t="shared" si="28"/>
        <v>11473000</v>
      </c>
      <c r="L1800" s="2">
        <v>1799</v>
      </c>
    </row>
    <row r="1801" spans="1:12" x14ac:dyDescent="0.45">
      <c r="A1801">
        <v>838</v>
      </c>
      <c r="B1801" t="s">
        <v>488</v>
      </c>
      <c r="C1801" t="s">
        <v>14</v>
      </c>
      <c r="D1801" t="s">
        <v>10</v>
      </c>
      <c r="E1801" t="s">
        <v>489</v>
      </c>
      <c r="F1801">
        <v>24</v>
      </c>
      <c r="G1801" t="s">
        <v>16</v>
      </c>
      <c r="H1801">
        <v>2020</v>
      </c>
      <c r="I1801">
        <v>15.747199999999999</v>
      </c>
      <c r="J1801" s="1">
        <f>_xlfn.XLOOKUP(B1801, '[1]2021 Salaries'!$B$13:$B$2834, '[1]2021 Salaries'!$G$13:$G$2834,0)</f>
        <v>24210000</v>
      </c>
      <c r="K1801" s="1">
        <f t="shared" si="28"/>
        <v>26631000.000000004</v>
      </c>
      <c r="L1801" s="2">
        <v>1800</v>
      </c>
    </row>
    <row r="1802" spans="1:12" x14ac:dyDescent="0.45">
      <c r="A1802">
        <v>1539</v>
      </c>
      <c r="B1802" t="s">
        <v>1383</v>
      </c>
      <c r="C1802" t="s">
        <v>68</v>
      </c>
      <c r="D1802" t="s">
        <v>10</v>
      </c>
      <c r="E1802" t="s">
        <v>587</v>
      </c>
      <c r="F1802">
        <v>26</v>
      </c>
      <c r="G1802" t="s">
        <v>12</v>
      </c>
      <c r="H1802">
        <v>2021</v>
      </c>
      <c r="I1802">
        <v>15.751566666666699</v>
      </c>
      <c r="J1802" s="1">
        <f>_xlfn.XLOOKUP(B1802, '[1]2021 Salaries'!$B$13:$B$2834, '[1]2021 Salaries'!$G$13:$G$2834,0)</f>
        <v>8170000</v>
      </c>
      <c r="K1802" s="1">
        <f t="shared" si="28"/>
        <v>8987000</v>
      </c>
      <c r="L1802" s="2">
        <v>1801</v>
      </c>
    </row>
    <row r="1803" spans="1:12" x14ac:dyDescent="0.45">
      <c r="A1803">
        <v>488</v>
      </c>
      <c r="B1803" t="s">
        <v>1338</v>
      </c>
      <c r="C1803" t="s">
        <v>130</v>
      </c>
      <c r="D1803" t="s">
        <v>10</v>
      </c>
      <c r="E1803" t="s">
        <v>441</v>
      </c>
      <c r="F1803">
        <v>20</v>
      </c>
      <c r="G1803" t="s">
        <v>12</v>
      </c>
      <c r="H1803">
        <v>2020</v>
      </c>
      <c r="I1803">
        <v>15.7521666666667</v>
      </c>
      <c r="J1803" s="1">
        <f>_xlfn.XLOOKUP(B1803, '[1]2021 Salaries'!$B$13:$B$2834, '[1]2021 Salaries'!$G$13:$G$2834,0)</f>
        <v>21670000</v>
      </c>
      <c r="K1803" s="1">
        <f t="shared" si="28"/>
        <v>23837000.000000004</v>
      </c>
      <c r="L1803" s="2">
        <v>1802</v>
      </c>
    </row>
    <row r="1804" spans="1:12" x14ac:dyDescent="0.45">
      <c r="A1804">
        <v>453</v>
      </c>
      <c r="B1804" t="s">
        <v>1057</v>
      </c>
      <c r="C1804" t="s">
        <v>51</v>
      </c>
      <c r="D1804" t="s">
        <v>10</v>
      </c>
      <c r="E1804" t="s">
        <v>602</v>
      </c>
      <c r="F1804">
        <v>32</v>
      </c>
      <c r="G1804" t="s">
        <v>12</v>
      </c>
      <c r="H1804">
        <v>2020</v>
      </c>
      <c r="I1804">
        <v>15.7555333333333</v>
      </c>
      <c r="J1804" s="1">
        <f>_xlfn.XLOOKUP(B1804, '[1]2021 Salaries'!$B$13:$B$2834, '[1]2021 Salaries'!$G$13:$G$2834,0)</f>
        <v>21180000</v>
      </c>
      <c r="K1804" s="1">
        <f t="shared" si="28"/>
        <v>23298000.000000004</v>
      </c>
      <c r="L1804" s="2">
        <v>1803</v>
      </c>
    </row>
    <row r="1805" spans="1:12" x14ac:dyDescent="0.45">
      <c r="A1805">
        <v>300</v>
      </c>
      <c r="B1805" t="s">
        <v>1093</v>
      </c>
      <c r="C1805" t="s">
        <v>55</v>
      </c>
      <c r="D1805" t="s">
        <v>10</v>
      </c>
      <c r="E1805" t="s">
        <v>471</v>
      </c>
      <c r="F1805">
        <v>27</v>
      </c>
      <c r="G1805" t="s">
        <v>31</v>
      </c>
      <c r="H1805">
        <v>2020</v>
      </c>
      <c r="I1805">
        <v>15.767466666666699</v>
      </c>
      <c r="J1805" s="1">
        <f>_xlfn.XLOOKUP(B1805, '[1]2021 Salaries'!$B$13:$B$2834, '[1]2021 Salaries'!$G$13:$G$2834,0)</f>
        <v>14680000</v>
      </c>
      <c r="K1805" s="1">
        <f t="shared" si="28"/>
        <v>16148000.000000002</v>
      </c>
      <c r="L1805" s="2">
        <v>1804</v>
      </c>
    </row>
    <row r="1806" spans="1:12" x14ac:dyDescent="0.45">
      <c r="A1806">
        <v>1529</v>
      </c>
      <c r="B1806" t="s">
        <v>1346</v>
      </c>
      <c r="C1806" t="s">
        <v>74</v>
      </c>
      <c r="D1806" t="s">
        <v>10</v>
      </c>
      <c r="E1806" t="s">
        <v>602</v>
      </c>
      <c r="F1806">
        <v>28</v>
      </c>
      <c r="G1806" t="s">
        <v>12</v>
      </c>
      <c r="H1806">
        <v>2021</v>
      </c>
      <c r="I1806">
        <v>15.7689</v>
      </c>
      <c r="J1806" s="1">
        <f>_xlfn.XLOOKUP(B1806, '[1]2021 Salaries'!$B$13:$B$2834, '[1]2021 Salaries'!$G$13:$G$2834,0)</f>
        <v>27310000</v>
      </c>
      <c r="K1806" s="1">
        <f t="shared" si="28"/>
        <v>30041000.000000004</v>
      </c>
      <c r="L1806" s="2">
        <v>1805</v>
      </c>
    </row>
    <row r="1807" spans="1:12" x14ac:dyDescent="0.45">
      <c r="A1807">
        <v>441</v>
      </c>
      <c r="B1807" t="s">
        <v>724</v>
      </c>
      <c r="C1807" t="s">
        <v>74</v>
      </c>
      <c r="D1807" t="s">
        <v>10</v>
      </c>
      <c r="E1807" t="s">
        <v>725</v>
      </c>
      <c r="F1807">
        <v>21</v>
      </c>
      <c r="G1807" t="s">
        <v>12</v>
      </c>
      <c r="H1807">
        <v>2020</v>
      </c>
      <c r="I1807">
        <v>15.770766666666701</v>
      </c>
      <c r="J1807" s="1">
        <f>_xlfn.XLOOKUP(B1807, '[1]2021 Salaries'!$B$13:$B$2834, '[1]2021 Salaries'!$G$13:$G$2834,0)</f>
        <v>25070000</v>
      </c>
      <c r="K1807" s="1">
        <f t="shared" si="28"/>
        <v>27577000.000000004</v>
      </c>
      <c r="L1807" s="2">
        <v>1806</v>
      </c>
    </row>
    <row r="1808" spans="1:12" x14ac:dyDescent="0.45">
      <c r="A1808">
        <v>864</v>
      </c>
      <c r="B1808" t="s">
        <v>1384</v>
      </c>
      <c r="C1808" t="s">
        <v>14</v>
      </c>
      <c r="D1808" t="s">
        <v>10</v>
      </c>
      <c r="E1808" t="s">
        <v>997</v>
      </c>
      <c r="F1808">
        <v>27</v>
      </c>
      <c r="G1808" t="s">
        <v>16</v>
      </c>
      <c r="H1808">
        <v>2020</v>
      </c>
      <c r="I1808">
        <v>15.776733333333301</v>
      </c>
      <c r="J1808" s="1">
        <f>_xlfn.XLOOKUP(B1808, '[1]2021 Salaries'!$B$13:$B$2834, '[1]2021 Salaries'!$G$13:$G$2834,0)</f>
        <v>0</v>
      </c>
      <c r="K1808" s="1">
        <f t="shared" si="28"/>
        <v>0</v>
      </c>
      <c r="L1808" s="2">
        <v>1807</v>
      </c>
    </row>
    <row r="1809" spans="1:12" x14ac:dyDescent="0.45">
      <c r="A1809">
        <v>2077</v>
      </c>
      <c r="B1809" t="s">
        <v>1128</v>
      </c>
      <c r="C1809" t="s">
        <v>36</v>
      </c>
      <c r="D1809" t="s">
        <v>10</v>
      </c>
      <c r="E1809" t="s">
        <v>250</v>
      </c>
      <c r="F1809">
        <v>21</v>
      </c>
      <c r="G1809" t="s">
        <v>16</v>
      </c>
      <c r="H1809">
        <v>2021</v>
      </c>
      <c r="I1809">
        <v>15.7797</v>
      </c>
      <c r="J1809" s="1">
        <f>_xlfn.XLOOKUP(B1809, '[1]2021 Salaries'!$B$13:$B$2834, '[1]2021 Salaries'!$G$13:$G$2834,0)</f>
        <v>23580000</v>
      </c>
      <c r="K1809" s="1">
        <f t="shared" si="28"/>
        <v>25938000.000000004</v>
      </c>
      <c r="L1809" s="2">
        <v>1808</v>
      </c>
    </row>
    <row r="1810" spans="1:12" x14ac:dyDescent="0.45">
      <c r="A1810">
        <v>2116</v>
      </c>
      <c r="B1810" t="s">
        <v>1385</v>
      </c>
      <c r="C1810" t="s">
        <v>39</v>
      </c>
      <c r="D1810" t="s">
        <v>10</v>
      </c>
      <c r="E1810" t="s">
        <v>970</v>
      </c>
      <c r="F1810">
        <v>24</v>
      </c>
      <c r="G1810" t="s">
        <v>41</v>
      </c>
      <c r="H1810">
        <v>2021</v>
      </c>
      <c r="I1810">
        <v>15.790800000000001</v>
      </c>
      <c r="J1810" s="1">
        <f>_xlfn.XLOOKUP(B1810, '[1]2021 Salaries'!$B$13:$B$2834, '[1]2021 Salaries'!$G$13:$G$2834,0)</f>
        <v>5530000</v>
      </c>
      <c r="K1810" s="1">
        <f t="shared" si="28"/>
        <v>6083000.0000000009</v>
      </c>
      <c r="L1810" s="2">
        <v>1809</v>
      </c>
    </row>
    <row r="1811" spans="1:12" x14ac:dyDescent="0.45">
      <c r="A1811">
        <v>74</v>
      </c>
      <c r="B1811" t="s">
        <v>1386</v>
      </c>
      <c r="C1811" t="s">
        <v>616</v>
      </c>
      <c r="D1811" t="s">
        <v>10</v>
      </c>
      <c r="E1811" t="s">
        <v>710</v>
      </c>
      <c r="F1811">
        <v>21</v>
      </c>
      <c r="G1811" t="s">
        <v>21</v>
      </c>
      <c r="H1811">
        <v>2020</v>
      </c>
      <c r="I1811">
        <v>15.7912</v>
      </c>
      <c r="J1811" s="1">
        <f>_xlfn.XLOOKUP(B1811, '[1]2021 Salaries'!$B$13:$B$2834, '[1]2021 Salaries'!$G$13:$G$2834,0)</f>
        <v>0</v>
      </c>
      <c r="K1811" s="1">
        <f t="shared" si="28"/>
        <v>0</v>
      </c>
      <c r="L1811" s="2">
        <v>1810</v>
      </c>
    </row>
    <row r="1812" spans="1:12" x14ac:dyDescent="0.45">
      <c r="A1812">
        <v>1590</v>
      </c>
      <c r="B1812" t="s">
        <v>1387</v>
      </c>
      <c r="C1812" t="s">
        <v>9</v>
      </c>
      <c r="D1812" t="s">
        <v>43</v>
      </c>
      <c r="E1812" t="s">
        <v>253</v>
      </c>
      <c r="F1812">
        <v>29</v>
      </c>
      <c r="G1812" t="s">
        <v>12</v>
      </c>
      <c r="H1812">
        <v>2021</v>
      </c>
      <c r="I1812">
        <v>15.7960333333333</v>
      </c>
      <c r="J1812" s="1">
        <f>_xlfn.XLOOKUP(B1812, '[1]2021 Salaries'!$B$13:$B$2834, '[1]2021 Salaries'!$G$13:$G$2834,0)</f>
        <v>12850000</v>
      </c>
      <c r="K1812" s="1">
        <f t="shared" si="28"/>
        <v>14135000.000000002</v>
      </c>
      <c r="L1812" s="2">
        <v>1811</v>
      </c>
    </row>
    <row r="1813" spans="1:12" x14ac:dyDescent="0.45">
      <c r="A1813">
        <v>1272</v>
      </c>
      <c r="B1813" t="s">
        <v>1388</v>
      </c>
      <c r="C1813" t="s">
        <v>1389</v>
      </c>
      <c r="D1813" t="s">
        <v>43</v>
      </c>
      <c r="E1813" t="s">
        <v>473</v>
      </c>
      <c r="F1813">
        <v>24</v>
      </c>
      <c r="G1813" t="s">
        <v>31</v>
      </c>
      <c r="H1813">
        <v>2021</v>
      </c>
      <c r="I1813">
        <v>15.7992666666667</v>
      </c>
      <c r="J1813" s="1">
        <f>_xlfn.XLOOKUP(B1813, '[1]2021 Salaries'!$B$13:$B$2834, '[1]2021 Salaries'!$G$13:$G$2834,0)</f>
        <v>23010000</v>
      </c>
      <c r="K1813" s="1">
        <f t="shared" si="28"/>
        <v>25311000.000000004</v>
      </c>
      <c r="L1813" s="2">
        <v>1812</v>
      </c>
    </row>
    <row r="1814" spans="1:12" x14ac:dyDescent="0.45">
      <c r="A1814">
        <v>1891</v>
      </c>
      <c r="B1814" t="s">
        <v>1390</v>
      </c>
      <c r="C1814" t="s">
        <v>14</v>
      </c>
      <c r="D1814" t="s">
        <v>10</v>
      </c>
      <c r="E1814" t="s">
        <v>852</v>
      </c>
      <c r="F1814">
        <v>23</v>
      </c>
      <c r="G1814" t="s">
        <v>16</v>
      </c>
      <c r="H1814">
        <v>2021</v>
      </c>
      <c r="I1814">
        <v>15.8068333333333</v>
      </c>
      <c r="J1814" s="1">
        <f>_xlfn.XLOOKUP(B1814, '[1]2021 Salaries'!$B$13:$B$2834, '[1]2021 Salaries'!$G$13:$G$2834,0)</f>
        <v>4710000</v>
      </c>
      <c r="K1814" s="1">
        <f t="shared" si="28"/>
        <v>5181000</v>
      </c>
      <c r="L1814" s="2">
        <v>1813</v>
      </c>
    </row>
    <row r="1815" spans="1:12" x14ac:dyDescent="0.45">
      <c r="A1815">
        <v>656</v>
      </c>
      <c r="B1815" t="s">
        <v>1391</v>
      </c>
      <c r="C1815" t="s">
        <v>55</v>
      </c>
      <c r="D1815" t="s">
        <v>10</v>
      </c>
      <c r="E1815" t="s">
        <v>255</v>
      </c>
      <c r="F1815">
        <v>35</v>
      </c>
      <c r="G1815" t="s">
        <v>25</v>
      </c>
      <c r="H1815">
        <v>2020</v>
      </c>
      <c r="I1815">
        <v>15.8096333333333</v>
      </c>
      <c r="J1815" s="1">
        <f>_xlfn.XLOOKUP(B1815, '[1]2021 Salaries'!$B$13:$B$2834, '[1]2021 Salaries'!$G$13:$G$2834,0)</f>
        <v>0</v>
      </c>
      <c r="K1815" s="1">
        <f t="shared" si="28"/>
        <v>0</v>
      </c>
      <c r="L1815" s="2">
        <v>1814</v>
      </c>
    </row>
    <row r="1816" spans="1:12" x14ac:dyDescent="0.45">
      <c r="A1816">
        <v>938</v>
      </c>
      <c r="B1816" t="s">
        <v>931</v>
      </c>
      <c r="C1816" t="s">
        <v>14</v>
      </c>
      <c r="D1816" t="s">
        <v>10</v>
      </c>
      <c r="E1816" t="s">
        <v>462</v>
      </c>
      <c r="F1816">
        <v>31</v>
      </c>
      <c r="G1816" t="s">
        <v>16</v>
      </c>
      <c r="H1816">
        <v>2020</v>
      </c>
      <c r="I1816">
        <v>15.8143666666667</v>
      </c>
      <c r="J1816" s="1">
        <f>_xlfn.XLOOKUP(B1816, '[1]2021 Salaries'!$B$13:$B$2834, '[1]2021 Salaries'!$G$13:$G$2834,0)</f>
        <v>11470000</v>
      </c>
      <c r="K1816" s="1">
        <f t="shared" si="28"/>
        <v>12617000.000000002</v>
      </c>
      <c r="L1816" s="2">
        <v>1815</v>
      </c>
    </row>
    <row r="1817" spans="1:12" x14ac:dyDescent="0.45">
      <c r="A1817">
        <v>826</v>
      </c>
      <c r="B1817" t="s">
        <v>1125</v>
      </c>
      <c r="C1817" t="s">
        <v>36</v>
      </c>
      <c r="D1817" t="s">
        <v>10</v>
      </c>
      <c r="E1817" t="s">
        <v>186</v>
      </c>
      <c r="F1817">
        <v>25</v>
      </c>
      <c r="G1817" t="s">
        <v>16</v>
      </c>
      <c r="H1817">
        <v>2020</v>
      </c>
      <c r="I1817">
        <v>15.8145333333333</v>
      </c>
      <c r="J1817" s="1">
        <f>_xlfn.XLOOKUP(B1817, '[1]2021 Salaries'!$B$13:$B$2834, '[1]2021 Salaries'!$G$13:$G$2834,0)</f>
        <v>10080000</v>
      </c>
      <c r="K1817" s="1">
        <f t="shared" si="28"/>
        <v>11088000</v>
      </c>
      <c r="L1817" s="2">
        <v>1816</v>
      </c>
    </row>
    <row r="1818" spans="1:12" x14ac:dyDescent="0.45">
      <c r="A1818">
        <v>22</v>
      </c>
      <c r="B1818" t="s">
        <v>1285</v>
      </c>
      <c r="C1818" t="s">
        <v>39</v>
      </c>
      <c r="D1818" t="s">
        <v>10</v>
      </c>
      <c r="E1818" t="s">
        <v>845</v>
      </c>
      <c r="F1818">
        <v>26</v>
      </c>
      <c r="G1818" t="s">
        <v>21</v>
      </c>
      <c r="H1818">
        <v>2020</v>
      </c>
      <c r="I1818">
        <v>15.8183666666667</v>
      </c>
      <c r="J1818" s="1">
        <f>_xlfn.XLOOKUP(B1818, '[1]2021 Salaries'!$B$13:$B$2834, '[1]2021 Salaries'!$G$13:$G$2834,0)</f>
        <v>13630000</v>
      </c>
      <c r="K1818" s="1">
        <f t="shared" si="28"/>
        <v>14993000.000000002</v>
      </c>
      <c r="L1818" s="2">
        <v>1817</v>
      </c>
    </row>
    <row r="1819" spans="1:12" x14ac:dyDescent="0.45">
      <c r="A1819">
        <v>259</v>
      </c>
      <c r="B1819" t="s">
        <v>1392</v>
      </c>
      <c r="C1819" t="s">
        <v>9</v>
      </c>
      <c r="D1819" t="s">
        <v>598</v>
      </c>
      <c r="E1819" t="s">
        <v>434</v>
      </c>
      <c r="F1819">
        <v>22</v>
      </c>
      <c r="G1819" t="s">
        <v>31</v>
      </c>
      <c r="H1819">
        <v>2020</v>
      </c>
      <c r="I1819">
        <v>15.8192</v>
      </c>
      <c r="J1819" s="1">
        <f>_xlfn.XLOOKUP(B1819, '[1]2021 Salaries'!$B$13:$B$2834, '[1]2021 Salaries'!$G$13:$G$2834,0)</f>
        <v>31000000</v>
      </c>
      <c r="K1819" s="1">
        <f t="shared" si="28"/>
        <v>34100000</v>
      </c>
      <c r="L1819" s="2">
        <v>1818</v>
      </c>
    </row>
    <row r="1820" spans="1:12" x14ac:dyDescent="0.45">
      <c r="A1820">
        <v>1927</v>
      </c>
      <c r="B1820" t="s">
        <v>1259</v>
      </c>
      <c r="C1820" t="s">
        <v>64</v>
      </c>
      <c r="D1820" t="s">
        <v>18</v>
      </c>
      <c r="E1820" t="s">
        <v>963</v>
      </c>
      <c r="F1820">
        <v>28</v>
      </c>
      <c r="G1820" t="s">
        <v>16</v>
      </c>
      <c r="H1820">
        <v>2021</v>
      </c>
      <c r="I1820">
        <v>15.8197666666667</v>
      </c>
      <c r="J1820" s="1">
        <f>_xlfn.XLOOKUP(B1820, '[1]2021 Salaries'!$B$13:$B$2834, '[1]2021 Salaries'!$G$13:$G$2834,0)</f>
        <v>9730000</v>
      </c>
      <c r="K1820" s="1">
        <f t="shared" si="28"/>
        <v>9730000</v>
      </c>
      <c r="L1820" s="2">
        <v>1819</v>
      </c>
    </row>
    <row r="1821" spans="1:12" x14ac:dyDescent="0.45">
      <c r="A1821">
        <v>368</v>
      </c>
      <c r="B1821" t="s">
        <v>806</v>
      </c>
      <c r="C1821" t="s">
        <v>9</v>
      </c>
      <c r="D1821" t="s">
        <v>10</v>
      </c>
      <c r="E1821" t="s">
        <v>358</v>
      </c>
      <c r="F1821">
        <v>27</v>
      </c>
      <c r="G1821" t="s">
        <v>31</v>
      </c>
      <c r="H1821">
        <v>2020</v>
      </c>
      <c r="I1821">
        <v>15.819933333333299</v>
      </c>
      <c r="J1821" s="1">
        <f>_xlfn.XLOOKUP(B1821, '[1]2021 Salaries'!$B$13:$B$2834, '[1]2021 Salaries'!$G$13:$G$2834,0)</f>
        <v>22250000</v>
      </c>
      <c r="K1821" s="1">
        <f t="shared" si="28"/>
        <v>24475000.000000004</v>
      </c>
      <c r="L1821" s="2">
        <v>1820</v>
      </c>
    </row>
    <row r="1822" spans="1:12" x14ac:dyDescent="0.45">
      <c r="A1822">
        <v>2002</v>
      </c>
      <c r="B1822" t="s">
        <v>1122</v>
      </c>
      <c r="C1822" t="s">
        <v>341</v>
      </c>
      <c r="D1822" t="s">
        <v>10</v>
      </c>
      <c r="E1822" t="s">
        <v>225</v>
      </c>
      <c r="F1822">
        <v>28</v>
      </c>
      <c r="G1822" t="s">
        <v>16</v>
      </c>
      <c r="H1822">
        <v>2021</v>
      </c>
      <c r="I1822">
        <v>15.820866666666699</v>
      </c>
      <c r="J1822" s="1">
        <f>_xlfn.XLOOKUP(B1822, '[1]2021 Salaries'!$B$13:$B$2834, '[1]2021 Salaries'!$G$13:$G$2834,0)</f>
        <v>21310000</v>
      </c>
      <c r="K1822" s="1">
        <f t="shared" si="28"/>
        <v>23441000.000000004</v>
      </c>
      <c r="L1822" s="2">
        <v>1821</v>
      </c>
    </row>
    <row r="1823" spans="1:12" x14ac:dyDescent="0.45">
      <c r="A1823">
        <v>1987</v>
      </c>
      <c r="B1823" t="s">
        <v>1393</v>
      </c>
      <c r="C1823" t="s">
        <v>14</v>
      </c>
      <c r="D1823" t="s">
        <v>43</v>
      </c>
      <c r="E1823" t="s">
        <v>487</v>
      </c>
      <c r="F1823">
        <v>28</v>
      </c>
      <c r="G1823" t="s">
        <v>16</v>
      </c>
      <c r="H1823">
        <v>2021</v>
      </c>
      <c r="I1823">
        <v>15.8380333333333</v>
      </c>
      <c r="J1823" s="1">
        <f>_xlfn.XLOOKUP(B1823, '[1]2021 Salaries'!$B$13:$B$2834, '[1]2021 Salaries'!$G$13:$G$2834,0)</f>
        <v>27010000</v>
      </c>
      <c r="K1823" s="1">
        <f t="shared" si="28"/>
        <v>29711000.000000004</v>
      </c>
      <c r="L1823" s="2">
        <v>1822</v>
      </c>
    </row>
    <row r="1824" spans="1:12" x14ac:dyDescent="0.45">
      <c r="A1824">
        <v>1084</v>
      </c>
      <c r="B1824" t="s">
        <v>1394</v>
      </c>
      <c r="C1824" t="s">
        <v>39</v>
      </c>
      <c r="D1824" t="s">
        <v>10</v>
      </c>
      <c r="E1824" t="s">
        <v>845</v>
      </c>
      <c r="F1824">
        <v>23</v>
      </c>
      <c r="G1824" t="s">
        <v>21</v>
      </c>
      <c r="H1824">
        <v>2021</v>
      </c>
      <c r="I1824">
        <v>15.838233333333299</v>
      </c>
      <c r="J1824" s="1">
        <f>_xlfn.XLOOKUP(B1824, '[1]2021 Salaries'!$B$13:$B$2834, '[1]2021 Salaries'!$G$13:$G$2834,0)</f>
        <v>18790000</v>
      </c>
      <c r="K1824" s="1">
        <f t="shared" si="28"/>
        <v>20669000</v>
      </c>
      <c r="L1824" s="2">
        <v>1823</v>
      </c>
    </row>
    <row r="1825" spans="1:12" x14ac:dyDescent="0.45">
      <c r="A1825">
        <v>727</v>
      </c>
      <c r="B1825" t="s">
        <v>875</v>
      </c>
      <c r="C1825" t="s">
        <v>86</v>
      </c>
      <c r="D1825" t="s">
        <v>10</v>
      </c>
      <c r="E1825" t="s">
        <v>197</v>
      </c>
      <c r="F1825">
        <v>21</v>
      </c>
      <c r="G1825" t="s">
        <v>25</v>
      </c>
      <c r="H1825">
        <v>2020</v>
      </c>
      <c r="I1825">
        <v>15.8431333333333</v>
      </c>
      <c r="J1825" s="1">
        <f>_xlfn.XLOOKUP(B1825, '[1]2021 Salaries'!$B$13:$B$2834, '[1]2021 Salaries'!$G$13:$G$2834,0)</f>
        <v>27630000</v>
      </c>
      <c r="K1825" s="1">
        <f t="shared" si="28"/>
        <v>30393000.000000004</v>
      </c>
      <c r="L1825" s="2">
        <v>1824</v>
      </c>
    </row>
    <row r="1826" spans="1:12" x14ac:dyDescent="0.45">
      <c r="A1826">
        <v>597</v>
      </c>
      <c r="B1826" t="s">
        <v>321</v>
      </c>
      <c r="C1826" t="s">
        <v>23</v>
      </c>
      <c r="D1826" t="s">
        <v>10</v>
      </c>
      <c r="E1826" t="s">
        <v>322</v>
      </c>
      <c r="F1826">
        <v>29</v>
      </c>
      <c r="G1826" t="s">
        <v>25</v>
      </c>
      <c r="H1826">
        <v>2020</v>
      </c>
      <c r="I1826">
        <v>15.8494333333333</v>
      </c>
      <c r="J1826" s="1">
        <f>_xlfn.XLOOKUP(B1826, '[1]2021 Salaries'!$B$13:$B$2834, '[1]2021 Salaries'!$G$13:$G$2834,0)</f>
        <v>14980000</v>
      </c>
      <c r="K1826" s="1">
        <f t="shared" si="28"/>
        <v>16478000.000000002</v>
      </c>
      <c r="L1826" s="2">
        <v>1825</v>
      </c>
    </row>
    <row r="1827" spans="1:12" x14ac:dyDescent="0.45">
      <c r="A1827">
        <v>439</v>
      </c>
      <c r="B1827" t="s">
        <v>1395</v>
      </c>
      <c r="C1827" t="s">
        <v>74</v>
      </c>
      <c r="D1827" t="s">
        <v>10</v>
      </c>
      <c r="E1827" t="s">
        <v>725</v>
      </c>
      <c r="F1827">
        <v>23</v>
      </c>
      <c r="G1827" t="s">
        <v>12</v>
      </c>
      <c r="H1827">
        <v>2020</v>
      </c>
      <c r="I1827">
        <v>15.8503333333333</v>
      </c>
      <c r="J1827" s="1">
        <f>_xlfn.XLOOKUP(B1827, '[1]2021 Salaries'!$B$13:$B$2834, '[1]2021 Salaries'!$G$13:$G$2834,0)</f>
        <v>14220000</v>
      </c>
      <c r="K1827" s="1">
        <f t="shared" si="28"/>
        <v>15642000.000000002</v>
      </c>
      <c r="L1827" s="2">
        <v>1826</v>
      </c>
    </row>
    <row r="1828" spans="1:12" x14ac:dyDescent="0.45">
      <c r="A1828">
        <v>1072</v>
      </c>
      <c r="B1828" t="s">
        <v>1396</v>
      </c>
      <c r="C1828" t="s">
        <v>39</v>
      </c>
      <c r="D1828" t="s">
        <v>10</v>
      </c>
      <c r="E1828" t="s">
        <v>49</v>
      </c>
      <c r="F1828">
        <v>26</v>
      </c>
      <c r="G1828" t="s">
        <v>21</v>
      </c>
      <c r="H1828">
        <v>2021</v>
      </c>
      <c r="I1828">
        <v>15.8511333333333</v>
      </c>
      <c r="J1828" s="1">
        <f>_xlfn.XLOOKUP(B1828, '[1]2021 Salaries'!$B$13:$B$2834, '[1]2021 Salaries'!$G$13:$G$2834,0)</f>
        <v>23440000</v>
      </c>
      <c r="K1828" s="1">
        <f t="shared" si="28"/>
        <v>25784000.000000004</v>
      </c>
      <c r="L1828" s="2">
        <v>1827</v>
      </c>
    </row>
    <row r="1829" spans="1:12" x14ac:dyDescent="0.45">
      <c r="A1829">
        <v>2114</v>
      </c>
      <c r="B1829" t="s">
        <v>1397</v>
      </c>
      <c r="C1829" t="s">
        <v>392</v>
      </c>
      <c r="D1829" t="s">
        <v>10</v>
      </c>
      <c r="E1829" t="s">
        <v>970</v>
      </c>
      <c r="F1829">
        <v>29</v>
      </c>
      <c r="G1829" t="s">
        <v>41</v>
      </c>
      <c r="H1829">
        <v>2021</v>
      </c>
      <c r="I1829">
        <v>15.8552</v>
      </c>
      <c r="J1829" s="1">
        <f>_xlfn.XLOOKUP(B1829, '[1]2021 Salaries'!$B$13:$B$2834, '[1]2021 Salaries'!$G$13:$G$2834,0)</f>
        <v>3000000</v>
      </c>
      <c r="K1829" s="1">
        <f t="shared" si="28"/>
        <v>3300000.0000000005</v>
      </c>
      <c r="L1829" s="2">
        <v>1828</v>
      </c>
    </row>
    <row r="1830" spans="1:12" x14ac:dyDescent="0.45">
      <c r="A1830">
        <v>1932</v>
      </c>
      <c r="B1830" t="s">
        <v>1398</v>
      </c>
      <c r="C1830" t="s">
        <v>1293</v>
      </c>
      <c r="D1830" t="s">
        <v>43</v>
      </c>
      <c r="E1830" t="s">
        <v>963</v>
      </c>
      <c r="F1830">
        <v>22</v>
      </c>
      <c r="G1830" t="s">
        <v>16</v>
      </c>
      <c r="H1830">
        <v>2021</v>
      </c>
      <c r="I1830">
        <v>15.8610333333333</v>
      </c>
      <c r="J1830" s="1">
        <f>_xlfn.XLOOKUP(B1830, '[1]2021 Salaries'!$B$13:$B$2834, '[1]2021 Salaries'!$G$13:$G$2834,0)</f>
        <v>37800000</v>
      </c>
      <c r="K1830" s="1">
        <f t="shared" si="28"/>
        <v>41580000</v>
      </c>
      <c r="L1830" s="2">
        <v>1829</v>
      </c>
    </row>
    <row r="1831" spans="1:12" x14ac:dyDescent="0.45">
      <c r="A1831">
        <v>589</v>
      </c>
      <c r="B1831" t="s">
        <v>466</v>
      </c>
      <c r="C1831" t="s">
        <v>55</v>
      </c>
      <c r="D1831" t="s">
        <v>10</v>
      </c>
      <c r="E1831" t="s">
        <v>267</v>
      </c>
      <c r="F1831">
        <v>35</v>
      </c>
      <c r="G1831" t="s">
        <v>25</v>
      </c>
      <c r="H1831">
        <v>2020</v>
      </c>
      <c r="I1831">
        <v>15.8678666666667</v>
      </c>
      <c r="J1831" s="1">
        <f>_xlfn.XLOOKUP(B1831, '[1]2021 Salaries'!$B$13:$B$2834, '[1]2021 Salaries'!$G$13:$G$2834,0)</f>
        <v>22510000</v>
      </c>
      <c r="K1831" s="1">
        <f t="shared" si="28"/>
        <v>24761000.000000004</v>
      </c>
      <c r="L1831" s="2">
        <v>1830</v>
      </c>
    </row>
    <row r="1832" spans="1:12" x14ac:dyDescent="0.45">
      <c r="A1832">
        <v>207</v>
      </c>
      <c r="B1832" t="s">
        <v>986</v>
      </c>
      <c r="C1832" t="s">
        <v>9</v>
      </c>
      <c r="D1832" t="s">
        <v>10</v>
      </c>
      <c r="E1832" t="s">
        <v>547</v>
      </c>
      <c r="F1832">
        <v>19</v>
      </c>
      <c r="G1832" t="s">
        <v>31</v>
      </c>
      <c r="H1832">
        <v>2020</v>
      </c>
      <c r="I1832">
        <v>15.8729666666667</v>
      </c>
      <c r="J1832" s="1">
        <f>_xlfn.XLOOKUP(B1832, '[1]2021 Salaries'!$B$13:$B$2834, '[1]2021 Salaries'!$G$13:$G$2834,0)</f>
        <v>18920000</v>
      </c>
      <c r="K1832" s="1">
        <f t="shared" si="28"/>
        <v>20812000</v>
      </c>
      <c r="L1832" s="2">
        <v>1831</v>
      </c>
    </row>
    <row r="1833" spans="1:12" x14ac:dyDescent="0.45">
      <c r="A1833">
        <v>152</v>
      </c>
      <c r="B1833" t="s">
        <v>1399</v>
      </c>
      <c r="C1833" t="s">
        <v>100</v>
      </c>
      <c r="D1833" t="s">
        <v>10</v>
      </c>
      <c r="E1833" t="s">
        <v>230</v>
      </c>
      <c r="F1833">
        <v>21</v>
      </c>
      <c r="G1833" t="s">
        <v>21</v>
      </c>
      <c r="H1833">
        <v>2020</v>
      </c>
      <c r="I1833">
        <v>15.885199999999999</v>
      </c>
      <c r="J1833" s="1">
        <f>_xlfn.XLOOKUP(B1833, '[1]2021 Salaries'!$B$13:$B$2834, '[1]2021 Salaries'!$G$13:$G$2834,0)</f>
        <v>22930000</v>
      </c>
      <c r="K1833" s="1">
        <f t="shared" si="28"/>
        <v>25223000.000000004</v>
      </c>
      <c r="L1833" s="2">
        <v>1832</v>
      </c>
    </row>
    <row r="1834" spans="1:12" x14ac:dyDescent="0.45">
      <c r="A1834">
        <v>815</v>
      </c>
      <c r="B1834" t="s">
        <v>1400</v>
      </c>
      <c r="C1834" t="s">
        <v>307</v>
      </c>
      <c r="D1834" t="s">
        <v>10</v>
      </c>
      <c r="E1834" t="s">
        <v>963</v>
      </c>
      <c r="F1834">
        <v>21</v>
      </c>
      <c r="G1834" t="s">
        <v>16</v>
      </c>
      <c r="H1834">
        <v>2020</v>
      </c>
      <c r="I1834">
        <v>15.887600000000001</v>
      </c>
      <c r="J1834" s="1">
        <f>_xlfn.XLOOKUP(B1834, '[1]2021 Salaries'!$B$13:$B$2834, '[1]2021 Salaries'!$G$13:$G$2834,0)</f>
        <v>13580000</v>
      </c>
      <c r="K1834" s="1">
        <f t="shared" si="28"/>
        <v>14938000.000000002</v>
      </c>
      <c r="L1834" s="2">
        <v>1833</v>
      </c>
    </row>
    <row r="1835" spans="1:12" x14ac:dyDescent="0.45">
      <c r="A1835">
        <v>1777</v>
      </c>
      <c r="B1835" t="s">
        <v>1401</v>
      </c>
      <c r="C1835" t="s">
        <v>9</v>
      </c>
      <c r="D1835" t="s">
        <v>18</v>
      </c>
      <c r="E1835" t="s">
        <v>223</v>
      </c>
      <c r="F1835">
        <v>22</v>
      </c>
      <c r="G1835" t="s">
        <v>25</v>
      </c>
      <c r="H1835">
        <v>2021</v>
      </c>
      <c r="I1835">
        <v>15.8904666666667</v>
      </c>
      <c r="J1835" s="1">
        <f>_xlfn.XLOOKUP(B1835, '[1]2021 Salaries'!$B$13:$B$2834, '[1]2021 Salaries'!$G$13:$G$2834,0)</f>
        <v>24420000</v>
      </c>
      <c r="K1835" s="1">
        <f t="shared" si="28"/>
        <v>26862000.000000004</v>
      </c>
      <c r="L1835" s="2">
        <v>1834</v>
      </c>
    </row>
    <row r="1836" spans="1:12" x14ac:dyDescent="0.45">
      <c r="A1836">
        <v>898</v>
      </c>
      <c r="B1836" t="s">
        <v>1402</v>
      </c>
      <c r="C1836" t="s">
        <v>320</v>
      </c>
      <c r="D1836" t="s">
        <v>10</v>
      </c>
      <c r="E1836" t="s">
        <v>485</v>
      </c>
      <c r="F1836">
        <v>23</v>
      </c>
      <c r="G1836" t="s">
        <v>16</v>
      </c>
      <c r="H1836">
        <v>2020</v>
      </c>
      <c r="I1836">
        <v>15.891633333333299</v>
      </c>
      <c r="J1836" s="1">
        <f>_xlfn.XLOOKUP(B1836, '[1]2021 Salaries'!$B$13:$B$2834, '[1]2021 Salaries'!$G$13:$G$2834,0)</f>
        <v>8420000</v>
      </c>
      <c r="K1836" s="1">
        <f t="shared" si="28"/>
        <v>9262000</v>
      </c>
      <c r="L1836" s="2">
        <v>1835</v>
      </c>
    </row>
    <row r="1837" spans="1:12" x14ac:dyDescent="0.45">
      <c r="A1837">
        <v>1395</v>
      </c>
      <c r="B1837" t="s">
        <v>1375</v>
      </c>
      <c r="C1837" t="s">
        <v>9</v>
      </c>
      <c r="D1837" t="s">
        <v>10</v>
      </c>
      <c r="E1837" t="s">
        <v>867</v>
      </c>
      <c r="F1837">
        <v>20</v>
      </c>
      <c r="G1837" t="s">
        <v>31</v>
      </c>
      <c r="H1837">
        <v>2021</v>
      </c>
      <c r="I1837">
        <v>15.8928333333333</v>
      </c>
      <c r="J1837" s="1">
        <f>_xlfn.XLOOKUP(B1837, '[1]2021 Salaries'!$B$13:$B$2834, '[1]2021 Salaries'!$G$13:$G$2834,0)</f>
        <v>2580000</v>
      </c>
      <c r="K1837" s="1">
        <f t="shared" si="28"/>
        <v>2838000</v>
      </c>
      <c r="L1837" s="2">
        <v>1836</v>
      </c>
    </row>
    <row r="1838" spans="1:12" x14ac:dyDescent="0.45">
      <c r="A1838">
        <v>1990</v>
      </c>
      <c r="B1838" t="s">
        <v>1241</v>
      </c>
      <c r="C1838" t="s">
        <v>1114</v>
      </c>
      <c r="D1838" t="s">
        <v>10</v>
      </c>
      <c r="E1838" t="s">
        <v>53</v>
      </c>
      <c r="F1838">
        <v>22</v>
      </c>
      <c r="G1838" t="s">
        <v>16</v>
      </c>
      <c r="H1838">
        <v>2021</v>
      </c>
      <c r="I1838">
        <v>15.895799999999999</v>
      </c>
      <c r="J1838" s="1">
        <f>_xlfn.XLOOKUP(B1838, '[1]2021 Salaries'!$B$13:$B$2834, '[1]2021 Salaries'!$G$13:$G$2834,0)</f>
        <v>18090000</v>
      </c>
      <c r="K1838" s="1">
        <f t="shared" si="28"/>
        <v>19899000</v>
      </c>
      <c r="L1838" s="2">
        <v>1837</v>
      </c>
    </row>
    <row r="1839" spans="1:12" x14ac:dyDescent="0.45">
      <c r="A1839">
        <v>782</v>
      </c>
      <c r="B1839" t="s">
        <v>1403</v>
      </c>
      <c r="C1839" t="s">
        <v>14</v>
      </c>
      <c r="D1839" t="s">
        <v>10</v>
      </c>
      <c r="E1839" t="s">
        <v>852</v>
      </c>
      <c r="F1839">
        <v>26</v>
      </c>
      <c r="G1839" t="s">
        <v>16</v>
      </c>
      <c r="H1839">
        <v>2020</v>
      </c>
      <c r="I1839">
        <v>15.8992</v>
      </c>
      <c r="J1839" s="1">
        <f>_xlfn.XLOOKUP(B1839, '[1]2021 Salaries'!$B$13:$B$2834, '[1]2021 Salaries'!$G$13:$G$2834,0)</f>
        <v>0</v>
      </c>
      <c r="K1839" s="1">
        <f t="shared" si="28"/>
        <v>0</v>
      </c>
      <c r="L1839" s="2">
        <v>1838</v>
      </c>
    </row>
    <row r="1840" spans="1:12" x14ac:dyDescent="0.45">
      <c r="A1840">
        <v>484</v>
      </c>
      <c r="B1840" t="s">
        <v>738</v>
      </c>
      <c r="C1840" t="s">
        <v>74</v>
      </c>
      <c r="D1840" t="s">
        <v>10</v>
      </c>
      <c r="E1840" t="s">
        <v>441</v>
      </c>
      <c r="F1840">
        <v>18</v>
      </c>
      <c r="G1840" t="s">
        <v>12</v>
      </c>
      <c r="H1840">
        <v>2020</v>
      </c>
      <c r="I1840">
        <v>15.900166666666699</v>
      </c>
      <c r="J1840" s="1">
        <f>_xlfn.XLOOKUP(B1840, '[1]2021 Salaries'!$B$13:$B$2834, '[1]2021 Salaries'!$G$13:$G$2834,0)</f>
        <v>21100000</v>
      </c>
      <c r="K1840" s="1">
        <f t="shared" si="28"/>
        <v>23210000.000000004</v>
      </c>
      <c r="L1840" s="2">
        <v>1839</v>
      </c>
    </row>
    <row r="1841" spans="1:12" x14ac:dyDescent="0.45">
      <c r="A1841">
        <v>1746</v>
      </c>
      <c r="B1841" t="s">
        <v>898</v>
      </c>
      <c r="C1841" t="s">
        <v>23</v>
      </c>
      <c r="D1841" t="s">
        <v>10</v>
      </c>
      <c r="E1841" t="s">
        <v>211</v>
      </c>
      <c r="F1841">
        <v>27</v>
      </c>
      <c r="G1841" t="s">
        <v>25</v>
      </c>
      <c r="H1841">
        <v>2021</v>
      </c>
      <c r="I1841">
        <v>15.9002</v>
      </c>
      <c r="J1841" s="1">
        <f>_xlfn.XLOOKUP(B1841, '[1]2021 Salaries'!$B$13:$B$2834, '[1]2021 Salaries'!$G$13:$G$2834,0)</f>
        <v>14410000</v>
      </c>
      <c r="K1841" s="1">
        <f t="shared" si="28"/>
        <v>15851000.000000002</v>
      </c>
      <c r="L1841" s="2">
        <v>1840</v>
      </c>
    </row>
    <row r="1842" spans="1:12" x14ac:dyDescent="0.45">
      <c r="A1842">
        <v>1647</v>
      </c>
      <c r="B1842" t="s">
        <v>1404</v>
      </c>
      <c r="C1842" t="s">
        <v>9</v>
      </c>
      <c r="D1842" t="s">
        <v>350</v>
      </c>
      <c r="E1842" t="s">
        <v>264</v>
      </c>
      <c r="F1842">
        <v>19</v>
      </c>
      <c r="G1842" t="s">
        <v>12</v>
      </c>
      <c r="H1842">
        <v>2021</v>
      </c>
      <c r="I1842">
        <v>15.900833333333299</v>
      </c>
      <c r="J1842" s="1">
        <f>_xlfn.XLOOKUP(B1842, '[1]2021 Salaries'!$B$13:$B$2834, '[1]2021 Salaries'!$G$13:$G$2834,0)</f>
        <v>22840000</v>
      </c>
      <c r="K1842" s="1">
        <f t="shared" si="28"/>
        <v>25124000.000000004</v>
      </c>
      <c r="L1842" s="2">
        <v>1841</v>
      </c>
    </row>
    <row r="1843" spans="1:12" x14ac:dyDescent="0.45">
      <c r="A1843">
        <v>1013</v>
      </c>
      <c r="B1843" t="s">
        <v>1405</v>
      </c>
      <c r="C1843" t="s">
        <v>64</v>
      </c>
      <c r="D1843" t="s">
        <v>10</v>
      </c>
      <c r="E1843" t="s">
        <v>1238</v>
      </c>
      <c r="F1843">
        <v>25</v>
      </c>
      <c r="G1843" t="s">
        <v>41</v>
      </c>
      <c r="H1843">
        <v>2020</v>
      </c>
      <c r="I1843">
        <v>15.9060666666667</v>
      </c>
      <c r="J1843" s="1">
        <f>_xlfn.XLOOKUP(B1843, '[1]2021 Salaries'!$B$13:$B$2834, '[1]2021 Salaries'!$G$13:$G$2834,0)</f>
        <v>0</v>
      </c>
      <c r="K1843" s="1">
        <f t="shared" si="28"/>
        <v>0</v>
      </c>
      <c r="L1843" s="2">
        <v>1842</v>
      </c>
    </row>
    <row r="1844" spans="1:12" x14ac:dyDescent="0.45">
      <c r="A1844">
        <v>19</v>
      </c>
      <c r="B1844" t="s">
        <v>1396</v>
      </c>
      <c r="C1844" t="s">
        <v>39</v>
      </c>
      <c r="D1844" t="s">
        <v>350</v>
      </c>
      <c r="E1844" t="s">
        <v>49</v>
      </c>
      <c r="F1844">
        <v>25</v>
      </c>
      <c r="G1844" t="s">
        <v>21</v>
      </c>
      <c r="H1844">
        <v>2020</v>
      </c>
      <c r="I1844">
        <v>15.912100000000001</v>
      </c>
      <c r="J1844" s="1">
        <f>_xlfn.XLOOKUP(B1844, '[1]2021 Salaries'!$B$13:$B$2834, '[1]2021 Salaries'!$G$13:$G$2834,0)</f>
        <v>23440000</v>
      </c>
      <c r="K1844" s="1">
        <f t="shared" si="28"/>
        <v>25784000.000000004</v>
      </c>
      <c r="L1844" s="2">
        <v>1843</v>
      </c>
    </row>
    <row r="1845" spans="1:12" x14ac:dyDescent="0.45">
      <c r="A1845">
        <v>963</v>
      </c>
      <c r="B1845" t="s">
        <v>1406</v>
      </c>
      <c r="C1845" t="s">
        <v>14</v>
      </c>
      <c r="D1845" t="s">
        <v>10</v>
      </c>
      <c r="E1845" t="s">
        <v>272</v>
      </c>
      <c r="F1845">
        <v>30</v>
      </c>
      <c r="G1845" t="s">
        <v>16</v>
      </c>
      <c r="H1845">
        <v>2020</v>
      </c>
      <c r="I1845">
        <v>15.914400000000001</v>
      </c>
      <c r="J1845" s="1">
        <f>_xlfn.XLOOKUP(B1845, '[1]2021 Salaries'!$B$13:$B$2834, '[1]2021 Salaries'!$G$13:$G$2834,0)</f>
        <v>0</v>
      </c>
      <c r="K1845" s="1">
        <f t="shared" si="28"/>
        <v>0</v>
      </c>
      <c r="L1845" s="2">
        <v>1844</v>
      </c>
    </row>
    <row r="1846" spans="1:12" x14ac:dyDescent="0.45">
      <c r="A1846">
        <v>493</v>
      </c>
      <c r="B1846" t="s">
        <v>1387</v>
      </c>
      <c r="C1846" t="s">
        <v>9</v>
      </c>
      <c r="D1846" t="s">
        <v>10</v>
      </c>
      <c r="E1846" t="s">
        <v>253</v>
      </c>
      <c r="F1846">
        <v>28</v>
      </c>
      <c r="G1846" t="s">
        <v>12</v>
      </c>
      <c r="H1846">
        <v>2020</v>
      </c>
      <c r="I1846">
        <v>15.918433333333301</v>
      </c>
      <c r="J1846" s="1">
        <f>_xlfn.XLOOKUP(B1846, '[1]2021 Salaries'!$B$13:$B$2834, '[1]2021 Salaries'!$G$13:$G$2834,0)</f>
        <v>12850000</v>
      </c>
      <c r="K1846" s="1">
        <f t="shared" si="28"/>
        <v>14135000.000000002</v>
      </c>
      <c r="L1846" s="2">
        <v>1845</v>
      </c>
    </row>
    <row r="1847" spans="1:12" x14ac:dyDescent="0.45">
      <c r="A1847">
        <v>1625</v>
      </c>
      <c r="B1847" t="s">
        <v>1347</v>
      </c>
      <c r="C1847" t="s">
        <v>74</v>
      </c>
      <c r="D1847" t="s">
        <v>18</v>
      </c>
      <c r="E1847" t="s">
        <v>291</v>
      </c>
      <c r="F1847">
        <v>25</v>
      </c>
      <c r="G1847" t="s">
        <v>12</v>
      </c>
      <c r="H1847">
        <v>2021</v>
      </c>
      <c r="I1847">
        <v>15.923666666666699</v>
      </c>
      <c r="J1847" s="1">
        <f>_xlfn.XLOOKUP(B1847, '[1]2021 Salaries'!$B$13:$B$2834, '[1]2021 Salaries'!$G$13:$G$2834,0)</f>
        <v>25500000</v>
      </c>
      <c r="K1847" s="1">
        <f t="shared" si="28"/>
        <v>28050000.000000004</v>
      </c>
      <c r="L1847" s="2">
        <v>1846</v>
      </c>
    </row>
    <row r="1848" spans="1:12" x14ac:dyDescent="0.45">
      <c r="A1848">
        <v>1608</v>
      </c>
      <c r="B1848" t="s">
        <v>1305</v>
      </c>
      <c r="C1848" t="s">
        <v>377</v>
      </c>
      <c r="D1848" t="s">
        <v>10</v>
      </c>
      <c r="E1848" t="s">
        <v>382</v>
      </c>
      <c r="F1848">
        <v>24</v>
      </c>
      <c r="G1848" t="s">
        <v>12</v>
      </c>
      <c r="H1848">
        <v>2021</v>
      </c>
      <c r="I1848">
        <v>15.9250333333333</v>
      </c>
      <c r="J1848" s="1">
        <f>_xlfn.XLOOKUP(B1848, '[1]2021 Salaries'!$B$13:$B$2834, '[1]2021 Salaries'!$G$13:$G$2834,0)</f>
        <v>25850000</v>
      </c>
      <c r="K1848" s="1">
        <f t="shared" si="28"/>
        <v>28435000.000000004</v>
      </c>
      <c r="L1848" s="2">
        <v>1847</v>
      </c>
    </row>
    <row r="1849" spans="1:12" x14ac:dyDescent="0.45">
      <c r="A1849">
        <v>2024</v>
      </c>
      <c r="B1849" t="s">
        <v>1407</v>
      </c>
      <c r="C1849" t="s">
        <v>14</v>
      </c>
      <c r="D1849" t="s">
        <v>10</v>
      </c>
      <c r="E1849" t="s">
        <v>627</v>
      </c>
      <c r="F1849">
        <v>24</v>
      </c>
      <c r="G1849" t="s">
        <v>16</v>
      </c>
      <c r="H1849">
        <v>2021</v>
      </c>
      <c r="I1849">
        <v>15.9302666666667</v>
      </c>
      <c r="J1849" s="1">
        <f>_xlfn.XLOOKUP(B1849, '[1]2021 Salaries'!$B$13:$B$2834, '[1]2021 Salaries'!$G$13:$G$2834,0)</f>
        <v>17190000</v>
      </c>
      <c r="K1849" s="1">
        <f t="shared" si="28"/>
        <v>18909000</v>
      </c>
      <c r="L1849" s="2">
        <v>1848</v>
      </c>
    </row>
    <row r="1850" spans="1:12" x14ac:dyDescent="0.45">
      <c r="A1850">
        <v>272</v>
      </c>
      <c r="B1850" t="s">
        <v>1408</v>
      </c>
      <c r="C1850" t="s">
        <v>195</v>
      </c>
      <c r="D1850" t="s">
        <v>10</v>
      </c>
      <c r="E1850" t="s">
        <v>539</v>
      </c>
      <c r="F1850">
        <v>18</v>
      </c>
      <c r="G1850" t="s">
        <v>31</v>
      </c>
      <c r="H1850">
        <v>2020</v>
      </c>
      <c r="I1850">
        <v>15.930300000000001</v>
      </c>
      <c r="J1850" s="1">
        <f>_xlfn.XLOOKUP(B1850, '[1]2021 Salaries'!$B$13:$B$2834, '[1]2021 Salaries'!$G$13:$G$2834,0)</f>
        <v>9760000</v>
      </c>
      <c r="K1850" s="1">
        <f t="shared" si="28"/>
        <v>10736000</v>
      </c>
      <c r="L1850" s="2">
        <v>1849</v>
      </c>
    </row>
    <row r="1851" spans="1:12" x14ac:dyDescent="0.45">
      <c r="A1851">
        <v>1156</v>
      </c>
      <c r="B1851" t="s">
        <v>1409</v>
      </c>
      <c r="C1851" t="s">
        <v>9</v>
      </c>
      <c r="D1851" t="s">
        <v>350</v>
      </c>
      <c r="E1851" t="s">
        <v>293</v>
      </c>
      <c r="F1851">
        <v>19</v>
      </c>
      <c r="G1851" t="s">
        <v>21</v>
      </c>
      <c r="H1851">
        <v>2021</v>
      </c>
      <c r="I1851">
        <v>15.9310333333333</v>
      </c>
      <c r="J1851" s="1">
        <f>_xlfn.XLOOKUP(B1851, '[1]2021 Salaries'!$B$13:$B$2834, '[1]2021 Salaries'!$G$13:$G$2834,0)</f>
        <v>17550000</v>
      </c>
      <c r="K1851" s="1">
        <f t="shared" si="28"/>
        <v>19305000</v>
      </c>
      <c r="L1851" s="2">
        <v>1850</v>
      </c>
    </row>
    <row r="1852" spans="1:12" x14ac:dyDescent="0.45">
      <c r="A1852">
        <v>2045</v>
      </c>
      <c r="B1852" t="s">
        <v>1410</v>
      </c>
      <c r="C1852" t="s">
        <v>86</v>
      </c>
      <c r="D1852" t="s">
        <v>10</v>
      </c>
      <c r="E1852" t="s">
        <v>542</v>
      </c>
      <c r="F1852">
        <v>33</v>
      </c>
      <c r="G1852" t="s">
        <v>16</v>
      </c>
      <c r="H1852">
        <v>2021</v>
      </c>
      <c r="I1852">
        <v>15.938000000000001</v>
      </c>
      <c r="J1852" s="1">
        <f>_xlfn.XLOOKUP(B1852, '[1]2021 Salaries'!$B$13:$B$2834, '[1]2021 Salaries'!$G$13:$G$2834,0)</f>
        <v>10590000</v>
      </c>
      <c r="K1852" s="1">
        <f t="shared" si="28"/>
        <v>11649000.000000002</v>
      </c>
      <c r="L1852" s="2">
        <v>1851</v>
      </c>
    </row>
    <row r="1853" spans="1:12" x14ac:dyDescent="0.45">
      <c r="A1853">
        <v>1169</v>
      </c>
      <c r="B1853" t="s">
        <v>1078</v>
      </c>
      <c r="C1853" t="s">
        <v>39</v>
      </c>
      <c r="D1853" t="s">
        <v>10</v>
      </c>
      <c r="E1853" t="s">
        <v>555</v>
      </c>
      <c r="F1853">
        <v>20</v>
      </c>
      <c r="G1853" t="s">
        <v>21</v>
      </c>
      <c r="H1853">
        <v>2021</v>
      </c>
      <c r="I1853">
        <v>15.941133333333299</v>
      </c>
      <c r="J1853" s="1">
        <f>_xlfn.XLOOKUP(B1853, '[1]2021 Salaries'!$B$13:$B$2834, '[1]2021 Salaries'!$G$13:$G$2834,0)</f>
        <v>13180000</v>
      </c>
      <c r="K1853" s="1">
        <f t="shared" si="28"/>
        <v>14498000.000000002</v>
      </c>
      <c r="L1853" s="2">
        <v>1852</v>
      </c>
    </row>
    <row r="1854" spans="1:12" x14ac:dyDescent="0.45">
      <c r="A1854">
        <v>605</v>
      </c>
      <c r="B1854" t="s">
        <v>940</v>
      </c>
      <c r="C1854" t="s">
        <v>307</v>
      </c>
      <c r="D1854" t="s">
        <v>43</v>
      </c>
      <c r="E1854" t="s">
        <v>322</v>
      </c>
      <c r="F1854">
        <v>23</v>
      </c>
      <c r="G1854" t="s">
        <v>25</v>
      </c>
      <c r="H1854">
        <v>2020</v>
      </c>
      <c r="I1854">
        <v>15.9428</v>
      </c>
      <c r="J1854" s="1">
        <f>_xlfn.XLOOKUP(B1854, '[1]2021 Salaries'!$B$13:$B$2834, '[1]2021 Salaries'!$G$13:$G$2834,0)</f>
        <v>19740000</v>
      </c>
      <c r="K1854" s="1">
        <f t="shared" si="28"/>
        <v>21714000</v>
      </c>
      <c r="L1854" s="2">
        <v>1853</v>
      </c>
    </row>
    <row r="1855" spans="1:12" x14ac:dyDescent="0.45">
      <c r="A1855">
        <v>714</v>
      </c>
      <c r="B1855" t="s">
        <v>1411</v>
      </c>
      <c r="C1855" t="s">
        <v>14</v>
      </c>
      <c r="D1855" t="s">
        <v>10</v>
      </c>
      <c r="E1855" t="s">
        <v>257</v>
      </c>
      <c r="F1855">
        <v>28</v>
      </c>
      <c r="G1855" t="s">
        <v>25</v>
      </c>
      <c r="H1855">
        <v>2020</v>
      </c>
      <c r="I1855">
        <v>15.9524333333333</v>
      </c>
      <c r="J1855" s="1">
        <f>_xlfn.XLOOKUP(B1855, '[1]2021 Salaries'!$B$13:$B$2834, '[1]2021 Salaries'!$G$13:$G$2834,0)</f>
        <v>23200000</v>
      </c>
      <c r="K1855" s="1">
        <f t="shared" si="28"/>
        <v>25520000.000000004</v>
      </c>
      <c r="L1855" s="2">
        <v>1854</v>
      </c>
    </row>
    <row r="1856" spans="1:12" x14ac:dyDescent="0.45">
      <c r="A1856">
        <v>1479</v>
      </c>
      <c r="B1856" t="s">
        <v>1412</v>
      </c>
      <c r="C1856" t="s">
        <v>74</v>
      </c>
      <c r="D1856" t="s">
        <v>598</v>
      </c>
      <c r="E1856" t="s">
        <v>417</v>
      </c>
      <c r="F1856">
        <v>20</v>
      </c>
      <c r="G1856" t="s">
        <v>12</v>
      </c>
      <c r="H1856">
        <v>2021</v>
      </c>
      <c r="I1856">
        <v>15.9579</v>
      </c>
      <c r="J1856" s="1">
        <f>_xlfn.XLOOKUP(B1856, '[1]2021 Salaries'!$B$13:$B$2834, '[1]2021 Salaries'!$G$13:$G$2834,0)</f>
        <v>28760000</v>
      </c>
      <c r="K1856" s="1">
        <f t="shared" si="28"/>
        <v>31636000.000000004</v>
      </c>
      <c r="L1856" s="2">
        <v>1855</v>
      </c>
    </row>
    <row r="1857" spans="1:12" x14ac:dyDescent="0.45">
      <c r="A1857">
        <v>151</v>
      </c>
      <c r="B1857" t="s">
        <v>1413</v>
      </c>
      <c r="C1857" t="s">
        <v>74</v>
      </c>
      <c r="D1857" t="s">
        <v>10</v>
      </c>
      <c r="E1857" t="s">
        <v>230</v>
      </c>
      <c r="F1857">
        <v>26</v>
      </c>
      <c r="G1857" t="s">
        <v>21</v>
      </c>
      <c r="H1857">
        <v>2020</v>
      </c>
      <c r="I1857">
        <v>15.959</v>
      </c>
      <c r="J1857" s="1">
        <f>_xlfn.XLOOKUP(B1857, '[1]2021 Salaries'!$B$13:$B$2834, '[1]2021 Salaries'!$G$13:$G$2834,0)</f>
        <v>0</v>
      </c>
      <c r="K1857" s="1">
        <f t="shared" si="28"/>
        <v>0</v>
      </c>
      <c r="L1857" s="2">
        <v>1856</v>
      </c>
    </row>
    <row r="1858" spans="1:12" x14ac:dyDescent="0.45">
      <c r="A1858">
        <v>1008</v>
      </c>
      <c r="B1858" t="s">
        <v>1414</v>
      </c>
      <c r="C1858" t="s">
        <v>64</v>
      </c>
      <c r="D1858" t="s">
        <v>10</v>
      </c>
      <c r="E1858" t="s">
        <v>1238</v>
      </c>
      <c r="F1858">
        <v>27</v>
      </c>
      <c r="G1858" t="s">
        <v>41</v>
      </c>
      <c r="H1858">
        <v>2020</v>
      </c>
      <c r="I1858">
        <v>15.962</v>
      </c>
      <c r="J1858" s="1">
        <f>_xlfn.XLOOKUP(B1858, '[1]2021 Salaries'!$B$13:$B$2834, '[1]2021 Salaries'!$G$13:$G$2834,0)</f>
        <v>0</v>
      </c>
      <c r="K1858" s="1">
        <f t="shared" si="28"/>
        <v>0</v>
      </c>
      <c r="L1858" s="2">
        <v>1857</v>
      </c>
    </row>
    <row r="1859" spans="1:12" x14ac:dyDescent="0.45">
      <c r="A1859">
        <v>398</v>
      </c>
      <c r="B1859" t="s">
        <v>1345</v>
      </c>
      <c r="C1859" t="s">
        <v>27</v>
      </c>
      <c r="D1859" t="s">
        <v>10</v>
      </c>
      <c r="E1859" t="s">
        <v>417</v>
      </c>
      <c r="F1859">
        <v>27</v>
      </c>
      <c r="G1859" t="s">
        <v>12</v>
      </c>
      <c r="H1859">
        <v>2020</v>
      </c>
      <c r="I1859">
        <v>15.9648</v>
      </c>
      <c r="J1859" s="1">
        <f>_xlfn.XLOOKUP(B1859, '[1]2021 Salaries'!$B$13:$B$2834, '[1]2021 Salaries'!$G$13:$G$2834,0)</f>
        <v>0</v>
      </c>
      <c r="K1859" s="1">
        <f t="shared" ref="K1859:K1922" si="29">IF(C1859="Rarita", J1859, J1859*1.1)</f>
        <v>0</v>
      </c>
      <c r="L1859" s="2">
        <v>1858</v>
      </c>
    </row>
    <row r="1860" spans="1:12" x14ac:dyDescent="0.45">
      <c r="A1860">
        <v>1152</v>
      </c>
      <c r="B1860" t="s">
        <v>229</v>
      </c>
      <c r="C1860" t="s">
        <v>39</v>
      </c>
      <c r="D1860" t="s">
        <v>10</v>
      </c>
      <c r="E1860" t="s">
        <v>293</v>
      </c>
      <c r="F1860">
        <v>22</v>
      </c>
      <c r="G1860" t="s">
        <v>21</v>
      </c>
      <c r="H1860">
        <v>2021</v>
      </c>
      <c r="I1860">
        <v>15.964933333333301</v>
      </c>
      <c r="J1860" s="1">
        <f>_xlfn.XLOOKUP(B1860, '[1]2021 Salaries'!$B$13:$B$2834, '[1]2021 Salaries'!$G$13:$G$2834,0)</f>
        <v>14430000</v>
      </c>
      <c r="K1860" s="1">
        <f t="shared" si="29"/>
        <v>15873000.000000002</v>
      </c>
      <c r="L1860" s="2">
        <v>1859</v>
      </c>
    </row>
    <row r="1861" spans="1:12" x14ac:dyDescent="0.45">
      <c r="A1861">
        <v>665</v>
      </c>
      <c r="B1861" t="s">
        <v>930</v>
      </c>
      <c r="C1861" t="s">
        <v>23</v>
      </c>
      <c r="D1861" t="s">
        <v>10</v>
      </c>
      <c r="E1861" t="s">
        <v>255</v>
      </c>
      <c r="F1861">
        <v>27</v>
      </c>
      <c r="G1861" t="s">
        <v>25</v>
      </c>
      <c r="H1861">
        <v>2020</v>
      </c>
      <c r="I1861">
        <v>15.966566666666701</v>
      </c>
      <c r="J1861" s="1">
        <f>_xlfn.XLOOKUP(B1861, '[1]2021 Salaries'!$B$13:$B$2834, '[1]2021 Salaries'!$G$13:$G$2834,0)</f>
        <v>8240000</v>
      </c>
      <c r="K1861" s="1">
        <f t="shared" si="29"/>
        <v>9064000</v>
      </c>
      <c r="L1861" s="2">
        <v>1860</v>
      </c>
    </row>
    <row r="1862" spans="1:12" x14ac:dyDescent="0.45">
      <c r="A1862">
        <v>1164</v>
      </c>
      <c r="B1862" t="s">
        <v>1174</v>
      </c>
      <c r="C1862" t="s">
        <v>39</v>
      </c>
      <c r="D1862" t="s">
        <v>10</v>
      </c>
      <c r="E1862" t="s">
        <v>555</v>
      </c>
      <c r="F1862">
        <v>30</v>
      </c>
      <c r="G1862" t="s">
        <v>21</v>
      </c>
      <c r="H1862">
        <v>2021</v>
      </c>
      <c r="I1862">
        <v>15.9704</v>
      </c>
      <c r="J1862" s="1">
        <f>_xlfn.XLOOKUP(B1862, '[1]2021 Salaries'!$B$13:$B$2834, '[1]2021 Salaries'!$G$13:$G$2834,0)</f>
        <v>8880000</v>
      </c>
      <c r="K1862" s="1">
        <f t="shared" si="29"/>
        <v>9768000</v>
      </c>
      <c r="L1862" s="2">
        <v>1861</v>
      </c>
    </row>
    <row r="1863" spans="1:12" x14ac:dyDescent="0.45">
      <c r="A1863">
        <v>1603</v>
      </c>
      <c r="B1863" t="s">
        <v>1415</v>
      </c>
      <c r="C1863" t="s">
        <v>74</v>
      </c>
      <c r="D1863" t="s">
        <v>10</v>
      </c>
      <c r="E1863" t="s">
        <v>382</v>
      </c>
      <c r="F1863">
        <v>28</v>
      </c>
      <c r="G1863" t="s">
        <v>12</v>
      </c>
      <c r="H1863">
        <v>2021</v>
      </c>
      <c r="I1863">
        <v>15.9717</v>
      </c>
      <c r="J1863" s="1">
        <f>_xlfn.XLOOKUP(B1863, '[1]2021 Salaries'!$B$13:$B$2834, '[1]2021 Salaries'!$G$13:$G$2834,0)</f>
        <v>24500000</v>
      </c>
      <c r="K1863" s="1">
        <f t="shared" si="29"/>
        <v>26950000.000000004</v>
      </c>
      <c r="L1863" s="2">
        <v>1862</v>
      </c>
    </row>
    <row r="1864" spans="1:12" x14ac:dyDescent="0.45">
      <c r="A1864">
        <v>1991</v>
      </c>
      <c r="B1864" t="s">
        <v>728</v>
      </c>
      <c r="C1864" t="s">
        <v>14</v>
      </c>
      <c r="D1864" t="s">
        <v>10</v>
      </c>
      <c r="E1864" t="s">
        <v>53</v>
      </c>
      <c r="F1864">
        <v>28</v>
      </c>
      <c r="G1864" t="s">
        <v>16</v>
      </c>
      <c r="H1864">
        <v>2021</v>
      </c>
      <c r="I1864">
        <v>15.9751333333333</v>
      </c>
      <c r="J1864" s="1">
        <f>_xlfn.XLOOKUP(B1864, '[1]2021 Salaries'!$B$13:$B$2834, '[1]2021 Salaries'!$G$13:$G$2834,0)</f>
        <v>22300000</v>
      </c>
      <c r="K1864" s="1">
        <f t="shared" si="29"/>
        <v>24530000.000000004</v>
      </c>
      <c r="L1864" s="2">
        <v>1863</v>
      </c>
    </row>
    <row r="1865" spans="1:12" x14ac:dyDescent="0.45">
      <c r="A1865">
        <v>1227</v>
      </c>
      <c r="B1865" t="s">
        <v>1416</v>
      </c>
      <c r="C1865" t="s">
        <v>652</v>
      </c>
      <c r="D1865" t="s">
        <v>43</v>
      </c>
      <c r="E1865" t="s">
        <v>191</v>
      </c>
      <c r="F1865">
        <v>27</v>
      </c>
      <c r="G1865" t="s">
        <v>21</v>
      </c>
      <c r="H1865">
        <v>2021</v>
      </c>
      <c r="I1865">
        <v>15.9754666666667</v>
      </c>
      <c r="J1865" s="1">
        <f>_xlfn.XLOOKUP(B1865, '[1]2021 Salaries'!$B$13:$B$2834, '[1]2021 Salaries'!$G$13:$G$2834,0)</f>
        <v>30210000</v>
      </c>
      <c r="K1865" s="1">
        <f t="shared" si="29"/>
        <v>33231000.000000004</v>
      </c>
      <c r="L1865" s="2">
        <v>1864</v>
      </c>
    </row>
    <row r="1866" spans="1:12" x14ac:dyDescent="0.45">
      <c r="A1866">
        <v>866</v>
      </c>
      <c r="B1866" t="s">
        <v>1417</v>
      </c>
      <c r="C1866" t="s">
        <v>138</v>
      </c>
      <c r="D1866" t="s">
        <v>10</v>
      </c>
      <c r="E1866" t="s">
        <v>997</v>
      </c>
      <c r="F1866">
        <v>27</v>
      </c>
      <c r="G1866" t="s">
        <v>16</v>
      </c>
      <c r="H1866">
        <v>2020</v>
      </c>
      <c r="I1866">
        <v>15.9766333333333</v>
      </c>
      <c r="J1866" s="1">
        <f>_xlfn.XLOOKUP(B1866, '[1]2021 Salaries'!$B$13:$B$2834, '[1]2021 Salaries'!$G$13:$G$2834,0)</f>
        <v>0</v>
      </c>
      <c r="K1866" s="1">
        <f t="shared" si="29"/>
        <v>0</v>
      </c>
      <c r="L1866" s="2">
        <v>1865</v>
      </c>
    </row>
    <row r="1867" spans="1:12" x14ac:dyDescent="0.45">
      <c r="A1867">
        <v>219</v>
      </c>
      <c r="B1867" t="s">
        <v>1418</v>
      </c>
      <c r="C1867" t="s">
        <v>9</v>
      </c>
      <c r="D1867" t="s">
        <v>10</v>
      </c>
      <c r="E1867" t="s">
        <v>614</v>
      </c>
      <c r="F1867">
        <v>21</v>
      </c>
      <c r="G1867" t="s">
        <v>31</v>
      </c>
      <c r="H1867">
        <v>2020</v>
      </c>
      <c r="I1867">
        <v>15.9772</v>
      </c>
      <c r="J1867" s="1">
        <f>_xlfn.XLOOKUP(B1867, '[1]2021 Salaries'!$B$13:$B$2834, '[1]2021 Salaries'!$G$13:$G$2834,0)</f>
        <v>0</v>
      </c>
      <c r="K1867" s="1">
        <f t="shared" si="29"/>
        <v>0</v>
      </c>
      <c r="L1867" s="2">
        <v>1866</v>
      </c>
    </row>
    <row r="1868" spans="1:12" x14ac:dyDescent="0.45">
      <c r="A1868">
        <v>296</v>
      </c>
      <c r="B1868" t="s">
        <v>1419</v>
      </c>
      <c r="C1868" t="s">
        <v>9</v>
      </c>
      <c r="D1868" t="s">
        <v>10</v>
      </c>
      <c r="E1868" t="s">
        <v>471</v>
      </c>
      <c r="F1868">
        <v>21</v>
      </c>
      <c r="G1868" t="s">
        <v>31</v>
      </c>
      <c r="H1868">
        <v>2020</v>
      </c>
      <c r="I1868">
        <v>15.979466666666699</v>
      </c>
      <c r="J1868" s="1">
        <f>_xlfn.XLOOKUP(B1868, '[1]2021 Salaries'!$B$13:$B$2834, '[1]2021 Salaries'!$G$13:$G$2834,0)</f>
        <v>0</v>
      </c>
      <c r="K1868" s="1">
        <f t="shared" si="29"/>
        <v>0</v>
      </c>
      <c r="L1868" s="2">
        <v>1867</v>
      </c>
    </row>
    <row r="1869" spans="1:12" x14ac:dyDescent="0.45">
      <c r="A1869">
        <v>888</v>
      </c>
      <c r="B1869" t="s">
        <v>960</v>
      </c>
      <c r="C1869" t="s">
        <v>55</v>
      </c>
      <c r="D1869" t="s">
        <v>10</v>
      </c>
      <c r="E1869" t="s">
        <v>225</v>
      </c>
      <c r="F1869">
        <v>30</v>
      </c>
      <c r="G1869" t="s">
        <v>16</v>
      </c>
      <c r="H1869">
        <v>2020</v>
      </c>
      <c r="I1869">
        <v>15.9809</v>
      </c>
      <c r="J1869" s="1">
        <f>_xlfn.XLOOKUP(B1869, '[1]2021 Salaries'!$B$13:$B$2834, '[1]2021 Salaries'!$G$13:$G$2834,0)</f>
        <v>17050000</v>
      </c>
      <c r="K1869" s="1">
        <f t="shared" si="29"/>
        <v>18755000</v>
      </c>
      <c r="L1869" s="2">
        <v>1868</v>
      </c>
    </row>
    <row r="1870" spans="1:12" x14ac:dyDescent="0.45">
      <c r="A1870">
        <v>1576</v>
      </c>
      <c r="B1870" t="s">
        <v>1420</v>
      </c>
      <c r="C1870" t="s">
        <v>74</v>
      </c>
      <c r="D1870" t="s">
        <v>10</v>
      </c>
      <c r="E1870" t="s">
        <v>253</v>
      </c>
      <c r="F1870">
        <v>20</v>
      </c>
      <c r="G1870" t="s">
        <v>12</v>
      </c>
      <c r="H1870">
        <v>2021</v>
      </c>
      <c r="I1870">
        <v>15.9887</v>
      </c>
      <c r="J1870" s="1">
        <f>_xlfn.XLOOKUP(B1870, '[1]2021 Salaries'!$B$13:$B$2834, '[1]2021 Salaries'!$G$13:$G$2834,0)</f>
        <v>12140000</v>
      </c>
      <c r="K1870" s="1">
        <f t="shared" si="29"/>
        <v>13354000.000000002</v>
      </c>
      <c r="L1870" s="2">
        <v>1869</v>
      </c>
    </row>
    <row r="1871" spans="1:12" x14ac:dyDescent="0.45">
      <c r="A1871">
        <v>79</v>
      </c>
      <c r="B1871" t="s">
        <v>1421</v>
      </c>
      <c r="C1871" t="s">
        <v>39</v>
      </c>
      <c r="D1871" t="s">
        <v>10</v>
      </c>
      <c r="E1871" t="s">
        <v>710</v>
      </c>
      <c r="F1871">
        <v>22</v>
      </c>
      <c r="G1871" t="s">
        <v>21</v>
      </c>
      <c r="H1871">
        <v>2020</v>
      </c>
      <c r="I1871">
        <v>15.9898333333333</v>
      </c>
      <c r="J1871" s="1">
        <f>_xlfn.XLOOKUP(B1871, '[1]2021 Salaries'!$B$13:$B$2834, '[1]2021 Salaries'!$G$13:$G$2834,0)</f>
        <v>0</v>
      </c>
      <c r="K1871" s="1">
        <f t="shared" si="29"/>
        <v>0</v>
      </c>
      <c r="L1871" s="2">
        <v>1870</v>
      </c>
    </row>
    <row r="1872" spans="1:12" x14ac:dyDescent="0.45">
      <c r="A1872">
        <v>2066</v>
      </c>
      <c r="B1872" t="s">
        <v>1422</v>
      </c>
      <c r="C1872" t="s">
        <v>14</v>
      </c>
      <c r="D1872" t="s">
        <v>43</v>
      </c>
      <c r="E1872" t="s">
        <v>753</v>
      </c>
      <c r="F1872">
        <v>26</v>
      </c>
      <c r="G1872" t="s">
        <v>16</v>
      </c>
      <c r="H1872">
        <v>2021</v>
      </c>
      <c r="I1872">
        <v>15.990133333333301</v>
      </c>
      <c r="J1872" s="1">
        <f>_xlfn.XLOOKUP(B1872, '[1]2021 Salaries'!$B$13:$B$2834, '[1]2021 Salaries'!$G$13:$G$2834,0)</f>
        <v>28250000</v>
      </c>
      <c r="K1872" s="1">
        <f t="shared" si="29"/>
        <v>31075000.000000004</v>
      </c>
      <c r="L1872" s="2">
        <v>1871</v>
      </c>
    </row>
    <row r="1873" spans="1:12" x14ac:dyDescent="0.45">
      <c r="A1873">
        <v>1397</v>
      </c>
      <c r="B1873" t="s">
        <v>1329</v>
      </c>
      <c r="C1873" t="s">
        <v>9</v>
      </c>
      <c r="D1873" t="s">
        <v>10</v>
      </c>
      <c r="E1873" t="s">
        <v>867</v>
      </c>
      <c r="F1873">
        <v>21</v>
      </c>
      <c r="G1873" t="s">
        <v>31</v>
      </c>
      <c r="H1873">
        <v>2021</v>
      </c>
      <c r="I1873">
        <v>15.9939</v>
      </c>
      <c r="J1873" s="1">
        <f>_xlfn.XLOOKUP(B1873, '[1]2021 Salaries'!$B$13:$B$2834, '[1]2021 Salaries'!$G$13:$G$2834,0)</f>
        <v>15590000</v>
      </c>
      <c r="K1873" s="1">
        <f t="shared" si="29"/>
        <v>17149000</v>
      </c>
      <c r="L1873" s="2">
        <v>1872</v>
      </c>
    </row>
    <row r="1874" spans="1:12" x14ac:dyDescent="0.45">
      <c r="A1874">
        <v>331</v>
      </c>
      <c r="B1874" t="s">
        <v>1423</v>
      </c>
      <c r="C1874" t="s">
        <v>9</v>
      </c>
      <c r="D1874" t="s">
        <v>10</v>
      </c>
      <c r="E1874" t="s">
        <v>867</v>
      </c>
      <c r="F1874">
        <v>27</v>
      </c>
      <c r="G1874" t="s">
        <v>31</v>
      </c>
      <c r="H1874">
        <v>2020</v>
      </c>
      <c r="I1874">
        <v>15.9974333333333</v>
      </c>
      <c r="J1874" s="1">
        <f>_xlfn.XLOOKUP(B1874, '[1]2021 Salaries'!$B$13:$B$2834, '[1]2021 Salaries'!$G$13:$G$2834,0)</f>
        <v>13280000</v>
      </c>
      <c r="K1874" s="1">
        <f t="shared" si="29"/>
        <v>14608000.000000002</v>
      </c>
      <c r="L1874" s="2">
        <v>1873</v>
      </c>
    </row>
    <row r="1875" spans="1:12" x14ac:dyDescent="0.45">
      <c r="A1875">
        <v>1988</v>
      </c>
      <c r="B1875" t="s">
        <v>1233</v>
      </c>
      <c r="C1875" t="s">
        <v>33</v>
      </c>
      <c r="D1875" t="s">
        <v>10</v>
      </c>
      <c r="E1875" t="s">
        <v>53</v>
      </c>
      <c r="F1875">
        <v>26</v>
      </c>
      <c r="G1875" t="s">
        <v>16</v>
      </c>
      <c r="H1875">
        <v>2021</v>
      </c>
      <c r="I1875">
        <v>15.9993</v>
      </c>
      <c r="J1875" s="1">
        <f>_xlfn.XLOOKUP(B1875, '[1]2021 Salaries'!$B$13:$B$2834, '[1]2021 Salaries'!$G$13:$G$2834,0)</f>
        <v>7820000</v>
      </c>
      <c r="K1875" s="1">
        <f t="shared" si="29"/>
        <v>8602000</v>
      </c>
      <c r="L1875" s="2">
        <v>1874</v>
      </c>
    </row>
    <row r="1876" spans="1:12" x14ac:dyDescent="0.45">
      <c r="A1876">
        <v>1890</v>
      </c>
      <c r="B1876" t="s">
        <v>1424</v>
      </c>
      <c r="C1876" t="s">
        <v>14</v>
      </c>
      <c r="D1876" t="s">
        <v>10</v>
      </c>
      <c r="E1876" t="s">
        <v>852</v>
      </c>
      <c r="F1876">
        <v>19</v>
      </c>
      <c r="G1876" t="s">
        <v>16</v>
      </c>
      <c r="H1876">
        <v>2021</v>
      </c>
      <c r="I1876">
        <v>16.0065666666667</v>
      </c>
      <c r="J1876" s="1">
        <f>_xlfn.XLOOKUP(B1876, '[1]2021 Salaries'!$B$13:$B$2834, '[1]2021 Salaries'!$G$13:$G$2834,0)</f>
        <v>15070000</v>
      </c>
      <c r="K1876" s="1">
        <f t="shared" si="29"/>
        <v>16577000.000000002</v>
      </c>
      <c r="L1876" s="2">
        <v>1875</v>
      </c>
    </row>
    <row r="1877" spans="1:12" x14ac:dyDescent="0.45">
      <c r="A1877">
        <v>1665</v>
      </c>
      <c r="B1877" t="s">
        <v>1425</v>
      </c>
      <c r="C1877" t="s">
        <v>23</v>
      </c>
      <c r="D1877" t="s">
        <v>43</v>
      </c>
      <c r="E1877" t="s">
        <v>330</v>
      </c>
      <c r="F1877">
        <v>22</v>
      </c>
      <c r="G1877" t="s">
        <v>25</v>
      </c>
      <c r="H1877">
        <v>2021</v>
      </c>
      <c r="I1877">
        <v>16.008900000000001</v>
      </c>
      <c r="J1877" s="1">
        <f>_xlfn.XLOOKUP(B1877, '[1]2021 Salaries'!$B$13:$B$2834, '[1]2021 Salaries'!$G$13:$G$2834,0)</f>
        <v>26790000</v>
      </c>
      <c r="K1877" s="1">
        <f t="shared" si="29"/>
        <v>29469000.000000004</v>
      </c>
      <c r="L1877" s="2">
        <v>1876</v>
      </c>
    </row>
    <row r="1878" spans="1:12" x14ac:dyDescent="0.45">
      <c r="A1878">
        <v>693</v>
      </c>
      <c r="B1878" t="s">
        <v>1426</v>
      </c>
      <c r="C1878" t="s">
        <v>23</v>
      </c>
      <c r="D1878" t="s">
        <v>10</v>
      </c>
      <c r="E1878" t="s">
        <v>118</v>
      </c>
      <c r="F1878">
        <v>17</v>
      </c>
      <c r="G1878" t="s">
        <v>25</v>
      </c>
      <c r="H1878">
        <v>2020</v>
      </c>
      <c r="I1878">
        <v>16.011900000000001</v>
      </c>
      <c r="J1878" s="1">
        <f>_xlfn.XLOOKUP(B1878, '[1]2021 Salaries'!$B$13:$B$2834, '[1]2021 Salaries'!$G$13:$G$2834,0)</f>
        <v>17320000</v>
      </c>
      <c r="K1878" s="1">
        <f t="shared" si="29"/>
        <v>19052000</v>
      </c>
      <c r="L1878" s="2">
        <v>1877</v>
      </c>
    </row>
    <row r="1879" spans="1:12" x14ac:dyDescent="0.45">
      <c r="A1879">
        <v>2075</v>
      </c>
      <c r="B1879" t="s">
        <v>935</v>
      </c>
      <c r="C1879" t="s">
        <v>9</v>
      </c>
      <c r="D1879" t="s">
        <v>10</v>
      </c>
      <c r="E1879" t="s">
        <v>250</v>
      </c>
      <c r="F1879">
        <v>29</v>
      </c>
      <c r="G1879" t="s">
        <v>16</v>
      </c>
      <c r="H1879">
        <v>2021</v>
      </c>
      <c r="I1879">
        <v>16.015533333333298</v>
      </c>
      <c r="J1879" s="1">
        <f>_xlfn.XLOOKUP(B1879, '[1]2021 Salaries'!$B$13:$B$2834, '[1]2021 Salaries'!$G$13:$G$2834,0)</f>
        <v>9080000</v>
      </c>
      <c r="K1879" s="1">
        <f t="shared" si="29"/>
        <v>9988000</v>
      </c>
      <c r="L1879" s="2">
        <v>1878</v>
      </c>
    </row>
    <row r="1880" spans="1:12" x14ac:dyDescent="0.45">
      <c r="A1880">
        <v>214</v>
      </c>
      <c r="B1880" t="s">
        <v>1427</v>
      </c>
      <c r="C1880" t="s">
        <v>9</v>
      </c>
      <c r="D1880" t="s">
        <v>10</v>
      </c>
      <c r="E1880" t="s">
        <v>614</v>
      </c>
      <c r="F1880">
        <v>27</v>
      </c>
      <c r="G1880" t="s">
        <v>31</v>
      </c>
      <c r="H1880">
        <v>2020</v>
      </c>
      <c r="I1880">
        <v>16.019933333333299</v>
      </c>
      <c r="J1880" s="1">
        <f>_xlfn.XLOOKUP(B1880, '[1]2021 Salaries'!$B$13:$B$2834, '[1]2021 Salaries'!$G$13:$G$2834,0)</f>
        <v>0</v>
      </c>
      <c r="K1880" s="1">
        <f t="shared" si="29"/>
        <v>0</v>
      </c>
      <c r="L1880" s="2">
        <v>1879</v>
      </c>
    </row>
    <row r="1881" spans="1:12" x14ac:dyDescent="0.45">
      <c r="A1881">
        <v>668</v>
      </c>
      <c r="B1881" t="s">
        <v>582</v>
      </c>
      <c r="C1881" t="s">
        <v>214</v>
      </c>
      <c r="D1881" t="s">
        <v>18</v>
      </c>
      <c r="E1881" t="s">
        <v>255</v>
      </c>
      <c r="F1881">
        <v>23</v>
      </c>
      <c r="G1881" t="s">
        <v>25</v>
      </c>
      <c r="H1881">
        <v>2020</v>
      </c>
      <c r="I1881">
        <v>16.032</v>
      </c>
      <c r="J1881" s="1">
        <f>_xlfn.XLOOKUP(B1881, '[1]2021 Salaries'!$B$13:$B$2834, '[1]2021 Salaries'!$G$13:$G$2834,0)</f>
        <v>14860000</v>
      </c>
      <c r="K1881" s="1">
        <f t="shared" si="29"/>
        <v>16346000.000000002</v>
      </c>
      <c r="L1881" s="2">
        <v>1880</v>
      </c>
    </row>
    <row r="1882" spans="1:12" x14ac:dyDescent="0.45">
      <c r="A1882">
        <v>1931</v>
      </c>
      <c r="B1882" t="s">
        <v>1428</v>
      </c>
      <c r="C1882" t="s">
        <v>894</v>
      </c>
      <c r="D1882" t="s">
        <v>43</v>
      </c>
      <c r="E1882" t="s">
        <v>963</v>
      </c>
      <c r="F1882">
        <v>16</v>
      </c>
      <c r="G1882" t="s">
        <v>16</v>
      </c>
      <c r="H1882">
        <v>2021</v>
      </c>
      <c r="I1882">
        <v>16.036566666666701</v>
      </c>
      <c r="J1882" s="1">
        <f>_xlfn.XLOOKUP(B1882, '[1]2021 Salaries'!$B$13:$B$2834, '[1]2021 Salaries'!$G$13:$G$2834,0)</f>
        <v>25590000</v>
      </c>
      <c r="K1882" s="1">
        <f t="shared" si="29"/>
        <v>28149000.000000004</v>
      </c>
      <c r="L1882" s="2">
        <v>1881</v>
      </c>
    </row>
    <row r="1883" spans="1:12" x14ac:dyDescent="0.45">
      <c r="A1883">
        <v>1381</v>
      </c>
      <c r="B1883" t="s">
        <v>571</v>
      </c>
      <c r="C1883" t="s">
        <v>27</v>
      </c>
      <c r="D1883" t="s">
        <v>10</v>
      </c>
      <c r="E1883" t="s">
        <v>71</v>
      </c>
      <c r="F1883">
        <v>24</v>
      </c>
      <c r="G1883" t="s">
        <v>31</v>
      </c>
      <c r="H1883">
        <v>2021</v>
      </c>
      <c r="I1883">
        <v>16.0646666666667</v>
      </c>
      <c r="J1883" s="1">
        <f>_xlfn.XLOOKUP(B1883, '[1]2021 Salaries'!$B$13:$B$2834, '[1]2021 Salaries'!$G$13:$G$2834,0)</f>
        <v>15800000</v>
      </c>
      <c r="K1883" s="1">
        <f t="shared" si="29"/>
        <v>17380000</v>
      </c>
      <c r="L1883" s="2">
        <v>1882</v>
      </c>
    </row>
    <row r="1884" spans="1:12" x14ac:dyDescent="0.45">
      <c r="A1884">
        <v>1895</v>
      </c>
      <c r="B1884" t="s">
        <v>984</v>
      </c>
      <c r="C1884" t="s">
        <v>33</v>
      </c>
      <c r="D1884" t="s">
        <v>10</v>
      </c>
      <c r="E1884" t="s">
        <v>659</v>
      </c>
      <c r="F1884">
        <v>28</v>
      </c>
      <c r="G1884" t="s">
        <v>16</v>
      </c>
      <c r="H1884">
        <v>2021</v>
      </c>
      <c r="I1884">
        <v>16.066700000000001</v>
      </c>
      <c r="J1884" s="1">
        <f>_xlfn.XLOOKUP(B1884, '[1]2021 Salaries'!$B$13:$B$2834, '[1]2021 Salaries'!$G$13:$G$2834,0)</f>
        <v>29610000</v>
      </c>
      <c r="K1884" s="1">
        <f t="shared" si="29"/>
        <v>32571000.000000004</v>
      </c>
      <c r="L1884" s="2">
        <v>1883</v>
      </c>
    </row>
    <row r="1885" spans="1:12" x14ac:dyDescent="0.45">
      <c r="A1885">
        <v>155</v>
      </c>
      <c r="B1885" t="s">
        <v>1429</v>
      </c>
      <c r="C1885" t="s">
        <v>39</v>
      </c>
      <c r="D1885" t="s">
        <v>10</v>
      </c>
      <c r="E1885" t="s">
        <v>230</v>
      </c>
      <c r="F1885">
        <v>19</v>
      </c>
      <c r="G1885" t="s">
        <v>21</v>
      </c>
      <c r="H1885">
        <v>2020</v>
      </c>
      <c r="I1885">
        <v>16.0674666666667</v>
      </c>
      <c r="J1885" s="1">
        <f>_xlfn.XLOOKUP(B1885, '[1]2021 Salaries'!$B$13:$B$2834, '[1]2021 Salaries'!$G$13:$G$2834,0)</f>
        <v>0</v>
      </c>
      <c r="K1885" s="1">
        <f t="shared" si="29"/>
        <v>0</v>
      </c>
      <c r="L1885" s="2">
        <v>1884</v>
      </c>
    </row>
    <row r="1886" spans="1:12" x14ac:dyDescent="0.45">
      <c r="A1886">
        <v>2173</v>
      </c>
      <c r="B1886" t="s">
        <v>1430</v>
      </c>
      <c r="C1886" t="s">
        <v>64</v>
      </c>
      <c r="D1886" t="s">
        <v>10</v>
      </c>
      <c r="E1886" t="s">
        <v>182</v>
      </c>
      <c r="F1886">
        <v>18</v>
      </c>
      <c r="G1886" t="s">
        <v>41</v>
      </c>
      <c r="H1886">
        <v>2021</v>
      </c>
      <c r="I1886">
        <v>16.070033333333299</v>
      </c>
      <c r="J1886" s="1">
        <f>_xlfn.XLOOKUP(B1886, '[1]2021 Salaries'!$B$13:$B$2834, '[1]2021 Salaries'!$G$13:$G$2834,0)</f>
        <v>2720000</v>
      </c>
      <c r="K1886" s="1">
        <f t="shared" si="29"/>
        <v>2720000</v>
      </c>
      <c r="L1886" s="2">
        <v>1885</v>
      </c>
    </row>
    <row r="1887" spans="1:12" x14ac:dyDescent="0.45">
      <c r="A1887">
        <v>1887</v>
      </c>
      <c r="B1887" t="s">
        <v>1431</v>
      </c>
      <c r="C1887" t="s">
        <v>14</v>
      </c>
      <c r="D1887" t="s">
        <v>10</v>
      </c>
      <c r="E1887" t="s">
        <v>852</v>
      </c>
      <c r="F1887">
        <v>24</v>
      </c>
      <c r="G1887" t="s">
        <v>16</v>
      </c>
      <c r="H1887">
        <v>2021</v>
      </c>
      <c r="I1887">
        <v>16.071733333333299</v>
      </c>
      <c r="J1887" s="1">
        <f>_xlfn.XLOOKUP(B1887, '[1]2021 Salaries'!$B$13:$B$2834, '[1]2021 Salaries'!$G$13:$G$2834,0)</f>
        <v>12820000</v>
      </c>
      <c r="K1887" s="1">
        <f t="shared" si="29"/>
        <v>14102000.000000002</v>
      </c>
      <c r="L1887" s="2">
        <v>1886</v>
      </c>
    </row>
    <row r="1888" spans="1:12" x14ac:dyDescent="0.45">
      <c r="A1888">
        <v>1924</v>
      </c>
      <c r="B1888" t="s">
        <v>1432</v>
      </c>
      <c r="C1888" t="s">
        <v>14</v>
      </c>
      <c r="D1888" t="s">
        <v>10</v>
      </c>
      <c r="E1888" t="s">
        <v>963</v>
      </c>
      <c r="F1888">
        <v>32</v>
      </c>
      <c r="G1888" t="s">
        <v>16</v>
      </c>
      <c r="H1888">
        <v>2021</v>
      </c>
      <c r="I1888">
        <v>16.073866666666699</v>
      </c>
      <c r="J1888" s="1">
        <f>_xlfn.XLOOKUP(B1888, '[1]2021 Salaries'!$B$13:$B$2834, '[1]2021 Salaries'!$G$13:$G$2834,0)</f>
        <v>14800000</v>
      </c>
      <c r="K1888" s="1">
        <f t="shared" si="29"/>
        <v>16280000.000000002</v>
      </c>
      <c r="L1888" s="2">
        <v>1887</v>
      </c>
    </row>
    <row r="1889" spans="1:12" x14ac:dyDescent="0.45">
      <c r="A1889">
        <v>1886</v>
      </c>
      <c r="B1889" t="s">
        <v>1335</v>
      </c>
      <c r="C1889" t="s">
        <v>14</v>
      </c>
      <c r="D1889" t="s">
        <v>10</v>
      </c>
      <c r="E1889" t="s">
        <v>852</v>
      </c>
      <c r="F1889">
        <v>32</v>
      </c>
      <c r="G1889" t="s">
        <v>16</v>
      </c>
      <c r="H1889">
        <v>2021</v>
      </c>
      <c r="I1889">
        <v>16.0781666666667</v>
      </c>
      <c r="J1889" s="1">
        <f>_xlfn.XLOOKUP(B1889, '[1]2021 Salaries'!$B$13:$B$2834, '[1]2021 Salaries'!$G$13:$G$2834,0)</f>
        <v>12540000</v>
      </c>
      <c r="K1889" s="1">
        <f t="shared" si="29"/>
        <v>13794000.000000002</v>
      </c>
      <c r="L1889" s="2">
        <v>1888</v>
      </c>
    </row>
    <row r="1890" spans="1:12" x14ac:dyDescent="0.45">
      <c r="A1890">
        <v>654</v>
      </c>
      <c r="B1890" t="s">
        <v>1433</v>
      </c>
      <c r="C1890" t="s">
        <v>134</v>
      </c>
      <c r="D1890" t="s">
        <v>43</v>
      </c>
      <c r="E1890" t="s">
        <v>223</v>
      </c>
      <c r="F1890">
        <v>23</v>
      </c>
      <c r="G1890" t="s">
        <v>25</v>
      </c>
      <c r="H1890">
        <v>2020</v>
      </c>
      <c r="I1890">
        <v>16.084566666666699</v>
      </c>
      <c r="J1890" s="1">
        <f>_xlfn.XLOOKUP(B1890, '[1]2021 Salaries'!$B$13:$B$2834, '[1]2021 Salaries'!$G$13:$G$2834,0)</f>
        <v>14870000</v>
      </c>
      <c r="K1890" s="1">
        <f t="shared" si="29"/>
        <v>16357000.000000002</v>
      </c>
      <c r="L1890" s="2">
        <v>1889</v>
      </c>
    </row>
    <row r="1891" spans="1:12" x14ac:dyDescent="0.45">
      <c r="A1891">
        <v>1531</v>
      </c>
      <c r="B1891" t="s">
        <v>1198</v>
      </c>
      <c r="C1891" t="s">
        <v>134</v>
      </c>
      <c r="D1891" t="s">
        <v>18</v>
      </c>
      <c r="E1891" t="s">
        <v>602</v>
      </c>
      <c r="F1891">
        <v>22</v>
      </c>
      <c r="G1891" t="s">
        <v>12</v>
      </c>
      <c r="H1891">
        <v>2021</v>
      </c>
      <c r="I1891">
        <v>16.0855</v>
      </c>
      <c r="J1891" s="1">
        <f>_xlfn.XLOOKUP(B1891, '[1]2021 Salaries'!$B$13:$B$2834, '[1]2021 Salaries'!$G$13:$G$2834,0)</f>
        <v>29760000</v>
      </c>
      <c r="K1891" s="1">
        <f t="shared" si="29"/>
        <v>32736000.000000004</v>
      </c>
      <c r="L1891" s="2">
        <v>1890</v>
      </c>
    </row>
    <row r="1892" spans="1:12" x14ac:dyDescent="0.45">
      <c r="A1892">
        <v>1026</v>
      </c>
      <c r="B1892" t="s">
        <v>1434</v>
      </c>
      <c r="C1892" t="s">
        <v>64</v>
      </c>
      <c r="D1892" t="s">
        <v>43</v>
      </c>
      <c r="E1892" t="s">
        <v>714</v>
      </c>
      <c r="F1892">
        <v>24</v>
      </c>
      <c r="G1892" t="s">
        <v>41</v>
      </c>
      <c r="H1892">
        <v>2020</v>
      </c>
      <c r="I1892">
        <v>16.087233333333302</v>
      </c>
      <c r="J1892" s="1">
        <f>_xlfn.XLOOKUP(B1892, '[1]2021 Salaries'!$B$13:$B$2834, '[1]2021 Salaries'!$G$13:$G$2834,0)</f>
        <v>0</v>
      </c>
      <c r="K1892" s="1">
        <f t="shared" si="29"/>
        <v>0</v>
      </c>
      <c r="L1892" s="2">
        <v>1891</v>
      </c>
    </row>
    <row r="1893" spans="1:12" x14ac:dyDescent="0.45">
      <c r="A1893">
        <v>1186</v>
      </c>
      <c r="B1893" t="s">
        <v>1435</v>
      </c>
      <c r="C1893" t="s">
        <v>14</v>
      </c>
      <c r="D1893" t="s">
        <v>10</v>
      </c>
      <c r="E1893" t="s">
        <v>1073</v>
      </c>
      <c r="F1893">
        <v>26</v>
      </c>
      <c r="G1893" t="s">
        <v>21</v>
      </c>
      <c r="H1893">
        <v>2021</v>
      </c>
      <c r="I1893">
        <v>16.102699999999999</v>
      </c>
      <c r="J1893" s="1">
        <f>_xlfn.XLOOKUP(B1893, '[1]2021 Salaries'!$B$13:$B$2834, '[1]2021 Salaries'!$G$13:$G$2834,0)</f>
        <v>22160000</v>
      </c>
      <c r="K1893" s="1">
        <f t="shared" si="29"/>
        <v>24376000.000000004</v>
      </c>
      <c r="L1893" s="2">
        <v>1892</v>
      </c>
    </row>
    <row r="1894" spans="1:12" x14ac:dyDescent="0.45">
      <c r="A1894">
        <v>1919</v>
      </c>
      <c r="B1894" t="s">
        <v>1233</v>
      </c>
      <c r="C1894" t="s">
        <v>33</v>
      </c>
      <c r="D1894" t="s">
        <v>10</v>
      </c>
      <c r="E1894" t="s">
        <v>963</v>
      </c>
      <c r="F1894">
        <v>26</v>
      </c>
      <c r="G1894" t="s">
        <v>16</v>
      </c>
      <c r="H1894">
        <v>2021</v>
      </c>
      <c r="I1894">
        <v>16.1036</v>
      </c>
      <c r="J1894" s="1">
        <f>_xlfn.XLOOKUP(B1894, '[1]2021 Salaries'!$B$13:$B$2834, '[1]2021 Salaries'!$G$13:$G$2834,0)</f>
        <v>7820000</v>
      </c>
      <c r="K1894" s="1">
        <f t="shared" si="29"/>
        <v>8602000</v>
      </c>
      <c r="L1894" s="2">
        <v>1893</v>
      </c>
    </row>
    <row r="1895" spans="1:12" x14ac:dyDescent="0.45">
      <c r="A1895">
        <v>1469</v>
      </c>
      <c r="B1895" t="s">
        <v>1436</v>
      </c>
      <c r="C1895" t="s">
        <v>74</v>
      </c>
      <c r="D1895" t="s">
        <v>10</v>
      </c>
      <c r="E1895" t="s">
        <v>417</v>
      </c>
      <c r="F1895">
        <v>22</v>
      </c>
      <c r="G1895" t="s">
        <v>12</v>
      </c>
      <c r="H1895">
        <v>2021</v>
      </c>
      <c r="I1895">
        <v>16.1038</v>
      </c>
      <c r="J1895" s="1">
        <f>_xlfn.XLOOKUP(B1895, '[1]2021 Salaries'!$B$13:$B$2834, '[1]2021 Salaries'!$G$13:$G$2834,0)</f>
        <v>14550000</v>
      </c>
      <c r="K1895" s="1">
        <f t="shared" si="29"/>
        <v>16005000.000000002</v>
      </c>
      <c r="L1895" s="2">
        <v>1894</v>
      </c>
    </row>
    <row r="1896" spans="1:12" x14ac:dyDescent="0.45">
      <c r="A1896">
        <v>261</v>
      </c>
      <c r="B1896" t="s">
        <v>1437</v>
      </c>
      <c r="C1896" t="s">
        <v>60</v>
      </c>
      <c r="D1896" t="s">
        <v>10</v>
      </c>
      <c r="E1896" t="s">
        <v>1012</v>
      </c>
      <c r="F1896">
        <v>26</v>
      </c>
      <c r="G1896" t="s">
        <v>31</v>
      </c>
      <c r="H1896">
        <v>2020</v>
      </c>
      <c r="I1896">
        <v>16.117100000000001</v>
      </c>
      <c r="J1896" s="1">
        <f>_xlfn.XLOOKUP(B1896, '[1]2021 Salaries'!$B$13:$B$2834, '[1]2021 Salaries'!$G$13:$G$2834,0)</f>
        <v>0</v>
      </c>
      <c r="K1896" s="1">
        <f t="shared" si="29"/>
        <v>0</v>
      </c>
      <c r="L1896" s="2">
        <v>1895</v>
      </c>
    </row>
    <row r="1897" spans="1:12" x14ac:dyDescent="0.45">
      <c r="A1897">
        <v>204</v>
      </c>
      <c r="B1897" t="s">
        <v>1438</v>
      </c>
      <c r="C1897" t="s">
        <v>313</v>
      </c>
      <c r="D1897" t="s">
        <v>598</v>
      </c>
      <c r="E1897" t="s">
        <v>154</v>
      </c>
      <c r="F1897">
        <v>21</v>
      </c>
      <c r="G1897" t="s">
        <v>31</v>
      </c>
      <c r="H1897">
        <v>2020</v>
      </c>
      <c r="I1897">
        <v>16.1209666666667</v>
      </c>
      <c r="J1897" s="1">
        <f>_xlfn.XLOOKUP(B1897, '[1]2021 Salaries'!$B$13:$B$2834, '[1]2021 Salaries'!$G$13:$G$2834,0)</f>
        <v>35680000</v>
      </c>
      <c r="K1897" s="1">
        <f t="shared" si="29"/>
        <v>39248000</v>
      </c>
      <c r="L1897" s="2">
        <v>1896</v>
      </c>
    </row>
    <row r="1898" spans="1:12" x14ac:dyDescent="0.45">
      <c r="A1898">
        <v>2112</v>
      </c>
      <c r="B1898" t="s">
        <v>1439</v>
      </c>
      <c r="C1898" t="s">
        <v>894</v>
      </c>
      <c r="D1898" t="s">
        <v>10</v>
      </c>
      <c r="E1898" t="s">
        <v>795</v>
      </c>
      <c r="F1898">
        <v>29</v>
      </c>
      <c r="G1898" t="s">
        <v>41</v>
      </c>
      <c r="H1898">
        <v>2021</v>
      </c>
      <c r="I1898">
        <v>16.122233333333298</v>
      </c>
      <c r="J1898" s="1">
        <f>_xlfn.XLOOKUP(B1898, '[1]2021 Salaries'!$B$13:$B$2834, '[1]2021 Salaries'!$G$13:$G$2834,0)</f>
        <v>210000</v>
      </c>
      <c r="K1898" s="1">
        <f t="shared" si="29"/>
        <v>231000.00000000003</v>
      </c>
      <c r="L1898" s="2">
        <v>1897</v>
      </c>
    </row>
    <row r="1899" spans="1:12" x14ac:dyDescent="0.45">
      <c r="A1899">
        <v>1714</v>
      </c>
      <c r="B1899" t="s">
        <v>1440</v>
      </c>
      <c r="C1899" t="s">
        <v>468</v>
      </c>
      <c r="D1899" t="s">
        <v>10</v>
      </c>
      <c r="E1899" t="s">
        <v>267</v>
      </c>
      <c r="F1899">
        <v>18</v>
      </c>
      <c r="G1899" t="s">
        <v>25</v>
      </c>
      <c r="H1899">
        <v>2021</v>
      </c>
      <c r="I1899">
        <v>16.127233333333301</v>
      </c>
      <c r="J1899" s="1">
        <f>_xlfn.XLOOKUP(B1899, '[1]2021 Salaries'!$B$13:$B$2834, '[1]2021 Salaries'!$G$13:$G$2834,0)</f>
        <v>28100000</v>
      </c>
      <c r="K1899" s="1">
        <f t="shared" si="29"/>
        <v>30910000.000000004</v>
      </c>
      <c r="L1899" s="2">
        <v>1898</v>
      </c>
    </row>
    <row r="1900" spans="1:12" x14ac:dyDescent="0.45">
      <c r="A1900">
        <v>905</v>
      </c>
      <c r="B1900" t="s">
        <v>1441</v>
      </c>
      <c r="C1900" t="s">
        <v>14</v>
      </c>
      <c r="D1900" t="s">
        <v>350</v>
      </c>
      <c r="E1900" t="s">
        <v>485</v>
      </c>
      <c r="F1900">
        <v>22</v>
      </c>
      <c r="G1900" t="s">
        <v>16</v>
      </c>
      <c r="H1900">
        <v>2020</v>
      </c>
      <c r="I1900">
        <v>16.128599999999999</v>
      </c>
      <c r="J1900" s="1">
        <f>_xlfn.XLOOKUP(B1900, '[1]2021 Salaries'!$B$13:$B$2834, '[1]2021 Salaries'!$G$13:$G$2834,0)</f>
        <v>0</v>
      </c>
      <c r="K1900" s="1">
        <f t="shared" si="29"/>
        <v>0</v>
      </c>
      <c r="L1900" s="2">
        <v>1899</v>
      </c>
    </row>
    <row r="1901" spans="1:12" x14ac:dyDescent="0.45">
      <c r="A1901">
        <v>1836</v>
      </c>
      <c r="B1901" t="s">
        <v>873</v>
      </c>
      <c r="C1901" t="s">
        <v>33</v>
      </c>
      <c r="D1901" t="s">
        <v>10</v>
      </c>
      <c r="E1901" t="s">
        <v>240</v>
      </c>
      <c r="F1901">
        <v>29</v>
      </c>
      <c r="G1901" t="s">
        <v>25</v>
      </c>
      <c r="H1901">
        <v>2021</v>
      </c>
      <c r="I1901">
        <v>16.1346666666667</v>
      </c>
      <c r="J1901" s="1">
        <f>_xlfn.XLOOKUP(B1901, '[1]2021 Salaries'!$B$13:$B$2834, '[1]2021 Salaries'!$G$13:$G$2834,0)</f>
        <v>19090000</v>
      </c>
      <c r="K1901" s="1">
        <f t="shared" si="29"/>
        <v>20999000</v>
      </c>
      <c r="L1901" s="2">
        <v>1900</v>
      </c>
    </row>
    <row r="1902" spans="1:12" x14ac:dyDescent="0.45">
      <c r="A1902">
        <v>919</v>
      </c>
      <c r="B1902" t="s">
        <v>1330</v>
      </c>
      <c r="C1902" t="s">
        <v>14</v>
      </c>
      <c r="D1902" t="s">
        <v>10</v>
      </c>
      <c r="E1902" t="s">
        <v>542</v>
      </c>
      <c r="F1902">
        <v>27</v>
      </c>
      <c r="G1902" t="s">
        <v>16</v>
      </c>
      <c r="H1902">
        <v>2020</v>
      </c>
      <c r="I1902">
        <v>16.137899999999998</v>
      </c>
      <c r="J1902" s="1">
        <f>_xlfn.XLOOKUP(B1902, '[1]2021 Salaries'!$B$13:$B$2834, '[1]2021 Salaries'!$G$13:$G$2834,0)</f>
        <v>15140000</v>
      </c>
      <c r="K1902" s="1">
        <f t="shared" si="29"/>
        <v>16654000.000000002</v>
      </c>
      <c r="L1902" s="2">
        <v>1901</v>
      </c>
    </row>
    <row r="1903" spans="1:12" x14ac:dyDescent="0.45">
      <c r="A1903">
        <v>593</v>
      </c>
      <c r="B1903" t="s">
        <v>804</v>
      </c>
      <c r="C1903" t="s">
        <v>23</v>
      </c>
      <c r="D1903" t="s">
        <v>10</v>
      </c>
      <c r="E1903" t="s">
        <v>267</v>
      </c>
      <c r="F1903">
        <v>25</v>
      </c>
      <c r="G1903" t="s">
        <v>25</v>
      </c>
      <c r="H1903">
        <v>2020</v>
      </c>
      <c r="I1903">
        <v>16.138566666666701</v>
      </c>
      <c r="J1903" s="1">
        <f>_xlfn.XLOOKUP(B1903, '[1]2021 Salaries'!$B$13:$B$2834, '[1]2021 Salaries'!$G$13:$G$2834,0)</f>
        <v>15720000</v>
      </c>
      <c r="K1903" s="1">
        <f t="shared" si="29"/>
        <v>17292000</v>
      </c>
      <c r="L1903" s="2">
        <v>1902</v>
      </c>
    </row>
    <row r="1904" spans="1:12" x14ac:dyDescent="0.45">
      <c r="A1904">
        <v>216</v>
      </c>
      <c r="B1904" t="s">
        <v>1442</v>
      </c>
      <c r="C1904" t="s">
        <v>9</v>
      </c>
      <c r="D1904" t="s">
        <v>10</v>
      </c>
      <c r="E1904" t="s">
        <v>614</v>
      </c>
      <c r="F1904">
        <v>24</v>
      </c>
      <c r="G1904" t="s">
        <v>31</v>
      </c>
      <c r="H1904">
        <v>2020</v>
      </c>
      <c r="I1904">
        <v>16.149733333333302</v>
      </c>
      <c r="J1904" s="1">
        <f>_xlfn.XLOOKUP(B1904, '[1]2021 Salaries'!$B$13:$B$2834, '[1]2021 Salaries'!$G$13:$G$2834,0)</f>
        <v>0</v>
      </c>
      <c r="K1904" s="1">
        <f t="shared" si="29"/>
        <v>0</v>
      </c>
      <c r="L1904" s="2">
        <v>1903</v>
      </c>
    </row>
    <row r="1905" spans="1:12" x14ac:dyDescent="0.45">
      <c r="A1905">
        <v>510</v>
      </c>
      <c r="B1905" t="s">
        <v>1443</v>
      </c>
      <c r="C1905" t="s">
        <v>74</v>
      </c>
      <c r="D1905" t="s">
        <v>350</v>
      </c>
      <c r="E1905" t="s">
        <v>11</v>
      </c>
      <c r="F1905">
        <v>18</v>
      </c>
      <c r="G1905" t="s">
        <v>12</v>
      </c>
      <c r="H1905">
        <v>2020</v>
      </c>
      <c r="I1905">
        <v>16.154800000000002</v>
      </c>
      <c r="J1905" s="1">
        <f>_xlfn.XLOOKUP(B1905, '[1]2021 Salaries'!$B$13:$B$2834, '[1]2021 Salaries'!$G$13:$G$2834,0)</f>
        <v>9840000</v>
      </c>
      <c r="K1905" s="1">
        <f t="shared" si="29"/>
        <v>10824000</v>
      </c>
      <c r="L1905" s="2">
        <v>1904</v>
      </c>
    </row>
    <row r="1906" spans="1:12" x14ac:dyDescent="0.45">
      <c r="A1906">
        <v>818</v>
      </c>
      <c r="B1906" t="s">
        <v>1432</v>
      </c>
      <c r="C1906" t="s">
        <v>14</v>
      </c>
      <c r="D1906" t="s">
        <v>10</v>
      </c>
      <c r="E1906" t="s">
        <v>963</v>
      </c>
      <c r="F1906">
        <v>31</v>
      </c>
      <c r="G1906" t="s">
        <v>16</v>
      </c>
      <c r="H1906">
        <v>2020</v>
      </c>
      <c r="I1906">
        <v>16.155000000000001</v>
      </c>
      <c r="J1906" s="1">
        <f>_xlfn.XLOOKUP(B1906, '[1]2021 Salaries'!$B$13:$B$2834, '[1]2021 Salaries'!$G$13:$G$2834,0)</f>
        <v>14800000</v>
      </c>
      <c r="K1906" s="1">
        <f t="shared" si="29"/>
        <v>16280000.000000002</v>
      </c>
      <c r="L1906" s="2">
        <v>1905</v>
      </c>
    </row>
    <row r="1907" spans="1:12" x14ac:dyDescent="0.45">
      <c r="A1907">
        <v>1019</v>
      </c>
      <c r="B1907" t="s">
        <v>1444</v>
      </c>
      <c r="C1907" t="s">
        <v>64</v>
      </c>
      <c r="D1907" t="s">
        <v>10</v>
      </c>
      <c r="E1907" t="s">
        <v>714</v>
      </c>
      <c r="F1907">
        <v>23</v>
      </c>
      <c r="G1907" t="s">
        <v>41</v>
      </c>
      <c r="H1907">
        <v>2020</v>
      </c>
      <c r="I1907">
        <v>16.1587666666667</v>
      </c>
      <c r="J1907" s="1">
        <f>_xlfn.XLOOKUP(B1907, '[1]2021 Salaries'!$B$13:$B$2834, '[1]2021 Salaries'!$G$13:$G$2834,0)</f>
        <v>0</v>
      </c>
      <c r="K1907" s="1">
        <f t="shared" si="29"/>
        <v>0</v>
      </c>
      <c r="L1907" s="2">
        <v>1906</v>
      </c>
    </row>
    <row r="1908" spans="1:12" x14ac:dyDescent="0.45">
      <c r="A1908">
        <v>781</v>
      </c>
      <c r="B1908" t="s">
        <v>1431</v>
      </c>
      <c r="C1908" t="s">
        <v>14</v>
      </c>
      <c r="D1908" t="s">
        <v>10</v>
      </c>
      <c r="E1908" t="s">
        <v>852</v>
      </c>
      <c r="F1908">
        <v>23</v>
      </c>
      <c r="G1908" t="s">
        <v>16</v>
      </c>
      <c r="H1908">
        <v>2020</v>
      </c>
      <c r="I1908">
        <v>16.166166666666701</v>
      </c>
      <c r="J1908" s="1">
        <f>_xlfn.XLOOKUP(B1908, '[1]2021 Salaries'!$B$13:$B$2834, '[1]2021 Salaries'!$G$13:$G$2834,0)</f>
        <v>12820000</v>
      </c>
      <c r="K1908" s="1">
        <f t="shared" si="29"/>
        <v>14102000.000000002</v>
      </c>
      <c r="L1908" s="2">
        <v>1907</v>
      </c>
    </row>
    <row r="1909" spans="1:12" x14ac:dyDescent="0.45">
      <c r="A1909">
        <v>1834</v>
      </c>
      <c r="B1909" t="s">
        <v>1445</v>
      </c>
      <c r="C1909" t="s">
        <v>23</v>
      </c>
      <c r="D1909" t="s">
        <v>598</v>
      </c>
      <c r="E1909" t="s">
        <v>197</v>
      </c>
      <c r="F1909">
        <v>24</v>
      </c>
      <c r="G1909" t="s">
        <v>25</v>
      </c>
      <c r="H1909">
        <v>2021</v>
      </c>
      <c r="I1909">
        <v>16.1693</v>
      </c>
      <c r="J1909" s="1">
        <f>_xlfn.XLOOKUP(B1909, '[1]2021 Salaries'!$B$13:$B$2834, '[1]2021 Salaries'!$G$13:$G$2834,0)</f>
        <v>13200000</v>
      </c>
      <c r="K1909" s="1">
        <f t="shared" si="29"/>
        <v>14520000.000000002</v>
      </c>
      <c r="L1909" s="2">
        <v>1908</v>
      </c>
    </row>
    <row r="1910" spans="1:12" x14ac:dyDescent="0.45">
      <c r="A1910">
        <v>2122</v>
      </c>
      <c r="B1910" t="s">
        <v>1446</v>
      </c>
      <c r="C1910" t="s">
        <v>894</v>
      </c>
      <c r="D1910" t="s">
        <v>10</v>
      </c>
      <c r="E1910" t="s">
        <v>970</v>
      </c>
      <c r="F1910">
        <v>21</v>
      </c>
      <c r="G1910" t="s">
        <v>41</v>
      </c>
      <c r="H1910">
        <v>2021</v>
      </c>
      <c r="I1910">
        <v>16.178799999999999</v>
      </c>
      <c r="J1910" s="1">
        <f>_xlfn.XLOOKUP(B1910, '[1]2021 Salaries'!$B$13:$B$2834, '[1]2021 Salaries'!$G$13:$G$2834,0)</f>
        <v>4180000</v>
      </c>
      <c r="K1910" s="1">
        <f t="shared" si="29"/>
        <v>4598000</v>
      </c>
      <c r="L1910" s="2">
        <v>1909</v>
      </c>
    </row>
    <row r="1911" spans="1:12" x14ac:dyDescent="0.45">
      <c r="A1911">
        <v>796</v>
      </c>
      <c r="B1911" t="s">
        <v>1447</v>
      </c>
      <c r="C1911" t="s">
        <v>14</v>
      </c>
      <c r="D1911" t="s">
        <v>18</v>
      </c>
      <c r="E1911" t="s">
        <v>659</v>
      </c>
      <c r="F1911">
        <v>19</v>
      </c>
      <c r="G1911" t="s">
        <v>16</v>
      </c>
      <c r="H1911">
        <v>2020</v>
      </c>
      <c r="I1911">
        <v>16.180766666666699</v>
      </c>
      <c r="J1911" s="1">
        <f>_xlfn.XLOOKUP(B1911, '[1]2021 Salaries'!$B$13:$B$2834, '[1]2021 Salaries'!$G$13:$G$2834,0)</f>
        <v>0</v>
      </c>
      <c r="K1911" s="1">
        <f t="shared" si="29"/>
        <v>0</v>
      </c>
      <c r="L1911" s="2">
        <v>1910</v>
      </c>
    </row>
    <row r="1912" spans="1:12" x14ac:dyDescent="0.45">
      <c r="A1912">
        <v>798</v>
      </c>
      <c r="B1912" t="s">
        <v>1362</v>
      </c>
      <c r="C1912" t="s">
        <v>14</v>
      </c>
      <c r="D1912" t="s">
        <v>43</v>
      </c>
      <c r="E1912" t="s">
        <v>659</v>
      </c>
      <c r="F1912">
        <v>23</v>
      </c>
      <c r="G1912" t="s">
        <v>16</v>
      </c>
      <c r="H1912">
        <v>2020</v>
      </c>
      <c r="I1912">
        <v>16.182066666666699</v>
      </c>
      <c r="J1912" s="1">
        <f>_xlfn.XLOOKUP(B1912, '[1]2021 Salaries'!$B$13:$B$2834, '[1]2021 Salaries'!$G$13:$G$2834,0)</f>
        <v>18700000</v>
      </c>
      <c r="K1912" s="1">
        <f t="shared" si="29"/>
        <v>20570000</v>
      </c>
      <c r="L1912" s="2">
        <v>1911</v>
      </c>
    </row>
    <row r="1913" spans="1:12" x14ac:dyDescent="0.45">
      <c r="A1913">
        <v>2080</v>
      </c>
      <c r="B1913" t="s">
        <v>1448</v>
      </c>
      <c r="C1913" t="s">
        <v>14</v>
      </c>
      <c r="D1913" t="s">
        <v>10</v>
      </c>
      <c r="E1913" t="s">
        <v>250</v>
      </c>
      <c r="F1913">
        <v>20</v>
      </c>
      <c r="G1913" t="s">
        <v>16</v>
      </c>
      <c r="H1913">
        <v>2021</v>
      </c>
      <c r="I1913">
        <v>16.183233333333298</v>
      </c>
      <c r="J1913" s="1">
        <f>_xlfn.XLOOKUP(B1913, '[1]2021 Salaries'!$B$13:$B$2834, '[1]2021 Salaries'!$G$13:$G$2834,0)</f>
        <v>12650000</v>
      </c>
      <c r="K1913" s="1">
        <f t="shared" si="29"/>
        <v>13915000.000000002</v>
      </c>
      <c r="L1913" s="2">
        <v>1912</v>
      </c>
    </row>
    <row r="1914" spans="1:12" x14ac:dyDescent="0.45">
      <c r="A1914">
        <v>1572</v>
      </c>
      <c r="B1914" t="s">
        <v>1449</v>
      </c>
      <c r="C1914" t="s">
        <v>74</v>
      </c>
      <c r="D1914" t="s">
        <v>18</v>
      </c>
      <c r="E1914" t="s">
        <v>441</v>
      </c>
      <c r="F1914">
        <v>30</v>
      </c>
      <c r="G1914" t="s">
        <v>12</v>
      </c>
      <c r="H1914">
        <v>2021</v>
      </c>
      <c r="I1914">
        <v>16.188033333333301</v>
      </c>
      <c r="J1914" s="1">
        <f>_xlfn.XLOOKUP(B1914, '[1]2021 Salaries'!$B$13:$B$2834, '[1]2021 Salaries'!$G$13:$G$2834,0)</f>
        <v>4770000</v>
      </c>
      <c r="K1914" s="1">
        <f t="shared" si="29"/>
        <v>5247000</v>
      </c>
      <c r="L1914" s="2">
        <v>1913</v>
      </c>
    </row>
    <row r="1915" spans="1:12" x14ac:dyDescent="0.45">
      <c r="A1915">
        <v>706</v>
      </c>
      <c r="B1915" t="s">
        <v>1450</v>
      </c>
      <c r="C1915" t="s">
        <v>410</v>
      </c>
      <c r="D1915" t="s">
        <v>10</v>
      </c>
      <c r="E1915" t="s">
        <v>784</v>
      </c>
      <c r="F1915">
        <v>27</v>
      </c>
      <c r="G1915" t="s">
        <v>25</v>
      </c>
      <c r="H1915">
        <v>2020</v>
      </c>
      <c r="I1915">
        <v>16.1915333333333</v>
      </c>
      <c r="J1915" s="1">
        <f>_xlfn.XLOOKUP(B1915, '[1]2021 Salaries'!$B$13:$B$2834, '[1]2021 Salaries'!$G$13:$G$2834,0)</f>
        <v>0</v>
      </c>
      <c r="K1915" s="1">
        <f t="shared" si="29"/>
        <v>0</v>
      </c>
      <c r="L1915" s="2">
        <v>1914</v>
      </c>
    </row>
    <row r="1916" spans="1:12" x14ac:dyDescent="0.45">
      <c r="A1916">
        <v>785</v>
      </c>
      <c r="B1916" t="s">
        <v>1390</v>
      </c>
      <c r="C1916" t="s">
        <v>14</v>
      </c>
      <c r="D1916" t="s">
        <v>10</v>
      </c>
      <c r="E1916" t="s">
        <v>852</v>
      </c>
      <c r="F1916">
        <v>22</v>
      </c>
      <c r="G1916" t="s">
        <v>16</v>
      </c>
      <c r="H1916">
        <v>2020</v>
      </c>
      <c r="I1916">
        <v>16.192133333333299</v>
      </c>
      <c r="J1916" s="1">
        <f>_xlfn.XLOOKUP(B1916, '[1]2021 Salaries'!$B$13:$B$2834, '[1]2021 Salaries'!$G$13:$G$2834,0)</f>
        <v>4710000</v>
      </c>
      <c r="K1916" s="1">
        <f t="shared" si="29"/>
        <v>5181000</v>
      </c>
      <c r="L1916" s="2">
        <v>1915</v>
      </c>
    </row>
    <row r="1917" spans="1:12" x14ac:dyDescent="0.45">
      <c r="A1917">
        <v>923</v>
      </c>
      <c r="B1917" t="s">
        <v>1318</v>
      </c>
      <c r="C1917" t="s">
        <v>14</v>
      </c>
      <c r="D1917" t="s">
        <v>18</v>
      </c>
      <c r="E1917" t="s">
        <v>542</v>
      </c>
      <c r="F1917">
        <v>21</v>
      </c>
      <c r="G1917" t="s">
        <v>16</v>
      </c>
      <c r="H1917">
        <v>2020</v>
      </c>
      <c r="I1917">
        <v>16.199466666666702</v>
      </c>
      <c r="J1917" s="1">
        <f>_xlfn.XLOOKUP(B1917, '[1]2021 Salaries'!$B$13:$B$2834, '[1]2021 Salaries'!$G$13:$G$2834,0)</f>
        <v>24270000</v>
      </c>
      <c r="K1917" s="1">
        <f t="shared" si="29"/>
        <v>26697000.000000004</v>
      </c>
      <c r="L1917" s="2">
        <v>1916</v>
      </c>
    </row>
    <row r="1918" spans="1:12" x14ac:dyDescent="0.45">
      <c r="A1918">
        <v>1063</v>
      </c>
      <c r="B1918" t="s">
        <v>949</v>
      </c>
      <c r="C1918" t="s">
        <v>39</v>
      </c>
      <c r="D1918" t="s">
        <v>10</v>
      </c>
      <c r="E1918" t="s">
        <v>369</v>
      </c>
      <c r="F1918">
        <v>20</v>
      </c>
      <c r="G1918" t="s">
        <v>21</v>
      </c>
      <c r="H1918">
        <v>2021</v>
      </c>
      <c r="I1918">
        <v>16.201066666666701</v>
      </c>
      <c r="J1918" s="1">
        <f>_xlfn.XLOOKUP(B1918, '[1]2021 Salaries'!$B$13:$B$2834, '[1]2021 Salaries'!$G$13:$G$2834,0)</f>
        <v>19740000</v>
      </c>
      <c r="K1918" s="1">
        <f t="shared" si="29"/>
        <v>21714000</v>
      </c>
      <c r="L1918" s="2">
        <v>1917</v>
      </c>
    </row>
    <row r="1919" spans="1:12" x14ac:dyDescent="0.45">
      <c r="A1919">
        <v>1028</v>
      </c>
      <c r="B1919" t="s">
        <v>1451</v>
      </c>
      <c r="C1919" t="s">
        <v>64</v>
      </c>
      <c r="D1919" t="s">
        <v>43</v>
      </c>
      <c r="E1919" t="s">
        <v>714</v>
      </c>
      <c r="F1919">
        <v>20</v>
      </c>
      <c r="G1919" t="s">
        <v>41</v>
      </c>
      <c r="H1919">
        <v>2020</v>
      </c>
      <c r="I1919">
        <v>16.210566666666701</v>
      </c>
      <c r="J1919" s="1">
        <f>_xlfn.XLOOKUP(B1919, '[1]2021 Salaries'!$B$13:$B$2834, '[1]2021 Salaries'!$G$13:$G$2834,0)</f>
        <v>0</v>
      </c>
      <c r="K1919" s="1">
        <f t="shared" si="29"/>
        <v>0</v>
      </c>
      <c r="L1919" s="2">
        <v>1918</v>
      </c>
    </row>
    <row r="1920" spans="1:12" x14ac:dyDescent="0.45">
      <c r="A1920">
        <v>299</v>
      </c>
      <c r="B1920" t="s">
        <v>1452</v>
      </c>
      <c r="C1920" t="s">
        <v>513</v>
      </c>
      <c r="D1920" t="s">
        <v>10</v>
      </c>
      <c r="E1920" t="s">
        <v>471</v>
      </c>
      <c r="F1920">
        <v>23</v>
      </c>
      <c r="G1920" t="s">
        <v>31</v>
      </c>
      <c r="H1920">
        <v>2020</v>
      </c>
      <c r="I1920">
        <v>16.210799999999999</v>
      </c>
      <c r="J1920" s="1">
        <f>_xlfn.XLOOKUP(B1920, '[1]2021 Salaries'!$B$13:$B$2834, '[1]2021 Salaries'!$G$13:$G$2834,0)</f>
        <v>0</v>
      </c>
      <c r="K1920" s="1">
        <f t="shared" si="29"/>
        <v>0</v>
      </c>
      <c r="L1920" s="2">
        <v>1919</v>
      </c>
    </row>
    <row r="1921" spans="1:12" x14ac:dyDescent="0.45">
      <c r="A1921">
        <v>964</v>
      </c>
      <c r="B1921" t="s">
        <v>1453</v>
      </c>
      <c r="C1921" t="s">
        <v>14</v>
      </c>
      <c r="D1921" t="s">
        <v>10</v>
      </c>
      <c r="E1921" t="s">
        <v>272</v>
      </c>
      <c r="F1921">
        <v>33</v>
      </c>
      <c r="G1921" t="s">
        <v>16</v>
      </c>
      <c r="H1921">
        <v>2020</v>
      </c>
      <c r="I1921">
        <v>16.2197666666667</v>
      </c>
      <c r="J1921" s="1">
        <f>_xlfn.XLOOKUP(B1921, '[1]2021 Salaries'!$B$13:$B$2834, '[1]2021 Salaries'!$G$13:$G$2834,0)</f>
        <v>0</v>
      </c>
      <c r="K1921" s="1">
        <f t="shared" si="29"/>
        <v>0</v>
      </c>
      <c r="L1921" s="2">
        <v>1920</v>
      </c>
    </row>
    <row r="1922" spans="1:12" x14ac:dyDescent="0.45">
      <c r="A1922">
        <v>1055</v>
      </c>
      <c r="B1922" t="s">
        <v>1390</v>
      </c>
      <c r="C1922" t="s">
        <v>64</v>
      </c>
      <c r="D1922" t="s">
        <v>10</v>
      </c>
      <c r="E1922" t="s">
        <v>182</v>
      </c>
      <c r="F1922">
        <v>22</v>
      </c>
      <c r="G1922" t="s">
        <v>41</v>
      </c>
      <c r="H1922">
        <v>2020</v>
      </c>
      <c r="I1922">
        <v>16.2213666666667</v>
      </c>
      <c r="J1922" s="1">
        <f>_xlfn.XLOOKUP(B1922, '[1]2021 Salaries'!$B$13:$B$2834, '[1]2021 Salaries'!$G$13:$G$2834,0)</f>
        <v>4710000</v>
      </c>
      <c r="K1922" s="1">
        <f t="shared" si="29"/>
        <v>4710000</v>
      </c>
      <c r="L1922" s="2">
        <v>1921</v>
      </c>
    </row>
    <row r="1923" spans="1:12" x14ac:dyDescent="0.45">
      <c r="A1923">
        <v>1579</v>
      </c>
      <c r="B1923" t="s">
        <v>1454</v>
      </c>
      <c r="C1923" t="s">
        <v>74</v>
      </c>
      <c r="D1923" t="s">
        <v>10</v>
      </c>
      <c r="E1923" t="s">
        <v>253</v>
      </c>
      <c r="F1923">
        <v>20</v>
      </c>
      <c r="G1923" t="s">
        <v>12</v>
      </c>
      <c r="H1923">
        <v>2021</v>
      </c>
      <c r="I1923">
        <v>16.223333333333301</v>
      </c>
      <c r="J1923" s="1">
        <f>_xlfn.XLOOKUP(B1923, '[1]2021 Salaries'!$B$13:$B$2834, '[1]2021 Salaries'!$G$13:$G$2834,0)</f>
        <v>23230000</v>
      </c>
      <c r="K1923" s="1">
        <f t="shared" ref="K1923:K1986" si="30">IF(C1923="Rarita", J1923, J1923*1.1)</f>
        <v>25553000.000000004</v>
      </c>
      <c r="L1923" s="2">
        <v>1922</v>
      </c>
    </row>
    <row r="1924" spans="1:12" x14ac:dyDescent="0.45">
      <c r="A1924">
        <v>490</v>
      </c>
      <c r="B1924" t="s">
        <v>1455</v>
      </c>
      <c r="C1924" t="s">
        <v>74</v>
      </c>
      <c r="D1924" t="s">
        <v>43</v>
      </c>
      <c r="E1924" t="s">
        <v>441</v>
      </c>
      <c r="F1924">
        <v>29</v>
      </c>
      <c r="G1924" t="s">
        <v>12</v>
      </c>
      <c r="H1924">
        <v>2020</v>
      </c>
      <c r="I1924">
        <v>16.225999999999999</v>
      </c>
      <c r="J1924" s="1">
        <f>_xlfn.XLOOKUP(B1924, '[1]2021 Salaries'!$B$13:$B$2834, '[1]2021 Salaries'!$G$13:$G$2834,0)</f>
        <v>14500000</v>
      </c>
      <c r="K1924" s="1">
        <f t="shared" si="30"/>
        <v>15950000.000000002</v>
      </c>
      <c r="L1924" s="2">
        <v>1923</v>
      </c>
    </row>
    <row r="1925" spans="1:12" x14ac:dyDescent="0.45">
      <c r="A1925">
        <v>962</v>
      </c>
      <c r="B1925" t="s">
        <v>1456</v>
      </c>
      <c r="C1925" t="s">
        <v>14</v>
      </c>
      <c r="D1925" t="s">
        <v>10</v>
      </c>
      <c r="E1925" t="s">
        <v>272</v>
      </c>
      <c r="F1925">
        <v>19</v>
      </c>
      <c r="G1925" t="s">
        <v>16</v>
      </c>
      <c r="H1925">
        <v>2020</v>
      </c>
      <c r="I1925">
        <v>16.227399999999999</v>
      </c>
      <c r="J1925" s="1">
        <f>_xlfn.XLOOKUP(B1925, '[1]2021 Salaries'!$B$13:$B$2834, '[1]2021 Salaries'!$G$13:$G$2834,0)</f>
        <v>0</v>
      </c>
      <c r="K1925" s="1">
        <f t="shared" si="30"/>
        <v>0</v>
      </c>
      <c r="L1925" s="2">
        <v>1924</v>
      </c>
    </row>
    <row r="1926" spans="1:12" x14ac:dyDescent="0.45">
      <c r="A1926">
        <v>1185</v>
      </c>
      <c r="B1926" t="s">
        <v>1457</v>
      </c>
      <c r="C1926" t="s">
        <v>86</v>
      </c>
      <c r="D1926" t="s">
        <v>10</v>
      </c>
      <c r="E1926" t="s">
        <v>1073</v>
      </c>
      <c r="F1926">
        <v>31</v>
      </c>
      <c r="G1926" t="s">
        <v>21</v>
      </c>
      <c r="H1926">
        <v>2021</v>
      </c>
      <c r="I1926">
        <v>16.232466666666699</v>
      </c>
      <c r="J1926" s="1">
        <f>_xlfn.XLOOKUP(B1926, '[1]2021 Salaries'!$B$13:$B$2834, '[1]2021 Salaries'!$G$13:$G$2834,0)</f>
        <v>18870000</v>
      </c>
      <c r="K1926" s="1">
        <f t="shared" si="30"/>
        <v>20757000</v>
      </c>
      <c r="L1926" s="2">
        <v>1925</v>
      </c>
    </row>
    <row r="1927" spans="1:12" x14ac:dyDescent="0.45">
      <c r="A1927">
        <v>83</v>
      </c>
      <c r="B1927" t="s">
        <v>1458</v>
      </c>
      <c r="C1927" t="s">
        <v>39</v>
      </c>
      <c r="D1927" t="s">
        <v>10</v>
      </c>
      <c r="E1927" t="s">
        <v>710</v>
      </c>
      <c r="F1927">
        <v>20</v>
      </c>
      <c r="G1927" t="s">
        <v>21</v>
      </c>
      <c r="H1927">
        <v>2020</v>
      </c>
      <c r="I1927">
        <v>16.2327333333333</v>
      </c>
      <c r="J1927" s="1">
        <f>_xlfn.XLOOKUP(B1927, '[1]2021 Salaries'!$B$13:$B$2834, '[1]2021 Salaries'!$G$13:$G$2834,0)</f>
        <v>0</v>
      </c>
      <c r="K1927" s="1">
        <f t="shared" si="30"/>
        <v>0</v>
      </c>
      <c r="L1927" s="2">
        <v>1926</v>
      </c>
    </row>
    <row r="1928" spans="1:12" x14ac:dyDescent="0.45">
      <c r="A1928">
        <v>1204</v>
      </c>
      <c r="B1928" t="s">
        <v>1459</v>
      </c>
      <c r="C1928" t="s">
        <v>9</v>
      </c>
      <c r="D1928" t="s">
        <v>10</v>
      </c>
      <c r="E1928" t="s">
        <v>299</v>
      </c>
      <c r="F1928">
        <v>18</v>
      </c>
      <c r="G1928" t="s">
        <v>21</v>
      </c>
      <c r="H1928">
        <v>2021</v>
      </c>
      <c r="I1928">
        <v>16.2347</v>
      </c>
      <c r="J1928" s="1">
        <f>_xlfn.XLOOKUP(B1928, '[1]2021 Salaries'!$B$13:$B$2834, '[1]2021 Salaries'!$G$13:$G$2834,0)</f>
        <v>14990000</v>
      </c>
      <c r="K1928" s="1">
        <f t="shared" si="30"/>
        <v>16489000.000000002</v>
      </c>
      <c r="L1928" s="2">
        <v>1927</v>
      </c>
    </row>
    <row r="1929" spans="1:12" x14ac:dyDescent="0.45">
      <c r="A1929">
        <v>1094</v>
      </c>
      <c r="B1929" t="s">
        <v>1460</v>
      </c>
      <c r="C1929" t="s">
        <v>64</v>
      </c>
      <c r="D1929" t="s">
        <v>18</v>
      </c>
      <c r="E1929" t="s">
        <v>845</v>
      </c>
      <c r="F1929">
        <v>32</v>
      </c>
      <c r="G1929" t="s">
        <v>21</v>
      </c>
      <c r="H1929">
        <v>2021</v>
      </c>
      <c r="I1929">
        <v>16.246600000000001</v>
      </c>
      <c r="J1929" s="1">
        <f>_xlfn.XLOOKUP(B1929, '[1]2021 Salaries'!$B$13:$B$2834, '[1]2021 Salaries'!$G$13:$G$2834,0)</f>
        <v>11910000</v>
      </c>
      <c r="K1929" s="1">
        <f t="shared" si="30"/>
        <v>11910000</v>
      </c>
      <c r="L1929" s="2">
        <v>1928</v>
      </c>
    </row>
    <row r="1930" spans="1:12" x14ac:dyDescent="0.45">
      <c r="A1930">
        <v>547</v>
      </c>
      <c r="B1930" t="s">
        <v>404</v>
      </c>
      <c r="C1930" t="s">
        <v>23</v>
      </c>
      <c r="D1930" t="s">
        <v>10</v>
      </c>
      <c r="E1930" t="s">
        <v>104</v>
      </c>
      <c r="F1930">
        <v>32</v>
      </c>
      <c r="G1930" t="s">
        <v>25</v>
      </c>
      <c r="H1930">
        <v>2020</v>
      </c>
      <c r="I1930">
        <v>16.258500000000002</v>
      </c>
      <c r="J1930" s="1">
        <f>_xlfn.XLOOKUP(B1930, '[1]2021 Salaries'!$B$13:$B$2834, '[1]2021 Salaries'!$G$13:$G$2834,0)</f>
        <v>22030000</v>
      </c>
      <c r="K1930" s="1">
        <f t="shared" si="30"/>
        <v>24233000.000000004</v>
      </c>
      <c r="L1930" s="2">
        <v>1929</v>
      </c>
    </row>
    <row r="1931" spans="1:12" x14ac:dyDescent="0.45">
      <c r="A1931">
        <v>496</v>
      </c>
      <c r="B1931" t="s">
        <v>1115</v>
      </c>
      <c r="C1931" t="s">
        <v>14</v>
      </c>
      <c r="D1931" t="s">
        <v>10</v>
      </c>
      <c r="E1931" t="s">
        <v>253</v>
      </c>
      <c r="F1931">
        <v>19</v>
      </c>
      <c r="G1931" t="s">
        <v>12</v>
      </c>
      <c r="H1931">
        <v>2020</v>
      </c>
      <c r="I1931">
        <v>16.2747666666667</v>
      </c>
      <c r="J1931" s="1">
        <f>_xlfn.XLOOKUP(B1931, '[1]2021 Salaries'!$B$13:$B$2834, '[1]2021 Salaries'!$G$13:$G$2834,0)</f>
        <v>22190000</v>
      </c>
      <c r="K1931" s="1">
        <f t="shared" si="30"/>
        <v>24409000.000000004</v>
      </c>
      <c r="L1931" s="2">
        <v>1930</v>
      </c>
    </row>
    <row r="1932" spans="1:12" x14ac:dyDescent="0.45">
      <c r="A1932">
        <v>2138</v>
      </c>
      <c r="B1932" t="s">
        <v>1461</v>
      </c>
      <c r="C1932" t="s">
        <v>64</v>
      </c>
      <c r="D1932" t="s">
        <v>10</v>
      </c>
      <c r="E1932" t="s">
        <v>676</v>
      </c>
      <c r="F1932">
        <v>31</v>
      </c>
      <c r="G1932" t="s">
        <v>41</v>
      </c>
      <c r="H1932">
        <v>2021</v>
      </c>
      <c r="I1932">
        <v>16.274933333333301</v>
      </c>
      <c r="J1932" s="1">
        <f>_xlfn.XLOOKUP(B1932, '[1]2021 Salaries'!$B$13:$B$2834, '[1]2021 Salaries'!$G$13:$G$2834,0)</f>
        <v>2590000</v>
      </c>
      <c r="K1932" s="1">
        <f t="shared" si="30"/>
        <v>2590000</v>
      </c>
      <c r="L1932" s="2">
        <v>1931</v>
      </c>
    </row>
    <row r="1933" spans="1:12" x14ac:dyDescent="0.45">
      <c r="A1933">
        <v>2120</v>
      </c>
      <c r="B1933" t="s">
        <v>1462</v>
      </c>
      <c r="C1933" t="s">
        <v>313</v>
      </c>
      <c r="D1933" t="s">
        <v>10</v>
      </c>
      <c r="E1933" t="s">
        <v>970</v>
      </c>
      <c r="F1933">
        <v>26</v>
      </c>
      <c r="G1933" t="s">
        <v>41</v>
      </c>
      <c r="H1933">
        <v>2021</v>
      </c>
      <c r="I1933">
        <v>16.275866666666701</v>
      </c>
      <c r="J1933" s="1">
        <f>_xlfn.XLOOKUP(B1933, '[1]2021 Salaries'!$B$13:$B$2834, '[1]2021 Salaries'!$G$13:$G$2834,0)</f>
        <v>2560000</v>
      </c>
      <c r="K1933" s="1">
        <f t="shared" si="30"/>
        <v>2816000</v>
      </c>
      <c r="L1933" s="2">
        <v>1932</v>
      </c>
    </row>
    <row r="1934" spans="1:12" x14ac:dyDescent="0.45">
      <c r="A1934">
        <v>1077</v>
      </c>
      <c r="B1934" t="s">
        <v>1262</v>
      </c>
      <c r="C1934" t="s">
        <v>55</v>
      </c>
      <c r="D1934" t="s">
        <v>18</v>
      </c>
      <c r="E1934" t="s">
        <v>49</v>
      </c>
      <c r="F1934">
        <v>25</v>
      </c>
      <c r="G1934" t="s">
        <v>21</v>
      </c>
      <c r="H1934">
        <v>2021</v>
      </c>
      <c r="I1934">
        <v>16.277733333333298</v>
      </c>
      <c r="J1934" s="1">
        <f>_xlfn.XLOOKUP(B1934, '[1]2021 Salaries'!$B$13:$B$2834, '[1]2021 Salaries'!$G$13:$G$2834,0)</f>
        <v>18590000</v>
      </c>
      <c r="K1934" s="1">
        <f t="shared" si="30"/>
        <v>20449000</v>
      </c>
      <c r="L1934" s="2">
        <v>1933</v>
      </c>
    </row>
    <row r="1935" spans="1:12" x14ac:dyDescent="0.45">
      <c r="A1935">
        <v>402</v>
      </c>
      <c r="B1935" t="s">
        <v>1336</v>
      </c>
      <c r="C1935" t="s">
        <v>74</v>
      </c>
      <c r="D1935" t="s">
        <v>10</v>
      </c>
      <c r="E1935" t="s">
        <v>417</v>
      </c>
      <c r="F1935">
        <v>25</v>
      </c>
      <c r="G1935" t="s">
        <v>12</v>
      </c>
      <c r="H1935">
        <v>2020</v>
      </c>
      <c r="I1935">
        <v>16.278133333333301</v>
      </c>
      <c r="J1935" s="1">
        <f>_xlfn.XLOOKUP(B1935, '[1]2021 Salaries'!$B$13:$B$2834, '[1]2021 Salaries'!$G$13:$G$2834,0)</f>
        <v>22870000</v>
      </c>
      <c r="K1935" s="1">
        <f t="shared" si="30"/>
        <v>25157000.000000004</v>
      </c>
      <c r="L1935" s="2">
        <v>1934</v>
      </c>
    </row>
    <row r="1936" spans="1:12" x14ac:dyDescent="0.45">
      <c r="A1936">
        <v>336</v>
      </c>
      <c r="B1936" t="s">
        <v>995</v>
      </c>
      <c r="C1936" t="s">
        <v>9</v>
      </c>
      <c r="D1936" t="s">
        <v>18</v>
      </c>
      <c r="E1936" t="s">
        <v>867</v>
      </c>
      <c r="F1936">
        <v>22</v>
      </c>
      <c r="G1936" t="s">
        <v>31</v>
      </c>
      <c r="H1936">
        <v>2020</v>
      </c>
      <c r="I1936">
        <v>16.282233333333298</v>
      </c>
      <c r="J1936" s="1">
        <f>_xlfn.XLOOKUP(B1936, '[1]2021 Salaries'!$B$13:$B$2834, '[1]2021 Salaries'!$G$13:$G$2834,0)</f>
        <v>28760000</v>
      </c>
      <c r="K1936" s="1">
        <f t="shared" si="30"/>
        <v>31636000.000000004</v>
      </c>
      <c r="L1936" s="2">
        <v>1935</v>
      </c>
    </row>
    <row r="1937" spans="1:12" x14ac:dyDescent="0.45">
      <c r="A1937">
        <v>1005</v>
      </c>
      <c r="B1937" t="s">
        <v>1463</v>
      </c>
      <c r="C1937" t="s">
        <v>64</v>
      </c>
      <c r="D1937" t="s">
        <v>18</v>
      </c>
      <c r="E1937" t="s">
        <v>275</v>
      </c>
      <c r="F1937">
        <v>25</v>
      </c>
      <c r="G1937" t="s">
        <v>41</v>
      </c>
      <c r="H1937">
        <v>2020</v>
      </c>
      <c r="I1937">
        <v>16.2930666666667</v>
      </c>
      <c r="J1937" s="1">
        <f>_xlfn.XLOOKUP(B1937, '[1]2021 Salaries'!$B$13:$B$2834, '[1]2021 Salaries'!$G$13:$G$2834,0)</f>
        <v>0</v>
      </c>
      <c r="K1937" s="1">
        <f t="shared" si="30"/>
        <v>0</v>
      </c>
      <c r="L1937" s="2">
        <v>1936</v>
      </c>
    </row>
    <row r="1938" spans="1:12" x14ac:dyDescent="0.45">
      <c r="A1938">
        <v>2065</v>
      </c>
      <c r="B1938" t="s">
        <v>1464</v>
      </c>
      <c r="C1938" t="s">
        <v>36</v>
      </c>
      <c r="D1938" t="s">
        <v>43</v>
      </c>
      <c r="E1938" t="s">
        <v>753</v>
      </c>
      <c r="F1938">
        <v>19</v>
      </c>
      <c r="G1938" t="s">
        <v>16</v>
      </c>
      <c r="H1938">
        <v>2021</v>
      </c>
      <c r="I1938">
        <v>16.295666666666701</v>
      </c>
      <c r="J1938" s="1">
        <f>_xlfn.XLOOKUP(B1938, '[1]2021 Salaries'!$B$13:$B$2834, '[1]2021 Salaries'!$G$13:$G$2834,0)</f>
        <v>12160000</v>
      </c>
      <c r="K1938" s="1">
        <f t="shared" si="30"/>
        <v>13376000.000000002</v>
      </c>
      <c r="L1938" s="2">
        <v>1937</v>
      </c>
    </row>
    <row r="1939" spans="1:12" x14ac:dyDescent="0.45">
      <c r="A1939">
        <v>262</v>
      </c>
      <c r="B1939" t="s">
        <v>1145</v>
      </c>
      <c r="C1939" t="s">
        <v>9</v>
      </c>
      <c r="D1939" t="s">
        <v>10</v>
      </c>
      <c r="E1939" t="s">
        <v>1012</v>
      </c>
      <c r="F1939">
        <v>23</v>
      </c>
      <c r="G1939" t="s">
        <v>31</v>
      </c>
      <c r="H1939">
        <v>2020</v>
      </c>
      <c r="I1939">
        <v>16.2971</v>
      </c>
      <c r="J1939" s="1">
        <f>_xlfn.XLOOKUP(B1939, '[1]2021 Salaries'!$B$13:$B$2834, '[1]2021 Salaries'!$G$13:$G$2834,0)</f>
        <v>21600000</v>
      </c>
      <c r="K1939" s="1">
        <f t="shared" si="30"/>
        <v>23760000.000000004</v>
      </c>
      <c r="L1939" s="2">
        <v>1938</v>
      </c>
    </row>
    <row r="1940" spans="1:12" x14ac:dyDescent="0.45">
      <c r="A1940">
        <v>1011</v>
      </c>
      <c r="B1940" t="s">
        <v>1465</v>
      </c>
      <c r="C1940" t="s">
        <v>64</v>
      </c>
      <c r="D1940" t="s">
        <v>10</v>
      </c>
      <c r="E1940" t="s">
        <v>1238</v>
      </c>
      <c r="F1940">
        <v>23</v>
      </c>
      <c r="G1940" t="s">
        <v>41</v>
      </c>
      <c r="H1940">
        <v>2020</v>
      </c>
      <c r="I1940">
        <v>16.298366666666698</v>
      </c>
      <c r="J1940" s="1">
        <f>_xlfn.XLOOKUP(B1940, '[1]2021 Salaries'!$B$13:$B$2834, '[1]2021 Salaries'!$G$13:$G$2834,0)</f>
        <v>0</v>
      </c>
      <c r="K1940" s="1">
        <f t="shared" si="30"/>
        <v>0</v>
      </c>
      <c r="L1940" s="2">
        <v>1939</v>
      </c>
    </row>
    <row r="1941" spans="1:12" x14ac:dyDescent="0.45">
      <c r="A1941">
        <v>1417</v>
      </c>
      <c r="B1941" t="s">
        <v>1466</v>
      </c>
      <c r="C1941" t="s">
        <v>9</v>
      </c>
      <c r="D1941" t="s">
        <v>10</v>
      </c>
      <c r="E1941" t="s">
        <v>30</v>
      </c>
      <c r="F1941">
        <v>21</v>
      </c>
      <c r="G1941" t="s">
        <v>31</v>
      </c>
      <c r="H1941">
        <v>2021</v>
      </c>
      <c r="I1941">
        <v>16.3006666666667</v>
      </c>
      <c r="J1941" s="1">
        <f>_xlfn.XLOOKUP(B1941, '[1]2021 Salaries'!$B$13:$B$2834, '[1]2021 Salaries'!$G$13:$G$2834,0)</f>
        <v>22190000</v>
      </c>
      <c r="K1941" s="1">
        <f t="shared" si="30"/>
        <v>24409000.000000004</v>
      </c>
      <c r="L1941" s="2">
        <v>1940</v>
      </c>
    </row>
    <row r="1942" spans="1:12" x14ac:dyDescent="0.45">
      <c r="A1942">
        <v>2034</v>
      </c>
      <c r="B1942" t="s">
        <v>1467</v>
      </c>
      <c r="C1942" t="s">
        <v>14</v>
      </c>
      <c r="D1942" t="s">
        <v>43</v>
      </c>
      <c r="E1942" t="s">
        <v>627</v>
      </c>
      <c r="F1942">
        <v>30</v>
      </c>
      <c r="G1942" t="s">
        <v>16</v>
      </c>
      <c r="H1942">
        <v>2021</v>
      </c>
      <c r="I1942">
        <v>16.301066666666699</v>
      </c>
      <c r="J1942" s="1">
        <f>_xlfn.XLOOKUP(B1942, '[1]2021 Salaries'!$B$13:$B$2834, '[1]2021 Salaries'!$G$13:$G$2834,0)</f>
        <v>23960000</v>
      </c>
      <c r="K1942" s="1">
        <f t="shared" si="30"/>
        <v>26356000.000000004</v>
      </c>
      <c r="L1942" s="2">
        <v>1941</v>
      </c>
    </row>
    <row r="1943" spans="1:12" x14ac:dyDescent="0.45">
      <c r="A1943">
        <v>2056</v>
      </c>
      <c r="B1943" t="s">
        <v>1468</v>
      </c>
      <c r="C1943" t="s">
        <v>9</v>
      </c>
      <c r="D1943" t="s">
        <v>10</v>
      </c>
      <c r="E1943" t="s">
        <v>753</v>
      </c>
      <c r="F1943">
        <v>29</v>
      </c>
      <c r="G1943" t="s">
        <v>16</v>
      </c>
      <c r="H1943">
        <v>2021</v>
      </c>
      <c r="I1943">
        <v>16.302766666666699</v>
      </c>
      <c r="J1943" s="1">
        <f>_xlfn.XLOOKUP(B1943, '[1]2021 Salaries'!$B$13:$B$2834, '[1]2021 Salaries'!$G$13:$G$2834,0)</f>
        <v>19860000</v>
      </c>
      <c r="K1943" s="1">
        <f t="shared" si="30"/>
        <v>21846000</v>
      </c>
      <c r="L1943" s="2">
        <v>1942</v>
      </c>
    </row>
    <row r="1944" spans="1:12" x14ac:dyDescent="0.45">
      <c r="A1944">
        <v>2113</v>
      </c>
      <c r="B1944" t="s">
        <v>1469</v>
      </c>
      <c r="C1944" t="s">
        <v>64</v>
      </c>
      <c r="D1944" t="s">
        <v>18</v>
      </c>
      <c r="E1944" t="s">
        <v>795</v>
      </c>
      <c r="F1944">
        <v>31</v>
      </c>
      <c r="G1944" t="s">
        <v>41</v>
      </c>
      <c r="H1944">
        <v>2021</v>
      </c>
      <c r="I1944">
        <v>16.302866666666699</v>
      </c>
      <c r="J1944" s="1">
        <f>_xlfn.XLOOKUP(B1944, '[1]2021 Salaries'!$B$13:$B$2834, '[1]2021 Salaries'!$G$13:$G$2834,0)</f>
        <v>1560000</v>
      </c>
      <c r="K1944" s="1">
        <f t="shared" si="30"/>
        <v>1560000</v>
      </c>
      <c r="L1944" s="2">
        <v>1943</v>
      </c>
    </row>
    <row r="1945" spans="1:12" x14ac:dyDescent="0.45">
      <c r="A1945">
        <v>995</v>
      </c>
      <c r="B1945" t="s">
        <v>1469</v>
      </c>
      <c r="C1945" t="s">
        <v>64</v>
      </c>
      <c r="D1945" t="s">
        <v>18</v>
      </c>
      <c r="E1945" t="s">
        <v>795</v>
      </c>
      <c r="F1945">
        <v>30</v>
      </c>
      <c r="G1945" t="s">
        <v>41</v>
      </c>
      <c r="H1945">
        <v>2020</v>
      </c>
      <c r="I1945">
        <v>16.3035</v>
      </c>
      <c r="J1945" s="1">
        <f>_xlfn.XLOOKUP(B1945, '[1]2021 Salaries'!$B$13:$B$2834, '[1]2021 Salaries'!$G$13:$G$2834,0)</f>
        <v>1560000</v>
      </c>
      <c r="K1945" s="1">
        <f t="shared" si="30"/>
        <v>1560000</v>
      </c>
      <c r="L1945" s="2">
        <v>1944</v>
      </c>
    </row>
    <row r="1946" spans="1:12" x14ac:dyDescent="0.45">
      <c r="A1946">
        <v>1873</v>
      </c>
      <c r="B1946" t="s">
        <v>1470</v>
      </c>
      <c r="C1946" t="s">
        <v>14</v>
      </c>
      <c r="D1946" t="s">
        <v>10</v>
      </c>
      <c r="E1946" t="s">
        <v>1212</v>
      </c>
      <c r="F1946">
        <v>20</v>
      </c>
      <c r="G1946" t="s">
        <v>16</v>
      </c>
      <c r="H1946">
        <v>2021</v>
      </c>
      <c r="I1946">
        <v>16.306333333333299</v>
      </c>
      <c r="J1946" s="1">
        <f>_xlfn.XLOOKUP(B1946, '[1]2021 Salaries'!$B$13:$B$2834, '[1]2021 Salaries'!$G$13:$G$2834,0)</f>
        <v>33530000</v>
      </c>
      <c r="K1946" s="1">
        <f t="shared" si="30"/>
        <v>36883000</v>
      </c>
      <c r="L1946" s="2">
        <v>1945</v>
      </c>
    </row>
    <row r="1947" spans="1:12" x14ac:dyDescent="0.45">
      <c r="A1947">
        <v>1570</v>
      </c>
      <c r="B1947" t="s">
        <v>1471</v>
      </c>
      <c r="C1947" t="s">
        <v>74</v>
      </c>
      <c r="D1947" t="s">
        <v>18</v>
      </c>
      <c r="E1947" t="s">
        <v>441</v>
      </c>
      <c r="F1947">
        <v>20</v>
      </c>
      <c r="G1947" t="s">
        <v>12</v>
      </c>
      <c r="H1947">
        <v>2021</v>
      </c>
      <c r="I1947">
        <v>16.309333333333299</v>
      </c>
      <c r="J1947" s="1">
        <f>_xlfn.XLOOKUP(B1947, '[1]2021 Salaries'!$B$13:$B$2834, '[1]2021 Salaries'!$G$13:$G$2834,0)</f>
        <v>30790000</v>
      </c>
      <c r="K1947" s="1">
        <f t="shared" si="30"/>
        <v>33869000</v>
      </c>
      <c r="L1947" s="2">
        <v>1946</v>
      </c>
    </row>
    <row r="1948" spans="1:12" x14ac:dyDescent="0.45">
      <c r="A1948">
        <v>399</v>
      </c>
      <c r="B1948" t="s">
        <v>766</v>
      </c>
      <c r="C1948" t="s">
        <v>9</v>
      </c>
      <c r="D1948" t="s">
        <v>10</v>
      </c>
      <c r="E1948" t="s">
        <v>417</v>
      </c>
      <c r="F1948">
        <v>21</v>
      </c>
      <c r="G1948" t="s">
        <v>12</v>
      </c>
      <c r="H1948">
        <v>2020</v>
      </c>
      <c r="I1948">
        <v>16.3113666666667</v>
      </c>
      <c r="J1948" s="1">
        <f>_xlfn.XLOOKUP(B1948, '[1]2021 Salaries'!$B$13:$B$2834, '[1]2021 Salaries'!$G$13:$G$2834,0)</f>
        <v>17970000</v>
      </c>
      <c r="K1948" s="1">
        <f t="shared" si="30"/>
        <v>19767000</v>
      </c>
      <c r="L1948" s="2">
        <v>1947</v>
      </c>
    </row>
    <row r="1949" spans="1:12" x14ac:dyDescent="0.45">
      <c r="A1949">
        <v>861</v>
      </c>
      <c r="B1949" t="s">
        <v>1472</v>
      </c>
      <c r="C1949" t="s">
        <v>14</v>
      </c>
      <c r="D1949" t="s">
        <v>10</v>
      </c>
      <c r="E1949" t="s">
        <v>997</v>
      </c>
      <c r="F1949">
        <v>28</v>
      </c>
      <c r="G1949" t="s">
        <v>16</v>
      </c>
      <c r="H1949">
        <v>2020</v>
      </c>
      <c r="I1949">
        <v>16.313133333333301</v>
      </c>
      <c r="J1949" s="1">
        <f>_xlfn.XLOOKUP(B1949, '[1]2021 Salaries'!$B$13:$B$2834, '[1]2021 Salaries'!$G$13:$G$2834,0)</f>
        <v>0</v>
      </c>
      <c r="K1949" s="1">
        <f t="shared" si="30"/>
        <v>0</v>
      </c>
      <c r="L1949" s="2">
        <v>1948</v>
      </c>
    </row>
    <row r="1950" spans="1:12" x14ac:dyDescent="0.45">
      <c r="A1950">
        <v>1289</v>
      </c>
      <c r="B1950" t="s">
        <v>1473</v>
      </c>
      <c r="C1950" t="s">
        <v>9</v>
      </c>
      <c r="D1950" t="s">
        <v>10</v>
      </c>
      <c r="E1950" t="s">
        <v>497</v>
      </c>
      <c r="F1950">
        <v>23</v>
      </c>
      <c r="G1950" t="s">
        <v>31</v>
      </c>
      <c r="H1950">
        <v>2021</v>
      </c>
      <c r="I1950">
        <v>16.3134333333333</v>
      </c>
      <c r="J1950" s="1">
        <f>_xlfn.XLOOKUP(B1950, '[1]2021 Salaries'!$B$13:$B$2834, '[1]2021 Salaries'!$G$13:$G$2834,0)</f>
        <v>19120000</v>
      </c>
      <c r="K1950" s="1">
        <f t="shared" si="30"/>
        <v>21032000</v>
      </c>
      <c r="L1950" s="2">
        <v>1949</v>
      </c>
    </row>
    <row r="1951" spans="1:12" x14ac:dyDescent="0.45">
      <c r="A1951">
        <v>1920</v>
      </c>
      <c r="B1951" t="s">
        <v>1332</v>
      </c>
      <c r="C1951" t="s">
        <v>307</v>
      </c>
      <c r="D1951" t="s">
        <v>10</v>
      </c>
      <c r="E1951" t="s">
        <v>963</v>
      </c>
      <c r="F1951">
        <v>32</v>
      </c>
      <c r="G1951" t="s">
        <v>16</v>
      </c>
      <c r="H1951">
        <v>2021</v>
      </c>
      <c r="I1951">
        <v>16.3279</v>
      </c>
      <c r="J1951" s="1">
        <f>_xlfn.XLOOKUP(B1951, '[1]2021 Salaries'!$B$13:$B$2834, '[1]2021 Salaries'!$G$13:$G$2834,0)</f>
        <v>20930000</v>
      </c>
      <c r="K1951" s="1">
        <f t="shared" si="30"/>
        <v>23023000</v>
      </c>
      <c r="L1951" s="2">
        <v>1950</v>
      </c>
    </row>
    <row r="1952" spans="1:12" x14ac:dyDescent="0.45">
      <c r="A1952">
        <v>2062</v>
      </c>
      <c r="B1952" t="s">
        <v>1474</v>
      </c>
      <c r="C1952" t="s">
        <v>14</v>
      </c>
      <c r="D1952" t="s">
        <v>18</v>
      </c>
      <c r="E1952" t="s">
        <v>753</v>
      </c>
      <c r="F1952">
        <v>18</v>
      </c>
      <c r="G1952" t="s">
        <v>16</v>
      </c>
      <c r="H1952">
        <v>2021</v>
      </c>
      <c r="I1952">
        <v>16.328900000000001</v>
      </c>
      <c r="J1952" s="1">
        <f>_xlfn.XLOOKUP(B1952, '[1]2021 Salaries'!$B$13:$B$2834, '[1]2021 Salaries'!$G$13:$G$2834,0)</f>
        <v>19710000</v>
      </c>
      <c r="K1952" s="1">
        <f t="shared" si="30"/>
        <v>21681000</v>
      </c>
      <c r="L1952" s="2">
        <v>1951</v>
      </c>
    </row>
    <row r="1953" spans="1:12" x14ac:dyDescent="0.45">
      <c r="A1953">
        <v>1922</v>
      </c>
      <c r="B1953" t="s">
        <v>1400</v>
      </c>
      <c r="C1953" t="s">
        <v>307</v>
      </c>
      <c r="D1953" t="s">
        <v>10</v>
      </c>
      <c r="E1953" t="s">
        <v>963</v>
      </c>
      <c r="F1953">
        <v>22</v>
      </c>
      <c r="G1953" t="s">
        <v>16</v>
      </c>
      <c r="H1953">
        <v>2021</v>
      </c>
      <c r="I1953">
        <v>16.333666666666701</v>
      </c>
      <c r="J1953" s="1">
        <f>_xlfn.XLOOKUP(B1953, '[1]2021 Salaries'!$B$13:$B$2834, '[1]2021 Salaries'!$G$13:$G$2834,0)</f>
        <v>13580000</v>
      </c>
      <c r="K1953" s="1">
        <f t="shared" si="30"/>
        <v>14938000.000000002</v>
      </c>
      <c r="L1953" s="2">
        <v>1952</v>
      </c>
    </row>
    <row r="1954" spans="1:12" x14ac:dyDescent="0.45">
      <c r="A1954">
        <v>559</v>
      </c>
      <c r="B1954" t="s">
        <v>1475</v>
      </c>
      <c r="C1954" t="s">
        <v>23</v>
      </c>
      <c r="D1954" t="s">
        <v>10</v>
      </c>
      <c r="E1954" t="s">
        <v>282</v>
      </c>
      <c r="F1954">
        <v>28</v>
      </c>
      <c r="G1954" t="s">
        <v>25</v>
      </c>
      <c r="H1954">
        <v>2020</v>
      </c>
      <c r="I1954">
        <v>16.336500000000001</v>
      </c>
      <c r="J1954" s="1">
        <f>_xlfn.XLOOKUP(B1954, '[1]2021 Salaries'!$B$13:$B$2834, '[1]2021 Salaries'!$G$13:$G$2834,0)</f>
        <v>0</v>
      </c>
      <c r="K1954" s="1">
        <f t="shared" si="30"/>
        <v>0</v>
      </c>
      <c r="L1954" s="2">
        <v>1953</v>
      </c>
    </row>
    <row r="1955" spans="1:12" x14ac:dyDescent="0.45">
      <c r="A1955">
        <v>1292</v>
      </c>
      <c r="B1955" t="s">
        <v>1476</v>
      </c>
      <c r="C1955" t="s">
        <v>1477</v>
      </c>
      <c r="D1955" t="s">
        <v>10</v>
      </c>
      <c r="E1955" t="s">
        <v>497</v>
      </c>
      <c r="F1955">
        <v>19</v>
      </c>
      <c r="G1955" t="s">
        <v>31</v>
      </c>
      <c r="H1955">
        <v>2021</v>
      </c>
      <c r="I1955">
        <v>16.344533333333299</v>
      </c>
      <c r="J1955" s="1">
        <f>_xlfn.XLOOKUP(B1955, '[1]2021 Salaries'!$B$13:$B$2834, '[1]2021 Salaries'!$G$13:$G$2834,0)</f>
        <v>17390000</v>
      </c>
      <c r="K1955" s="1">
        <f t="shared" si="30"/>
        <v>19129000</v>
      </c>
      <c r="L1955" s="2">
        <v>1954</v>
      </c>
    </row>
    <row r="1956" spans="1:12" x14ac:dyDescent="0.45">
      <c r="A1956">
        <v>1439</v>
      </c>
      <c r="B1956" t="s">
        <v>731</v>
      </c>
      <c r="C1956" t="s">
        <v>701</v>
      </c>
      <c r="D1956" t="s">
        <v>10</v>
      </c>
      <c r="E1956" t="s">
        <v>157</v>
      </c>
      <c r="F1956">
        <v>33</v>
      </c>
      <c r="G1956" t="s">
        <v>12</v>
      </c>
      <c r="H1956">
        <v>2021</v>
      </c>
      <c r="I1956">
        <v>16.3455333333333</v>
      </c>
      <c r="J1956" s="1">
        <f>_xlfn.XLOOKUP(B1956, '[1]2021 Salaries'!$B$13:$B$2834, '[1]2021 Salaries'!$G$13:$G$2834,0)</f>
        <v>17250000</v>
      </c>
      <c r="K1956" s="1">
        <f t="shared" si="30"/>
        <v>18975000</v>
      </c>
      <c r="L1956" s="2">
        <v>1955</v>
      </c>
    </row>
    <row r="1957" spans="1:12" x14ac:dyDescent="0.45">
      <c r="A1957">
        <v>603</v>
      </c>
      <c r="B1957" t="s">
        <v>1206</v>
      </c>
      <c r="C1957" t="s">
        <v>23</v>
      </c>
      <c r="D1957" t="s">
        <v>10</v>
      </c>
      <c r="E1957" t="s">
        <v>322</v>
      </c>
      <c r="F1957">
        <v>24</v>
      </c>
      <c r="G1957" t="s">
        <v>25</v>
      </c>
      <c r="H1957">
        <v>2020</v>
      </c>
      <c r="I1957">
        <v>16.347433333333299</v>
      </c>
      <c r="J1957" s="1">
        <f>_xlfn.XLOOKUP(B1957, '[1]2021 Salaries'!$B$13:$B$2834, '[1]2021 Salaries'!$G$13:$G$2834,0)</f>
        <v>2090000</v>
      </c>
      <c r="K1957" s="1">
        <f t="shared" si="30"/>
        <v>2299000</v>
      </c>
      <c r="L1957" s="2">
        <v>1956</v>
      </c>
    </row>
    <row r="1958" spans="1:12" x14ac:dyDescent="0.45">
      <c r="A1958">
        <v>1874</v>
      </c>
      <c r="B1958" t="s">
        <v>1478</v>
      </c>
      <c r="C1958" t="s">
        <v>14</v>
      </c>
      <c r="D1958" t="s">
        <v>10</v>
      </c>
      <c r="E1958" t="s">
        <v>1212</v>
      </c>
      <c r="F1958">
        <v>31</v>
      </c>
      <c r="G1958" t="s">
        <v>16</v>
      </c>
      <c r="H1958">
        <v>2021</v>
      </c>
      <c r="I1958">
        <v>16.350200000000001</v>
      </c>
      <c r="J1958" s="1">
        <f>_xlfn.XLOOKUP(B1958, '[1]2021 Salaries'!$B$13:$B$2834, '[1]2021 Salaries'!$G$13:$G$2834,0)</f>
        <v>16520000</v>
      </c>
      <c r="K1958" s="1">
        <f t="shared" si="30"/>
        <v>18172000</v>
      </c>
      <c r="L1958" s="2">
        <v>1957</v>
      </c>
    </row>
    <row r="1959" spans="1:12" x14ac:dyDescent="0.45">
      <c r="A1959">
        <v>1816</v>
      </c>
      <c r="B1959" t="s">
        <v>1032</v>
      </c>
      <c r="C1959" t="s">
        <v>23</v>
      </c>
      <c r="D1959" t="s">
        <v>10</v>
      </c>
      <c r="E1959" t="s">
        <v>257</v>
      </c>
      <c r="F1959">
        <v>19</v>
      </c>
      <c r="G1959" t="s">
        <v>25</v>
      </c>
      <c r="H1959">
        <v>2021</v>
      </c>
      <c r="I1959">
        <v>16.354533333333301</v>
      </c>
      <c r="J1959" s="1">
        <f>_xlfn.XLOOKUP(B1959, '[1]2021 Salaries'!$B$13:$B$2834, '[1]2021 Salaries'!$G$13:$G$2834,0)</f>
        <v>10810000</v>
      </c>
      <c r="K1959" s="1">
        <f t="shared" si="30"/>
        <v>11891000.000000002</v>
      </c>
      <c r="L1959" s="2">
        <v>1958</v>
      </c>
    </row>
    <row r="1960" spans="1:12" x14ac:dyDescent="0.45">
      <c r="A1960">
        <v>2110</v>
      </c>
      <c r="B1960" t="s">
        <v>1479</v>
      </c>
      <c r="C1960" t="s">
        <v>64</v>
      </c>
      <c r="D1960" t="s">
        <v>10</v>
      </c>
      <c r="E1960" t="s">
        <v>795</v>
      </c>
      <c r="F1960">
        <v>27</v>
      </c>
      <c r="G1960" t="s">
        <v>41</v>
      </c>
      <c r="H1960">
        <v>2021</v>
      </c>
      <c r="I1960">
        <v>16.355033333333299</v>
      </c>
      <c r="J1960" s="1">
        <f>_xlfn.XLOOKUP(B1960, '[1]2021 Salaries'!$B$13:$B$2834, '[1]2021 Salaries'!$G$13:$G$2834,0)</f>
        <v>1360000</v>
      </c>
      <c r="K1960" s="1">
        <f t="shared" si="30"/>
        <v>1360000</v>
      </c>
      <c r="L1960" s="2">
        <v>1959</v>
      </c>
    </row>
    <row r="1961" spans="1:12" x14ac:dyDescent="0.45">
      <c r="A1961">
        <v>2137</v>
      </c>
      <c r="B1961" t="s">
        <v>1480</v>
      </c>
      <c r="C1961" t="s">
        <v>64</v>
      </c>
      <c r="D1961" t="s">
        <v>10</v>
      </c>
      <c r="E1961" t="s">
        <v>676</v>
      </c>
      <c r="F1961">
        <v>20</v>
      </c>
      <c r="G1961" t="s">
        <v>41</v>
      </c>
      <c r="H1961">
        <v>2021</v>
      </c>
      <c r="I1961">
        <v>16.3586666666667</v>
      </c>
      <c r="J1961" s="1">
        <f>_xlfn.XLOOKUP(B1961, '[1]2021 Salaries'!$B$13:$B$2834, '[1]2021 Salaries'!$G$13:$G$2834,0)</f>
        <v>4120000</v>
      </c>
      <c r="K1961" s="1">
        <f t="shared" si="30"/>
        <v>4120000</v>
      </c>
      <c r="L1961" s="2">
        <v>1960</v>
      </c>
    </row>
    <row r="1962" spans="1:12" x14ac:dyDescent="0.45">
      <c r="A1962">
        <v>49</v>
      </c>
      <c r="B1962" t="s">
        <v>1266</v>
      </c>
      <c r="C1962" t="s">
        <v>39</v>
      </c>
      <c r="D1962" t="s">
        <v>10</v>
      </c>
      <c r="E1962" t="s">
        <v>20</v>
      </c>
      <c r="F1962">
        <v>18</v>
      </c>
      <c r="G1962" t="s">
        <v>21</v>
      </c>
      <c r="H1962">
        <v>2020</v>
      </c>
      <c r="I1962">
        <v>16.361000000000001</v>
      </c>
      <c r="J1962" s="1">
        <f>_xlfn.XLOOKUP(B1962, '[1]2021 Salaries'!$B$13:$B$2834, '[1]2021 Salaries'!$G$13:$G$2834,0)</f>
        <v>15200000</v>
      </c>
      <c r="K1962" s="1">
        <f t="shared" si="30"/>
        <v>16720000.000000002</v>
      </c>
      <c r="L1962" s="2">
        <v>1961</v>
      </c>
    </row>
    <row r="1963" spans="1:12" x14ac:dyDescent="0.45">
      <c r="A1963">
        <v>500</v>
      </c>
      <c r="B1963" t="s">
        <v>1481</v>
      </c>
      <c r="C1963" t="s">
        <v>74</v>
      </c>
      <c r="D1963" t="s">
        <v>18</v>
      </c>
      <c r="E1963" t="s">
        <v>253</v>
      </c>
      <c r="F1963">
        <v>22</v>
      </c>
      <c r="G1963" t="s">
        <v>12</v>
      </c>
      <c r="H1963">
        <v>2020</v>
      </c>
      <c r="I1963">
        <v>16.371866666666701</v>
      </c>
      <c r="J1963" s="1">
        <f>_xlfn.XLOOKUP(B1963, '[1]2021 Salaries'!$B$13:$B$2834, '[1]2021 Salaries'!$G$13:$G$2834,0)</f>
        <v>23870000</v>
      </c>
      <c r="K1963" s="1">
        <f t="shared" si="30"/>
        <v>26257000.000000004</v>
      </c>
      <c r="L1963" s="2">
        <v>1962</v>
      </c>
    </row>
    <row r="1964" spans="1:12" x14ac:dyDescent="0.45">
      <c r="A1964">
        <v>171</v>
      </c>
      <c r="B1964" t="s">
        <v>1482</v>
      </c>
      <c r="C1964" t="s">
        <v>377</v>
      </c>
      <c r="D1964" t="s">
        <v>43</v>
      </c>
      <c r="E1964" t="s">
        <v>299</v>
      </c>
      <c r="F1964">
        <v>21</v>
      </c>
      <c r="G1964" t="s">
        <v>21</v>
      </c>
      <c r="H1964">
        <v>2020</v>
      </c>
      <c r="I1964">
        <v>16.372433333333301</v>
      </c>
      <c r="J1964" s="1">
        <f>_xlfn.XLOOKUP(B1964, '[1]2021 Salaries'!$B$13:$B$2834, '[1]2021 Salaries'!$G$13:$G$2834,0)</f>
        <v>36720000</v>
      </c>
      <c r="K1964" s="1">
        <f t="shared" si="30"/>
        <v>40392000</v>
      </c>
      <c r="L1964" s="2">
        <v>1963</v>
      </c>
    </row>
    <row r="1965" spans="1:12" x14ac:dyDescent="0.45">
      <c r="A1965">
        <v>2012</v>
      </c>
      <c r="B1965" t="s">
        <v>1402</v>
      </c>
      <c r="C1965" t="s">
        <v>320</v>
      </c>
      <c r="D1965" t="s">
        <v>10</v>
      </c>
      <c r="E1965" t="s">
        <v>485</v>
      </c>
      <c r="F1965">
        <v>24</v>
      </c>
      <c r="G1965" t="s">
        <v>16</v>
      </c>
      <c r="H1965">
        <v>2021</v>
      </c>
      <c r="I1965">
        <v>16.373733333333298</v>
      </c>
      <c r="J1965" s="1">
        <f>_xlfn.XLOOKUP(B1965, '[1]2021 Salaries'!$B$13:$B$2834, '[1]2021 Salaries'!$G$13:$G$2834,0)</f>
        <v>8420000</v>
      </c>
      <c r="K1965" s="1">
        <f t="shared" si="30"/>
        <v>9262000</v>
      </c>
      <c r="L1965" s="2">
        <v>1964</v>
      </c>
    </row>
    <row r="1966" spans="1:12" x14ac:dyDescent="0.45">
      <c r="A1966">
        <v>1884</v>
      </c>
      <c r="B1966" t="s">
        <v>1483</v>
      </c>
      <c r="C1966" t="s">
        <v>86</v>
      </c>
      <c r="D1966" t="s">
        <v>10</v>
      </c>
      <c r="E1966" t="s">
        <v>852</v>
      </c>
      <c r="F1966">
        <v>20</v>
      </c>
      <c r="G1966" t="s">
        <v>16</v>
      </c>
      <c r="H1966">
        <v>2021</v>
      </c>
      <c r="I1966">
        <v>16.3842</v>
      </c>
      <c r="J1966" s="1">
        <f>_xlfn.XLOOKUP(B1966, '[1]2021 Salaries'!$B$13:$B$2834, '[1]2021 Salaries'!$G$13:$G$2834,0)</f>
        <v>22590000</v>
      </c>
      <c r="K1966" s="1">
        <f t="shared" si="30"/>
        <v>24849000.000000004</v>
      </c>
      <c r="L1966" s="2">
        <v>1965</v>
      </c>
    </row>
    <row r="1967" spans="1:12" x14ac:dyDescent="0.45">
      <c r="A1967">
        <v>1473</v>
      </c>
      <c r="B1967" t="s">
        <v>1484</v>
      </c>
      <c r="C1967" t="s">
        <v>74</v>
      </c>
      <c r="D1967" t="s">
        <v>10</v>
      </c>
      <c r="E1967" t="s">
        <v>417</v>
      </c>
      <c r="F1967">
        <v>28</v>
      </c>
      <c r="G1967" t="s">
        <v>12</v>
      </c>
      <c r="H1967">
        <v>2021</v>
      </c>
      <c r="I1967">
        <v>16.3874666666667</v>
      </c>
      <c r="J1967" s="1">
        <f>_xlfn.XLOOKUP(B1967, '[1]2021 Salaries'!$B$13:$B$2834, '[1]2021 Salaries'!$G$13:$G$2834,0)</f>
        <v>15390000</v>
      </c>
      <c r="K1967" s="1">
        <f t="shared" si="30"/>
        <v>16929000</v>
      </c>
      <c r="L1967" s="2">
        <v>1966</v>
      </c>
    </row>
    <row r="1968" spans="1:12" x14ac:dyDescent="0.45">
      <c r="A1968">
        <v>218</v>
      </c>
      <c r="B1968" t="s">
        <v>1485</v>
      </c>
      <c r="C1968" t="s">
        <v>9</v>
      </c>
      <c r="D1968" t="s">
        <v>10</v>
      </c>
      <c r="E1968" t="s">
        <v>614</v>
      </c>
      <c r="F1968">
        <v>18</v>
      </c>
      <c r="G1968" t="s">
        <v>31</v>
      </c>
      <c r="H1968">
        <v>2020</v>
      </c>
      <c r="I1968">
        <v>16.390366666666701</v>
      </c>
      <c r="J1968" s="1">
        <f>_xlfn.XLOOKUP(B1968, '[1]2021 Salaries'!$B$13:$B$2834, '[1]2021 Salaries'!$G$13:$G$2834,0)</f>
        <v>0</v>
      </c>
      <c r="K1968" s="1">
        <f t="shared" si="30"/>
        <v>0</v>
      </c>
      <c r="L1968" s="2">
        <v>1967</v>
      </c>
    </row>
    <row r="1969" spans="1:12" x14ac:dyDescent="0.45">
      <c r="A1969">
        <v>1802</v>
      </c>
      <c r="B1969" t="s">
        <v>1426</v>
      </c>
      <c r="C1969" t="s">
        <v>23</v>
      </c>
      <c r="D1969" t="s">
        <v>10</v>
      </c>
      <c r="E1969" t="s">
        <v>118</v>
      </c>
      <c r="F1969">
        <v>18</v>
      </c>
      <c r="G1969" t="s">
        <v>25</v>
      </c>
      <c r="H1969">
        <v>2021</v>
      </c>
      <c r="I1969">
        <v>16.391400000000001</v>
      </c>
      <c r="J1969" s="1">
        <f>_xlfn.XLOOKUP(B1969, '[1]2021 Salaries'!$B$13:$B$2834, '[1]2021 Salaries'!$G$13:$G$2834,0)</f>
        <v>17320000</v>
      </c>
      <c r="K1969" s="1">
        <f t="shared" si="30"/>
        <v>19052000</v>
      </c>
      <c r="L1969" s="2">
        <v>1968</v>
      </c>
    </row>
    <row r="1970" spans="1:12" x14ac:dyDescent="0.45">
      <c r="A1970">
        <v>1559</v>
      </c>
      <c r="B1970" t="s">
        <v>1486</v>
      </c>
      <c r="C1970" t="s">
        <v>74</v>
      </c>
      <c r="D1970" t="s">
        <v>18</v>
      </c>
      <c r="E1970" t="s">
        <v>200</v>
      </c>
      <c r="F1970">
        <v>27</v>
      </c>
      <c r="G1970" t="s">
        <v>12</v>
      </c>
      <c r="H1970">
        <v>2021</v>
      </c>
      <c r="I1970">
        <v>16.392099999999999</v>
      </c>
      <c r="J1970" s="1">
        <f>_xlfn.XLOOKUP(B1970, '[1]2021 Salaries'!$B$13:$B$2834, '[1]2021 Salaries'!$G$13:$G$2834,0)</f>
        <v>38280000</v>
      </c>
      <c r="K1970" s="1">
        <f t="shared" si="30"/>
        <v>42108000</v>
      </c>
      <c r="L1970" s="2">
        <v>1969</v>
      </c>
    </row>
    <row r="1971" spans="1:12" x14ac:dyDescent="0.45">
      <c r="A1971">
        <v>1928</v>
      </c>
      <c r="B1971" t="s">
        <v>1487</v>
      </c>
      <c r="C1971" t="s">
        <v>195</v>
      </c>
      <c r="D1971" t="s">
        <v>43</v>
      </c>
      <c r="E1971" t="s">
        <v>963</v>
      </c>
      <c r="F1971">
        <v>32</v>
      </c>
      <c r="G1971" t="s">
        <v>16</v>
      </c>
      <c r="H1971">
        <v>2021</v>
      </c>
      <c r="I1971">
        <v>16.3966666666667</v>
      </c>
      <c r="J1971" s="1">
        <f>_xlfn.XLOOKUP(B1971, '[1]2021 Salaries'!$B$13:$B$2834, '[1]2021 Salaries'!$G$13:$G$2834,0)</f>
        <v>12510000</v>
      </c>
      <c r="K1971" s="1">
        <f t="shared" si="30"/>
        <v>13761000.000000002</v>
      </c>
      <c r="L1971" s="2">
        <v>1970</v>
      </c>
    </row>
    <row r="1972" spans="1:12" x14ac:dyDescent="0.45">
      <c r="A1972">
        <v>927</v>
      </c>
      <c r="B1972" t="s">
        <v>1474</v>
      </c>
      <c r="C1972" t="s">
        <v>14</v>
      </c>
      <c r="D1972" t="s">
        <v>10</v>
      </c>
      <c r="E1972" t="s">
        <v>753</v>
      </c>
      <c r="F1972">
        <v>17</v>
      </c>
      <c r="G1972" t="s">
        <v>16</v>
      </c>
      <c r="H1972">
        <v>2020</v>
      </c>
      <c r="I1972">
        <v>16.4037333333333</v>
      </c>
      <c r="J1972" s="1">
        <f>_xlfn.XLOOKUP(B1972, '[1]2021 Salaries'!$B$13:$B$2834, '[1]2021 Salaries'!$G$13:$G$2834,0)</f>
        <v>19710000</v>
      </c>
      <c r="K1972" s="1">
        <f t="shared" si="30"/>
        <v>21681000</v>
      </c>
      <c r="L1972" s="2">
        <v>1971</v>
      </c>
    </row>
    <row r="1973" spans="1:12" x14ac:dyDescent="0.45">
      <c r="A1973">
        <v>1885</v>
      </c>
      <c r="B1973" t="s">
        <v>1488</v>
      </c>
      <c r="C1973" t="s">
        <v>320</v>
      </c>
      <c r="D1973" t="s">
        <v>10</v>
      </c>
      <c r="E1973" t="s">
        <v>852</v>
      </c>
      <c r="F1973">
        <v>21</v>
      </c>
      <c r="G1973" t="s">
        <v>16</v>
      </c>
      <c r="H1973">
        <v>2021</v>
      </c>
      <c r="I1973">
        <v>16.408100000000001</v>
      </c>
      <c r="J1973" s="1">
        <f>_xlfn.XLOOKUP(B1973, '[1]2021 Salaries'!$B$13:$B$2834, '[1]2021 Salaries'!$G$13:$G$2834,0)</f>
        <v>4200000</v>
      </c>
      <c r="K1973" s="1">
        <f t="shared" si="30"/>
        <v>4620000</v>
      </c>
      <c r="L1973" s="2">
        <v>1972</v>
      </c>
    </row>
    <row r="1974" spans="1:12" x14ac:dyDescent="0.45">
      <c r="A1974">
        <v>451</v>
      </c>
      <c r="B1974" t="s">
        <v>740</v>
      </c>
      <c r="C1974" t="s">
        <v>74</v>
      </c>
      <c r="D1974" t="s">
        <v>10</v>
      </c>
      <c r="E1974" t="s">
        <v>602</v>
      </c>
      <c r="F1974">
        <v>23</v>
      </c>
      <c r="G1974" t="s">
        <v>12</v>
      </c>
      <c r="H1974">
        <v>2020</v>
      </c>
      <c r="I1974">
        <v>16.410066666666701</v>
      </c>
      <c r="J1974" s="1">
        <f>_xlfn.XLOOKUP(B1974, '[1]2021 Salaries'!$B$13:$B$2834, '[1]2021 Salaries'!$G$13:$G$2834,0)</f>
        <v>12230000</v>
      </c>
      <c r="K1974" s="1">
        <f t="shared" si="30"/>
        <v>13453000.000000002</v>
      </c>
      <c r="L1974" s="2">
        <v>1973</v>
      </c>
    </row>
    <row r="1975" spans="1:12" x14ac:dyDescent="0.45">
      <c r="A1975">
        <v>635</v>
      </c>
      <c r="B1975" t="s">
        <v>762</v>
      </c>
      <c r="C1975" t="s">
        <v>55</v>
      </c>
      <c r="D1975" t="s">
        <v>10</v>
      </c>
      <c r="E1975" t="s">
        <v>237</v>
      </c>
      <c r="F1975">
        <v>23</v>
      </c>
      <c r="G1975" t="s">
        <v>25</v>
      </c>
      <c r="H1975">
        <v>2020</v>
      </c>
      <c r="I1975">
        <v>16.4304666666667</v>
      </c>
      <c r="J1975" s="1">
        <f>_xlfn.XLOOKUP(B1975, '[1]2021 Salaries'!$B$13:$B$2834, '[1]2021 Salaries'!$G$13:$G$2834,0)</f>
        <v>10680000</v>
      </c>
      <c r="K1975" s="1">
        <f t="shared" si="30"/>
        <v>11748000.000000002</v>
      </c>
      <c r="L1975" s="2">
        <v>1974</v>
      </c>
    </row>
    <row r="1976" spans="1:12" x14ac:dyDescent="0.45">
      <c r="A1976">
        <v>77</v>
      </c>
      <c r="B1976" t="s">
        <v>1489</v>
      </c>
      <c r="C1976" t="s">
        <v>39</v>
      </c>
      <c r="D1976" t="s">
        <v>10</v>
      </c>
      <c r="E1976" t="s">
        <v>710</v>
      </c>
      <c r="F1976">
        <v>32</v>
      </c>
      <c r="G1976" t="s">
        <v>21</v>
      </c>
      <c r="H1976">
        <v>2020</v>
      </c>
      <c r="I1976">
        <v>16.430866666666699</v>
      </c>
      <c r="J1976" s="1">
        <f>_xlfn.XLOOKUP(B1976, '[1]2021 Salaries'!$B$13:$B$2834, '[1]2021 Salaries'!$G$13:$G$2834,0)</f>
        <v>0</v>
      </c>
      <c r="K1976" s="1">
        <f t="shared" si="30"/>
        <v>0</v>
      </c>
      <c r="L1976" s="2">
        <v>1975</v>
      </c>
    </row>
    <row r="1977" spans="1:12" x14ac:dyDescent="0.45">
      <c r="A1977">
        <v>1515</v>
      </c>
      <c r="B1977" t="s">
        <v>1395</v>
      </c>
      <c r="C1977" t="s">
        <v>74</v>
      </c>
      <c r="D1977" t="s">
        <v>10</v>
      </c>
      <c r="E1977" t="s">
        <v>725</v>
      </c>
      <c r="F1977">
        <v>24</v>
      </c>
      <c r="G1977" t="s">
        <v>12</v>
      </c>
      <c r="H1977">
        <v>2021</v>
      </c>
      <c r="I1977">
        <v>16.435133333333301</v>
      </c>
      <c r="J1977" s="1">
        <f>_xlfn.XLOOKUP(B1977, '[1]2021 Salaries'!$B$13:$B$2834, '[1]2021 Salaries'!$G$13:$G$2834,0)</f>
        <v>14220000</v>
      </c>
      <c r="K1977" s="1">
        <f t="shared" si="30"/>
        <v>15642000.000000002</v>
      </c>
      <c r="L1977" s="2">
        <v>1976</v>
      </c>
    </row>
    <row r="1978" spans="1:12" x14ac:dyDescent="0.45">
      <c r="A1978">
        <v>523</v>
      </c>
      <c r="B1978" t="s">
        <v>882</v>
      </c>
      <c r="C1978" t="s">
        <v>190</v>
      </c>
      <c r="D1978" t="s">
        <v>18</v>
      </c>
      <c r="E1978" t="s">
        <v>382</v>
      </c>
      <c r="F1978">
        <v>29</v>
      </c>
      <c r="G1978" t="s">
        <v>12</v>
      </c>
      <c r="H1978">
        <v>2020</v>
      </c>
      <c r="I1978">
        <v>16.437933333333302</v>
      </c>
      <c r="J1978" s="1">
        <f>_xlfn.XLOOKUP(B1978, '[1]2021 Salaries'!$B$13:$B$2834, '[1]2021 Salaries'!$G$13:$G$2834,0)</f>
        <v>15440000</v>
      </c>
      <c r="K1978" s="1">
        <f t="shared" si="30"/>
        <v>16984000</v>
      </c>
      <c r="L1978" s="2">
        <v>1977</v>
      </c>
    </row>
    <row r="1979" spans="1:12" x14ac:dyDescent="0.45">
      <c r="A1979">
        <v>1526</v>
      </c>
      <c r="B1979" t="s">
        <v>1490</v>
      </c>
      <c r="C1979" t="s">
        <v>74</v>
      </c>
      <c r="D1979" t="s">
        <v>10</v>
      </c>
      <c r="E1979" t="s">
        <v>602</v>
      </c>
      <c r="F1979">
        <v>29</v>
      </c>
      <c r="G1979" t="s">
        <v>12</v>
      </c>
      <c r="H1979">
        <v>2021</v>
      </c>
      <c r="I1979">
        <v>16.441700000000001</v>
      </c>
      <c r="J1979" s="1">
        <f>_xlfn.XLOOKUP(B1979, '[1]2021 Salaries'!$B$13:$B$2834, '[1]2021 Salaries'!$G$13:$G$2834,0)</f>
        <v>17870000</v>
      </c>
      <c r="K1979" s="1">
        <f t="shared" si="30"/>
        <v>19657000</v>
      </c>
      <c r="L1979" s="2">
        <v>1978</v>
      </c>
    </row>
    <row r="1980" spans="1:12" x14ac:dyDescent="0.45">
      <c r="A1980">
        <v>797</v>
      </c>
      <c r="B1980" t="s">
        <v>973</v>
      </c>
      <c r="C1980" t="s">
        <v>14</v>
      </c>
      <c r="D1980" t="s">
        <v>18</v>
      </c>
      <c r="E1980" t="s">
        <v>659</v>
      </c>
      <c r="F1980">
        <v>30</v>
      </c>
      <c r="G1980" t="s">
        <v>16</v>
      </c>
      <c r="H1980">
        <v>2020</v>
      </c>
      <c r="I1980">
        <v>16.4445333333333</v>
      </c>
      <c r="J1980" s="1">
        <f>_xlfn.XLOOKUP(B1980, '[1]2021 Salaries'!$B$13:$B$2834, '[1]2021 Salaries'!$G$13:$G$2834,0)</f>
        <v>12240000</v>
      </c>
      <c r="K1980" s="1">
        <f t="shared" si="30"/>
        <v>13464000.000000002</v>
      </c>
      <c r="L1980" s="2">
        <v>1979</v>
      </c>
    </row>
    <row r="1981" spans="1:12" x14ac:dyDescent="0.45">
      <c r="A1981">
        <v>915</v>
      </c>
      <c r="B1981" t="s">
        <v>1410</v>
      </c>
      <c r="C1981" t="s">
        <v>86</v>
      </c>
      <c r="D1981" t="s">
        <v>10</v>
      </c>
      <c r="E1981" t="s">
        <v>542</v>
      </c>
      <c r="F1981">
        <v>32</v>
      </c>
      <c r="G1981" t="s">
        <v>16</v>
      </c>
      <c r="H1981">
        <v>2020</v>
      </c>
      <c r="I1981">
        <v>16.446666666666701</v>
      </c>
      <c r="J1981" s="1">
        <f>_xlfn.XLOOKUP(B1981, '[1]2021 Salaries'!$B$13:$B$2834, '[1]2021 Salaries'!$G$13:$G$2834,0)</f>
        <v>10590000</v>
      </c>
      <c r="K1981" s="1">
        <f t="shared" si="30"/>
        <v>11649000.000000002</v>
      </c>
      <c r="L1981" s="2">
        <v>1980</v>
      </c>
    </row>
    <row r="1982" spans="1:12" x14ac:dyDescent="0.45">
      <c r="A1982">
        <v>1339</v>
      </c>
      <c r="B1982" t="s">
        <v>1491</v>
      </c>
      <c r="C1982" t="s">
        <v>195</v>
      </c>
      <c r="D1982" t="s">
        <v>43</v>
      </c>
      <c r="E1982" t="s">
        <v>539</v>
      </c>
      <c r="F1982">
        <v>18</v>
      </c>
      <c r="G1982" t="s">
        <v>31</v>
      </c>
      <c r="H1982">
        <v>2021</v>
      </c>
      <c r="I1982">
        <v>16.4512</v>
      </c>
      <c r="J1982" s="1">
        <f>_xlfn.XLOOKUP(B1982, '[1]2021 Salaries'!$B$13:$B$2834, '[1]2021 Salaries'!$G$13:$G$2834,0)</f>
        <v>15790000</v>
      </c>
      <c r="K1982" s="1">
        <f t="shared" si="30"/>
        <v>17369000</v>
      </c>
      <c r="L1982" s="2">
        <v>1981</v>
      </c>
    </row>
    <row r="1983" spans="1:12" x14ac:dyDescent="0.45">
      <c r="A1983">
        <v>594</v>
      </c>
      <c r="B1983" t="s">
        <v>379</v>
      </c>
      <c r="C1983" t="s">
        <v>380</v>
      </c>
      <c r="D1983" t="s">
        <v>10</v>
      </c>
      <c r="E1983" t="s">
        <v>322</v>
      </c>
      <c r="F1983">
        <v>25</v>
      </c>
      <c r="G1983" t="s">
        <v>25</v>
      </c>
      <c r="H1983">
        <v>2020</v>
      </c>
      <c r="I1983">
        <v>16.4512</v>
      </c>
      <c r="J1983" s="1">
        <f>_xlfn.XLOOKUP(B1983, '[1]2021 Salaries'!$B$13:$B$2834, '[1]2021 Salaries'!$G$13:$G$2834,0)</f>
        <v>20140000</v>
      </c>
      <c r="K1983" s="1">
        <f t="shared" si="30"/>
        <v>22154000</v>
      </c>
      <c r="L1983" s="2">
        <v>1982</v>
      </c>
    </row>
    <row r="1984" spans="1:12" x14ac:dyDescent="0.45">
      <c r="A1984">
        <v>1481</v>
      </c>
      <c r="B1984" t="s">
        <v>1492</v>
      </c>
      <c r="C1984" t="s">
        <v>74</v>
      </c>
      <c r="D1984" t="s">
        <v>43</v>
      </c>
      <c r="E1984" t="s">
        <v>417</v>
      </c>
      <c r="F1984">
        <v>19</v>
      </c>
      <c r="G1984" t="s">
        <v>12</v>
      </c>
      <c r="H1984">
        <v>2021</v>
      </c>
      <c r="I1984">
        <v>16.454333333333299</v>
      </c>
      <c r="J1984" s="1">
        <f>_xlfn.XLOOKUP(B1984, '[1]2021 Salaries'!$B$13:$B$2834, '[1]2021 Salaries'!$G$13:$G$2834,0)</f>
        <v>16850000</v>
      </c>
      <c r="K1984" s="1">
        <f t="shared" si="30"/>
        <v>18535000</v>
      </c>
      <c r="L1984" s="2">
        <v>1983</v>
      </c>
    </row>
    <row r="1985" spans="1:12" x14ac:dyDescent="0.45">
      <c r="A1985">
        <v>16</v>
      </c>
      <c r="B1985" t="s">
        <v>1266</v>
      </c>
      <c r="C1985" t="s">
        <v>39</v>
      </c>
      <c r="D1985" t="s">
        <v>10</v>
      </c>
      <c r="E1985" t="s">
        <v>49</v>
      </c>
      <c r="F1985">
        <v>18</v>
      </c>
      <c r="G1985" t="s">
        <v>21</v>
      </c>
      <c r="H1985">
        <v>2020</v>
      </c>
      <c r="I1985">
        <v>16.455300000000001</v>
      </c>
      <c r="J1985" s="1">
        <f>_xlfn.XLOOKUP(B1985, '[1]2021 Salaries'!$B$13:$B$2834, '[1]2021 Salaries'!$G$13:$G$2834,0)</f>
        <v>15200000</v>
      </c>
      <c r="K1985" s="1">
        <f t="shared" si="30"/>
        <v>16720000.000000002</v>
      </c>
      <c r="L1985" s="2">
        <v>1984</v>
      </c>
    </row>
    <row r="1986" spans="1:12" x14ac:dyDescent="0.45">
      <c r="A1986">
        <v>1876</v>
      </c>
      <c r="B1986" t="s">
        <v>1493</v>
      </c>
      <c r="C1986" t="s">
        <v>14</v>
      </c>
      <c r="D1986" t="s">
        <v>10</v>
      </c>
      <c r="E1986" t="s">
        <v>1212</v>
      </c>
      <c r="F1986">
        <v>30</v>
      </c>
      <c r="G1986" t="s">
        <v>16</v>
      </c>
      <c r="H1986">
        <v>2021</v>
      </c>
      <c r="I1986">
        <v>16.476600000000001</v>
      </c>
      <c r="J1986" s="1">
        <f>_xlfn.XLOOKUP(B1986, '[1]2021 Salaries'!$B$13:$B$2834, '[1]2021 Salaries'!$G$13:$G$2834,0)</f>
        <v>14290000</v>
      </c>
      <c r="K1986" s="1">
        <f t="shared" si="30"/>
        <v>15719000.000000002</v>
      </c>
      <c r="L1986" s="2">
        <v>1985</v>
      </c>
    </row>
    <row r="1987" spans="1:12" x14ac:dyDescent="0.45">
      <c r="A1987">
        <v>370</v>
      </c>
      <c r="B1987" t="s">
        <v>1494</v>
      </c>
      <c r="C1987" t="s">
        <v>9</v>
      </c>
      <c r="D1987" t="s">
        <v>10</v>
      </c>
      <c r="E1987" t="s">
        <v>358</v>
      </c>
      <c r="F1987">
        <v>25</v>
      </c>
      <c r="G1987" t="s">
        <v>31</v>
      </c>
      <c r="H1987">
        <v>2020</v>
      </c>
      <c r="I1987">
        <v>16.4802</v>
      </c>
      <c r="J1987" s="1">
        <f>_xlfn.XLOOKUP(B1987, '[1]2021 Salaries'!$B$13:$B$2834, '[1]2021 Salaries'!$G$13:$G$2834,0)</f>
        <v>19810000</v>
      </c>
      <c r="K1987" s="1">
        <f t="shared" ref="K1987:K2050" si="31">IF(C1987="Rarita", J1987, J1987*1.1)</f>
        <v>21791000</v>
      </c>
      <c r="L1987" s="2">
        <v>1986</v>
      </c>
    </row>
    <row r="1988" spans="1:12" x14ac:dyDescent="0.45">
      <c r="A1988">
        <v>1366</v>
      </c>
      <c r="B1988" t="s">
        <v>1495</v>
      </c>
      <c r="C1988" t="s">
        <v>965</v>
      </c>
      <c r="D1988" t="s">
        <v>10</v>
      </c>
      <c r="E1988" t="s">
        <v>471</v>
      </c>
      <c r="F1988">
        <v>20</v>
      </c>
      <c r="G1988" t="s">
        <v>31</v>
      </c>
      <c r="H1988">
        <v>2021</v>
      </c>
      <c r="I1988">
        <v>16.481100000000001</v>
      </c>
      <c r="J1988" s="1">
        <f>_xlfn.XLOOKUP(B1988, '[1]2021 Salaries'!$B$13:$B$2834, '[1]2021 Salaries'!$G$13:$G$2834,0)</f>
        <v>15490000</v>
      </c>
      <c r="K1988" s="1">
        <f t="shared" si="31"/>
        <v>17039000</v>
      </c>
      <c r="L1988" s="2">
        <v>1987</v>
      </c>
    </row>
    <row r="1989" spans="1:12" x14ac:dyDescent="0.45">
      <c r="A1989">
        <v>709</v>
      </c>
      <c r="B1989" t="s">
        <v>1496</v>
      </c>
      <c r="C1989" t="s">
        <v>23</v>
      </c>
      <c r="D1989" t="s">
        <v>598</v>
      </c>
      <c r="E1989" t="s">
        <v>784</v>
      </c>
      <c r="F1989">
        <v>23</v>
      </c>
      <c r="G1989" t="s">
        <v>25</v>
      </c>
      <c r="H1989">
        <v>2020</v>
      </c>
      <c r="I1989">
        <v>16.485333333333301</v>
      </c>
      <c r="J1989" s="1">
        <f>_xlfn.XLOOKUP(B1989, '[1]2021 Salaries'!$B$13:$B$2834, '[1]2021 Salaries'!$G$13:$G$2834,0)</f>
        <v>0</v>
      </c>
      <c r="K1989" s="1">
        <f t="shared" si="31"/>
        <v>0</v>
      </c>
      <c r="L1989" s="2">
        <v>1988</v>
      </c>
    </row>
    <row r="1990" spans="1:12" x14ac:dyDescent="0.45">
      <c r="A1990">
        <v>1560</v>
      </c>
      <c r="B1990" t="s">
        <v>1436</v>
      </c>
      <c r="C1990" t="s">
        <v>74</v>
      </c>
      <c r="D1990" t="s">
        <v>598</v>
      </c>
      <c r="E1990" t="s">
        <v>200</v>
      </c>
      <c r="F1990">
        <v>22</v>
      </c>
      <c r="G1990" t="s">
        <v>12</v>
      </c>
      <c r="H1990">
        <v>2021</v>
      </c>
      <c r="I1990">
        <v>16.485466666666699</v>
      </c>
      <c r="J1990" s="1">
        <f>_xlfn.XLOOKUP(B1990, '[1]2021 Salaries'!$B$13:$B$2834, '[1]2021 Salaries'!$G$13:$G$2834,0)</f>
        <v>14550000</v>
      </c>
      <c r="K1990" s="1">
        <f t="shared" si="31"/>
        <v>16005000.000000002</v>
      </c>
      <c r="L1990" s="2">
        <v>1989</v>
      </c>
    </row>
    <row r="1991" spans="1:12" x14ac:dyDescent="0.45">
      <c r="A1991">
        <v>704</v>
      </c>
      <c r="B1991" t="s">
        <v>1497</v>
      </c>
      <c r="C1991" t="s">
        <v>23</v>
      </c>
      <c r="D1991" t="s">
        <v>10</v>
      </c>
      <c r="E1991" t="s">
        <v>784</v>
      </c>
      <c r="F1991">
        <v>36</v>
      </c>
      <c r="G1991" t="s">
        <v>25</v>
      </c>
      <c r="H1991">
        <v>2020</v>
      </c>
      <c r="I1991">
        <v>16.4895666666667</v>
      </c>
      <c r="J1991" s="1">
        <f>_xlfn.XLOOKUP(B1991, '[1]2021 Salaries'!$B$13:$B$2834, '[1]2021 Salaries'!$G$13:$G$2834,0)</f>
        <v>0</v>
      </c>
      <c r="K1991" s="1">
        <f t="shared" si="31"/>
        <v>0</v>
      </c>
      <c r="L1991" s="2">
        <v>1990</v>
      </c>
    </row>
    <row r="1992" spans="1:12" x14ac:dyDescent="0.45">
      <c r="A1992">
        <v>107</v>
      </c>
      <c r="B1992" t="s">
        <v>1270</v>
      </c>
      <c r="C1992" t="s">
        <v>39</v>
      </c>
      <c r="D1992" t="s">
        <v>10</v>
      </c>
      <c r="E1992" t="s">
        <v>555</v>
      </c>
      <c r="F1992">
        <v>30</v>
      </c>
      <c r="G1992" t="s">
        <v>21</v>
      </c>
      <c r="H1992">
        <v>2020</v>
      </c>
      <c r="I1992">
        <v>16.499866666666701</v>
      </c>
      <c r="J1992" s="1">
        <f>_xlfn.XLOOKUP(B1992, '[1]2021 Salaries'!$B$13:$B$2834, '[1]2021 Salaries'!$G$13:$G$2834,0)</f>
        <v>15200000</v>
      </c>
      <c r="K1992" s="1">
        <f t="shared" si="31"/>
        <v>16720000.000000002</v>
      </c>
      <c r="L1992" s="2">
        <v>1991</v>
      </c>
    </row>
    <row r="1993" spans="1:12" x14ac:dyDescent="0.45">
      <c r="A1993">
        <v>906</v>
      </c>
      <c r="B1993" t="s">
        <v>1498</v>
      </c>
      <c r="C1993" t="s">
        <v>14</v>
      </c>
      <c r="D1993" t="s">
        <v>18</v>
      </c>
      <c r="E1993" t="s">
        <v>485</v>
      </c>
      <c r="F1993">
        <v>22</v>
      </c>
      <c r="G1993" t="s">
        <v>16</v>
      </c>
      <c r="H1993">
        <v>2020</v>
      </c>
      <c r="I1993">
        <v>16.5141666666667</v>
      </c>
      <c r="J1993" s="1">
        <f>_xlfn.XLOOKUP(B1993, '[1]2021 Salaries'!$B$13:$B$2834, '[1]2021 Salaries'!$G$13:$G$2834,0)</f>
        <v>0</v>
      </c>
      <c r="K1993" s="1">
        <f t="shared" si="31"/>
        <v>0</v>
      </c>
      <c r="L1993" s="2">
        <v>1992</v>
      </c>
    </row>
    <row r="1994" spans="1:12" x14ac:dyDescent="0.45">
      <c r="A1994">
        <v>631</v>
      </c>
      <c r="B1994" t="s">
        <v>647</v>
      </c>
      <c r="C1994" t="s">
        <v>27</v>
      </c>
      <c r="D1994" t="s">
        <v>10</v>
      </c>
      <c r="E1994" t="s">
        <v>237</v>
      </c>
      <c r="F1994">
        <v>28</v>
      </c>
      <c r="G1994" t="s">
        <v>25</v>
      </c>
      <c r="H1994">
        <v>2020</v>
      </c>
      <c r="I1994">
        <v>16.5164333333333</v>
      </c>
      <c r="J1994" s="1">
        <f>_xlfn.XLOOKUP(B1994, '[1]2021 Salaries'!$B$13:$B$2834, '[1]2021 Salaries'!$G$13:$G$2834,0)</f>
        <v>8970000</v>
      </c>
      <c r="K1994" s="1">
        <f t="shared" si="31"/>
        <v>9867000</v>
      </c>
      <c r="L1994" s="2">
        <v>1993</v>
      </c>
    </row>
    <row r="1995" spans="1:12" x14ac:dyDescent="0.45">
      <c r="A1995">
        <v>1652</v>
      </c>
      <c r="B1995" t="s">
        <v>1499</v>
      </c>
      <c r="C1995" t="s">
        <v>538</v>
      </c>
      <c r="D1995" t="s">
        <v>350</v>
      </c>
      <c r="E1995" t="s">
        <v>264</v>
      </c>
      <c r="F1995">
        <v>21</v>
      </c>
      <c r="G1995" t="s">
        <v>12</v>
      </c>
      <c r="H1995">
        <v>2021</v>
      </c>
      <c r="I1995">
        <v>16.538633333333301</v>
      </c>
      <c r="J1995" s="1">
        <f>_xlfn.XLOOKUP(B1995, '[1]2021 Salaries'!$B$13:$B$2834, '[1]2021 Salaries'!$G$13:$G$2834,0)</f>
        <v>36690000</v>
      </c>
      <c r="K1995" s="1">
        <f t="shared" si="31"/>
        <v>40359000</v>
      </c>
      <c r="L1995" s="2">
        <v>1994</v>
      </c>
    </row>
    <row r="1996" spans="1:12" x14ac:dyDescent="0.45">
      <c r="A1996">
        <v>1523</v>
      </c>
      <c r="B1996" t="s">
        <v>1500</v>
      </c>
      <c r="C1996" t="s">
        <v>23</v>
      </c>
      <c r="D1996" t="s">
        <v>43</v>
      </c>
      <c r="E1996" t="s">
        <v>725</v>
      </c>
      <c r="F1996">
        <v>32</v>
      </c>
      <c r="G1996" t="s">
        <v>12</v>
      </c>
      <c r="H1996">
        <v>2021</v>
      </c>
      <c r="I1996">
        <v>16.539300000000001</v>
      </c>
      <c r="J1996" s="1">
        <f>_xlfn.XLOOKUP(B1996, '[1]2021 Salaries'!$B$13:$B$2834, '[1]2021 Salaries'!$G$13:$G$2834,0)</f>
        <v>32490000</v>
      </c>
      <c r="K1996" s="1">
        <f t="shared" si="31"/>
        <v>35739000</v>
      </c>
      <c r="L1996" s="2">
        <v>1995</v>
      </c>
    </row>
    <row r="1997" spans="1:12" x14ac:dyDescent="0.45">
      <c r="A1997">
        <v>1016</v>
      </c>
      <c r="B1997" t="s">
        <v>1125</v>
      </c>
      <c r="C1997" t="s">
        <v>64</v>
      </c>
      <c r="D1997" t="s">
        <v>18</v>
      </c>
      <c r="E1997" t="s">
        <v>1238</v>
      </c>
      <c r="F1997">
        <v>25</v>
      </c>
      <c r="G1997" t="s">
        <v>41</v>
      </c>
      <c r="H1997">
        <v>2020</v>
      </c>
      <c r="I1997">
        <v>16.545533333333299</v>
      </c>
      <c r="J1997" s="1">
        <f>_xlfn.XLOOKUP(B1997, '[1]2021 Salaries'!$B$13:$B$2834, '[1]2021 Salaries'!$G$13:$G$2834,0)</f>
        <v>10080000</v>
      </c>
      <c r="K1997" s="1">
        <f t="shared" si="31"/>
        <v>10080000</v>
      </c>
      <c r="L1997" s="2">
        <v>1996</v>
      </c>
    </row>
    <row r="1998" spans="1:12" x14ac:dyDescent="0.45">
      <c r="A1998">
        <v>992</v>
      </c>
      <c r="B1998" t="s">
        <v>1479</v>
      </c>
      <c r="C1998" t="s">
        <v>64</v>
      </c>
      <c r="D1998" t="s">
        <v>10</v>
      </c>
      <c r="E1998" t="s">
        <v>795</v>
      </c>
      <c r="F1998">
        <v>26</v>
      </c>
      <c r="G1998" t="s">
        <v>41</v>
      </c>
      <c r="H1998">
        <v>2020</v>
      </c>
      <c r="I1998">
        <v>16.550233333333299</v>
      </c>
      <c r="J1998" s="1">
        <f>_xlfn.XLOOKUP(B1998, '[1]2021 Salaries'!$B$13:$B$2834, '[1]2021 Salaries'!$G$13:$G$2834,0)</f>
        <v>1360000</v>
      </c>
      <c r="K1998" s="1">
        <f t="shared" si="31"/>
        <v>1360000</v>
      </c>
      <c r="L1998" s="2">
        <v>1997</v>
      </c>
    </row>
    <row r="1999" spans="1:12" x14ac:dyDescent="0.45">
      <c r="A1999">
        <v>1877</v>
      </c>
      <c r="B1999" t="s">
        <v>1501</v>
      </c>
      <c r="C1999" t="s">
        <v>14</v>
      </c>
      <c r="D1999" t="s">
        <v>10</v>
      </c>
      <c r="E1999" t="s">
        <v>1212</v>
      </c>
      <c r="F1999">
        <v>27</v>
      </c>
      <c r="G1999" t="s">
        <v>16</v>
      </c>
      <c r="H1999">
        <v>2021</v>
      </c>
      <c r="I1999">
        <v>16.5543333333333</v>
      </c>
      <c r="J1999" s="1">
        <f>_xlfn.XLOOKUP(B1999, '[1]2021 Salaries'!$B$13:$B$2834, '[1]2021 Salaries'!$G$13:$G$2834,0)</f>
        <v>24890000</v>
      </c>
      <c r="K1999" s="1">
        <f t="shared" si="31"/>
        <v>27379000.000000004</v>
      </c>
      <c r="L1999" s="2">
        <v>1998</v>
      </c>
    </row>
    <row r="2000" spans="1:12" x14ac:dyDescent="0.45">
      <c r="A2000">
        <v>795</v>
      </c>
      <c r="B2000" t="s">
        <v>1502</v>
      </c>
      <c r="C2000" t="s">
        <v>14</v>
      </c>
      <c r="D2000" t="s">
        <v>18</v>
      </c>
      <c r="E2000" t="s">
        <v>659</v>
      </c>
      <c r="F2000">
        <v>31</v>
      </c>
      <c r="G2000" t="s">
        <v>16</v>
      </c>
      <c r="H2000">
        <v>2020</v>
      </c>
      <c r="I2000">
        <v>16.562166666666698</v>
      </c>
      <c r="J2000" s="1">
        <f>_xlfn.XLOOKUP(B2000, '[1]2021 Salaries'!$B$13:$B$2834, '[1]2021 Salaries'!$G$13:$G$2834,0)</f>
        <v>0</v>
      </c>
      <c r="K2000" s="1">
        <f t="shared" si="31"/>
        <v>0</v>
      </c>
      <c r="L2000" s="2">
        <v>1999</v>
      </c>
    </row>
    <row r="2001" spans="1:12" x14ac:dyDescent="0.45">
      <c r="A2001">
        <v>2059</v>
      </c>
      <c r="B2001" t="s">
        <v>1503</v>
      </c>
      <c r="C2001" t="s">
        <v>14</v>
      </c>
      <c r="D2001" t="s">
        <v>10</v>
      </c>
      <c r="E2001" t="s">
        <v>753</v>
      </c>
      <c r="F2001">
        <v>22</v>
      </c>
      <c r="G2001" t="s">
        <v>16</v>
      </c>
      <c r="H2001">
        <v>2021</v>
      </c>
      <c r="I2001">
        <v>16.565333333333299</v>
      </c>
      <c r="J2001" s="1">
        <f>_xlfn.XLOOKUP(B2001, '[1]2021 Salaries'!$B$13:$B$2834, '[1]2021 Salaries'!$G$13:$G$2834,0)</f>
        <v>14330000</v>
      </c>
      <c r="K2001" s="1">
        <f t="shared" si="31"/>
        <v>15763000.000000002</v>
      </c>
      <c r="L2001" s="2">
        <v>2000</v>
      </c>
    </row>
    <row r="2002" spans="1:12" x14ac:dyDescent="0.45">
      <c r="A2002">
        <v>1518</v>
      </c>
      <c r="B2002" t="s">
        <v>1504</v>
      </c>
      <c r="C2002" t="s">
        <v>55</v>
      </c>
      <c r="D2002" t="s">
        <v>10</v>
      </c>
      <c r="E2002" t="s">
        <v>725</v>
      </c>
      <c r="F2002">
        <v>23</v>
      </c>
      <c r="G2002" t="s">
        <v>12</v>
      </c>
      <c r="H2002">
        <v>2021</v>
      </c>
      <c r="I2002">
        <v>16.567766666666699</v>
      </c>
      <c r="J2002" s="1">
        <f>_xlfn.XLOOKUP(B2002, '[1]2021 Salaries'!$B$13:$B$2834, '[1]2021 Salaries'!$G$13:$G$2834,0)</f>
        <v>21310000</v>
      </c>
      <c r="K2002" s="1">
        <f t="shared" si="31"/>
        <v>23441000.000000004</v>
      </c>
      <c r="L2002" s="2">
        <v>2001</v>
      </c>
    </row>
    <row r="2003" spans="1:12" x14ac:dyDescent="0.45">
      <c r="A2003">
        <v>1897</v>
      </c>
      <c r="B2003" t="s">
        <v>1505</v>
      </c>
      <c r="C2003" t="s">
        <v>14</v>
      </c>
      <c r="D2003" t="s">
        <v>10</v>
      </c>
      <c r="E2003" t="s">
        <v>659</v>
      </c>
      <c r="F2003">
        <v>22</v>
      </c>
      <c r="G2003" t="s">
        <v>16</v>
      </c>
      <c r="H2003">
        <v>2021</v>
      </c>
      <c r="I2003">
        <v>16.57</v>
      </c>
      <c r="J2003" s="1">
        <f>_xlfn.XLOOKUP(B2003, '[1]2021 Salaries'!$B$13:$B$2834, '[1]2021 Salaries'!$G$13:$G$2834,0)</f>
        <v>5490000</v>
      </c>
      <c r="K2003" s="1">
        <f t="shared" si="31"/>
        <v>6039000.0000000009</v>
      </c>
      <c r="L2003" s="2">
        <v>2002</v>
      </c>
    </row>
    <row r="2004" spans="1:12" x14ac:dyDescent="0.45">
      <c r="A2004">
        <v>675</v>
      </c>
      <c r="B2004" t="s">
        <v>514</v>
      </c>
      <c r="C2004" t="s">
        <v>106</v>
      </c>
      <c r="D2004" t="s">
        <v>10</v>
      </c>
      <c r="E2004" t="s">
        <v>353</v>
      </c>
      <c r="F2004">
        <v>19</v>
      </c>
      <c r="G2004" t="s">
        <v>25</v>
      </c>
      <c r="H2004">
        <v>2020</v>
      </c>
      <c r="I2004">
        <v>16.572666666666699</v>
      </c>
      <c r="J2004" s="1">
        <f>_xlfn.XLOOKUP(B2004, '[1]2021 Salaries'!$B$13:$B$2834, '[1]2021 Salaries'!$G$13:$G$2834,0)</f>
        <v>32570000</v>
      </c>
      <c r="K2004" s="1">
        <f t="shared" si="31"/>
        <v>35827000</v>
      </c>
      <c r="L2004" s="2">
        <v>2003</v>
      </c>
    </row>
    <row r="2005" spans="1:12" x14ac:dyDescent="0.45">
      <c r="A2005">
        <v>1058</v>
      </c>
      <c r="B2005" t="s">
        <v>807</v>
      </c>
      <c r="C2005" t="s">
        <v>64</v>
      </c>
      <c r="D2005" t="s">
        <v>10</v>
      </c>
      <c r="E2005" t="s">
        <v>182</v>
      </c>
      <c r="F2005">
        <v>28</v>
      </c>
      <c r="G2005" t="s">
        <v>41</v>
      </c>
      <c r="H2005">
        <v>2020</v>
      </c>
      <c r="I2005">
        <v>16.579933333333301</v>
      </c>
      <c r="J2005" s="1">
        <f>_xlfn.XLOOKUP(B2005, '[1]2021 Salaries'!$B$13:$B$2834, '[1]2021 Salaries'!$G$13:$G$2834,0)</f>
        <v>560000</v>
      </c>
      <c r="K2005" s="1">
        <f t="shared" si="31"/>
        <v>560000</v>
      </c>
      <c r="L2005" s="2">
        <v>2004</v>
      </c>
    </row>
    <row r="2006" spans="1:12" x14ac:dyDescent="0.45">
      <c r="A2006">
        <v>198</v>
      </c>
      <c r="B2006" t="s">
        <v>1506</v>
      </c>
      <c r="C2006" t="s">
        <v>55</v>
      </c>
      <c r="D2006" t="s">
        <v>10</v>
      </c>
      <c r="E2006" t="s">
        <v>154</v>
      </c>
      <c r="F2006">
        <v>28</v>
      </c>
      <c r="G2006" t="s">
        <v>31</v>
      </c>
      <c r="H2006">
        <v>2020</v>
      </c>
      <c r="I2006">
        <v>16.582166666666701</v>
      </c>
      <c r="J2006" s="1">
        <f>_xlfn.XLOOKUP(B2006, '[1]2021 Salaries'!$B$13:$B$2834, '[1]2021 Salaries'!$G$13:$G$2834,0)</f>
        <v>0</v>
      </c>
      <c r="K2006" s="1">
        <f t="shared" si="31"/>
        <v>0</v>
      </c>
      <c r="L2006" s="2">
        <v>2005</v>
      </c>
    </row>
    <row r="2007" spans="1:12" x14ac:dyDescent="0.45">
      <c r="A2007">
        <v>1173</v>
      </c>
      <c r="B2007" t="s">
        <v>859</v>
      </c>
      <c r="C2007" t="s">
        <v>36</v>
      </c>
      <c r="D2007" t="s">
        <v>10</v>
      </c>
      <c r="E2007" t="s">
        <v>101</v>
      </c>
      <c r="F2007">
        <v>26</v>
      </c>
      <c r="G2007" t="s">
        <v>21</v>
      </c>
      <c r="H2007">
        <v>2021</v>
      </c>
      <c r="I2007">
        <v>16.5979666666667</v>
      </c>
      <c r="J2007" s="1">
        <f>_xlfn.XLOOKUP(B2007, '[1]2021 Salaries'!$B$13:$B$2834, '[1]2021 Salaries'!$G$13:$G$2834,0)</f>
        <v>27320000</v>
      </c>
      <c r="K2007" s="1">
        <f t="shared" si="31"/>
        <v>30052000.000000004</v>
      </c>
      <c r="L2007" s="2">
        <v>2006</v>
      </c>
    </row>
    <row r="2008" spans="1:12" x14ac:dyDescent="0.45">
      <c r="A2008">
        <v>1054</v>
      </c>
      <c r="B2008" t="s">
        <v>1231</v>
      </c>
      <c r="C2008" t="s">
        <v>64</v>
      </c>
      <c r="D2008" t="s">
        <v>10</v>
      </c>
      <c r="E2008" t="s">
        <v>182</v>
      </c>
      <c r="F2008">
        <v>20</v>
      </c>
      <c r="G2008" t="s">
        <v>41</v>
      </c>
      <c r="H2008">
        <v>2020</v>
      </c>
      <c r="I2008">
        <v>16.597999999999999</v>
      </c>
      <c r="J2008" s="1">
        <f>_xlfn.XLOOKUP(B2008, '[1]2021 Salaries'!$B$13:$B$2834, '[1]2021 Salaries'!$G$13:$G$2834,0)</f>
        <v>1640000</v>
      </c>
      <c r="K2008" s="1">
        <f t="shared" si="31"/>
        <v>1640000</v>
      </c>
      <c r="L2008" s="2">
        <v>2007</v>
      </c>
    </row>
    <row r="2009" spans="1:12" x14ac:dyDescent="0.45">
      <c r="A2009">
        <v>1650</v>
      </c>
      <c r="B2009" t="s">
        <v>1507</v>
      </c>
      <c r="C2009" t="s">
        <v>74</v>
      </c>
      <c r="D2009" t="s">
        <v>350</v>
      </c>
      <c r="E2009" t="s">
        <v>264</v>
      </c>
      <c r="F2009">
        <v>19</v>
      </c>
      <c r="G2009" t="s">
        <v>12</v>
      </c>
      <c r="H2009">
        <v>2021</v>
      </c>
      <c r="I2009">
        <v>16.6235</v>
      </c>
      <c r="J2009" s="1">
        <f>_xlfn.XLOOKUP(B2009, '[1]2021 Salaries'!$B$13:$B$2834, '[1]2021 Salaries'!$G$13:$G$2834,0)</f>
        <v>28990000</v>
      </c>
      <c r="K2009" s="1">
        <f t="shared" si="31"/>
        <v>31889000.000000004</v>
      </c>
      <c r="L2009" s="2">
        <v>2008</v>
      </c>
    </row>
    <row r="2010" spans="1:12" x14ac:dyDescent="0.45">
      <c r="A2010">
        <v>984</v>
      </c>
      <c r="B2010" t="s">
        <v>1171</v>
      </c>
      <c r="C2010" t="s">
        <v>64</v>
      </c>
      <c r="D2010" t="s">
        <v>10</v>
      </c>
      <c r="E2010" t="s">
        <v>65</v>
      </c>
      <c r="F2010">
        <v>23</v>
      </c>
      <c r="G2010" t="s">
        <v>41</v>
      </c>
      <c r="H2010">
        <v>2020</v>
      </c>
      <c r="I2010">
        <v>16.640233333333299</v>
      </c>
      <c r="J2010" s="1">
        <f>_xlfn.XLOOKUP(B2010, '[1]2021 Salaries'!$B$13:$B$2834, '[1]2021 Salaries'!$G$13:$G$2834,0)</f>
        <v>920000</v>
      </c>
      <c r="K2010" s="1">
        <f t="shared" si="31"/>
        <v>920000</v>
      </c>
      <c r="L2010" s="2">
        <v>2009</v>
      </c>
    </row>
    <row r="2011" spans="1:12" x14ac:dyDescent="0.45">
      <c r="A2011">
        <v>1555</v>
      </c>
      <c r="B2011" t="s">
        <v>1508</v>
      </c>
      <c r="C2011" t="s">
        <v>55</v>
      </c>
      <c r="D2011" t="s">
        <v>10</v>
      </c>
      <c r="E2011" t="s">
        <v>200</v>
      </c>
      <c r="F2011">
        <v>25</v>
      </c>
      <c r="G2011" t="s">
        <v>12</v>
      </c>
      <c r="H2011">
        <v>2021</v>
      </c>
      <c r="I2011">
        <v>16.649699999999999</v>
      </c>
      <c r="J2011" s="1">
        <f>_xlfn.XLOOKUP(B2011, '[1]2021 Salaries'!$B$13:$B$2834, '[1]2021 Salaries'!$G$13:$G$2834,0)</f>
        <v>13360000</v>
      </c>
      <c r="K2011" s="1">
        <f t="shared" si="31"/>
        <v>14696000.000000002</v>
      </c>
      <c r="L2011" s="2">
        <v>2010</v>
      </c>
    </row>
    <row r="2012" spans="1:12" x14ac:dyDescent="0.45">
      <c r="A2012">
        <v>562</v>
      </c>
      <c r="B2012" t="s">
        <v>1509</v>
      </c>
      <c r="C2012" t="s">
        <v>23</v>
      </c>
      <c r="D2012" t="s">
        <v>10</v>
      </c>
      <c r="E2012" t="s">
        <v>282</v>
      </c>
      <c r="F2012">
        <v>30</v>
      </c>
      <c r="G2012" t="s">
        <v>25</v>
      </c>
      <c r="H2012">
        <v>2020</v>
      </c>
      <c r="I2012">
        <v>16.654733333333301</v>
      </c>
      <c r="J2012" s="1">
        <f>_xlfn.XLOOKUP(B2012, '[1]2021 Salaries'!$B$13:$B$2834, '[1]2021 Salaries'!$G$13:$G$2834,0)</f>
        <v>0</v>
      </c>
      <c r="K2012" s="1">
        <f t="shared" si="31"/>
        <v>0</v>
      </c>
      <c r="L2012" s="2">
        <v>2011</v>
      </c>
    </row>
    <row r="2013" spans="1:12" x14ac:dyDescent="0.45">
      <c r="A2013">
        <v>29</v>
      </c>
      <c r="B2013" t="s">
        <v>1028</v>
      </c>
      <c r="C2013" t="s">
        <v>39</v>
      </c>
      <c r="D2013" t="s">
        <v>43</v>
      </c>
      <c r="E2013" t="s">
        <v>845</v>
      </c>
      <c r="F2013">
        <v>24</v>
      </c>
      <c r="G2013" t="s">
        <v>21</v>
      </c>
      <c r="H2013">
        <v>2020</v>
      </c>
      <c r="I2013">
        <v>16.658166666666698</v>
      </c>
      <c r="J2013" s="1">
        <f>_xlfn.XLOOKUP(B2013, '[1]2021 Salaries'!$B$13:$B$2834, '[1]2021 Salaries'!$G$13:$G$2834,0)</f>
        <v>20660000</v>
      </c>
      <c r="K2013" s="1">
        <f t="shared" si="31"/>
        <v>22726000</v>
      </c>
      <c r="L2013" s="2">
        <v>2012</v>
      </c>
    </row>
    <row r="2014" spans="1:12" x14ac:dyDescent="0.45">
      <c r="A2014">
        <v>821</v>
      </c>
      <c r="B2014" t="s">
        <v>1487</v>
      </c>
      <c r="C2014" t="s">
        <v>195</v>
      </c>
      <c r="D2014" t="s">
        <v>18</v>
      </c>
      <c r="E2014" t="s">
        <v>963</v>
      </c>
      <c r="F2014">
        <v>31</v>
      </c>
      <c r="G2014" t="s">
        <v>16</v>
      </c>
      <c r="H2014">
        <v>2020</v>
      </c>
      <c r="I2014">
        <v>16.660599999999999</v>
      </c>
      <c r="J2014" s="1">
        <f>_xlfn.XLOOKUP(B2014, '[1]2021 Salaries'!$B$13:$B$2834, '[1]2021 Salaries'!$G$13:$G$2834,0)</f>
        <v>12510000</v>
      </c>
      <c r="K2014" s="1">
        <f t="shared" si="31"/>
        <v>13761000.000000002</v>
      </c>
      <c r="L2014" s="2">
        <v>2013</v>
      </c>
    </row>
    <row r="2015" spans="1:12" x14ac:dyDescent="0.45">
      <c r="A2015">
        <v>2086</v>
      </c>
      <c r="B2015" t="s">
        <v>1510</v>
      </c>
      <c r="C2015" t="s">
        <v>14</v>
      </c>
      <c r="D2015" t="s">
        <v>43</v>
      </c>
      <c r="E2015" t="s">
        <v>250</v>
      </c>
      <c r="F2015">
        <v>26</v>
      </c>
      <c r="G2015" t="s">
        <v>16</v>
      </c>
      <c r="H2015">
        <v>2021</v>
      </c>
      <c r="I2015">
        <v>16.6615</v>
      </c>
      <c r="J2015" s="1">
        <f>_xlfn.XLOOKUP(B2015, '[1]2021 Salaries'!$B$13:$B$2834, '[1]2021 Salaries'!$G$13:$G$2834,0)</f>
        <v>14980000</v>
      </c>
      <c r="K2015" s="1">
        <f t="shared" si="31"/>
        <v>16478000.000000002</v>
      </c>
      <c r="L2015" s="2">
        <v>2014</v>
      </c>
    </row>
    <row r="2016" spans="1:12" x14ac:dyDescent="0.45">
      <c r="A2016">
        <v>968</v>
      </c>
      <c r="B2016" t="s">
        <v>1511</v>
      </c>
      <c r="C2016" t="s">
        <v>14</v>
      </c>
      <c r="D2016" t="s">
        <v>18</v>
      </c>
      <c r="E2016" t="s">
        <v>272</v>
      </c>
      <c r="F2016">
        <v>21</v>
      </c>
      <c r="G2016" t="s">
        <v>16</v>
      </c>
      <c r="H2016">
        <v>2020</v>
      </c>
      <c r="I2016">
        <v>16.667100000000001</v>
      </c>
      <c r="J2016" s="1">
        <f>_xlfn.XLOOKUP(B2016, '[1]2021 Salaries'!$B$13:$B$2834, '[1]2021 Salaries'!$G$13:$G$2834,0)</f>
        <v>0</v>
      </c>
      <c r="K2016" s="1">
        <f t="shared" si="31"/>
        <v>0</v>
      </c>
      <c r="L2016" s="2">
        <v>2015</v>
      </c>
    </row>
    <row r="2017" spans="1:12" x14ac:dyDescent="0.45">
      <c r="A2017">
        <v>1153</v>
      </c>
      <c r="B2017" t="s">
        <v>1000</v>
      </c>
      <c r="C2017" t="s">
        <v>39</v>
      </c>
      <c r="D2017" t="s">
        <v>10</v>
      </c>
      <c r="E2017" t="s">
        <v>293</v>
      </c>
      <c r="F2017">
        <v>23</v>
      </c>
      <c r="G2017" t="s">
        <v>21</v>
      </c>
      <c r="H2017">
        <v>2021</v>
      </c>
      <c r="I2017">
        <v>16.6682666666667</v>
      </c>
      <c r="J2017" s="1">
        <f>_xlfn.XLOOKUP(B2017, '[1]2021 Salaries'!$B$13:$B$2834, '[1]2021 Salaries'!$G$13:$G$2834,0)</f>
        <v>27230000</v>
      </c>
      <c r="K2017" s="1">
        <f t="shared" si="31"/>
        <v>29953000.000000004</v>
      </c>
      <c r="L2017" s="2">
        <v>2016</v>
      </c>
    </row>
    <row r="2018" spans="1:12" x14ac:dyDescent="0.45">
      <c r="A2018">
        <v>634</v>
      </c>
      <c r="B2018" t="s">
        <v>642</v>
      </c>
      <c r="C2018" t="s">
        <v>9</v>
      </c>
      <c r="D2018" t="s">
        <v>10</v>
      </c>
      <c r="E2018" t="s">
        <v>237</v>
      </c>
      <c r="F2018">
        <v>32</v>
      </c>
      <c r="G2018" t="s">
        <v>25</v>
      </c>
      <c r="H2018">
        <v>2020</v>
      </c>
      <c r="I2018">
        <v>16.669499999999999</v>
      </c>
      <c r="J2018" s="1">
        <f>_xlfn.XLOOKUP(B2018, '[1]2021 Salaries'!$B$13:$B$2834, '[1]2021 Salaries'!$G$13:$G$2834,0)</f>
        <v>9570000</v>
      </c>
      <c r="K2018" s="1">
        <f t="shared" si="31"/>
        <v>10527000</v>
      </c>
      <c r="L2018" s="2">
        <v>2017</v>
      </c>
    </row>
    <row r="2019" spans="1:12" x14ac:dyDescent="0.45">
      <c r="A2019">
        <v>153</v>
      </c>
      <c r="B2019" t="s">
        <v>1512</v>
      </c>
      <c r="C2019" t="s">
        <v>235</v>
      </c>
      <c r="D2019" t="s">
        <v>10</v>
      </c>
      <c r="E2019" t="s">
        <v>230</v>
      </c>
      <c r="F2019">
        <v>27</v>
      </c>
      <c r="G2019" t="s">
        <v>21</v>
      </c>
      <c r="H2019">
        <v>2020</v>
      </c>
      <c r="I2019">
        <v>16.6707</v>
      </c>
      <c r="J2019" s="1">
        <f>_xlfn.XLOOKUP(B2019, '[1]2021 Salaries'!$B$13:$B$2834, '[1]2021 Salaries'!$G$13:$G$2834,0)</f>
        <v>0</v>
      </c>
      <c r="K2019" s="1">
        <f t="shared" si="31"/>
        <v>0</v>
      </c>
      <c r="L2019" s="2">
        <v>2018</v>
      </c>
    </row>
    <row r="2020" spans="1:12" x14ac:dyDescent="0.45">
      <c r="A2020">
        <v>1604</v>
      </c>
      <c r="B2020" t="s">
        <v>1380</v>
      </c>
      <c r="C2020" t="s">
        <v>74</v>
      </c>
      <c r="D2020" t="s">
        <v>10</v>
      </c>
      <c r="E2020" t="s">
        <v>382</v>
      </c>
      <c r="F2020">
        <v>27</v>
      </c>
      <c r="G2020" t="s">
        <v>12</v>
      </c>
      <c r="H2020">
        <v>2021</v>
      </c>
      <c r="I2020">
        <v>16.6738</v>
      </c>
      <c r="J2020" s="1">
        <f>_xlfn.XLOOKUP(B2020, '[1]2021 Salaries'!$B$13:$B$2834, '[1]2021 Salaries'!$G$13:$G$2834,0)</f>
        <v>30090000</v>
      </c>
      <c r="K2020" s="1">
        <f t="shared" si="31"/>
        <v>33099000.000000004</v>
      </c>
      <c r="L2020" s="2">
        <v>2019</v>
      </c>
    </row>
    <row r="2021" spans="1:12" x14ac:dyDescent="0.45">
      <c r="A2021">
        <v>474</v>
      </c>
      <c r="B2021" t="s">
        <v>1508</v>
      </c>
      <c r="C2021" t="s">
        <v>55</v>
      </c>
      <c r="D2021" t="s">
        <v>10</v>
      </c>
      <c r="E2021" t="s">
        <v>200</v>
      </c>
      <c r="F2021">
        <v>24</v>
      </c>
      <c r="G2021" t="s">
        <v>12</v>
      </c>
      <c r="H2021">
        <v>2020</v>
      </c>
      <c r="I2021">
        <v>16.680733333333301</v>
      </c>
      <c r="J2021" s="1">
        <f>_xlfn.XLOOKUP(B2021, '[1]2021 Salaries'!$B$13:$B$2834, '[1]2021 Salaries'!$G$13:$G$2834,0)</f>
        <v>13360000</v>
      </c>
      <c r="K2021" s="1">
        <f t="shared" si="31"/>
        <v>14696000.000000002</v>
      </c>
      <c r="L2021" s="2">
        <v>2020</v>
      </c>
    </row>
    <row r="2022" spans="1:12" x14ac:dyDescent="0.45">
      <c r="A2022">
        <v>136</v>
      </c>
      <c r="B2022" t="s">
        <v>1207</v>
      </c>
      <c r="C2022" t="s">
        <v>176</v>
      </c>
      <c r="D2022" t="s">
        <v>18</v>
      </c>
      <c r="E2022" t="s">
        <v>1073</v>
      </c>
      <c r="F2022">
        <v>27</v>
      </c>
      <c r="G2022" t="s">
        <v>21</v>
      </c>
      <c r="H2022">
        <v>2020</v>
      </c>
      <c r="I2022">
        <v>16.6816666666667</v>
      </c>
      <c r="J2022" s="1">
        <f>_xlfn.XLOOKUP(B2022, '[1]2021 Salaries'!$B$13:$B$2834, '[1]2021 Salaries'!$G$13:$G$2834,0)</f>
        <v>15440000</v>
      </c>
      <c r="K2022" s="1">
        <f t="shared" si="31"/>
        <v>16984000</v>
      </c>
      <c r="L2022" s="2">
        <v>2021</v>
      </c>
    </row>
    <row r="2023" spans="1:12" x14ac:dyDescent="0.45">
      <c r="A2023">
        <v>1258</v>
      </c>
      <c r="B2023" t="s">
        <v>1323</v>
      </c>
      <c r="C2023" t="s">
        <v>9</v>
      </c>
      <c r="D2023" t="s">
        <v>10</v>
      </c>
      <c r="E2023" t="s">
        <v>547</v>
      </c>
      <c r="F2023">
        <v>25</v>
      </c>
      <c r="G2023" t="s">
        <v>31</v>
      </c>
      <c r="H2023">
        <v>2021</v>
      </c>
      <c r="I2023">
        <v>16.685666666666702</v>
      </c>
      <c r="J2023" s="1">
        <f>_xlfn.XLOOKUP(B2023, '[1]2021 Salaries'!$B$13:$B$2834, '[1]2021 Salaries'!$G$13:$G$2834,0)</f>
        <v>28450000</v>
      </c>
      <c r="K2023" s="1">
        <f t="shared" si="31"/>
        <v>31295000.000000004</v>
      </c>
      <c r="L2023" s="2">
        <v>2022</v>
      </c>
    </row>
    <row r="2024" spans="1:12" x14ac:dyDescent="0.45">
      <c r="A2024">
        <v>777</v>
      </c>
      <c r="B2024" t="s">
        <v>1513</v>
      </c>
      <c r="C2024" t="s">
        <v>307</v>
      </c>
      <c r="D2024" t="s">
        <v>18</v>
      </c>
      <c r="E2024" t="s">
        <v>124</v>
      </c>
      <c r="F2024">
        <v>26</v>
      </c>
      <c r="G2024" t="s">
        <v>25</v>
      </c>
      <c r="H2024">
        <v>2020</v>
      </c>
      <c r="I2024">
        <v>16.689233333333299</v>
      </c>
      <c r="J2024" s="1">
        <f>_xlfn.XLOOKUP(B2024, '[1]2021 Salaries'!$B$13:$B$2834, '[1]2021 Salaries'!$G$13:$G$2834,0)</f>
        <v>0</v>
      </c>
      <c r="K2024" s="1">
        <f t="shared" si="31"/>
        <v>0</v>
      </c>
      <c r="L2024" s="2">
        <v>2023</v>
      </c>
    </row>
    <row r="2025" spans="1:12" x14ac:dyDescent="0.45">
      <c r="A2025">
        <v>1663</v>
      </c>
      <c r="B2025" t="s">
        <v>1514</v>
      </c>
      <c r="C2025" t="s">
        <v>23</v>
      </c>
      <c r="D2025" t="s">
        <v>10</v>
      </c>
      <c r="E2025" t="s">
        <v>330</v>
      </c>
      <c r="F2025">
        <v>30</v>
      </c>
      <c r="G2025" t="s">
        <v>25</v>
      </c>
      <c r="H2025">
        <v>2021</v>
      </c>
      <c r="I2025">
        <v>16.6937</v>
      </c>
      <c r="J2025" s="1">
        <f>_xlfn.XLOOKUP(B2025, '[1]2021 Salaries'!$B$13:$B$2834, '[1]2021 Salaries'!$G$13:$G$2834,0)</f>
        <v>16990000</v>
      </c>
      <c r="K2025" s="1">
        <f t="shared" si="31"/>
        <v>18689000</v>
      </c>
      <c r="L2025" s="2">
        <v>2024</v>
      </c>
    </row>
    <row r="2026" spans="1:12" x14ac:dyDescent="0.45">
      <c r="A2026">
        <v>470</v>
      </c>
      <c r="B2026" t="s">
        <v>1303</v>
      </c>
      <c r="C2026" t="s">
        <v>9</v>
      </c>
      <c r="D2026" t="s">
        <v>10</v>
      </c>
      <c r="E2026" t="s">
        <v>200</v>
      </c>
      <c r="F2026">
        <v>26</v>
      </c>
      <c r="G2026" t="s">
        <v>12</v>
      </c>
      <c r="H2026">
        <v>2020</v>
      </c>
      <c r="I2026">
        <v>16.694466666666699</v>
      </c>
      <c r="J2026" s="1">
        <f>_xlfn.XLOOKUP(B2026, '[1]2021 Salaries'!$B$13:$B$2834, '[1]2021 Salaries'!$G$13:$G$2834,0)</f>
        <v>17250000</v>
      </c>
      <c r="K2026" s="1">
        <f t="shared" si="31"/>
        <v>18975000</v>
      </c>
      <c r="L2026" s="2">
        <v>2025</v>
      </c>
    </row>
    <row r="2027" spans="1:12" x14ac:dyDescent="0.45">
      <c r="A2027">
        <v>132</v>
      </c>
      <c r="B2027" t="s">
        <v>1242</v>
      </c>
      <c r="C2027" t="s">
        <v>894</v>
      </c>
      <c r="D2027" t="s">
        <v>10</v>
      </c>
      <c r="E2027" t="s">
        <v>1073</v>
      </c>
      <c r="F2027">
        <v>29</v>
      </c>
      <c r="G2027" t="s">
        <v>21</v>
      </c>
      <c r="H2027">
        <v>2020</v>
      </c>
      <c r="I2027">
        <v>16.698</v>
      </c>
      <c r="J2027" s="1">
        <f>_xlfn.XLOOKUP(B2027, '[1]2021 Salaries'!$B$13:$B$2834, '[1]2021 Salaries'!$G$13:$G$2834,0)</f>
        <v>32440000</v>
      </c>
      <c r="K2027" s="1">
        <f t="shared" si="31"/>
        <v>35684000</v>
      </c>
      <c r="L2027" s="2">
        <v>2026</v>
      </c>
    </row>
    <row r="2028" spans="1:12" x14ac:dyDescent="0.45">
      <c r="A2028">
        <v>267</v>
      </c>
      <c r="B2028" t="s">
        <v>1010</v>
      </c>
      <c r="C2028" t="s">
        <v>1011</v>
      </c>
      <c r="D2028" t="s">
        <v>10</v>
      </c>
      <c r="E2028" t="s">
        <v>1012</v>
      </c>
      <c r="F2028">
        <v>24</v>
      </c>
      <c r="G2028" t="s">
        <v>31</v>
      </c>
      <c r="H2028">
        <v>2020</v>
      </c>
      <c r="I2028">
        <v>16.6999</v>
      </c>
      <c r="J2028" s="1">
        <f>_xlfn.XLOOKUP(B2028, '[1]2021 Salaries'!$B$13:$B$2834, '[1]2021 Salaries'!$G$13:$G$2834,0)</f>
        <v>7420000</v>
      </c>
      <c r="K2028" s="1">
        <f t="shared" si="31"/>
        <v>8162000.0000000009</v>
      </c>
      <c r="L2028" s="2">
        <v>2027</v>
      </c>
    </row>
    <row r="2029" spans="1:12" x14ac:dyDescent="0.45">
      <c r="A2029">
        <v>860</v>
      </c>
      <c r="B2029" t="s">
        <v>1515</v>
      </c>
      <c r="C2029" t="s">
        <v>14</v>
      </c>
      <c r="D2029" t="s">
        <v>10</v>
      </c>
      <c r="E2029" t="s">
        <v>997</v>
      </c>
      <c r="F2029">
        <v>22</v>
      </c>
      <c r="G2029" t="s">
        <v>16</v>
      </c>
      <c r="H2029">
        <v>2020</v>
      </c>
      <c r="I2029">
        <v>16.703866666666698</v>
      </c>
      <c r="J2029" s="1">
        <f>_xlfn.XLOOKUP(B2029, '[1]2021 Salaries'!$B$13:$B$2834, '[1]2021 Salaries'!$G$13:$G$2834,0)</f>
        <v>0</v>
      </c>
      <c r="K2029" s="1">
        <f t="shared" si="31"/>
        <v>0</v>
      </c>
      <c r="L2029" s="2">
        <v>2028</v>
      </c>
    </row>
    <row r="2030" spans="1:12" x14ac:dyDescent="0.45">
      <c r="A2030">
        <v>1159</v>
      </c>
      <c r="B2030" t="s">
        <v>1516</v>
      </c>
      <c r="C2030" t="s">
        <v>313</v>
      </c>
      <c r="D2030" t="s">
        <v>598</v>
      </c>
      <c r="E2030" t="s">
        <v>293</v>
      </c>
      <c r="F2030">
        <v>24</v>
      </c>
      <c r="G2030" t="s">
        <v>21</v>
      </c>
      <c r="H2030">
        <v>2021</v>
      </c>
      <c r="I2030">
        <v>16.7145333333333</v>
      </c>
      <c r="J2030" s="1">
        <f>_xlfn.XLOOKUP(B2030, '[1]2021 Salaries'!$B$13:$B$2834, '[1]2021 Salaries'!$G$13:$G$2834,0)</f>
        <v>30270000</v>
      </c>
      <c r="K2030" s="1">
        <f t="shared" si="31"/>
        <v>33297000.000000004</v>
      </c>
      <c r="L2030" s="2">
        <v>2029</v>
      </c>
    </row>
    <row r="2031" spans="1:12" x14ac:dyDescent="0.45">
      <c r="A2031">
        <v>1623</v>
      </c>
      <c r="B2031" t="s">
        <v>1517</v>
      </c>
      <c r="C2031" t="s">
        <v>74</v>
      </c>
      <c r="D2031" t="s">
        <v>18</v>
      </c>
      <c r="E2031" t="s">
        <v>291</v>
      </c>
      <c r="F2031">
        <v>17</v>
      </c>
      <c r="G2031" t="s">
        <v>12</v>
      </c>
      <c r="H2031">
        <v>2021</v>
      </c>
      <c r="I2031">
        <v>16.719799999999999</v>
      </c>
      <c r="J2031" s="1">
        <f>_xlfn.XLOOKUP(B2031, '[1]2021 Salaries'!$B$13:$B$2834, '[1]2021 Salaries'!$G$13:$G$2834,0)</f>
        <v>33330000</v>
      </c>
      <c r="K2031" s="1">
        <f t="shared" si="31"/>
        <v>36663000</v>
      </c>
      <c r="L2031" s="2">
        <v>2030</v>
      </c>
    </row>
    <row r="2032" spans="1:12" x14ac:dyDescent="0.45">
      <c r="A2032">
        <v>678</v>
      </c>
      <c r="B2032" t="s">
        <v>1518</v>
      </c>
      <c r="C2032" t="s">
        <v>23</v>
      </c>
      <c r="D2032" t="s">
        <v>10</v>
      </c>
      <c r="E2032" t="s">
        <v>353</v>
      </c>
      <c r="F2032">
        <v>21</v>
      </c>
      <c r="G2032" t="s">
        <v>25</v>
      </c>
      <c r="H2032">
        <v>2020</v>
      </c>
      <c r="I2032">
        <v>16.720133333333301</v>
      </c>
      <c r="J2032" s="1">
        <f>_xlfn.XLOOKUP(B2032, '[1]2021 Salaries'!$B$13:$B$2834, '[1]2021 Salaries'!$G$13:$G$2834,0)</f>
        <v>0</v>
      </c>
      <c r="K2032" s="1">
        <f t="shared" si="31"/>
        <v>0</v>
      </c>
      <c r="L2032" s="2">
        <v>2031</v>
      </c>
    </row>
    <row r="2033" spans="1:12" x14ac:dyDescent="0.45">
      <c r="A2033">
        <v>134</v>
      </c>
      <c r="B2033" t="s">
        <v>1137</v>
      </c>
      <c r="C2033" t="s">
        <v>51</v>
      </c>
      <c r="D2033" t="s">
        <v>18</v>
      </c>
      <c r="E2033" t="s">
        <v>1073</v>
      </c>
      <c r="F2033">
        <v>23</v>
      </c>
      <c r="G2033" t="s">
        <v>21</v>
      </c>
      <c r="H2033">
        <v>2020</v>
      </c>
      <c r="I2033">
        <v>16.7254</v>
      </c>
      <c r="J2033" s="1">
        <f>_xlfn.XLOOKUP(B2033, '[1]2021 Salaries'!$B$13:$B$2834, '[1]2021 Salaries'!$G$13:$G$2834,0)</f>
        <v>22370000</v>
      </c>
      <c r="K2033" s="1">
        <f t="shared" si="31"/>
        <v>24607000.000000004</v>
      </c>
      <c r="L2033" s="2">
        <v>2032</v>
      </c>
    </row>
    <row r="2034" spans="1:12" x14ac:dyDescent="0.45">
      <c r="A2034">
        <v>531</v>
      </c>
      <c r="B2034" t="s">
        <v>1365</v>
      </c>
      <c r="C2034" t="s">
        <v>699</v>
      </c>
      <c r="D2034" t="s">
        <v>350</v>
      </c>
      <c r="E2034" t="s">
        <v>291</v>
      </c>
      <c r="F2034">
        <v>28</v>
      </c>
      <c r="G2034" t="s">
        <v>12</v>
      </c>
      <c r="H2034">
        <v>2020</v>
      </c>
      <c r="I2034">
        <v>16.736000000000001</v>
      </c>
      <c r="J2034" s="1">
        <f>_xlfn.XLOOKUP(B2034, '[1]2021 Salaries'!$B$13:$B$2834, '[1]2021 Salaries'!$G$13:$G$2834,0)</f>
        <v>17490000</v>
      </c>
      <c r="K2034" s="1">
        <f t="shared" si="31"/>
        <v>19239000</v>
      </c>
      <c r="L2034" s="2">
        <v>2033</v>
      </c>
    </row>
    <row r="2035" spans="1:12" x14ac:dyDescent="0.45">
      <c r="A2035">
        <v>264</v>
      </c>
      <c r="B2035" t="s">
        <v>1286</v>
      </c>
      <c r="C2035" t="s">
        <v>9</v>
      </c>
      <c r="D2035" t="s">
        <v>10</v>
      </c>
      <c r="E2035" t="s">
        <v>1012</v>
      </c>
      <c r="F2035">
        <v>23</v>
      </c>
      <c r="G2035" t="s">
        <v>31</v>
      </c>
      <c r="H2035">
        <v>2020</v>
      </c>
      <c r="I2035">
        <v>16.737266666666699</v>
      </c>
      <c r="J2035" s="1">
        <f>_xlfn.XLOOKUP(B2035, '[1]2021 Salaries'!$B$13:$B$2834, '[1]2021 Salaries'!$G$13:$G$2834,0)</f>
        <v>19470000</v>
      </c>
      <c r="K2035" s="1">
        <f t="shared" si="31"/>
        <v>21417000</v>
      </c>
      <c r="L2035" s="2">
        <v>2034</v>
      </c>
    </row>
    <row r="2036" spans="1:12" x14ac:dyDescent="0.45">
      <c r="A2036">
        <v>1212</v>
      </c>
      <c r="B2036" t="s">
        <v>1519</v>
      </c>
      <c r="C2036" t="s">
        <v>39</v>
      </c>
      <c r="D2036" t="s">
        <v>10</v>
      </c>
      <c r="E2036" t="s">
        <v>299</v>
      </c>
      <c r="F2036">
        <v>19</v>
      </c>
      <c r="G2036" t="s">
        <v>21</v>
      </c>
      <c r="H2036">
        <v>2021</v>
      </c>
      <c r="I2036">
        <v>16.744399999999999</v>
      </c>
      <c r="J2036" s="1">
        <f>_xlfn.XLOOKUP(B2036, '[1]2021 Salaries'!$B$13:$B$2834, '[1]2021 Salaries'!$G$13:$G$2834,0)</f>
        <v>12900000</v>
      </c>
      <c r="K2036" s="1">
        <f t="shared" si="31"/>
        <v>14190000.000000002</v>
      </c>
      <c r="L2036" s="2">
        <v>2035</v>
      </c>
    </row>
    <row r="2037" spans="1:12" x14ac:dyDescent="0.45">
      <c r="A2037">
        <v>890</v>
      </c>
      <c r="B2037" t="s">
        <v>509</v>
      </c>
      <c r="C2037" t="s">
        <v>14</v>
      </c>
      <c r="D2037" t="s">
        <v>10</v>
      </c>
      <c r="E2037" t="s">
        <v>225</v>
      </c>
      <c r="F2037">
        <v>18</v>
      </c>
      <c r="G2037" t="s">
        <v>16</v>
      </c>
      <c r="H2037">
        <v>2020</v>
      </c>
      <c r="I2037">
        <v>16.755099999999999</v>
      </c>
      <c r="J2037" s="1">
        <f>_xlfn.XLOOKUP(B2037, '[1]2021 Salaries'!$B$13:$B$2834, '[1]2021 Salaries'!$G$13:$G$2834,0)</f>
        <v>17720000</v>
      </c>
      <c r="K2037" s="1">
        <f t="shared" si="31"/>
        <v>19492000</v>
      </c>
      <c r="L2037" s="2">
        <v>2036</v>
      </c>
    </row>
    <row r="2038" spans="1:12" x14ac:dyDescent="0.45">
      <c r="A2038">
        <v>514</v>
      </c>
      <c r="B2038" t="s">
        <v>1415</v>
      </c>
      <c r="C2038" t="s">
        <v>74</v>
      </c>
      <c r="D2038" t="s">
        <v>10</v>
      </c>
      <c r="E2038" t="s">
        <v>382</v>
      </c>
      <c r="F2038">
        <v>27</v>
      </c>
      <c r="G2038" t="s">
        <v>12</v>
      </c>
      <c r="H2038">
        <v>2020</v>
      </c>
      <c r="I2038">
        <v>16.767133333333302</v>
      </c>
      <c r="J2038" s="1">
        <f>_xlfn.XLOOKUP(B2038, '[1]2021 Salaries'!$B$13:$B$2834, '[1]2021 Salaries'!$G$13:$G$2834,0)</f>
        <v>24500000</v>
      </c>
      <c r="K2038" s="1">
        <f t="shared" si="31"/>
        <v>26950000.000000004</v>
      </c>
      <c r="L2038" s="2">
        <v>2037</v>
      </c>
    </row>
    <row r="2039" spans="1:12" x14ac:dyDescent="0.45">
      <c r="A2039">
        <v>61</v>
      </c>
      <c r="B2039" t="s">
        <v>744</v>
      </c>
      <c r="C2039" t="s">
        <v>36</v>
      </c>
      <c r="D2039" t="s">
        <v>10</v>
      </c>
      <c r="E2039" t="s">
        <v>168</v>
      </c>
      <c r="F2039">
        <v>27</v>
      </c>
      <c r="G2039" t="s">
        <v>21</v>
      </c>
      <c r="H2039">
        <v>2020</v>
      </c>
      <c r="I2039">
        <v>16.771133333333299</v>
      </c>
      <c r="J2039" s="1">
        <f>_xlfn.XLOOKUP(B2039, '[1]2021 Salaries'!$B$13:$B$2834, '[1]2021 Salaries'!$G$13:$G$2834,0)</f>
        <v>8490000</v>
      </c>
      <c r="K2039" s="1">
        <f t="shared" si="31"/>
        <v>9339000</v>
      </c>
      <c r="L2039" s="2">
        <v>2038</v>
      </c>
    </row>
    <row r="2040" spans="1:12" x14ac:dyDescent="0.45">
      <c r="A2040">
        <v>1</v>
      </c>
      <c r="B2040" t="s">
        <v>1520</v>
      </c>
      <c r="C2040" t="s">
        <v>786</v>
      </c>
      <c r="D2040" t="s">
        <v>10</v>
      </c>
      <c r="E2040" t="s">
        <v>369</v>
      </c>
      <c r="F2040">
        <v>27</v>
      </c>
      <c r="G2040" t="s">
        <v>21</v>
      </c>
      <c r="H2040">
        <v>2020</v>
      </c>
      <c r="I2040">
        <v>16.780933333333302</v>
      </c>
      <c r="J2040" s="1">
        <f>_xlfn.XLOOKUP(B2040, '[1]2021 Salaries'!$B$13:$B$2834, '[1]2021 Salaries'!$G$13:$G$2834,0)</f>
        <v>26230000</v>
      </c>
      <c r="K2040" s="1">
        <f t="shared" si="31"/>
        <v>28853000.000000004</v>
      </c>
      <c r="L2040" s="2">
        <v>2039</v>
      </c>
    </row>
    <row r="2041" spans="1:12" x14ac:dyDescent="0.45">
      <c r="A2041">
        <v>641</v>
      </c>
      <c r="B2041" t="s">
        <v>1521</v>
      </c>
      <c r="C2041" t="s">
        <v>68</v>
      </c>
      <c r="D2041" t="s">
        <v>18</v>
      </c>
      <c r="E2041" t="s">
        <v>237</v>
      </c>
      <c r="F2041">
        <v>25</v>
      </c>
      <c r="G2041" t="s">
        <v>25</v>
      </c>
      <c r="H2041">
        <v>2020</v>
      </c>
      <c r="I2041">
        <v>16.785933333333301</v>
      </c>
      <c r="J2041" s="1">
        <f>_xlfn.XLOOKUP(B2041, '[1]2021 Salaries'!$B$13:$B$2834, '[1]2021 Salaries'!$G$13:$G$2834,0)</f>
        <v>0</v>
      </c>
      <c r="K2041" s="1">
        <f t="shared" si="31"/>
        <v>0</v>
      </c>
      <c r="L2041" s="2">
        <v>2040</v>
      </c>
    </row>
    <row r="2042" spans="1:12" x14ac:dyDescent="0.45">
      <c r="A2042">
        <v>1925</v>
      </c>
      <c r="B2042" t="s">
        <v>1143</v>
      </c>
      <c r="C2042" t="s">
        <v>1144</v>
      </c>
      <c r="D2042" t="s">
        <v>10</v>
      </c>
      <c r="E2042" t="s">
        <v>963</v>
      </c>
      <c r="F2042">
        <v>28</v>
      </c>
      <c r="G2042" t="s">
        <v>16</v>
      </c>
      <c r="H2042">
        <v>2021</v>
      </c>
      <c r="I2042">
        <v>16.786933333333302</v>
      </c>
      <c r="J2042" s="1">
        <f>_xlfn.XLOOKUP(B2042, '[1]2021 Salaries'!$B$13:$B$2834, '[1]2021 Salaries'!$G$13:$G$2834,0)</f>
        <v>26560000</v>
      </c>
      <c r="K2042" s="1">
        <f t="shared" si="31"/>
        <v>29216000.000000004</v>
      </c>
      <c r="L2042" s="2">
        <v>2041</v>
      </c>
    </row>
    <row r="2043" spans="1:12" x14ac:dyDescent="0.45">
      <c r="A2043">
        <v>1047</v>
      </c>
      <c r="B2043" t="s">
        <v>1522</v>
      </c>
      <c r="C2043" t="s">
        <v>652</v>
      </c>
      <c r="D2043" t="s">
        <v>10</v>
      </c>
      <c r="E2043" t="s">
        <v>1049</v>
      </c>
      <c r="F2043">
        <v>32</v>
      </c>
      <c r="G2043" t="s">
        <v>41</v>
      </c>
      <c r="H2043">
        <v>2020</v>
      </c>
      <c r="I2043">
        <v>16.788433333333298</v>
      </c>
      <c r="J2043" s="1">
        <f>_xlfn.XLOOKUP(B2043, '[1]2021 Salaries'!$B$13:$B$2834, '[1]2021 Salaries'!$G$13:$G$2834,0)</f>
        <v>0</v>
      </c>
      <c r="K2043" s="1">
        <f t="shared" si="31"/>
        <v>0</v>
      </c>
      <c r="L2043" s="2">
        <v>2042</v>
      </c>
    </row>
    <row r="2044" spans="1:12" x14ac:dyDescent="0.45">
      <c r="A2044">
        <v>1214</v>
      </c>
      <c r="B2044" t="s">
        <v>571</v>
      </c>
      <c r="C2044" t="s">
        <v>27</v>
      </c>
      <c r="D2044" t="s">
        <v>10</v>
      </c>
      <c r="E2044" t="s">
        <v>191</v>
      </c>
      <c r="F2044">
        <v>24</v>
      </c>
      <c r="G2044" t="s">
        <v>21</v>
      </c>
      <c r="H2044">
        <v>2021</v>
      </c>
      <c r="I2044">
        <v>16.7939333333333</v>
      </c>
      <c r="J2044" s="1">
        <f>_xlfn.XLOOKUP(B2044, '[1]2021 Salaries'!$B$13:$B$2834, '[1]2021 Salaries'!$G$13:$G$2834,0)</f>
        <v>15800000</v>
      </c>
      <c r="K2044" s="1">
        <f t="shared" si="31"/>
        <v>17380000</v>
      </c>
      <c r="L2044" s="2">
        <v>2043</v>
      </c>
    </row>
    <row r="2045" spans="1:12" x14ac:dyDescent="0.45">
      <c r="A2045">
        <v>877</v>
      </c>
      <c r="B2045" t="s">
        <v>1393</v>
      </c>
      <c r="C2045" t="s">
        <v>14</v>
      </c>
      <c r="D2045" t="s">
        <v>43</v>
      </c>
      <c r="E2045" t="s">
        <v>487</v>
      </c>
      <c r="F2045">
        <v>27</v>
      </c>
      <c r="G2045" t="s">
        <v>16</v>
      </c>
      <c r="H2045">
        <v>2020</v>
      </c>
      <c r="I2045">
        <v>16.798400000000001</v>
      </c>
      <c r="J2045" s="1">
        <f>_xlfn.XLOOKUP(B2045, '[1]2021 Salaries'!$B$13:$B$2834, '[1]2021 Salaries'!$G$13:$G$2834,0)</f>
        <v>27010000</v>
      </c>
      <c r="K2045" s="1">
        <f t="shared" si="31"/>
        <v>29711000.000000004</v>
      </c>
      <c r="L2045" s="2">
        <v>2044</v>
      </c>
    </row>
    <row r="2046" spans="1:12" x14ac:dyDescent="0.45">
      <c r="A2046">
        <v>1435</v>
      </c>
      <c r="B2046" t="s">
        <v>1494</v>
      </c>
      <c r="C2046" t="s">
        <v>9</v>
      </c>
      <c r="D2046" t="s">
        <v>10</v>
      </c>
      <c r="E2046" t="s">
        <v>358</v>
      </c>
      <c r="F2046">
        <v>26</v>
      </c>
      <c r="G2046" t="s">
        <v>31</v>
      </c>
      <c r="H2046">
        <v>2021</v>
      </c>
      <c r="I2046">
        <v>16.809833333333302</v>
      </c>
      <c r="J2046" s="1">
        <f>_xlfn.XLOOKUP(B2046, '[1]2021 Salaries'!$B$13:$B$2834, '[1]2021 Salaries'!$G$13:$G$2834,0)</f>
        <v>19810000</v>
      </c>
      <c r="K2046" s="1">
        <f t="shared" si="31"/>
        <v>21791000</v>
      </c>
      <c r="L2046" s="2">
        <v>2045</v>
      </c>
    </row>
    <row r="2047" spans="1:12" x14ac:dyDescent="0.45">
      <c r="A2047">
        <v>1888</v>
      </c>
      <c r="B2047" t="s">
        <v>1523</v>
      </c>
      <c r="C2047" t="s">
        <v>14</v>
      </c>
      <c r="D2047" t="s">
        <v>10</v>
      </c>
      <c r="E2047" t="s">
        <v>852</v>
      </c>
      <c r="F2047">
        <v>20</v>
      </c>
      <c r="G2047" t="s">
        <v>16</v>
      </c>
      <c r="H2047">
        <v>2021</v>
      </c>
      <c r="I2047">
        <v>16.817799999999998</v>
      </c>
      <c r="J2047" s="1">
        <f>_xlfn.XLOOKUP(B2047, '[1]2021 Salaries'!$B$13:$B$2834, '[1]2021 Salaries'!$G$13:$G$2834,0)</f>
        <v>16310000</v>
      </c>
      <c r="K2047" s="1">
        <f t="shared" si="31"/>
        <v>17941000</v>
      </c>
      <c r="L2047" s="2">
        <v>2046</v>
      </c>
    </row>
    <row r="2048" spans="1:12" x14ac:dyDescent="0.45">
      <c r="A2048">
        <v>133</v>
      </c>
      <c r="B2048" t="s">
        <v>1524</v>
      </c>
      <c r="C2048" t="s">
        <v>68</v>
      </c>
      <c r="D2048" t="s">
        <v>10</v>
      </c>
      <c r="E2048" t="s">
        <v>1073</v>
      </c>
      <c r="F2048">
        <v>24</v>
      </c>
      <c r="G2048" t="s">
        <v>21</v>
      </c>
      <c r="H2048">
        <v>2020</v>
      </c>
      <c r="I2048">
        <v>16.823066666666701</v>
      </c>
      <c r="J2048" s="1">
        <f>_xlfn.XLOOKUP(B2048, '[1]2021 Salaries'!$B$13:$B$2834, '[1]2021 Salaries'!$G$13:$G$2834,0)</f>
        <v>6550000</v>
      </c>
      <c r="K2048" s="1">
        <f t="shared" si="31"/>
        <v>7205000.0000000009</v>
      </c>
      <c r="L2048" s="2">
        <v>2047</v>
      </c>
    </row>
    <row r="2049" spans="1:12" x14ac:dyDescent="0.45">
      <c r="A2049">
        <v>1466</v>
      </c>
      <c r="B2049" t="s">
        <v>1525</v>
      </c>
      <c r="C2049" t="s">
        <v>27</v>
      </c>
      <c r="D2049" t="s">
        <v>10</v>
      </c>
      <c r="E2049" t="s">
        <v>417</v>
      </c>
      <c r="F2049">
        <v>23</v>
      </c>
      <c r="G2049" t="s">
        <v>12</v>
      </c>
      <c r="H2049">
        <v>2021</v>
      </c>
      <c r="I2049">
        <v>16.825566666666699</v>
      </c>
      <c r="J2049" s="1">
        <f>_xlfn.XLOOKUP(B2049, '[1]2021 Salaries'!$B$13:$B$2834, '[1]2021 Salaries'!$G$13:$G$2834,0)</f>
        <v>18990000</v>
      </c>
      <c r="K2049" s="1">
        <f t="shared" si="31"/>
        <v>20889000</v>
      </c>
      <c r="L2049" s="2">
        <v>2048</v>
      </c>
    </row>
    <row r="2050" spans="1:12" x14ac:dyDescent="0.45">
      <c r="A2050">
        <v>1053</v>
      </c>
      <c r="B2050" t="s">
        <v>1154</v>
      </c>
      <c r="C2050" t="s">
        <v>64</v>
      </c>
      <c r="D2050" t="s">
        <v>10</v>
      </c>
      <c r="E2050" t="s">
        <v>182</v>
      </c>
      <c r="F2050">
        <v>25</v>
      </c>
      <c r="G2050" t="s">
        <v>41</v>
      </c>
      <c r="H2050">
        <v>2020</v>
      </c>
      <c r="I2050">
        <v>16.826533333333298</v>
      </c>
      <c r="J2050" s="1">
        <f>_xlfn.XLOOKUP(B2050, '[1]2021 Salaries'!$B$13:$B$2834, '[1]2021 Salaries'!$G$13:$G$2834,0)</f>
        <v>620000</v>
      </c>
      <c r="K2050" s="1">
        <f t="shared" si="31"/>
        <v>620000</v>
      </c>
      <c r="L2050" s="2">
        <v>2049</v>
      </c>
    </row>
    <row r="2051" spans="1:12" x14ac:dyDescent="0.45">
      <c r="A2051">
        <v>1158</v>
      </c>
      <c r="B2051" t="s">
        <v>893</v>
      </c>
      <c r="C2051" t="s">
        <v>894</v>
      </c>
      <c r="D2051" t="s">
        <v>18</v>
      </c>
      <c r="E2051" t="s">
        <v>293</v>
      </c>
      <c r="F2051">
        <v>31</v>
      </c>
      <c r="G2051" t="s">
        <v>21</v>
      </c>
      <c r="H2051">
        <v>2021</v>
      </c>
      <c r="I2051">
        <v>16.828033333333298</v>
      </c>
      <c r="J2051" s="1">
        <f>_xlfn.XLOOKUP(B2051, '[1]2021 Salaries'!$B$13:$B$2834, '[1]2021 Salaries'!$G$13:$G$2834,0)</f>
        <v>21060000</v>
      </c>
      <c r="K2051" s="1">
        <f t="shared" ref="K2051:K2114" si="32">IF(C2051="Rarita", J2051, J2051*1.1)</f>
        <v>23166000.000000004</v>
      </c>
      <c r="L2051" s="2">
        <v>2050</v>
      </c>
    </row>
    <row r="2052" spans="1:12" x14ac:dyDescent="0.45">
      <c r="A2052">
        <v>1957</v>
      </c>
      <c r="B2052" t="s">
        <v>657</v>
      </c>
      <c r="C2052" t="s">
        <v>14</v>
      </c>
      <c r="D2052" t="s">
        <v>10</v>
      </c>
      <c r="E2052" t="s">
        <v>489</v>
      </c>
      <c r="F2052">
        <v>33</v>
      </c>
      <c r="G2052" t="s">
        <v>16</v>
      </c>
      <c r="H2052">
        <v>2021</v>
      </c>
      <c r="I2052">
        <v>16.829799999999999</v>
      </c>
      <c r="J2052" s="1">
        <f>_xlfn.XLOOKUP(B2052, '[1]2021 Salaries'!$B$13:$B$2834, '[1]2021 Salaries'!$G$13:$G$2834,0)</f>
        <v>8940000</v>
      </c>
      <c r="K2052" s="1">
        <f t="shared" si="32"/>
        <v>9834000</v>
      </c>
      <c r="L2052" s="2">
        <v>2051</v>
      </c>
    </row>
    <row r="2053" spans="1:12" x14ac:dyDescent="0.45">
      <c r="A2053">
        <v>1879</v>
      </c>
      <c r="B2053" t="s">
        <v>1526</v>
      </c>
      <c r="C2053" t="s">
        <v>14</v>
      </c>
      <c r="D2053" t="s">
        <v>18</v>
      </c>
      <c r="E2053" t="s">
        <v>1212</v>
      </c>
      <c r="F2053">
        <v>26</v>
      </c>
      <c r="G2053" t="s">
        <v>16</v>
      </c>
      <c r="H2053">
        <v>2021</v>
      </c>
      <c r="I2053">
        <v>16.841699999999999</v>
      </c>
      <c r="J2053" s="1">
        <f>_xlfn.XLOOKUP(B2053, '[1]2021 Salaries'!$B$13:$B$2834, '[1]2021 Salaries'!$G$13:$G$2834,0)</f>
        <v>14000000</v>
      </c>
      <c r="K2053" s="1">
        <f t="shared" si="32"/>
        <v>15400000.000000002</v>
      </c>
      <c r="L2053" s="2">
        <v>2052</v>
      </c>
    </row>
    <row r="2054" spans="1:12" x14ac:dyDescent="0.45">
      <c r="A2054">
        <v>1325</v>
      </c>
      <c r="B2054" t="s">
        <v>1220</v>
      </c>
      <c r="C2054" t="s">
        <v>320</v>
      </c>
      <c r="D2054" t="s">
        <v>10</v>
      </c>
      <c r="E2054" t="s">
        <v>1012</v>
      </c>
      <c r="F2054">
        <v>33</v>
      </c>
      <c r="G2054" t="s">
        <v>31</v>
      </c>
      <c r="H2054">
        <v>2021</v>
      </c>
      <c r="I2054">
        <v>16.851400000000002</v>
      </c>
      <c r="J2054" s="1">
        <f>_xlfn.XLOOKUP(B2054, '[1]2021 Salaries'!$B$13:$B$2834, '[1]2021 Salaries'!$G$13:$G$2834,0)</f>
        <v>14600000</v>
      </c>
      <c r="K2054" s="1">
        <f t="shared" si="32"/>
        <v>16060000.000000002</v>
      </c>
      <c r="L2054" s="2">
        <v>2053</v>
      </c>
    </row>
    <row r="2055" spans="1:12" x14ac:dyDescent="0.45">
      <c r="A2055">
        <v>788</v>
      </c>
      <c r="B2055" t="s">
        <v>1527</v>
      </c>
      <c r="C2055" t="s">
        <v>126</v>
      </c>
      <c r="D2055" t="s">
        <v>350</v>
      </c>
      <c r="E2055" t="s">
        <v>852</v>
      </c>
      <c r="F2055">
        <v>30</v>
      </c>
      <c r="G2055" t="s">
        <v>16</v>
      </c>
      <c r="H2055">
        <v>2020</v>
      </c>
      <c r="I2055">
        <v>16.853933333333298</v>
      </c>
      <c r="J2055" s="1">
        <f>_xlfn.XLOOKUP(B2055, '[1]2021 Salaries'!$B$13:$B$2834, '[1]2021 Salaries'!$G$13:$G$2834,0)</f>
        <v>0</v>
      </c>
      <c r="K2055" s="1">
        <f t="shared" si="32"/>
        <v>0</v>
      </c>
      <c r="L2055" s="2">
        <v>2054</v>
      </c>
    </row>
    <row r="2056" spans="1:12" x14ac:dyDescent="0.45">
      <c r="A2056">
        <v>1870</v>
      </c>
      <c r="B2056" t="s">
        <v>1528</v>
      </c>
      <c r="C2056" t="s">
        <v>23</v>
      </c>
      <c r="D2056" t="s">
        <v>18</v>
      </c>
      <c r="E2056" t="s">
        <v>124</v>
      </c>
      <c r="F2056">
        <v>23</v>
      </c>
      <c r="G2056" t="s">
        <v>25</v>
      </c>
      <c r="H2056">
        <v>2021</v>
      </c>
      <c r="I2056">
        <v>16.8571666666667</v>
      </c>
      <c r="J2056" s="1">
        <f>_xlfn.XLOOKUP(B2056, '[1]2021 Salaries'!$B$13:$B$2834, '[1]2021 Salaries'!$G$13:$G$2834,0)</f>
        <v>37960000</v>
      </c>
      <c r="K2056" s="1">
        <f t="shared" si="32"/>
        <v>41756000</v>
      </c>
      <c r="L2056" s="2">
        <v>2055</v>
      </c>
    </row>
    <row r="2057" spans="1:12" x14ac:dyDescent="0.45">
      <c r="A2057">
        <v>242</v>
      </c>
      <c r="B2057" t="s">
        <v>817</v>
      </c>
      <c r="C2057" t="s">
        <v>9</v>
      </c>
      <c r="D2057" t="s">
        <v>10</v>
      </c>
      <c r="E2057" t="s">
        <v>57</v>
      </c>
      <c r="F2057">
        <v>18</v>
      </c>
      <c r="G2057" t="s">
        <v>31</v>
      </c>
      <c r="H2057">
        <v>2020</v>
      </c>
      <c r="I2057">
        <v>16.8615666666667</v>
      </c>
      <c r="J2057" s="1">
        <f>_xlfn.XLOOKUP(B2057, '[1]2021 Salaries'!$B$13:$B$2834, '[1]2021 Salaries'!$G$13:$G$2834,0)</f>
        <v>17830000</v>
      </c>
      <c r="K2057" s="1">
        <f t="shared" si="32"/>
        <v>19613000</v>
      </c>
      <c r="L2057" s="2">
        <v>2056</v>
      </c>
    </row>
    <row r="2058" spans="1:12" x14ac:dyDescent="0.45">
      <c r="A2058">
        <v>1520</v>
      </c>
      <c r="B2058" t="s">
        <v>1529</v>
      </c>
      <c r="C2058" t="s">
        <v>216</v>
      </c>
      <c r="D2058" t="s">
        <v>10</v>
      </c>
      <c r="E2058" t="s">
        <v>725</v>
      </c>
      <c r="F2058">
        <v>22</v>
      </c>
      <c r="G2058" t="s">
        <v>12</v>
      </c>
      <c r="H2058">
        <v>2021</v>
      </c>
      <c r="I2058">
        <v>16.870833333333302</v>
      </c>
      <c r="J2058" s="1">
        <f>_xlfn.XLOOKUP(B2058, '[1]2021 Salaries'!$B$13:$B$2834, '[1]2021 Salaries'!$G$13:$G$2834,0)</f>
        <v>10220000</v>
      </c>
      <c r="K2058" s="1">
        <f t="shared" si="32"/>
        <v>11242000</v>
      </c>
      <c r="L2058" s="2">
        <v>2057</v>
      </c>
    </row>
    <row r="2059" spans="1:12" x14ac:dyDescent="0.45">
      <c r="A2059">
        <v>126</v>
      </c>
      <c r="B2059" t="s">
        <v>1457</v>
      </c>
      <c r="C2059" t="s">
        <v>86</v>
      </c>
      <c r="D2059" t="s">
        <v>10</v>
      </c>
      <c r="E2059" t="s">
        <v>1073</v>
      </c>
      <c r="F2059">
        <v>30</v>
      </c>
      <c r="G2059" t="s">
        <v>21</v>
      </c>
      <c r="H2059">
        <v>2020</v>
      </c>
      <c r="I2059">
        <v>16.8791333333333</v>
      </c>
      <c r="J2059" s="1">
        <f>_xlfn.XLOOKUP(B2059, '[1]2021 Salaries'!$B$13:$B$2834, '[1]2021 Salaries'!$G$13:$G$2834,0)</f>
        <v>18870000</v>
      </c>
      <c r="K2059" s="1">
        <f t="shared" si="32"/>
        <v>20757000</v>
      </c>
      <c r="L2059" s="2">
        <v>2058</v>
      </c>
    </row>
    <row r="2060" spans="1:12" x14ac:dyDescent="0.45">
      <c r="A2060">
        <v>447</v>
      </c>
      <c r="B2060" t="s">
        <v>1504</v>
      </c>
      <c r="C2060" t="s">
        <v>55</v>
      </c>
      <c r="D2060" t="s">
        <v>18</v>
      </c>
      <c r="E2060" t="s">
        <v>725</v>
      </c>
      <c r="F2060">
        <v>22</v>
      </c>
      <c r="G2060" t="s">
        <v>12</v>
      </c>
      <c r="H2060">
        <v>2020</v>
      </c>
      <c r="I2060">
        <v>16.882100000000001</v>
      </c>
      <c r="J2060" s="1">
        <f>_xlfn.XLOOKUP(B2060, '[1]2021 Salaries'!$B$13:$B$2834, '[1]2021 Salaries'!$G$13:$G$2834,0)</f>
        <v>21310000</v>
      </c>
      <c r="K2060" s="1">
        <f t="shared" si="32"/>
        <v>23441000.000000004</v>
      </c>
      <c r="L2060" s="2">
        <v>2059</v>
      </c>
    </row>
    <row r="2061" spans="1:12" x14ac:dyDescent="0.45">
      <c r="A2061">
        <v>943</v>
      </c>
      <c r="B2061" t="s">
        <v>828</v>
      </c>
      <c r="C2061" t="s">
        <v>14</v>
      </c>
      <c r="D2061" t="s">
        <v>598</v>
      </c>
      <c r="E2061" t="s">
        <v>462</v>
      </c>
      <c r="F2061">
        <v>26</v>
      </c>
      <c r="G2061" t="s">
        <v>16</v>
      </c>
      <c r="H2061">
        <v>2020</v>
      </c>
      <c r="I2061">
        <v>16.887233333333299</v>
      </c>
      <c r="J2061" s="1">
        <f>_xlfn.XLOOKUP(B2061, '[1]2021 Salaries'!$B$13:$B$2834, '[1]2021 Salaries'!$G$13:$G$2834,0)</f>
        <v>13840000</v>
      </c>
      <c r="K2061" s="1">
        <f t="shared" si="32"/>
        <v>15224000.000000002</v>
      </c>
      <c r="L2061" s="2">
        <v>2060</v>
      </c>
    </row>
    <row r="2062" spans="1:12" x14ac:dyDescent="0.45">
      <c r="A2062">
        <v>1513</v>
      </c>
      <c r="B2062" t="s">
        <v>1530</v>
      </c>
      <c r="C2062" t="s">
        <v>106</v>
      </c>
      <c r="D2062" t="s">
        <v>43</v>
      </c>
      <c r="E2062" t="s">
        <v>403</v>
      </c>
      <c r="F2062">
        <v>30</v>
      </c>
      <c r="G2062" t="s">
        <v>12</v>
      </c>
      <c r="H2062">
        <v>2021</v>
      </c>
      <c r="I2062">
        <v>16.8978</v>
      </c>
      <c r="J2062" s="1">
        <f>_xlfn.XLOOKUP(B2062, '[1]2021 Salaries'!$B$13:$B$2834, '[1]2021 Salaries'!$G$13:$G$2834,0)</f>
        <v>22990000</v>
      </c>
      <c r="K2062" s="1">
        <f t="shared" si="32"/>
        <v>25289000.000000004</v>
      </c>
      <c r="L2062" s="2">
        <v>2061</v>
      </c>
    </row>
    <row r="2063" spans="1:12" x14ac:dyDescent="0.45">
      <c r="A2063">
        <v>251</v>
      </c>
      <c r="B2063" t="s">
        <v>1322</v>
      </c>
      <c r="C2063" t="s">
        <v>9</v>
      </c>
      <c r="D2063" t="s">
        <v>10</v>
      </c>
      <c r="E2063" t="s">
        <v>434</v>
      </c>
      <c r="F2063">
        <v>20</v>
      </c>
      <c r="G2063" t="s">
        <v>31</v>
      </c>
      <c r="H2063">
        <v>2020</v>
      </c>
      <c r="I2063">
        <v>16.908433333333299</v>
      </c>
      <c r="J2063" s="1">
        <f>_xlfn.XLOOKUP(B2063, '[1]2021 Salaries'!$B$13:$B$2834, '[1]2021 Salaries'!$G$13:$G$2834,0)</f>
        <v>17850000</v>
      </c>
      <c r="K2063" s="1">
        <f t="shared" si="32"/>
        <v>19635000</v>
      </c>
      <c r="L2063" s="2">
        <v>2062</v>
      </c>
    </row>
    <row r="2064" spans="1:12" x14ac:dyDescent="0.45">
      <c r="A2064">
        <v>302</v>
      </c>
      <c r="B2064" t="s">
        <v>1531</v>
      </c>
      <c r="C2064" t="s">
        <v>377</v>
      </c>
      <c r="D2064" t="s">
        <v>10</v>
      </c>
      <c r="E2064" t="s">
        <v>471</v>
      </c>
      <c r="F2064">
        <v>28</v>
      </c>
      <c r="G2064" t="s">
        <v>31</v>
      </c>
      <c r="H2064">
        <v>2020</v>
      </c>
      <c r="I2064">
        <v>16.9097333333333</v>
      </c>
      <c r="J2064" s="1">
        <f>_xlfn.XLOOKUP(B2064, '[1]2021 Salaries'!$B$13:$B$2834, '[1]2021 Salaries'!$G$13:$G$2834,0)</f>
        <v>0</v>
      </c>
      <c r="K2064" s="1">
        <f t="shared" si="32"/>
        <v>0</v>
      </c>
      <c r="L2064" s="2">
        <v>2063</v>
      </c>
    </row>
    <row r="2065" spans="1:12" x14ac:dyDescent="0.45">
      <c r="A2065">
        <v>1294</v>
      </c>
      <c r="B2065" t="s">
        <v>1532</v>
      </c>
      <c r="C2065" t="s">
        <v>553</v>
      </c>
      <c r="D2065" t="s">
        <v>10</v>
      </c>
      <c r="E2065" t="s">
        <v>497</v>
      </c>
      <c r="F2065">
        <v>29</v>
      </c>
      <c r="G2065" t="s">
        <v>31</v>
      </c>
      <c r="H2065">
        <v>2021</v>
      </c>
      <c r="I2065">
        <v>16.915566666666699</v>
      </c>
      <c r="J2065" s="1">
        <f>_xlfn.XLOOKUP(B2065, '[1]2021 Salaries'!$B$13:$B$2834, '[1]2021 Salaries'!$G$13:$G$2834,0)</f>
        <v>13690000</v>
      </c>
      <c r="K2065" s="1">
        <f t="shared" si="32"/>
        <v>15059000.000000002</v>
      </c>
      <c r="L2065" s="2">
        <v>2064</v>
      </c>
    </row>
    <row r="2066" spans="1:12" x14ac:dyDescent="0.45">
      <c r="A2066">
        <v>2048</v>
      </c>
      <c r="B2066" t="s">
        <v>1360</v>
      </c>
      <c r="C2066" t="s">
        <v>14</v>
      </c>
      <c r="D2066" t="s">
        <v>10</v>
      </c>
      <c r="E2066" t="s">
        <v>542</v>
      </c>
      <c r="F2066">
        <v>32</v>
      </c>
      <c r="G2066" t="s">
        <v>16</v>
      </c>
      <c r="H2066">
        <v>2021</v>
      </c>
      <c r="I2066">
        <v>16.926466666666698</v>
      </c>
      <c r="J2066" s="1">
        <f>_xlfn.XLOOKUP(B2066, '[1]2021 Salaries'!$B$13:$B$2834, '[1]2021 Salaries'!$G$13:$G$2834,0)</f>
        <v>17040000</v>
      </c>
      <c r="K2066" s="1">
        <f t="shared" si="32"/>
        <v>18744000</v>
      </c>
      <c r="L2066" s="2">
        <v>2065</v>
      </c>
    </row>
    <row r="2067" spans="1:12" x14ac:dyDescent="0.45">
      <c r="A2067">
        <v>131</v>
      </c>
      <c r="B2067" t="s">
        <v>1533</v>
      </c>
      <c r="C2067" t="s">
        <v>190</v>
      </c>
      <c r="D2067" t="s">
        <v>10</v>
      </c>
      <c r="E2067" t="s">
        <v>1073</v>
      </c>
      <c r="F2067">
        <v>26</v>
      </c>
      <c r="G2067" t="s">
        <v>21</v>
      </c>
      <c r="H2067">
        <v>2020</v>
      </c>
      <c r="I2067">
        <v>16.9325333333333</v>
      </c>
      <c r="J2067" s="1">
        <f>_xlfn.XLOOKUP(B2067, '[1]2021 Salaries'!$B$13:$B$2834, '[1]2021 Salaries'!$G$13:$G$2834,0)</f>
        <v>10970000</v>
      </c>
      <c r="K2067" s="1">
        <f t="shared" si="32"/>
        <v>12067000.000000002</v>
      </c>
      <c r="L2067" s="2">
        <v>2066</v>
      </c>
    </row>
    <row r="2068" spans="1:12" x14ac:dyDescent="0.45">
      <c r="A2068">
        <v>337</v>
      </c>
      <c r="B2068" t="s">
        <v>1534</v>
      </c>
      <c r="C2068" t="s">
        <v>9</v>
      </c>
      <c r="D2068" t="s">
        <v>18</v>
      </c>
      <c r="E2068" t="s">
        <v>867</v>
      </c>
      <c r="F2068">
        <v>19</v>
      </c>
      <c r="G2068" t="s">
        <v>31</v>
      </c>
      <c r="H2068">
        <v>2020</v>
      </c>
      <c r="I2068">
        <v>16.941500000000001</v>
      </c>
      <c r="J2068" s="1">
        <f>_xlfn.XLOOKUP(B2068, '[1]2021 Salaries'!$B$13:$B$2834, '[1]2021 Salaries'!$G$13:$G$2834,0)</f>
        <v>0</v>
      </c>
      <c r="K2068" s="1">
        <f t="shared" si="32"/>
        <v>0</v>
      </c>
      <c r="L2068" s="2">
        <v>2067</v>
      </c>
    </row>
    <row r="2069" spans="1:12" x14ac:dyDescent="0.45">
      <c r="A2069">
        <v>1583</v>
      </c>
      <c r="B2069" t="s">
        <v>1535</v>
      </c>
      <c r="C2069" t="s">
        <v>74</v>
      </c>
      <c r="D2069" t="s">
        <v>10</v>
      </c>
      <c r="E2069" t="s">
        <v>253</v>
      </c>
      <c r="F2069">
        <v>17</v>
      </c>
      <c r="G2069" t="s">
        <v>12</v>
      </c>
      <c r="H2069">
        <v>2021</v>
      </c>
      <c r="I2069">
        <v>16.942599999999999</v>
      </c>
      <c r="J2069" s="1">
        <f>_xlfn.XLOOKUP(B2069, '[1]2021 Salaries'!$B$13:$B$2834, '[1]2021 Salaries'!$G$13:$G$2834,0)</f>
        <v>14850000</v>
      </c>
      <c r="K2069" s="1">
        <f t="shared" si="32"/>
        <v>16335000.000000002</v>
      </c>
      <c r="L2069" s="2">
        <v>2068</v>
      </c>
    </row>
    <row r="2070" spans="1:12" x14ac:dyDescent="0.45">
      <c r="A2070">
        <v>448</v>
      </c>
      <c r="B2070" t="s">
        <v>1361</v>
      </c>
      <c r="C2070" t="s">
        <v>74</v>
      </c>
      <c r="D2070" t="s">
        <v>10</v>
      </c>
      <c r="E2070" t="s">
        <v>602</v>
      </c>
      <c r="F2070">
        <v>24</v>
      </c>
      <c r="G2070" t="s">
        <v>12</v>
      </c>
      <c r="H2070">
        <v>2020</v>
      </c>
      <c r="I2070">
        <v>16.956600000000002</v>
      </c>
      <c r="J2070" s="1">
        <f>_xlfn.XLOOKUP(B2070, '[1]2021 Salaries'!$B$13:$B$2834, '[1]2021 Salaries'!$G$13:$G$2834,0)</f>
        <v>21150000</v>
      </c>
      <c r="K2070" s="1">
        <f t="shared" si="32"/>
        <v>23265000.000000004</v>
      </c>
      <c r="L2070" s="2">
        <v>2069</v>
      </c>
    </row>
    <row r="2071" spans="1:12" x14ac:dyDescent="0.45">
      <c r="A2071">
        <v>1330</v>
      </c>
      <c r="B2071" t="s">
        <v>1408</v>
      </c>
      <c r="C2071" t="s">
        <v>195</v>
      </c>
      <c r="D2071" t="s">
        <v>10</v>
      </c>
      <c r="E2071" t="s">
        <v>539</v>
      </c>
      <c r="F2071">
        <v>19</v>
      </c>
      <c r="G2071" t="s">
        <v>31</v>
      </c>
      <c r="H2071">
        <v>2021</v>
      </c>
      <c r="I2071">
        <v>16.963899999999999</v>
      </c>
      <c r="J2071" s="1">
        <f>_xlfn.XLOOKUP(B2071, '[1]2021 Salaries'!$B$13:$B$2834, '[1]2021 Salaries'!$G$13:$G$2834,0)</f>
        <v>9760000</v>
      </c>
      <c r="K2071" s="1">
        <f t="shared" si="32"/>
        <v>10736000</v>
      </c>
      <c r="L2071" s="2">
        <v>2070</v>
      </c>
    </row>
    <row r="2072" spans="1:12" x14ac:dyDescent="0.45">
      <c r="A2072">
        <v>2143</v>
      </c>
      <c r="B2072" t="s">
        <v>1536</v>
      </c>
      <c r="C2072" t="s">
        <v>64</v>
      </c>
      <c r="D2072" t="s">
        <v>43</v>
      </c>
      <c r="E2072" t="s">
        <v>676</v>
      </c>
      <c r="F2072">
        <v>20</v>
      </c>
      <c r="G2072" t="s">
        <v>41</v>
      </c>
      <c r="H2072">
        <v>2021</v>
      </c>
      <c r="I2072">
        <v>16.980233333333299</v>
      </c>
      <c r="J2072" s="1">
        <f>_xlfn.XLOOKUP(B2072, '[1]2021 Salaries'!$B$13:$B$2834, '[1]2021 Salaries'!$G$13:$G$2834,0)</f>
        <v>4120000</v>
      </c>
      <c r="K2072" s="1">
        <f t="shared" si="32"/>
        <v>4120000</v>
      </c>
      <c r="L2072" s="2">
        <v>2071</v>
      </c>
    </row>
    <row r="2073" spans="1:12" x14ac:dyDescent="0.45">
      <c r="A2073">
        <v>127</v>
      </c>
      <c r="B2073" t="s">
        <v>1435</v>
      </c>
      <c r="C2073" t="s">
        <v>14</v>
      </c>
      <c r="D2073" t="s">
        <v>10</v>
      </c>
      <c r="E2073" t="s">
        <v>1073</v>
      </c>
      <c r="F2073">
        <v>25</v>
      </c>
      <c r="G2073" t="s">
        <v>21</v>
      </c>
      <c r="H2073">
        <v>2020</v>
      </c>
      <c r="I2073">
        <v>17.0001</v>
      </c>
      <c r="J2073" s="1">
        <f>_xlfn.XLOOKUP(B2073, '[1]2021 Salaries'!$B$13:$B$2834, '[1]2021 Salaries'!$G$13:$G$2834,0)</f>
        <v>22160000</v>
      </c>
      <c r="K2073" s="1">
        <f t="shared" si="32"/>
        <v>24376000.000000004</v>
      </c>
      <c r="L2073" s="2">
        <v>2072</v>
      </c>
    </row>
    <row r="2074" spans="1:12" x14ac:dyDescent="0.45">
      <c r="A2074">
        <v>1902</v>
      </c>
      <c r="B2074" t="s">
        <v>1055</v>
      </c>
      <c r="C2074" t="s">
        <v>14</v>
      </c>
      <c r="D2074" t="s">
        <v>10</v>
      </c>
      <c r="E2074" t="s">
        <v>659</v>
      </c>
      <c r="F2074">
        <v>30</v>
      </c>
      <c r="G2074" t="s">
        <v>16</v>
      </c>
      <c r="H2074">
        <v>2021</v>
      </c>
      <c r="I2074">
        <v>17.008299999999998</v>
      </c>
      <c r="J2074" s="1">
        <f>_xlfn.XLOOKUP(B2074, '[1]2021 Salaries'!$B$13:$B$2834, '[1]2021 Salaries'!$G$13:$G$2834,0)</f>
        <v>16050000</v>
      </c>
      <c r="K2074" s="1">
        <f t="shared" si="32"/>
        <v>17655000</v>
      </c>
      <c r="L2074" s="2">
        <v>2073</v>
      </c>
    </row>
    <row r="2075" spans="1:12" x14ac:dyDescent="0.45">
      <c r="A2075">
        <v>2117</v>
      </c>
      <c r="B2075" t="s">
        <v>1537</v>
      </c>
      <c r="C2075" t="s">
        <v>39</v>
      </c>
      <c r="D2075" t="s">
        <v>10</v>
      </c>
      <c r="E2075" t="s">
        <v>970</v>
      </c>
      <c r="F2075">
        <v>33</v>
      </c>
      <c r="G2075" t="s">
        <v>41</v>
      </c>
      <c r="H2075">
        <v>2021</v>
      </c>
      <c r="I2075">
        <v>17.013533333333299</v>
      </c>
      <c r="J2075" s="1">
        <f>_xlfn.XLOOKUP(B2075, '[1]2021 Salaries'!$B$13:$B$2834, '[1]2021 Salaries'!$G$13:$G$2834,0)</f>
        <v>4750000</v>
      </c>
      <c r="K2075" s="1">
        <f t="shared" si="32"/>
        <v>5225000</v>
      </c>
      <c r="L2075" s="2">
        <v>2074</v>
      </c>
    </row>
    <row r="2076" spans="1:12" x14ac:dyDescent="0.45">
      <c r="A2076">
        <v>1880</v>
      </c>
      <c r="B2076" t="s">
        <v>1538</v>
      </c>
      <c r="C2076" t="s">
        <v>14</v>
      </c>
      <c r="D2076" t="s">
        <v>43</v>
      </c>
      <c r="E2076" t="s">
        <v>1212</v>
      </c>
      <c r="F2076">
        <v>26</v>
      </c>
      <c r="G2076" t="s">
        <v>16</v>
      </c>
      <c r="H2076">
        <v>2021</v>
      </c>
      <c r="I2076">
        <v>17.015333333333299</v>
      </c>
      <c r="J2076" s="1">
        <f>_xlfn.XLOOKUP(B2076, '[1]2021 Salaries'!$B$13:$B$2834, '[1]2021 Salaries'!$G$13:$G$2834,0)</f>
        <v>19680000</v>
      </c>
      <c r="K2076" s="1">
        <f t="shared" si="32"/>
        <v>21648000</v>
      </c>
      <c r="L2076" s="2">
        <v>2075</v>
      </c>
    </row>
    <row r="2077" spans="1:12" x14ac:dyDescent="0.45">
      <c r="A2077">
        <v>546</v>
      </c>
      <c r="B2077" t="s">
        <v>1164</v>
      </c>
      <c r="C2077" t="s">
        <v>106</v>
      </c>
      <c r="D2077" t="s">
        <v>10</v>
      </c>
      <c r="E2077" t="s">
        <v>104</v>
      </c>
      <c r="F2077">
        <v>27</v>
      </c>
      <c r="G2077" t="s">
        <v>25</v>
      </c>
      <c r="H2077">
        <v>2020</v>
      </c>
      <c r="I2077">
        <v>17.0170666666667</v>
      </c>
      <c r="J2077" s="1">
        <f>_xlfn.XLOOKUP(B2077, '[1]2021 Salaries'!$B$13:$B$2834, '[1]2021 Salaries'!$G$13:$G$2834,0)</f>
        <v>22320000</v>
      </c>
      <c r="K2077" s="1">
        <f t="shared" si="32"/>
        <v>24552000.000000004</v>
      </c>
      <c r="L2077" s="2">
        <v>2076</v>
      </c>
    </row>
    <row r="2078" spans="1:12" x14ac:dyDescent="0.45">
      <c r="A2078">
        <v>1060</v>
      </c>
      <c r="B2078" t="s">
        <v>1520</v>
      </c>
      <c r="C2078" t="s">
        <v>786</v>
      </c>
      <c r="D2078" t="s">
        <v>10</v>
      </c>
      <c r="E2078" t="s">
        <v>369</v>
      </c>
      <c r="F2078">
        <v>28</v>
      </c>
      <c r="G2078" t="s">
        <v>21</v>
      </c>
      <c r="H2078">
        <v>2021</v>
      </c>
      <c r="I2078">
        <v>17.023566666666699</v>
      </c>
      <c r="J2078" s="1">
        <f>_xlfn.XLOOKUP(B2078, '[1]2021 Salaries'!$B$13:$B$2834, '[1]2021 Salaries'!$G$13:$G$2834,0)</f>
        <v>26230000</v>
      </c>
      <c r="K2078" s="1">
        <f t="shared" si="32"/>
        <v>28853000.000000004</v>
      </c>
      <c r="L2078" s="2">
        <v>2077</v>
      </c>
    </row>
    <row r="2079" spans="1:12" x14ac:dyDescent="0.45">
      <c r="A2079">
        <v>420</v>
      </c>
      <c r="B2079" t="s">
        <v>1539</v>
      </c>
      <c r="C2079" t="s">
        <v>74</v>
      </c>
      <c r="D2079" t="s">
        <v>10</v>
      </c>
      <c r="E2079" t="s">
        <v>75</v>
      </c>
      <c r="F2079">
        <v>19</v>
      </c>
      <c r="G2079" t="s">
        <v>12</v>
      </c>
      <c r="H2079">
        <v>2020</v>
      </c>
      <c r="I2079">
        <v>17.03</v>
      </c>
      <c r="J2079" s="1">
        <f>_xlfn.XLOOKUP(B2079, '[1]2021 Salaries'!$B$13:$B$2834, '[1]2021 Salaries'!$G$13:$G$2834,0)</f>
        <v>19780000</v>
      </c>
      <c r="K2079" s="1">
        <f t="shared" si="32"/>
        <v>21758000</v>
      </c>
      <c r="L2079" s="2">
        <v>2078</v>
      </c>
    </row>
    <row r="2080" spans="1:12" x14ac:dyDescent="0.45">
      <c r="A2080">
        <v>1589</v>
      </c>
      <c r="B2080" t="s">
        <v>1540</v>
      </c>
      <c r="C2080" t="s">
        <v>74</v>
      </c>
      <c r="D2080" t="s">
        <v>598</v>
      </c>
      <c r="E2080" t="s">
        <v>253</v>
      </c>
      <c r="F2080">
        <v>27</v>
      </c>
      <c r="G2080" t="s">
        <v>12</v>
      </c>
      <c r="H2080">
        <v>2021</v>
      </c>
      <c r="I2080">
        <v>17.0314333333333</v>
      </c>
      <c r="J2080" s="1">
        <f>_xlfn.XLOOKUP(B2080, '[1]2021 Salaries'!$B$13:$B$2834, '[1]2021 Salaries'!$G$13:$G$2834,0)</f>
        <v>24240000</v>
      </c>
      <c r="K2080" s="1">
        <f t="shared" si="32"/>
        <v>26664000.000000004</v>
      </c>
      <c r="L2080" s="2">
        <v>2079</v>
      </c>
    </row>
    <row r="2081" spans="1:12" x14ac:dyDescent="0.45">
      <c r="A2081">
        <v>1477</v>
      </c>
      <c r="B2081" t="s">
        <v>1541</v>
      </c>
      <c r="C2081" t="s">
        <v>74</v>
      </c>
      <c r="D2081" t="s">
        <v>350</v>
      </c>
      <c r="E2081" t="s">
        <v>417</v>
      </c>
      <c r="F2081">
        <v>24</v>
      </c>
      <c r="G2081" t="s">
        <v>12</v>
      </c>
      <c r="H2081">
        <v>2021</v>
      </c>
      <c r="I2081">
        <v>17.0347333333333</v>
      </c>
      <c r="J2081" s="1">
        <f>_xlfn.XLOOKUP(B2081, '[1]2021 Salaries'!$B$13:$B$2834, '[1]2021 Salaries'!$G$13:$G$2834,0)</f>
        <v>24060000</v>
      </c>
      <c r="K2081" s="1">
        <f t="shared" si="32"/>
        <v>26466000.000000004</v>
      </c>
      <c r="L2081" s="2">
        <v>2080</v>
      </c>
    </row>
    <row r="2082" spans="1:12" x14ac:dyDescent="0.45">
      <c r="A2082">
        <v>701</v>
      </c>
      <c r="B2082" t="s">
        <v>1542</v>
      </c>
      <c r="C2082" t="s">
        <v>23</v>
      </c>
      <c r="D2082" t="s">
        <v>10</v>
      </c>
      <c r="E2082" t="s">
        <v>784</v>
      </c>
      <c r="F2082">
        <v>17</v>
      </c>
      <c r="G2082" t="s">
        <v>25</v>
      </c>
      <c r="H2082">
        <v>2020</v>
      </c>
      <c r="I2082">
        <v>17.038</v>
      </c>
      <c r="J2082" s="1">
        <f>_xlfn.XLOOKUP(B2082, '[1]2021 Salaries'!$B$13:$B$2834, '[1]2021 Salaries'!$G$13:$G$2834,0)</f>
        <v>0</v>
      </c>
      <c r="K2082" s="1">
        <f t="shared" si="32"/>
        <v>0</v>
      </c>
      <c r="L2082" s="2">
        <v>2081</v>
      </c>
    </row>
    <row r="2083" spans="1:12" x14ac:dyDescent="0.45">
      <c r="A2083">
        <v>928</v>
      </c>
      <c r="B2083" t="s">
        <v>1543</v>
      </c>
      <c r="C2083" t="s">
        <v>14</v>
      </c>
      <c r="D2083" t="s">
        <v>10</v>
      </c>
      <c r="E2083" t="s">
        <v>753</v>
      </c>
      <c r="F2083">
        <v>29</v>
      </c>
      <c r="G2083" t="s">
        <v>16</v>
      </c>
      <c r="H2083">
        <v>2020</v>
      </c>
      <c r="I2083">
        <v>17.038233333333299</v>
      </c>
      <c r="J2083" s="1">
        <f>_xlfn.XLOOKUP(B2083, '[1]2021 Salaries'!$B$13:$B$2834, '[1]2021 Salaries'!$G$13:$G$2834,0)</f>
        <v>21030000</v>
      </c>
      <c r="K2083" s="1">
        <f t="shared" si="32"/>
        <v>23133000.000000004</v>
      </c>
      <c r="L2083" s="2">
        <v>2082</v>
      </c>
    </row>
    <row r="2084" spans="1:12" x14ac:dyDescent="0.45">
      <c r="A2084">
        <v>380</v>
      </c>
      <c r="B2084" t="s">
        <v>1097</v>
      </c>
      <c r="C2084" t="s">
        <v>68</v>
      </c>
      <c r="D2084" t="s">
        <v>10</v>
      </c>
      <c r="E2084" t="s">
        <v>157</v>
      </c>
      <c r="F2084">
        <v>25</v>
      </c>
      <c r="G2084" t="s">
        <v>12</v>
      </c>
      <c r="H2084">
        <v>2020</v>
      </c>
      <c r="I2084">
        <v>17.056000000000001</v>
      </c>
      <c r="J2084" s="1">
        <f>_xlfn.XLOOKUP(B2084, '[1]2021 Salaries'!$B$13:$B$2834, '[1]2021 Salaries'!$G$13:$G$2834,0)</f>
        <v>15410000</v>
      </c>
      <c r="K2084" s="1">
        <f t="shared" si="32"/>
        <v>16951000</v>
      </c>
      <c r="L2084" s="2">
        <v>2083</v>
      </c>
    </row>
    <row r="2085" spans="1:12" x14ac:dyDescent="0.45">
      <c r="A2085">
        <v>1320</v>
      </c>
      <c r="B2085" t="s">
        <v>1544</v>
      </c>
      <c r="C2085" t="s">
        <v>9</v>
      </c>
      <c r="D2085" t="s">
        <v>18</v>
      </c>
      <c r="E2085" t="s">
        <v>434</v>
      </c>
      <c r="F2085">
        <v>19</v>
      </c>
      <c r="G2085" t="s">
        <v>31</v>
      </c>
      <c r="H2085">
        <v>2021</v>
      </c>
      <c r="I2085">
        <v>17.077833333333299</v>
      </c>
      <c r="J2085" s="1">
        <f>_xlfn.XLOOKUP(B2085, '[1]2021 Salaries'!$B$13:$B$2834, '[1]2021 Salaries'!$G$13:$G$2834,0)</f>
        <v>9710000</v>
      </c>
      <c r="K2085" s="1">
        <f t="shared" si="32"/>
        <v>10681000</v>
      </c>
      <c r="L2085" s="2">
        <v>2084</v>
      </c>
    </row>
    <row r="2086" spans="1:12" x14ac:dyDescent="0.45">
      <c r="A2086">
        <v>273</v>
      </c>
      <c r="B2086" t="s">
        <v>1545</v>
      </c>
      <c r="C2086" t="s">
        <v>1546</v>
      </c>
      <c r="D2086" t="s">
        <v>10</v>
      </c>
      <c r="E2086" t="s">
        <v>539</v>
      </c>
      <c r="F2086">
        <v>30</v>
      </c>
      <c r="G2086" t="s">
        <v>31</v>
      </c>
      <c r="H2086">
        <v>2020</v>
      </c>
      <c r="I2086">
        <v>17.083033333333301</v>
      </c>
      <c r="J2086" s="1">
        <f>_xlfn.XLOOKUP(B2086, '[1]2021 Salaries'!$B$13:$B$2834, '[1]2021 Salaries'!$G$13:$G$2834,0)</f>
        <v>0</v>
      </c>
      <c r="K2086" s="1">
        <f t="shared" si="32"/>
        <v>0</v>
      </c>
      <c r="L2086" s="2">
        <v>2085</v>
      </c>
    </row>
    <row r="2087" spans="1:12" x14ac:dyDescent="0.45">
      <c r="A2087">
        <v>655</v>
      </c>
      <c r="B2087" t="s">
        <v>474</v>
      </c>
      <c r="C2087" t="s">
        <v>23</v>
      </c>
      <c r="D2087" t="s">
        <v>43</v>
      </c>
      <c r="E2087" t="s">
        <v>223</v>
      </c>
      <c r="F2087">
        <v>22</v>
      </c>
      <c r="G2087" t="s">
        <v>25</v>
      </c>
      <c r="H2087">
        <v>2020</v>
      </c>
      <c r="I2087">
        <v>17.109966666666701</v>
      </c>
      <c r="J2087" s="1">
        <f>_xlfn.XLOOKUP(B2087, '[1]2021 Salaries'!$B$13:$B$2834, '[1]2021 Salaries'!$G$13:$G$2834,0)</f>
        <v>6880000</v>
      </c>
      <c r="K2087" s="1">
        <f t="shared" si="32"/>
        <v>7568000.0000000009</v>
      </c>
      <c r="L2087" s="2">
        <v>2086</v>
      </c>
    </row>
    <row r="2088" spans="1:12" x14ac:dyDescent="0.45">
      <c r="A2088">
        <v>213</v>
      </c>
      <c r="B2088" t="s">
        <v>1547</v>
      </c>
      <c r="C2088" t="s">
        <v>9</v>
      </c>
      <c r="D2088" t="s">
        <v>10</v>
      </c>
      <c r="E2088" t="s">
        <v>614</v>
      </c>
      <c r="F2088">
        <v>18</v>
      </c>
      <c r="G2088" t="s">
        <v>31</v>
      </c>
      <c r="H2088">
        <v>2020</v>
      </c>
      <c r="I2088">
        <v>17.112833333333299</v>
      </c>
      <c r="J2088" s="1">
        <f>_xlfn.XLOOKUP(B2088, '[1]2021 Salaries'!$B$13:$B$2834, '[1]2021 Salaries'!$G$13:$G$2834,0)</f>
        <v>0</v>
      </c>
      <c r="K2088" s="1">
        <f t="shared" si="32"/>
        <v>0</v>
      </c>
      <c r="L2088" s="2">
        <v>2087</v>
      </c>
    </row>
    <row r="2089" spans="1:12" x14ac:dyDescent="0.45">
      <c r="A2089">
        <v>1059</v>
      </c>
      <c r="B2089" t="s">
        <v>1224</v>
      </c>
      <c r="C2089" t="s">
        <v>130</v>
      </c>
      <c r="D2089" t="s">
        <v>43</v>
      </c>
      <c r="E2089" t="s">
        <v>182</v>
      </c>
      <c r="F2089">
        <v>24</v>
      </c>
      <c r="G2089" t="s">
        <v>41</v>
      </c>
      <c r="H2089">
        <v>2020</v>
      </c>
      <c r="I2089">
        <v>17.1207666666667</v>
      </c>
      <c r="J2089" s="1">
        <f>_xlfn.XLOOKUP(B2089, '[1]2021 Salaries'!$B$13:$B$2834, '[1]2021 Salaries'!$G$13:$G$2834,0)</f>
        <v>1660000</v>
      </c>
      <c r="K2089" s="1">
        <f t="shared" si="32"/>
        <v>1826000.0000000002</v>
      </c>
      <c r="L2089" s="2">
        <v>2088</v>
      </c>
    </row>
    <row r="2090" spans="1:12" x14ac:dyDescent="0.45">
      <c r="A2090">
        <v>160</v>
      </c>
      <c r="B2090" t="s">
        <v>1356</v>
      </c>
      <c r="C2090" t="s">
        <v>9</v>
      </c>
      <c r="D2090" t="s">
        <v>10</v>
      </c>
      <c r="E2090" t="s">
        <v>299</v>
      </c>
      <c r="F2090">
        <v>20</v>
      </c>
      <c r="G2090" t="s">
        <v>21</v>
      </c>
      <c r="H2090">
        <v>2020</v>
      </c>
      <c r="I2090">
        <v>17.123333333333299</v>
      </c>
      <c r="J2090" s="1">
        <f>_xlfn.XLOOKUP(B2090, '[1]2021 Salaries'!$B$13:$B$2834, '[1]2021 Salaries'!$G$13:$G$2834,0)</f>
        <v>24300000</v>
      </c>
      <c r="K2090" s="1">
        <f t="shared" si="32"/>
        <v>26730000.000000004</v>
      </c>
      <c r="L2090" s="2">
        <v>2089</v>
      </c>
    </row>
    <row r="2091" spans="1:12" x14ac:dyDescent="0.45">
      <c r="A2091">
        <v>2051</v>
      </c>
      <c r="B2091" t="s">
        <v>1155</v>
      </c>
      <c r="C2091" t="s">
        <v>14</v>
      </c>
      <c r="D2091" t="s">
        <v>10</v>
      </c>
      <c r="E2091" t="s">
        <v>542</v>
      </c>
      <c r="F2091">
        <v>25</v>
      </c>
      <c r="G2091" t="s">
        <v>16</v>
      </c>
      <c r="H2091">
        <v>2021</v>
      </c>
      <c r="I2091">
        <v>17.126566666666701</v>
      </c>
      <c r="J2091" s="1">
        <f>_xlfn.XLOOKUP(B2091, '[1]2021 Salaries'!$B$13:$B$2834, '[1]2021 Salaries'!$G$13:$G$2834,0)</f>
        <v>23340000</v>
      </c>
      <c r="K2091" s="1">
        <f t="shared" si="32"/>
        <v>25674000.000000004</v>
      </c>
      <c r="L2091" s="2">
        <v>2090</v>
      </c>
    </row>
    <row r="2092" spans="1:12" x14ac:dyDescent="0.45">
      <c r="A2092">
        <v>1189</v>
      </c>
      <c r="B2092" t="s">
        <v>1533</v>
      </c>
      <c r="C2092" t="s">
        <v>190</v>
      </c>
      <c r="D2092" t="s">
        <v>10</v>
      </c>
      <c r="E2092" t="s">
        <v>1073</v>
      </c>
      <c r="F2092">
        <v>27</v>
      </c>
      <c r="G2092" t="s">
        <v>21</v>
      </c>
      <c r="H2092">
        <v>2021</v>
      </c>
      <c r="I2092">
        <v>17.1276333333333</v>
      </c>
      <c r="J2092" s="1">
        <f>_xlfn.XLOOKUP(B2092, '[1]2021 Salaries'!$B$13:$B$2834, '[1]2021 Salaries'!$G$13:$G$2834,0)</f>
        <v>10970000</v>
      </c>
      <c r="K2092" s="1">
        <f t="shared" si="32"/>
        <v>12067000.000000002</v>
      </c>
      <c r="L2092" s="2">
        <v>2091</v>
      </c>
    </row>
    <row r="2093" spans="1:12" x14ac:dyDescent="0.45">
      <c r="A2093">
        <v>443</v>
      </c>
      <c r="B2093" t="s">
        <v>643</v>
      </c>
      <c r="C2093" t="s">
        <v>341</v>
      </c>
      <c r="D2093" t="s">
        <v>10</v>
      </c>
      <c r="E2093" t="s">
        <v>725</v>
      </c>
      <c r="F2093">
        <v>23</v>
      </c>
      <c r="G2093" t="s">
        <v>12</v>
      </c>
      <c r="H2093">
        <v>2020</v>
      </c>
      <c r="I2093">
        <v>17.1300666666667</v>
      </c>
      <c r="J2093" s="1">
        <f>_xlfn.XLOOKUP(B2093, '[1]2021 Salaries'!$B$13:$B$2834, '[1]2021 Salaries'!$G$13:$G$2834,0)</f>
        <v>13880000</v>
      </c>
      <c r="K2093" s="1">
        <f t="shared" si="32"/>
        <v>15268000.000000002</v>
      </c>
      <c r="L2093" s="2">
        <v>2092</v>
      </c>
    </row>
    <row r="2094" spans="1:12" x14ac:dyDescent="0.45">
      <c r="A2094">
        <v>1505</v>
      </c>
      <c r="B2094" t="s">
        <v>1370</v>
      </c>
      <c r="C2094" t="s">
        <v>74</v>
      </c>
      <c r="D2094" t="s">
        <v>10</v>
      </c>
      <c r="E2094" t="s">
        <v>403</v>
      </c>
      <c r="F2094">
        <v>27</v>
      </c>
      <c r="G2094" t="s">
        <v>12</v>
      </c>
      <c r="H2094">
        <v>2021</v>
      </c>
      <c r="I2094">
        <v>17.136600000000001</v>
      </c>
      <c r="J2094" s="1">
        <f>_xlfn.XLOOKUP(B2094, '[1]2021 Salaries'!$B$13:$B$2834, '[1]2021 Salaries'!$G$13:$G$2834,0)</f>
        <v>19910000</v>
      </c>
      <c r="K2094" s="1">
        <f t="shared" si="32"/>
        <v>21901000</v>
      </c>
      <c r="L2094" s="2">
        <v>2093</v>
      </c>
    </row>
    <row r="2095" spans="1:12" x14ac:dyDescent="0.45">
      <c r="A2095">
        <v>1472</v>
      </c>
      <c r="B2095" t="s">
        <v>1380</v>
      </c>
      <c r="C2095" t="s">
        <v>74</v>
      </c>
      <c r="D2095" t="s">
        <v>10</v>
      </c>
      <c r="E2095" t="s">
        <v>417</v>
      </c>
      <c r="F2095">
        <v>27</v>
      </c>
      <c r="G2095" t="s">
        <v>12</v>
      </c>
      <c r="H2095">
        <v>2021</v>
      </c>
      <c r="I2095">
        <v>17.1447</v>
      </c>
      <c r="J2095" s="1">
        <f>_xlfn.XLOOKUP(B2095, '[1]2021 Salaries'!$B$13:$B$2834, '[1]2021 Salaries'!$G$13:$G$2834,0)</f>
        <v>30090000</v>
      </c>
      <c r="K2095" s="1">
        <f t="shared" si="32"/>
        <v>33099000.000000004</v>
      </c>
      <c r="L2095" s="2">
        <v>2094</v>
      </c>
    </row>
    <row r="2096" spans="1:12" x14ac:dyDescent="0.45">
      <c r="A2096">
        <v>1006</v>
      </c>
      <c r="B2096" t="s">
        <v>1548</v>
      </c>
      <c r="C2096" t="s">
        <v>64</v>
      </c>
      <c r="D2096" t="s">
        <v>18</v>
      </c>
      <c r="E2096" t="s">
        <v>275</v>
      </c>
      <c r="F2096">
        <v>25</v>
      </c>
      <c r="G2096" t="s">
        <v>41</v>
      </c>
      <c r="H2096">
        <v>2020</v>
      </c>
      <c r="I2096">
        <v>17.146533333333299</v>
      </c>
      <c r="J2096" s="1">
        <f>_xlfn.XLOOKUP(B2096, '[1]2021 Salaries'!$B$13:$B$2834, '[1]2021 Salaries'!$G$13:$G$2834,0)</f>
        <v>0</v>
      </c>
      <c r="K2096" s="1">
        <f t="shared" si="32"/>
        <v>0</v>
      </c>
      <c r="L2096" s="2">
        <v>2095</v>
      </c>
    </row>
    <row r="2097" spans="1:12" x14ac:dyDescent="0.45">
      <c r="A2097">
        <v>1162</v>
      </c>
      <c r="B2097" t="s">
        <v>1549</v>
      </c>
      <c r="C2097" t="s">
        <v>149</v>
      </c>
      <c r="D2097" t="s">
        <v>10</v>
      </c>
      <c r="E2097" t="s">
        <v>555</v>
      </c>
      <c r="F2097">
        <v>30</v>
      </c>
      <c r="G2097" t="s">
        <v>21</v>
      </c>
      <c r="H2097">
        <v>2021</v>
      </c>
      <c r="I2097">
        <v>17.148900000000001</v>
      </c>
      <c r="J2097" s="1">
        <f>_xlfn.XLOOKUP(B2097, '[1]2021 Salaries'!$B$13:$B$2834, '[1]2021 Salaries'!$G$13:$G$2834,0)</f>
        <v>20680000</v>
      </c>
      <c r="K2097" s="1">
        <f t="shared" si="32"/>
        <v>22748000</v>
      </c>
      <c r="L2097" s="2">
        <v>2096</v>
      </c>
    </row>
    <row r="2098" spans="1:12" x14ac:dyDescent="0.45">
      <c r="A2098">
        <v>10</v>
      </c>
      <c r="B2098" t="s">
        <v>1550</v>
      </c>
      <c r="C2098" t="s">
        <v>204</v>
      </c>
      <c r="D2098" t="s">
        <v>43</v>
      </c>
      <c r="E2098" t="s">
        <v>369</v>
      </c>
      <c r="F2098">
        <v>33</v>
      </c>
      <c r="G2098" t="s">
        <v>21</v>
      </c>
      <c r="H2098">
        <v>2020</v>
      </c>
      <c r="I2098">
        <v>17.152933333333301</v>
      </c>
      <c r="J2098" s="1">
        <f>_xlfn.XLOOKUP(B2098, '[1]2021 Salaries'!$B$13:$B$2834, '[1]2021 Salaries'!$G$13:$G$2834,0)</f>
        <v>0</v>
      </c>
      <c r="K2098" s="1">
        <f t="shared" si="32"/>
        <v>0</v>
      </c>
      <c r="L2098" s="2">
        <v>2097</v>
      </c>
    </row>
    <row r="2099" spans="1:12" x14ac:dyDescent="0.45">
      <c r="A2099">
        <v>1015</v>
      </c>
      <c r="B2099" t="s">
        <v>1551</v>
      </c>
      <c r="C2099" t="s">
        <v>64</v>
      </c>
      <c r="D2099" t="s">
        <v>350</v>
      </c>
      <c r="E2099" t="s">
        <v>1238</v>
      </c>
      <c r="F2099">
        <v>23</v>
      </c>
      <c r="G2099" t="s">
        <v>41</v>
      </c>
      <c r="H2099">
        <v>2020</v>
      </c>
      <c r="I2099">
        <v>17.154733333333301</v>
      </c>
      <c r="J2099" s="1">
        <f>_xlfn.XLOOKUP(B2099, '[1]2021 Salaries'!$B$13:$B$2834, '[1]2021 Salaries'!$G$13:$G$2834,0)</f>
        <v>24620000</v>
      </c>
      <c r="K2099" s="1">
        <f t="shared" si="32"/>
        <v>24620000</v>
      </c>
      <c r="L2099" s="2">
        <v>2098</v>
      </c>
    </row>
    <row r="2100" spans="1:12" x14ac:dyDescent="0.45">
      <c r="A2100">
        <v>1206</v>
      </c>
      <c r="B2100" t="s">
        <v>1202</v>
      </c>
      <c r="C2100" t="s">
        <v>320</v>
      </c>
      <c r="D2100" t="s">
        <v>10</v>
      </c>
      <c r="E2100" t="s">
        <v>299</v>
      </c>
      <c r="F2100">
        <v>21</v>
      </c>
      <c r="G2100" t="s">
        <v>21</v>
      </c>
      <c r="H2100">
        <v>2021</v>
      </c>
      <c r="I2100">
        <v>17.173366666666698</v>
      </c>
      <c r="J2100" s="1">
        <f>_xlfn.XLOOKUP(B2100, '[1]2021 Salaries'!$B$13:$B$2834, '[1]2021 Salaries'!$G$13:$G$2834,0)</f>
        <v>15610000</v>
      </c>
      <c r="K2100" s="1">
        <f t="shared" si="32"/>
        <v>17171000</v>
      </c>
      <c r="L2100" s="2">
        <v>2099</v>
      </c>
    </row>
    <row r="2101" spans="1:12" x14ac:dyDescent="0.45">
      <c r="A2101">
        <v>125</v>
      </c>
      <c r="B2101" t="s">
        <v>1468</v>
      </c>
      <c r="C2101" t="s">
        <v>9</v>
      </c>
      <c r="D2101" t="s">
        <v>10</v>
      </c>
      <c r="E2101" t="s">
        <v>1073</v>
      </c>
      <c r="F2101">
        <v>28</v>
      </c>
      <c r="G2101" t="s">
        <v>21</v>
      </c>
      <c r="H2101">
        <v>2020</v>
      </c>
      <c r="I2101">
        <v>17.185366666666699</v>
      </c>
      <c r="J2101" s="1">
        <f>_xlfn.XLOOKUP(B2101, '[1]2021 Salaries'!$B$13:$B$2834, '[1]2021 Salaries'!$G$13:$G$2834,0)</f>
        <v>19860000</v>
      </c>
      <c r="K2101" s="1">
        <f t="shared" si="32"/>
        <v>21846000</v>
      </c>
      <c r="L2101" s="2">
        <v>2100</v>
      </c>
    </row>
    <row r="2102" spans="1:12" x14ac:dyDescent="0.45">
      <c r="A2102">
        <v>334</v>
      </c>
      <c r="B2102" t="s">
        <v>1552</v>
      </c>
      <c r="C2102" t="s">
        <v>307</v>
      </c>
      <c r="D2102" t="s">
        <v>10</v>
      </c>
      <c r="E2102" t="s">
        <v>867</v>
      </c>
      <c r="F2102">
        <v>23</v>
      </c>
      <c r="G2102" t="s">
        <v>31</v>
      </c>
      <c r="H2102">
        <v>2020</v>
      </c>
      <c r="I2102">
        <v>17.186866666666699</v>
      </c>
      <c r="J2102" s="1">
        <f>_xlfn.XLOOKUP(B2102, '[1]2021 Salaries'!$B$13:$B$2834, '[1]2021 Salaries'!$G$13:$G$2834,0)</f>
        <v>0</v>
      </c>
      <c r="K2102" s="1">
        <f t="shared" si="32"/>
        <v>0</v>
      </c>
      <c r="L2102" s="2">
        <v>2101</v>
      </c>
    </row>
    <row r="2103" spans="1:12" x14ac:dyDescent="0.45">
      <c r="A2103">
        <v>904</v>
      </c>
      <c r="B2103" t="s">
        <v>831</v>
      </c>
      <c r="C2103" t="s">
        <v>204</v>
      </c>
      <c r="D2103" t="s">
        <v>10</v>
      </c>
      <c r="E2103" t="s">
        <v>485</v>
      </c>
      <c r="F2103">
        <v>27</v>
      </c>
      <c r="G2103" t="s">
        <v>16</v>
      </c>
      <c r="H2103">
        <v>2020</v>
      </c>
      <c r="I2103">
        <v>17.219433333333299</v>
      </c>
      <c r="J2103" s="1">
        <f>_xlfn.XLOOKUP(B2103, '[1]2021 Salaries'!$B$13:$B$2834, '[1]2021 Salaries'!$G$13:$G$2834,0)</f>
        <v>7480000</v>
      </c>
      <c r="K2103" s="1">
        <f t="shared" si="32"/>
        <v>8228000.0000000009</v>
      </c>
      <c r="L2103" s="2">
        <v>2102</v>
      </c>
    </row>
    <row r="2104" spans="1:12" x14ac:dyDescent="0.45">
      <c r="A2104">
        <v>865</v>
      </c>
      <c r="B2104" t="s">
        <v>1553</v>
      </c>
      <c r="C2104" t="s">
        <v>14</v>
      </c>
      <c r="D2104" t="s">
        <v>10</v>
      </c>
      <c r="E2104" t="s">
        <v>997</v>
      </c>
      <c r="F2104">
        <v>37</v>
      </c>
      <c r="G2104" t="s">
        <v>16</v>
      </c>
      <c r="H2104">
        <v>2020</v>
      </c>
      <c r="I2104">
        <v>17.237766666666701</v>
      </c>
      <c r="J2104" s="1">
        <f>_xlfn.XLOOKUP(B2104, '[1]2021 Salaries'!$B$13:$B$2834, '[1]2021 Salaries'!$G$13:$G$2834,0)</f>
        <v>0</v>
      </c>
      <c r="K2104" s="1">
        <f t="shared" si="32"/>
        <v>0</v>
      </c>
      <c r="L2104" s="2">
        <v>2103</v>
      </c>
    </row>
    <row r="2105" spans="1:12" x14ac:dyDescent="0.45">
      <c r="A2105">
        <v>1287</v>
      </c>
      <c r="B2105" t="s">
        <v>1554</v>
      </c>
      <c r="C2105" t="s">
        <v>9</v>
      </c>
      <c r="D2105" t="s">
        <v>10</v>
      </c>
      <c r="E2105" t="s">
        <v>497</v>
      </c>
      <c r="F2105">
        <v>22</v>
      </c>
      <c r="G2105" t="s">
        <v>31</v>
      </c>
      <c r="H2105">
        <v>2021</v>
      </c>
      <c r="I2105">
        <v>17.245533333333299</v>
      </c>
      <c r="J2105" s="1">
        <f>_xlfn.XLOOKUP(B2105, '[1]2021 Salaries'!$B$13:$B$2834, '[1]2021 Salaries'!$G$13:$G$2834,0)</f>
        <v>9610000</v>
      </c>
      <c r="K2105" s="1">
        <f t="shared" si="32"/>
        <v>10571000</v>
      </c>
      <c r="L2105" s="2">
        <v>2104</v>
      </c>
    </row>
    <row r="2106" spans="1:12" x14ac:dyDescent="0.45">
      <c r="A2106">
        <v>667</v>
      </c>
      <c r="B2106" t="s">
        <v>1555</v>
      </c>
      <c r="C2106" t="s">
        <v>55</v>
      </c>
      <c r="D2106" t="s">
        <v>18</v>
      </c>
      <c r="E2106" t="s">
        <v>255</v>
      </c>
      <c r="F2106">
        <v>22</v>
      </c>
      <c r="G2106" t="s">
        <v>25</v>
      </c>
      <c r="H2106">
        <v>2020</v>
      </c>
      <c r="I2106">
        <v>17.248633333333299</v>
      </c>
      <c r="J2106" s="1">
        <f>_xlfn.XLOOKUP(B2106, '[1]2021 Salaries'!$B$13:$B$2834, '[1]2021 Salaries'!$G$13:$G$2834,0)</f>
        <v>0</v>
      </c>
      <c r="K2106" s="1">
        <f t="shared" si="32"/>
        <v>0</v>
      </c>
      <c r="L2106" s="2">
        <v>2105</v>
      </c>
    </row>
    <row r="2107" spans="1:12" x14ac:dyDescent="0.45">
      <c r="A2107">
        <v>1046</v>
      </c>
      <c r="B2107" t="s">
        <v>1556</v>
      </c>
      <c r="C2107" t="s">
        <v>130</v>
      </c>
      <c r="D2107" t="s">
        <v>10</v>
      </c>
      <c r="E2107" t="s">
        <v>1049</v>
      </c>
      <c r="F2107">
        <v>28</v>
      </c>
      <c r="G2107" t="s">
        <v>41</v>
      </c>
      <c r="H2107">
        <v>2020</v>
      </c>
      <c r="I2107">
        <v>17.259899999999998</v>
      </c>
      <c r="J2107" s="1">
        <f>_xlfn.XLOOKUP(B2107, '[1]2021 Salaries'!$B$13:$B$2834, '[1]2021 Salaries'!$G$13:$G$2834,0)</f>
        <v>0</v>
      </c>
      <c r="K2107" s="1">
        <f t="shared" si="32"/>
        <v>0</v>
      </c>
      <c r="L2107" s="2">
        <v>2106</v>
      </c>
    </row>
    <row r="2108" spans="1:12" x14ac:dyDescent="0.45">
      <c r="A2108">
        <v>2028</v>
      </c>
      <c r="B2108" t="s">
        <v>1557</v>
      </c>
      <c r="C2108" t="s">
        <v>204</v>
      </c>
      <c r="D2108" t="s">
        <v>10</v>
      </c>
      <c r="E2108" t="s">
        <v>627</v>
      </c>
      <c r="F2108">
        <v>27</v>
      </c>
      <c r="G2108" t="s">
        <v>16</v>
      </c>
      <c r="H2108">
        <v>2021</v>
      </c>
      <c r="I2108">
        <v>17.259899999999998</v>
      </c>
      <c r="J2108" s="1">
        <f>_xlfn.XLOOKUP(B2108, '[1]2021 Salaries'!$B$13:$B$2834, '[1]2021 Salaries'!$G$13:$G$2834,0)</f>
        <v>16000000</v>
      </c>
      <c r="K2108" s="1">
        <f t="shared" si="32"/>
        <v>17600000</v>
      </c>
      <c r="L2108" s="2">
        <v>2107</v>
      </c>
    </row>
    <row r="2109" spans="1:12" x14ac:dyDescent="0.45">
      <c r="A2109">
        <v>1089</v>
      </c>
      <c r="B2109" t="s">
        <v>1558</v>
      </c>
      <c r="C2109" t="s">
        <v>39</v>
      </c>
      <c r="D2109" t="s">
        <v>10</v>
      </c>
      <c r="E2109" t="s">
        <v>845</v>
      </c>
      <c r="F2109">
        <v>23</v>
      </c>
      <c r="G2109" t="s">
        <v>21</v>
      </c>
      <c r="H2109">
        <v>2021</v>
      </c>
      <c r="I2109">
        <v>17.266733333333299</v>
      </c>
      <c r="J2109" s="1">
        <f>_xlfn.XLOOKUP(B2109, '[1]2021 Salaries'!$B$13:$B$2834, '[1]2021 Salaries'!$G$13:$G$2834,0)</f>
        <v>15110000</v>
      </c>
      <c r="K2109" s="1">
        <f t="shared" si="32"/>
        <v>16621000.000000002</v>
      </c>
      <c r="L2109" s="2">
        <v>2108</v>
      </c>
    </row>
    <row r="2110" spans="1:12" x14ac:dyDescent="0.45">
      <c r="A2110">
        <v>397</v>
      </c>
      <c r="B2110" t="s">
        <v>1525</v>
      </c>
      <c r="C2110" t="s">
        <v>27</v>
      </c>
      <c r="D2110" t="s">
        <v>10</v>
      </c>
      <c r="E2110" t="s">
        <v>417</v>
      </c>
      <c r="F2110">
        <v>22</v>
      </c>
      <c r="G2110" t="s">
        <v>12</v>
      </c>
      <c r="H2110">
        <v>2020</v>
      </c>
      <c r="I2110">
        <v>17.2709333333333</v>
      </c>
      <c r="J2110" s="1">
        <f>_xlfn.XLOOKUP(B2110, '[1]2021 Salaries'!$B$13:$B$2834, '[1]2021 Salaries'!$G$13:$G$2834,0)</f>
        <v>18990000</v>
      </c>
      <c r="K2110" s="1">
        <f t="shared" si="32"/>
        <v>20889000</v>
      </c>
      <c r="L2110" s="2">
        <v>2109</v>
      </c>
    </row>
    <row r="2111" spans="1:12" x14ac:dyDescent="0.45">
      <c r="A2111">
        <v>1497</v>
      </c>
      <c r="B2111" t="s">
        <v>1539</v>
      </c>
      <c r="C2111" t="s">
        <v>74</v>
      </c>
      <c r="D2111" t="s">
        <v>10</v>
      </c>
      <c r="E2111" t="s">
        <v>75</v>
      </c>
      <c r="F2111">
        <v>20</v>
      </c>
      <c r="G2111" t="s">
        <v>12</v>
      </c>
      <c r="H2111">
        <v>2021</v>
      </c>
      <c r="I2111">
        <v>17.274699999999999</v>
      </c>
      <c r="J2111" s="1">
        <f>_xlfn.XLOOKUP(B2111, '[1]2021 Salaries'!$B$13:$B$2834, '[1]2021 Salaries'!$G$13:$G$2834,0)</f>
        <v>19780000</v>
      </c>
      <c r="K2111" s="1">
        <f t="shared" si="32"/>
        <v>21758000</v>
      </c>
      <c r="L2111" s="2">
        <v>2110</v>
      </c>
    </row>
    <row r="2112" spans="1:12" x14ac:dyDescent="0.45">
      <c r="A2112">
        <v>1048</v>
      </c>
      <c r="B2112" t="s">
        <v>1315</v>
      </c>
      <c r="C2112" t="s">
        <v>9</v>
      </c>
      <c r="D2112" t="s">
        <v>18</v>
      </c>
      <c r="E2112" t="s">
        <v>1049</v>
      </c>
      <c r="F2112">
        <v>26</v>
      </c>
      <c r="G2112" t="s">
        <v>41</v>
      </c>
      <c r="H2112">
        <v>2020</v>
      </c>
      <c r="I2112">
        <v>17.275600000000001</v>
      </c>
      <c r="J2112" s="1">
        <f>_xlfn.XLOOKUP(B2112, '[1]2021 Salaries'!$B$13:$B$2834, '[1]2021 Salaries'!$G$13:$G$2834,0)</f>
        <v>19780000</v>
      </c>
      <c r="K2112" s="1">
        <f t="shared" si="32"/>
        <v>21758000</v>
      </c>
      <c r="L2112" s="2">
        <v>2111</v>
      </c>
    </row>
    <row r="2113" spans="1:12" x14ac:dyDescent="0.45">
      <c r="A2113">
        <v>1538</v>
      </c>
      <c r="B2113" t="s">
        <v>1559</v>
      </c>
      <c r="C2113" t="s">
        <v>130</v>
      </c>
      <c r="D2113" t="s">
        <v>10</v>
      </c>
      <c r="E2113" t="s">
        <v>587</v>
      </c>
      <c r="F2113">
        <v>22</v>
      </c>
      <c r="G2113" t="s">
        <v>12</v>
      </c>
      <c r="H2113">
        <v>2021</v>
      </c>
      <c r="I2113">
        <v>17.276333333333302</v>
      </c>
      <c r="J2113" s="1">
        <f>_xlfn.XLOOKUP(B2113, '[1]2021 Salaries'!$B$13:$B$2834, '[1]2021 Salaries'!$G$13:$G$2834,0)</f>
        <v>23840000</v>
      </c>
      <c r="K2113" s="1">
        <f t="shared" si="32"/>
        <v>26224000.000000004</v>
      </c>
      <c r="L2113" s="2">
        <v>2112</v>
      </c>
    </row>
    <row r="2114" spans="1:12" x14ac:dyDescent="0.45">
      <c r="A2114">
        <v>924</v>
      </c>
      <c r="B2114" t="s">
        <v>1560</v>
      </c>
      <c r="C2114" t="s">
        <v>14</v>
      </c>
      <c r="D2114" t="s">
        <v>43</v>
      </c>
      <c r="E2114" t="s">
        <v>542</v>
      </c>
      <c r="F2114">
        <v>21</v>
      </c>
      <c r="G2114" t="s">
        <v>16</v>
      </c>
      <c r="H2114">
        <v>2020</v>
      </c>
      <c r="I2114">
        <v>17.282800000000002</v>
      </c>
      <c r="J2114" s="1">
        <f>_xlfn.XLOOKUP(B2114, '[1]2021 Salaries'!$B$13:$B$2834, '[1]2021 Salaries'!$G$13:$G$2834,0)</f>
        <v>14930000</v>
      </c>
      <c r="K2114" s="1">
        <f t="shared" si="32"/>
        <v>16423000.000000002</v>
      </c>
      <c r="L2114" s="2">
        <v>2113</v>
      </c>
    </row>
    <row r="2115" spans="1:12" x14ac:dyDescent="0.45">
      <c r="A2115">
        <v>1191</v>
      </c>
      <c r="B2115" t="s">
        <v>1524</v>
      </c>
      <c r="C2115" t="s">
        <v>68</v>
      </c>
      <c r="D2115" t="s">
        <v>10</v>
      </c>
      <c r="E2115" t="s">
        <v>1073</v>
      </c>
      <c r="F2115">
        <v>25</v>
      </c>
      <c r="G2115" t="s">
        <v>21</v>
      </c>
      <c r="H2115">
        <v>2021</v>
      </c>
      <c r="I2115">
        <v>17.2908333333333</v>
      </c>
      <c r="J2115" s="1">
        <f>_xlfn.XLOOKUP(B2115, '[1]2021 Salaries'!$B$13:$B$2834, '[1]2021 Salaries'!$G$13:$G$2834,0)</f>
        <v>6550000</v>
      </c>
      <c r="K2115" s="1">
        <f t="shared" ref="K2115:K2178" si="33">IF(C2115="Rarita", J2115, J2115*1.1)</f>
        <v>7205000.0000000009</v>
      </c>
      <c r="L2115" s="2">
        <v>2114</v>
      </c>
    </row>
    <row r="2116" spans="1:12" x14ac:dyDescent="0.45">
      <c r="A2116">
        <v>158</v>
      </c>
      <c r="B2116" t="s">
        <v>1561</v>
      </c>
      <c r="C2116" t="s">
        <v>9</v>
      </c>
      <c r="D2116" t="s">
        <v>18</v>
      </c>
      <c r="E2116" t="s">
        <v>230</v>
      </c>
      <c r="F2116">
        <v>26</v>
      </c>
      <c r="G2116" t="s">
        <v>21</v>
      </c>
      <c r="H2116">
        <v>2020</v>
      </c>
      <c r="I2116">
        <v>17.291899999999998</v>
      </c>
      <c r="J2116" s="1">
        <f>_xlfn.XLOOKUP(B2116, '[1]2021 Salaries'!$B$13:$B$2834, '[1]2021 Salaries'!$G$13:$G$2834,0)</f>
        <v>22450000</v>
      </c>
      <c r="K2116" s="1">
        <f t="shared" si="33"/>
        <v>24695000.000000004</v>
      </c>
      <c r="L2116" s="2">
        <v>2115</v>
      </c>
    </row>
    <row r="2117" spans="1:12" x14ac:dyDescent="0.45">
      <c r="A2117">
        <v>162</v>
      </c>
      <c r="B2117" t="s">
        <v>744</v>
      </c>
      <c r="C2117" t="s">
        <v>36</v>
      </c>
      <c r="D2117" t="s">
        <v>10</v>
      </c>
      <c r="E2117" t="s">
        <v>299</v>
      </c>
      <c r="F2117">
        <v>27</v>
      </c>
      <c r="G2117" t="s">
        <v>21</v>
      </c>
      <c r="H2117">
        <v>2020</v>
      </c>
      <c r="I2117">
        <v>17.292066666666699</v>
      </c>
      <c r="J2117" s="1">
        <f>_xlfn.XLOOKUP(B2117, '[1]2021 Salaries'!$B$13:$B$2834, '[1]2021 Salaries'!$G$13:$G$2834,0)</f>
        <v>8490000</v>
      </c>
      <c r="K2117" s="1">
        <f t="shared" si="33"/>
        <v>9339000</v>
      </c>
      <c r="L2117" s="2">
        <v>2116</v>
      </c>
    </row>
    <row r="2118" spans="1:12" x14ac:dyDescent="0.45">
      <c r="A2118">
        <v>698</v>
      </c>
      <c r="B2118" t="s">
        <v>1562</v>
      </c>
      <c r="C2118" t="s">
        <v>701</v>
      </c>
      <c r="D2118" t="s">
        <v>10</v>
      </c>
      <c r="E2118" t="s">
        <v>784</v>
      </c>
      <c r="F2118">
        <v>23</v>
      </c>
      <c r="G2118" t="s">
        <v>25</v>
      </c>
      <c r="H2118">
        <v>2020</v>
      </c>
      <c r="I2118">
        <v>17.315433333333299</v>
      </c>
      <c r="J2118" s="1">
        <f>_xlfn.XLOOKUP(B2118, '[1]2021 Salaries'!$B$13:$B$2834, '[1]2021 Salaries'!$G$13:$G$2834,0)</f>
        <v>0</v>
      </c>
      <c r="K2118" s="1">
        <f t="shared" si="33"/>
        <v>0</v>
      </c>
      <c r="L2118" s="2">
        <v>2117</v>
      </c>
    </row>
    <row r="2119" spans="1:12" x14ac:dyDescent="0.45">
      <c r="A2119">
        <v>648</v>
      </c>
      <c r="B2119" t="s">
        <v>871</v>
      </c>
      <c r="C2119" t="s">
        <v>23</v>
      </c>
      <c r="D2119" t="s">
        <v>10</v>
      </c>
      <c r="E2119" t="s">
        <v>223</v>
      </c>
      <c r="F2119">
        <v>25</v>
      </c>
      <c r="G2119" t="s">
        <v>25</v>
      </c>
      <c r="H2119">
        <v>2020</v>
      </c>
      <c r="I2119">
        <v>17.317266666666701</v>
      </c>
      <c r="J2119" s="1">
        <f>_xlfn.XLOOKUP(B2119, '[1]2021 Salaries'!$B$13:$B$2834, '[1]2021 Salaries'!$G$13:$G$2834,0)</f>
        <v>14190000</v>
      </c>
      <c r="K2119" s="1">
        <f t="shared" si="33"/>
        <v>15609000.000000002</v>
      </c>
      <c r="L2119" s="2">
        <v>2118</v>
      </c>
    </row>
    <row r="2120" spans="1:12" x14ac:dyDescent="0.45">
      <c r="A2120">
        <v>981</v>
      </c>
      <c r="B2120" t="s">
        <v>1513</v>
      </c>
      <c r="C2120" t="s">
        <v>64</v>
      </c>
      <c r="D2120" t="s">
        <v>10</v>
      </c>
      <c r="E2120" t="s">
        <v>65</v>
      </c>
      <c r="F2120">
        <v>26</v>
      </c>
      <c r="G2120" t="s">
        <v>41</v>
      </c>
      <c r="H2120">
        <v>2020</v>
      </c>
      <c r="I2120">
        <v>17.318166666666698</v>
      </c>
      <c r="J2120" s="1">
        <f>_xlfn.XLOOKUP(B2120, '[1]2021 Salaries'!$B$13:$B$2834, '[1]2021 Salaries'!$G$13:$G$2834,0)</f>
        <v>0</v>
      </c>
      <c r="K2120" s="1">
        <f t="shared" si="33"/>
        <v>0</v>
      </c>
      <c r="L2120" s="2">
        <v>2119</v>
      </c>
    </row>
    <row r="2121" spans="1:12" x14ac:dyDescent="0.45">
      <c r="A2121">
        <v>1575</v>
      </c>
      <c r="B2121" t="s">
        <v>1563</v>
      </c>
      <c r="C2121" t="s">
        <v>74</v>
      </c>
      <c r="D2121" t="s">
        <v>10</v>
      </c>
      <c r="E2121" t="s">
        <v>253</v>
      </c>
      <c r="F2121">
        <v>18</v>
      </c>
      <c r="G2121" t="s">
        <v>12</v>
      </c>
      <c r="H2121">
        <v>2021</v>
      </c>
      <c r="I2121">
        <v>17.3257333333333</v>
      </c>
      <c r="J2121" s="1">
        <f>_xlfn.XLOOKUP(B2121, '[1]2021 Salaries'!$B$13:$B$2834, '[1]2021 Salaries'!$G$13:$G$2834,0)</f>
        <v>17870000</v>
      </c>
      <c r="K2121" s="1">
        <f t="shared" si="33"/>
        <v>19657000</v>
      </c>
      <c r="L2121" s="2">
        <v>2120</v>
      </c>
    </row>
    <row r="2122" spans="1:12" x14ac:dyDescent="0.45">
      <c r="A2122">
        <v>24</v>
      </c>
      <c r="B2122" t="s">
        <v>1564</v>
      </c>
      <c r="C2122" t="s">
        <v>39</v>
      </c>
      <c r="D2122" t="s">
        <v>10</v>
      </c>
      <c r="E2122" t="s">
        <v>845</v>
      </c>
      <c r="F2122">
        <v>36</v>
      </c>
      <c r="G2122" t="s">
        <v>21</v>
      </c>
      <c r="H2122">
        <v>2020</v>
      </c>
      <c r="I2122">
        <v>17.328666666666699</v>
      </c>
      <c r="J2122" s="1">
        <f>_xlfn.XLOOKUP(B2122, '[1]2021 Salaries'!$B$13:$B$2834, '[1]2021 Salaries'!$G$13:$G$2834,0)</f>
        <v>20540000</v>
      </c>
      <c r="K2122" s="1">
        <f t="shared" si="33"/>
        <v>22594000</v>
      </c>
      <c r="L2122" s="2">
        <v>2121</v>
      </c>
    </row>
    <row r="2123" spans="1:12" x14ac:dyDescent="0.45">
      <c r="A2123">
        <v>1396</v>
      </c>
      <c r="B2123" t="s">
        <v>1423</v>
      </c>
      <c r="C2123" t="s">
        <v>9</v>
      </c>
      <c r="D2123" t="s">
        <v>10</v>
      </c>
      <c r="E2123" t="s">
        <v>867</v>
      </c>
      <c r="F2123">
        <v>28</v>
      </c>
      <c r="G2123" t="s">
        <v>31</v>
      </c>
      <c r="H2123">
        <v>2021</v>
      </c>
      <c r="I2123">
        <v>17.3290333333333</v>
      </c>
      <c r="J2123" s="1">
        <f>_xlfn.XLOOKUP(B2123, '[1]2021 Salaries'!$B$13:$B$2834, '[1]2021 Salaries'!$G$13:$G$2834,0)</f>
        <v>13280000</v>
      </c>
      <c r="K2123" s="1">
        <f t="shared" si="33"/>
        <v>14608000.000000002</v>
      </c>
      <c r="L2123" s="2">
        <v>2122</v>
      </c>
    </row>
    <row r="2124" spans="1:12" x14ac:dyDescent="0.45">
      <c r="A2124">
        <v>1878</v>
      </c>
      <c r="B2124" t="s">
        <v>1565</v>
      </c>
      <c r="C2124" t="s">
        <v>1293</v>
      </c>
      <c r="D2124" t="s">
        <v>10</v>
      </c>
      <c r="E2124" t="s">
        <v>1212</v>
      </c>
      <c r="F2124">
        <v>27</v>
      </c>
      <c r="G2124" t="s">
        <v>16</v>
      </c>
      <c r="H2124">
        <v>2021</v>
      </c>
      <c r="I2124">
        <v>17.331466666666699</v>
      </c>
      <c r="J2124" s="1">
        <f>_xlfn.XLOOKUP(B2124, '[1]2021 Salaries'!$B$13:$B$2834, '[1]2021 Salaries'!$G$13:$G$2834,0)</f>
        <v>22160000</v>
      </c>
      <c r="K2124" s="1">
        <f t="shared" si="33"/>
        <v>24376000.000000004</v>
      </c>
      <c r="L2124" s="2">
        <v>2123</v>
      </c>
    </row>
    <row r="2125" spans="1:12" x14ac:dyDescent="0.45">
      <c r="A2125">
        <v>786</v>
      </c>
      <c r="B2125" t="s">
        <v>1566</v>
      </c>
      <c r="C2125" t="s">
        <v>14</v>
      </c>
      <c r="D2125" t="s">
        <v>10</v>
      </c>
      <c r="E2125" t="s">
        <v>852</v>
      </c>
      <c r="F2125">
        <v>29</v>
      </c>
      <c r="G2125" t="s">
        <v>16</v>
      </c>
      <c r="H2125">
        <v>2020</v>
      </c>
      <c r="I2125">
        <v>17.336566666666702</v>
      </c>
      <c r="J2125" s="1">
        <f>_xlfn.XLOOKUP(B2125, '[1]2021 Salaries'!$B$13:$B$2834, '[1]2021 Salaries'!$G$13:$G$2834,0)</f>
        <v>23770000</v>
      </c>
      <c r="K2125" s="1">
        <f t="shared" si="33"/>
        <v>26147000.000000004</v>
      </c>
      <c r="L2125" s="2">
        <v>2124</v>
      </c>
    </row>
    <row r="2126" spans="1:12" x14ac:dyDescent="0.45">
      <c r="A2126">
        <v>929</v>
      </c>
      <c r="B2126" t="s">
        <v>1503</v>
      </c>
      <c r="C2126" t="s">
        <v>14</v>
      </c>
      <c r="D2126" t="s">
        <v>10</v>
      </c>
      <c r="E2126" t="s">
        <v>753</v>
      </c>
      <c r="F2126">
        <v>21</v>
      </c>
      <c r="G2126" t="s">
        <v>16</v>
      </c>
      <c r="H2126">
        <v>2020</v>
      </c>
      <c r="I2126">
        <v>17.338200000000001</v>
      </c>
      <c r="J2126" s="1">
        <f>_xlfn.XLOOKUP(B2126, '[1]2021 Salaries'!$B$13:$B$2834, '[1]2021 Salaries'!$G$13:$G$2834,0)</f>
        <v>14330000</v>
      </c>
      <c r="K2126" s="1">
        <f t="shared" si="33"/>
        <v>15763000.000000002</v>
      </c>
      <c r="L2126" s="2">
        <v>2125</v>
      </c>
    </row>
    <row r="2127" spans="1:12" x14ac:dyDescent="0.45">
      <c r="A2127">
        <v>1568</v>
      </c>
      <c r="B2127" t="s">
        <v>1567</v>
      </c>
      <c r="C2127" t="s">
        <v>138</v>
      </c>
      <c r="D2127" t="s">
        <v>10</v>
      </c>
      <c r="E2127" t="s">
        <v>441</v>
      </c>
      <c r="F2127">
        <v>19</v>
      </c>
      <c r="G2127" t="s">
        <v>12</v>
      </c>
      <c r="H2127">
        <v>2021</v>
      </c>
      <c r="I2127">
        <v>17.352333333333299</v>
      </c>
      <c r="J2127" s="1">
        <f>_xlfn.XLOOKUP(B2127, '[1]2021 Salaries'!$B$13:$B$2834, '[1]2021 Salaries'!$G$13:$G$2834,0)</f>
        <v>17420000</v>
      </c>
      <c r="K2127" s="1">
        <f t="shared" si="33"/>
        <v>19162000</v>
      </c>
      <c r="L2127" s="2">
        <v>2126</v>
      </c>
    </row>
    <row r="2128" spans="1:12" x14ac:dyDescent="0.45">
      <c r="A2128">
        <v>1562</v>
      </c>
      <c r="B2128" t="s">
        <v>1568</v>
      </c>
      <c r="C2128" t="s">
        <v>27</v>
      </c>
      <c r="D2128" t="s">
        <v>10</v>
      </c>
      <c r="E2128" t="s">
        <v>441</v>
      </c>
      <c r="F2128">
        <v>25</v>
      </c>
      <c r="G2128" t="s">
        <v>12</v>
      </c>
      <c r="H2128">
        <v>2021</v>
      </c>
      <c r="I2128">
        <v>17.376999999999999</v>
      </c>
      <c r="J2128" s="1">
        <f>_xlfn.XLOOKUP(B2128, '[1]2021 Salaries'!$B$13:$B$2834, '[1]2021 Salaries'!$G$13:$G$2834,0)</f>
        <v>33460000</v>
      </c>
      <c r="K2128" s="1">
        <f t="shared" si="33"/>
        <v>36806000</v>
      </c>
      <c r="L2128" s="2">
        <v>2127</v>
      </c>
    </row>
    <row r="2129" spans="1:12" x14ac:dyDescent="0.45">
      <c r="A2129">
        <v>26</v>
      </c>
      <c r="B2129" t="s">
        <v>1460</v>
      </c>
      <c r="C2129" t="s">
        <v>64</v>
      </c>
      <c r="D2129" t="s">
        <v>10</v>
      </c>
      <c r="E2129" t="s">
        <v>845</v>
      </c>
      <c r="F2129">
        <v>31</v>
      </c>
      <c r="G2129" t="s">
        <v>21</v>
      </c>
      <c r="H2129">
        <v>2020</v>
      </c>
      <c r="I2129">
        <v>17.387233333333299</v>
      </c>
      <c r="J2129" s="1">
        <f>_xlfn.XLOOKUP(B2129, '[1]2021 Salaries'!$B$13:$B$2834, '[1]2021 Salaries'!$G$13:$G$2834,0)</f>
        <v>11910000</v>
      </c>
      <c r="K2129" s="1">
        <f t="shared" si="33"/>
        <v>11910000</v>
      </c>
      <c r="L2129" s="2">
        <v>2128</v>
      </c>
    </row>
    <row r="2130" spans="1:12" x14ac:dyDescent="0.45">
      <c r="A2130">
        <v>2058</v>
      </c>
      <c r="B2130" t="s">
        <v>1543</v>
      </c>
      <c r="C2130" t="s">
        <v>14</v>
      </c>
      <c r="D2130" t="s">
        <v>10</v>
      </c>
      <c r="E2130" t="s">
        <v>753</v>
      </c>
      <c r="F2130">
        <v>30</v>
      </c>
      <c r="G2130" t="s">
        <v>16</v>
      </c>
      <c r="H2130">
        <v>2021</v>
      </c>
      <c r="I2130">
        <v>17.3888</v>
      </c>
      <c r="J2130" s="1">
        <f>_xlfn.XLOOKUP(B2130, '[1]2021 Salaries'!$B$13:$B$2834, '[1]2021 Salaries'!$G$13:$G$2834,0)</f>
        <v>21030000</v>
      </c>
      <c r="K2130" s="1">
        <f t="shared" si="33"/>
        <v>23133000.000000004</v>
      </c>
      <c r="L2130" s="2">
        <v>2129</v>
      </c>
    </row>
    <row r="2131" spans="1:12" x14ac:dyDescent="0.45">
      <c r="A2131">
        <v>682</v>
      </c>
      <c r="B2131" t="s">
        <v>1569</v>
      </c>
      <c r="C2131" t="s">
        <v>23</v>
      </c>
      <c r="D2131" t="s">
        <v>10</v>
      </c>
      <c r="E2131" t="s">
        <v>353</v>
      </c>
      <c r="F2131">
        <v>31</v>
      </c>
      <c r="G2131" t="s">
        <v>25</v>
      </c>
      <c r="H2131">
        <v>2020</v>
      </c>
      <c r="I2131">
        <v>17.389133333333302</v>
      </c>
      <c r="J2131" s="1">
        <f>_xlfn.XLOOKUP(B2131, '[1]2021 Salaries'!$B$13:$B$2834, '[1]2021 Salaries'!$G$13:$G$2834,0)</f>
        <v>0</v>
      </c>
      <c r="K2131" s="1">
        <f t="shared" si="33"/>
        <v>0</v>
      </c>
      <c r="L2131" s="2">
        <v>2130</v>
      </c>
    </row>
    <row r="2132" spans="1:12" x14ac:dyDescent="0.45">
      <c r="A2132">
        <v>762</v>
      </c>
      <c r="B2132" t="s">
        <v>1137</v>
      </c>
      <c r="C2132" t="s">
        <v>51</v>
      </c>
      <c r="D2132" t="s">
        <v>18</v>
      </c>
      <c r="E2132" t="s">
        <v>84</v>
      </c>
      <c r="F2132">
        <v>23</v>
      </c>
      <c r="G2132" t="s">
        <v>25</v>
      </c>
      <c r="H2132">
        <v>2020</v>
      </c>
      <c r="I2132">
        <v>17.393833333333301</v>
      </c>
      <c r="J2132" s="1">
        <f>_xlfn.XLOOKUP(B2132, '[1]2021 Salaries'!$B$13:$B$2834, '[1]2021 Salaries'!$G$13:$G$2834,0)</f>
        <v>22370000</v>
      </c>
      <c r="K2132" s="1">
        <f t="shared" si="33"/>
        <v>24607000.000000004</v>
      </c>
      <c r="L2132" s="2">
        <v>2131</v>
      </c>
    </row>
    <row r="2133" spans="1:12" x14ac:dyDescent="0.45">
      <c r="A2133">
        <v>405</v>
      </c>
      <c r="B2133" t="s">
        <v>1436</v>
      </c>
      <c r="C2133" t="s">
        <v>74</v>
      </c>
      <c r="D2133" t="s">
        <v>18</v>
      </c>
      <c r="E2133" t="s">
        <v>417</v>
      </c>
      <c r="F2133">
        <v>21</v>
      </c>
      <c r="G2133" t="s">
        <v>12</v>
      </c>
      <c r="H2133">
        <v>2020</v>
      </c>
      <c r="I2133">
        <v>17.411533333333299</v>
      </c>
      <c r="J2133" s="1">
        <f>_xlfn.XLOOKUP(B2133, '[1]2021 Salaries'!$B$13:$B$2834, '[1]2021 Salaries'!$G$13:$G$2834,0)</f>
        <v>14550000</v>
      </c>
      <c r="K2133" s="1">
        <f t="shared" si="33"/>
        <v>16005000.000000002</v>
      </c>
      <c r="L2133" s="2">
        <v>2132</v>
      </c>
    </row>
    <row r="2134" spans="1:12" x14ac:dyDescent="0.45">
      <c r="A2134">
        <v>994</v>
      </c>
      <c r="B2134" t="s">
        <v>1439</v>
      </c>
      <c r="C2134" t="s">
        <v>894</v>
      </c>
      <c r="D2134" t="s">
        <v>10</v>
      </c>
      <c r="E2134" t="s">
        <v>795</v>
      </c>
      <c r="F2134">
        <v>28</v>
      </c>
      <c r="G2134" t="s">
        <v>41</v>
      </c>
      <c r="H2134">
        <v>2020</v>
      </c>
      <c r="I2134">
        <v>17.425000000000001</v>
      </c>
      <c r="J2134" s="1">
        <f>_xlfn.XLOOKUP(B2134, '[1]2021 Salaries'!$B$13:$B$2834, '[1]2021 Salaries'!$G$13:$G$2834,0)</f>
        <v>210000</v>
      </c>
      <c r="K2134" s="1">
        <f t="shared" si="33"/>
        <v>231000.00000000003</v>
      </c>
      <c r="L2134" s="2">
        <v>2133</v>
      </c>
    </row>
    <row r="2135" spans="1:12" x14ac:dyDescent="0.45">
      <c r="A2135">
        <v>2014</v>
      </c>
      <c r="B2135" t="s">
        <v>1570</v>
      </c>
      <c r="C2135" t="s">
        <v>14</v>
      </c>
      <c r="D2135" t="s">
        <v>10</v>
      </c>
      <c r="E2135" t="s">
        <v>485</v>
      </c>
      <c r="F2135">
        <v>19</v>
      </c>
      <c r="G2135" t="s">
        <v>16</v>
      </c>
      <c r="H2135">
        <v>2021</v>
      </c>
      <c r="I2135">
        <v>17.4277333333333</v>
      </c>
      <c r="J2135" s="1">
        <f>_xlfn.XLOOKUP(B2135, '[1]2021 Salaries'!$B$13:$B$2834, '[1]2021 Salaries'!$G$13:$G$2834,0)</f>
        <v>17900000</v>
      </c>
      <c r="K2135" s="1">
        <f t="shared" si="33"/>
        <v>19690000</v>
      </c>
      <c r="L2135" s="2">
        <v>2134</v>
      </c>
    </row>
    <row r="2136" spans="1:12" x14ac:dyDescent="0.45">
      <c r="A2136">
        <v>7</v>
      </c>
      <c r="B2136" t="s">
        <v>1046</v>
      </c>
      <c r="C2136" t="s">
        <v>39</v>
      </c>
      <c r="D2136" t="s">
        <v>10</v>
      </c>
      <c r="E2136" t="s">
        <v>369</v>
      </c>
      <c r="F2136">
        <v>26</v>
      </c>
      <c r="G2136" t="s">
        <v>21</v>
      </c>
      <c r="H2136">
        <v>2020</v>
      </c>
      <c r="I2136">
        <v>17.477433333333298</v>
      </c>
      <c r="J2136" s="1">
        <f>_xlfn.XLOOKUP(B2136, '[1]2021 Salaries'!$B$13:$B$2834, '[1]2021 Salaries'!$G$13:$G$2834,0)</f>
        <v>23030000</v>
      </c>
      <c r="K2136" s="1">
        <f t="shared" si="33"/>
        <v>25333000.000000004</v>
      </c>
      <c r="L2136" s="2">
        <v>2135</v>
      </c>
    </row>
    <row r="2137" spans="1:12" x14ac:dyDescent="0.45">
      <c r="A2137">
        <v>123</v>
      </c>
      <c r="B2137" t="s">
        <v>1571</v>
      </c>
      <c r="C2137" t="s">
        <v>27</v>
      </c>
      <c r="D2137" t="s">
        <v>10</v>
      </c>
      <c r="E2137" t="s">
        <v>1073</v>
      </c>
      <c r="F2137">
        <v>25</v>
      </c>
      <c r="G2137" t="s">
        <v>21</v>
      </c>
      <c r="H2137">
        <v>2020</v>
      </c>
      <c r="I2137">
        <v>17.4877</v>
      </c>
      <c r="J2137" s="1">
        <f>_xlfn.XLOOKUP(B2137, '[1]2021 Salaries'!$B$13:$B$2834, '[1]2021 Salaries'!$G$13:$G$2834,0)</f>
        <v>0</v>
      </c>
      <c r="K2137" s="1">
        <f t="shared" si="33"/>
        <v>0</v>
      </c>
      <c r="L2137" s="2">
        <v>2136</v>
      </c>
    </row>
    <row r="2138" spans="1:12" x14ac:dyDescent="0.45">
      <c r="A2138">
        <v>106</v>
      </c>
      <c r="B2138" t="s">
        <v>1161</v>
      </c>
      <c r="C2138" t="s">
        <v>39</v>
      </c>
      <c r="D2138" t="s">
        <v>10</v>
      </c>
      <c r="E2138" t="s">
        <v>555</v>
      </c>
      <c r="F2138">
        <v>29</v>
      </c>
      <c r="G2138" t="s">
        <v>21</v>
      </c>
      <c r="H2138">
        <v>2020</v>
      </c>
      <c r="I2138">
        <v>17.507433333333299</v>
      </c>
      <c r="J2138" s="1">
        <f>_xlfn.XLOOKUP(B2138, '[1]2021 Salaries'!$B$13:$B$2834, '[1]2021 Salaries'!$G$13:$G$2834,0)</f>
        <v>16180000</v>
      </c>
      <c r="K2138" s="1">
        <f t="shared" si="33"/>
        <v>17798000</v>
      </c>
      <c r="L2138" s="2">
        <v>2137</v>
      </c>
    </row>
    <row r="2139" spans="1:12" x14ac:dyDescent="0.45">
      <c r="A2139">
        <v>1937</v>
      </c>
      <c r="B2139" t="s">
        <v>1572</v>
      </c>
      <c r="C2139" t="s">
        <v>14</v>
      </c>
      <c r="D2139" t="s">
        <v>10</v>
      </c>
      <c r="E2139" t="s">
        <v>529</v>
      </c>
      <c r="F2139">
        <v>26</v>
      </c>
      <c r="G2139" t="s">
        <v>16</v>
      </c>
      <c r="H2139">
        <v>2021</v>
      </c>
      <c r="I2139">
        <v>17.516466666666702</v>
      </c>
      <c r="J2139" s="1">
        <f>_xlfn.XLOOKUP(B2139, '[1]2021 Salaries'!$B$13:$B$2834, '[1]2021 Salaries'!$G$13:$G$2834,0)</f>
        <v>19470000</v>
      </c>
      <c r="K2139" s="1">
        <f t="shared" si="33"/>
        <v>21417000</v>
      </c>
      <c r="L2139" s="2">
        <v>2138</v>
      </c>
    </row>
    <row r="2140" spans="1:12" x14ac:dyDescent="0.45">
      <c r="A2140">
        <v>1090</v>
      </c>
      <c r="B2140" t="s">
        <v>1573</v>
      </c>
      <c r="C2140" t="s">
        <v>39</v>
      </c>
      <c r="D2140" t="s">
        <v>10</v>
      </c>
      <c r="E2140" t="s">
        <v>845</v>
      </c>
      <c r="F2140">
        <v>20</v>
      </c>
      <c r="G2140" t="s">
        <v>21</v>
      </c>
      <c r="H2140">
        <v>2021</v>
      </c>
      <c r="I2140">
        <v>17.5181</v>
      </c>
      <c r="J2140" s="1">
        <f>_xlfn.XLOOKUP(B2140, '[1]2021 Salaries'!$B$13:$B$2834, '[1]2021 Salaries'!$G$13:$G$2834,0)</f>
        <v>31340000</v>
      </c>
      <c r="K2140" s="1">
        <f t="shared" si="33"/>
        <v>34474000</v>
      </c>
      <c r="L2140" s="2">
        <v>2139</v>
      </c>
    </row>
    <row r="2141" spans="1:12" x14ac:dyDescent="0.45">
      <c r="A2141">
        <v>486</v>
      </c>
      <c r="B2141" t="s">
        <v>1574</v>
      </c>
      <c r="C2141" t="s">
        <v>74</v>
      </c>
      <c r="D2141" t="s">
        <v>10</v>
      </c>
      <c r="E2141" t="s">
        <v>441</v>
      </c>
      <c r="F2141">
        <v>28</v>
      </c>
      <c r="G2141" t="s">
        <v>12</v>
      </c>
      <c r="H2141">
        <v>2020</v>
      </c>
      <c r="I2141">
        <v>17.53</v>
      </c>
      <c r="J2141" s="1">
        <f>_xlfn.XLOOKUP(B2141, '[1]2021 Salaries'!$B$13:$B$2834, '[1]2021 Salaries'!$G$13:$G$2834,0)</f>
        <v>0</v>
      </c>
      <c r="K2141" s="1">
        <f t="shared" si="33"/>
        <v>0</v>
      </c>
      <c r="L2141" s="2">
        <v>2140</v>
      </c>
    </row>
    <row r="2142" spans="1:12" x14ac:dyDescent="0.45">
      <c r="A2142">
        <v>887</v>
      </c>
      <c r="B2142" t="s">
        <v>832</v>
      </c>
      <c r="C2142" t="s">
        <v>55</v>
      </c>
      <c r="D2142" t="s">
        <v>10</v>
      </c>
      <c r="E2142" t="s">
        <v>225</v>
      </c>
      <c r="F2142">
        <v>21</v>
      </c>
      <c r="G2142" t="s">
        <v>16</v>
      </c>
      <c r="H2142">
        <v>2020</v>
      </c>
      <c r="I2142">
        <v>17.540366666666699</v>
      </c>
      <c r="J2142" s="1">
        <f>_xlfn.XLOOKUP(B2142, '[1]2021 Salaries'!$B$13:$B$2834, '[1]2021 Salaries'!$G$13:$G$2834,0)</f>
        <v>17130000</v>
      </c>
      <c r="K2142" s="1">
        <f t="shared" si="33"/>
        <v>18843000</v>
      </c>
      <c r="L2142" s="2">
        <v>2141</v>
      </c>
    </row>
    <row r="2143" spans="1:12" x14ac:dyDescent="0.45">
      <c r="A2143">
        <v>403</v>
      </c>
      <c r="B2143" t="s">
        <v>1575</v>
      </c>
      <c r="C2143" t="s">
        <v>51</v>
      </c>
      <c r="D2143" t="s">
        <v>10</v>
      </c>
      <c r="E2143" t="s">
        <v>417</v>
      </c>
      <c r="F2143">
        <v>25</v>
      </c>
      <c r="G2143" t="s">
        <v>12</v>
      </c>
      <c r="H2143">
        <v>2020</v>
      </c>
      <c r="I2143">
        <v>17.546600000000002</v>
      </c>
      <c r="J2143" s="1">
        <f>_xlfn.XLOOKUP(B2143, '[1]2021 Salaries'!$B$13:$B$2834, '[1]2021 Salaries'!$G$13:$G$2834,0)</f>
        <v>19590000</v>
      </c>
      <c r="K2143" s="1">
        <f t="shared" si="33"/>
        <v>21549000</v>
      </c>
      <c r="L2143" s="2">
        <v>2142</v>
      </c>
    </row>
    <row r="2144" spans="1:12" x14ac:dyDescent="0.45">
      <c r="A2144">
        <v>653</v>
      </c>
      <c r="B2144" t="s">
        <v>831</v>
      </c>
      <c r="C2144" t="s">
        <v>204</v>
      </c>
      <c r="D2144" t="s">
        <v>10</v>
      </c>
      <c r="E2144" t="s">
        <v>223</v>
      </c>
      <c r="F2144">
        <v>27</v>
      </c>
      <c r="G2144" t="s">
        <v>25</v>
      </c>
      <c r="H2144">
        <v>2020</v>
      </c>
      <c r="I2144">
        <v>17.550966666666699</v>
      </c>
      <c r="J2144" s="1">
        <f>_xlfn.XLOOKUP(B2144, '[1]2021 Salaries'!$B$13:$B$2834, '[1]2021 Salaries'!$G$13:$G$2834,0)</f>
        <v>7480000</v>
      </c>
      <c r="K2144" s="1">
        <f t="shared" si="33"/>
        <v>8228000.0000000009</v>
      </c>
      <c r="L2144" s="2">
        <v>2143</v>
      </c>
    </row>
    <row r="2145" spans="1:12" x14ac:dyDescent="0.45">
      <c r="A2145">
        <v>1087</v>
      </c>
      <c r="B2145" t="s">
        <v>1564</v>
      </c>
      <c r="C2145" t="s">
        <v>39</v>
      </c>
      <c r="D2145" t="s">
        <v>10</v>
      </c>
      <c r="E2145" t="s">
        <v>845</v>
      </c>
      <c r="F2145">
        <v>37</v>
      </c>
      <c r="G2145" t="s">
        <v>21</v>
      </c>
      <c r="H2145">
        <v>2021</v>
      </c>
      <c r="I2145">
        <v>17.567333333333298</v>
      </c>
      <c r="J2145" s="1">
        <f>_xlfn.XLOOKUP(B2145, '[1]2021 Salaries'!$B$13:$B$2834, '[1]2021 Salaries'!$G$13:$G$2834,0)</f>
        <v>20540000</v>
      </c>
      <c r="K2145" s="1">
        <f t="shared" si="33"/>
        <v>22594000</v>
      </c>
      <c r="L2145" s="2">
        <v>2144</v>
      </c>
    </row>
    <row r="2146" spans="1:12" x14ac:dyDescent="0.45">
      <c r="A2146">
        <v>446</v>
      </c>
      <c r="B2146" t="s">
        <v>1576</v>
      </c>
      <c r="C2146" t="s">
        <v>51</v>
      </c>
      <c r="D2146" t="s">
        <v>18</v>
      </c>
      <c r="E2146" t="s">
        <v>725</v>
      </c>
      <c r="F2146">
        <v>28</v>
      </c>
      <c r="G2146" t="s">
        <v>12</v>
      </c>
      <c r="H2146">
        <v>2020</v>
      </c>
      <c r="I2146">
        <v>17.571166666666699</v>
      </c>
      <c r="J2146" s="1">
        <f>_xlfn.XLOOKUP(B2146, '[1]2021 Salaries'!$B$13:$B$2834, '[1]2021 Salaries'!$G$13:$G$2834,0)</f>
        <v>0</v>
      </c>
      <c r="K2146" s="1">
        <f t="shared" si="33"/>
        <v>0</v>
      </c>
      <c r="L2146" s="2">
        <v>2145</v>
      </c>
    </row>
    <row r="2147" spans="1:12" x14ac:dyDescent="0.45">
      <c r="A2147">
        <v>9</v>
      </c>
      <c r="B2147" t="s">
        <v>1289</v>
      </c>
      <c r="C2147" t="s">
        <v>23</v>
      </c>
      <c r="D2147" t="s">
        <v>10</v>
      </c>
      <c r="E2147" t="s">
        <v>369</v>
      </c>
      <c r="F2147">
        <v>31</v>
      </c>
      <c r="G2147" t="s">
        <v>21</v>
      </c>
      <c r="H2147">
        <v>2020</v>
      </c>
      <c r="I2147">
        <v>17.582933333333301</v>
      </c>
      <c r="J2147" s="1">
        <f>_xlfn.XLOOKUP(B2147, '[1]2021 Salaries'!$B$13:$B$2834, '[1]2021 Salaries'!$G$13:$G$2834,0)</f>
        <v>8020000</v>
      </c>
      <c r="K2147" s="1">
        <f t="shared" si="33"/>
        <v>8822000</v>
      </c>
      <c r="L2147" s="2">
        <v>2146</v>
      </c>
    </row>
    <row r="2148" spans="1:12" x14ac:dyDescent="0.45">
      <c r="A2148">
        <v>268</v>
      </c>
      <c r="B2148" t="s">
        <v>1577</v>
      </c>
      <c r="C2148" t="s">
        <v>377</v>
      </c>
      <c r="D2148" t="s">
        <v>18</v>
      </c>
      <c r="E2148" t="s">
        <v>1012</v>
      </c>
      <c r="F2148">
        <v>21</v>
      </c>
      <c r="G2148" t="s">
        <v>31</v>
      </c>
      <c r="H2148">
        <v>2020</v>
      </c>
      <c r="I2148">
        <v>17.6085666666667</v>
      </c>
      <c r="J2148" s="1">
        <f>_xlfn.XLOOKUP(B2148, '[1]2021 Salaries'!$B$13:$B$2834, '[1]2021 Salaries'!$G$13:$G$2834,0)</f>
        <v>16860000</v>
      </c>
      <c r="K2148" s="1">
        <f t="shared" si="33"/>
        <v>18546000</v>
      </c>
      <c r="L2148" s="2">
        <v>2147</v>
      </c>
    </row>
    <row r="2149" spans="1:12" x14ac:dyDescent="0.45">
      <c r="A2149">
        <v>525</v>
      </c>
      <c r="B2149" t="s">
        <v>1294</v>
      </c>
      <c r="C2149" t="s">
        <v>74</v>
      </c>
      <c r="D2149" t="s">
        <v>10</v>
      </c>
      <c r="E2149" t="s">
        <v>291</v>
      </c>
      <c r="F2149">
        <v>23</v>
      </c>
      <c r="G2149" t="s">
        <v>12</v>
      </c>
      <c r="H2149">
        <v>2020</v>
      </c>
      <c r="I2149">
        <v>17.621466666666699</v>
      </c>
      <c r="J2149" s="1">
        <f>_xlfn.XLOOKUP(B2149, '[1]2021 Salaries'!$B$13:$B$2834, '[1]2021 Salaries'!$G$13:$G$2834,0)</f>
        <v>15610000</v>
      </c>
      <c r="K2149" s="1">
        <f t="shared" si="33"/>
        <v>17171000</v>
      </c>
      <c r="L2149" s="2">
        <v>2148</v>
      </c>
    </row>
    <row r="2150" spans="1:12" x14ac:dyDescent="0.45">
      <c r="A2150">
        <v>766</v>
      </c>
      <c r="B2150" t="s">
        <v>816</v>
      </c>
      <c r="C2150" t="s">
        <v>109</v>
      </c>
      <c r="D2150" t="s">
        <v>10</v>
      </c>
      <c r="E2150" t="s">
        <v>124</v>
      </c>
      <c r="F2150">
        <v>26</v>
      </c>
      <c r="G2150" t="s">
        <v>25</v>
      </c>
      <c r="H2150">
        <v>2020</v>
      </c>
      <c r="I2150">
        <v>17.643599999999999</v>
      </c>
      <c r="J2150" s="1">
        <f>_xlfn.XLOOKUP(B2150, '[1]2021 Salaries'!$B$13:$B$2834, '[1]2021 Salaries'!$G$13:$G$2834,0)</f>
        <v>30900000</v>
      </c>
      <c r="K2150" s="1">
        <f t="shared" si="33"/>
        <v>33990000</v>
      </c>
      <c r="L2150" s="2">
        <v>2149</v>
      </c>
    </row>
    <row r="2151" spans="1:12" x14ac:dyDescent="0.45">
      <c r="A2151">
        <v>1892</v>
      </c>
      <c r="B2151" t="s">
        <v>1566</v>
      </c>
      <c r="C2151" t="s">
        <v>14</v>
      </c>
      <c r="D2151" t="s">
        <v>10</v>
      </c>
      <c r="E2151" t="s">
        <v>852</v>
      </c>
      <c r="F2151">
        <v>30</v>
      </c>
      <c r="G2151" t="s">
        <v>16</v>
      </c>
      <c r="H2151">
        <v>2021</v>
      </c>
      <c r="I2151">
        <v>17.660633333333301</v>
      </c>
      <c r="J2151" s="1">
        <f>_xlfn.XLOOKUP(B2151, '[1]2021 Salaries'!$B$13:$B$2834, '[1]2021 Salaries'!$G$13:$G$2834,0)</f>
        <v>23770000</v>
      </c>
      <c r="K2151" s="1">
        <f t="shared" si="33"/>
        <v>26147000.000000004</v>
      </c>
      <c r="L2151" s="2">
        <v>2150</v>
      </c>
    </row>
    <row r="2152" spans="1:12" x14ac:dyDescent="0.45">
      <c r="A2152">
        <v>1475</v>
      </c>
      <c r="B2152" t="s">
        <v>1575</v>
      </c>
      <c r="C2152" t="s">
        <v>51</v>
      </c>
      <c r="D2152" t="s">
        <v>10</v>
      </c>
      <c r="E2152" t="s">
        <v>417</v>
      </c>
      <c r="F2152">
        <v>26</v>
      </c>
      <c r="G2152" t="s">
        <v>12</v>
      </c>
      <c r="H2152">
        <v>2021</v>
      </c>
      <c r="I2152">
        <v>17.663799999999998</v>
      </c>
      <c r="J2152" s="1">
        <f>_xlfn.XLOOKUP(B2152, '[1]2021 Salaries'!$B$13:$B$2834, '[1]2021 Salaries'!$G$13:$G$2834,0)</f>
        <v>19590000</v>
      </c>
      <c r="K2152" s="1">
        <f t="shared" si="33"/>
        <v>21549000</v>
      </c>
      <c r="L2152" s="2">
        <v>2151</v>
      </c>
    </row>
    <row r="2153" spans="1:12" x14ac:dyDescent="0.45">
      <c r="A2153">
        <v>2156</v>
      </c>
      <c r="B2153" t="s">
        <v>1578</v>
      </c>
      <c r="C2153" t="s">
        <v>64</v>
      </c>
      <c r="D2153" t="s">
        <v>10</v>
      </c>
      <c r="E2153" t="s">
        <v>261</v>
      </c>
      <c r="F2153">
        <v>24</v>
      </c>
      <c r="G2153" t="s">
        <v>41</v>
      </c>
      <c r="H2153">
        <v>2021</v>
      </c>
      <c r="I2153">
        <v>17.670933333333299</v>
      </c>
      <c r="J2153" s="1">
        <f>_xlfn.XLOOKUP(B2153, '[1]2021 Salaries'!$B$13:$B$2834, '[1]2021 Salaries'!$G$13:$G$2834,0)</f>
        <v>6560000</v>
      </c>
      <c r="K2153" s="1">
        <f t="shared" si="33"/>
        <v>6560000</v>
      </c>
      <c r="L2153" s="2">
        <v>2152</v>
      </c>
    </row>
    <row r="2154" spans="1:12" x14ac:dyDescent="0.45">
      <c r="A2154">
        <v>1901</v>
      </c>
      <c r="B2154" t="s">
        <v>1579</v>
      </c>
      <c r="C2154" t="s">
        <v>14</v>
      </c>
      <c r="D2154" t="s">
        <v>10</v>
      </c>
      <c r="E2154" t="s">
        <v>659</v>
      </c>
      <c r="F2154">
        <v>25</v>
      </c>
      <c r="G2154" t="s">
        <v>16</v>
      </c>
      <c r="H2154">
        <v>2021</v>
      </c>
      <c r="I2154">
        <v>17.6777333333333</v>
      </c>
      <c r="J2154" s="1">
        <f>_xlfn.XLOOKUP(B2154, '[1]2021 Salaries'!$B$13:$B$2834, '[1]2021 Salaries'!$G$13:$G$2834,0)</f>
        <v>13970000</v>
      </c>
      <c r="K2154" s="1">
        <f t="shared" si="33"/>
        <v>15367000.000000002</v>
      </c>
      <c r="L2154" s="2">
        <v>2153</v>
      </c>
    </row>
    <row r="2155" spans="1:12" x14ac:dyDescent="0.45">
      <c r="A2155">
        <v>1482</v>
      </c>
      <c r="B2155" t="s">
        <v>1039</v>
      </c>
      <c r="C2155" t="s">
        <v>176</v>
      </c>
      <c r="D2155" t="s">
        <v>43</v>
      </c>
      <c r="E2155" t="s">
        <v>417</v>
      </c>
      <c r="F2155">
        <v>24</v>
      </c>
      <c r="G2155" t="s">
        <v>12</v>
      </c>
      <c r="H2155">
        <v>2021</v>
      </c>
      <c r="I2155">
        <v>17.691199999999998</v>
      </c>
      <c r="J2155" s="1">
        <f>_xlfn.XLOOKUP(B2155, '[1]2021 Salaries'!$B$13:$B$2834, '[1]2021 Salaries'!$G$13:$G$2834,0)</f>
        <v>17260000</v>
      </c>
      <c r="K2155" s="1">
        <f t="shared" si="33"/>
        <v>18986000</v>
      </c>
      <c r="L2155" s="2">
        <v>2154</v>
      </c>
    </row>
    <row r="2156" spans="1:12" x14ac:dyDescent="0.45">
      <c r="A2156">
        <v>2026</v>
      </c>
      <c r="B2156" t="s">
        <v>1580</v>
      </c>
      <c r="C2156" t="s">
        <v>14</v>
      </c>
      <c r="D2156" t="s">
        <v>10</v>
      </c>
      <c r="E2156" t="s">
        <v>627</v>
      </c>
      <c r="F2156">
        <v>29</v>
      </c>
      <c r="G2156" t="s">
        <v>16</v>
      </c>
      <c r="H2156">
        <v>2021</v>
      </c>
      <c r="I2156">
        <v>17.700233333333301</v>
      </c>
      <c r="J2156" s="1">
        <f>_xlfn.XLOOKUP(B2156, '[1]2021 Salaries'!$B$13:$B$2834, '[1]2021 Salaries'!$G$13:$G$2834,0)</f>
        <v>17880000</v>
      </c>
      <c r="K2156" s="1">
        <f t="shared" si="33"/>
        <v>19668000</v>
      </c>
      <c r="L2156" s="2">
        <v>2155</v>
      </c>
    </row>
    <row r="2157" spans="1:12" x14ac:dyDescent="0.45">
      <c r="A2157">
        <v>1578</v>
      </c>
      <c r="B2157" t="s">
        <v>1327</v>
      </c>
      <c r="C2157" t="s">
        <v>74</v>
      </c>
      <c r="D2157" t="s">
        <v>10</v>
      </c>
      <c r="E2157" t="s">
        <v>253</v>
      </c>
      <c r="F2157">
        <v>18</v>
      </c>
      <c r="G2157" t="s">
        <v>12</v>
      </c>
      <c r="H2157">
        <v>2021</v>
      </c>
      <c r="I2157">
        <v>17.7072</v>
      </c>
      <c r="J2157" s="1">
        <f>_xlfn.XLOOKUP(B2157, '[1]2021 Salaries'!$B$13:$B$2834, '[1]2021 Salaries'!$G$13:$G$2834,0)</f>
        <v>19380000</v>
      </c>
      <c r="K2157" s="1">
        <f t="shared" si="33"/>
        <v>21318000</v>
      </c>
      <c r="L2157" s="2">
        <v>2156</v>
      </c>
    </row>
    <row r="2158" spans="1:12" x14ac:dyDescent="0.45">
      <c r="A2158">
        <v>960</v>
      </c>
      <c r="B2158" t="s">
        <v>1581</v>
      </c>
      <c r="C2158" t="s">
        <v>14</v>
      </c>
      <c r="D2158" t="s">
        <v>10</v>
      </c>
      <c r="E2158" t="s">
        <v>272</v>
      </c>
      <c r="F2158">
        <v>21</v>
      </c>
      <c r="G2158" t="s">
        <v>16</v>
      </c>
      <c r="H2158">
        <v>2020</v>
      </c>
      <c r="I2158">
        <v>17.731066666666699</v>
      </c>
      <c r="J2158" s="1">
        <f>_xlfn.XLOOKUP(B2158, '[1]2021 Salaries'!$B$13:$B$2834, '[1]2021 Salaries'!$G$13:$G$2834,0)</f>
        <v>0</v>
      </c>
      <c r="K2158" s="1">
        <f t="shared" si="33"/>
        <v>0</v>
      </c>
      <c r="L2158" s="2">
        <v>2157</v>
      </c>
    </row>
    <row r="2159" spans="1:12" x14ac:dyDescent="0.45">
      <c r="A2159">
        <v>5</v>
      </c>
      <c r="B2159" t="s">
        <v>1582</v>
      </c>
      <c r="C2159" t="s">
        <v>39</v>
      </c>
      <c r="D2159" t="s">
        <v>10</v>
      </c>
      <c r="E2159" t="s">
        <v>369</v>
      </c>
      <c r="F2159">
        <v>18</v>
      </c>
      <c r="G2159" t="s">
        <v>21</v>
      </c>
      <c r="H2159">
        <v>2020</v>
      </c>
      <c r="I2159">
        <v>17.733733333333301</v>
      </c>
      <c r="J2159" s="1">
        <f>_xlfn.XLOOKUP(B2159, '[1]2021 Salaries'!$B$13:$B$2834, '[1]2021 Salaries'!$G$13:$G$2834,0)</f>
        <v>0</v>
      </c>
      <c r="K2159" s="1">
        <f t="shared" si="33"/>
        <v>0</v>
      </c>
      <c r="L2159" s="2">
        <v>2158</v>
      </c>
    </row>
    <row r="2160" spans="1:12" x14ac:dyDescent="0.45">
      <c r="A2160">
        <v>1403</v>
      </c>
      <c r="B2160" t="s">
        <v>1583</v>
      </c>
      <c r="C2160" t="s">
        <v>9</v>
      </c>
      <c r="D2160" t="s">
        <v>43</v>
      </c>
      <c r="E2160" t="s">
        <v>867</v>
      </c>
      <c r="F2160">
        <v>20</v>
      </c>
      <c r="G2160" t="s">
        <v>31</v>
      </c>
      <c r="H2160">
        <v>2021</v>
      </c>
      <c r="I2160">
        <v>17.741199999999999</v>
      </c>
      <c r="J2160" s="1">
        <f>_xlfn.XLOOKUP(B2160, '[1]2021 Salaries'!$B$13:$B$2834, '[1]2021 Salaries'!$G$13:$G$2834,0)</f>
        <v>11050000</v>
      </c>
      <c r="K2160" s="1">
        <f t="shared" si="33"/>
        <v>12155000.000000002</v>
      </c>
      <c r="L2160" s="2">
        <v>2159</v>
      </c>
    </row>
    <row r="2161" spans="1:12" x14ac:dyDescent="0.45">
      <c r="A2161">
        <v>1533</v>
      </c>
      <c r="B2161" t="s">
        <v>1584</v>
      </c>
      <c r="C2161" t="s">
        <v>842</v>
      </c>
      <c r="D2161" t="s">
        <v>10</v>
      </c>
      <c r="E2161" t="s">
        <v>587</v>
      </c>
      <c r="F2161">
        <v>23</v>
      </c>
      <c r="G2161" t="s">
        <v>12</v>
      </c>
      <c r="H2161">
        <v>2021</v>
      </c>
      <c r="I2161">
        <v>17.745633333333299</v>
      </c>
      <c r="J2161" s="1">
        <f>_xlfn.XLOOKUP(B2161, '[1]2021 Salaries'!$B$13:$B$2834, '[1]2021 Salaries'!$G$13:$G$2834,0)</f>
        <v>21740000</v>
      </c>
      <c r="K2161" s="1">
        <f t="shared" si="33"/>
        <v>23914000.000000004</v>
      </c>
      <c r="L2161" s="2">
        <v>2160</v>
      </c>
    </row>
    <row r="2162" spans="1:12" x14ac:dyDescent="0.45">
      <c r="A2162">
        <v>1184</v>
      </c>
      <c r="B2162" t="s">
        <v>1399</v>
      </c>
      <c r="C2162" t="s">
        <v>100</v>
      </c>
      <c r="D2162" t="s">
        <v>10</v>
      </c>
      <c r="E2162" t="s">
        <v>1073</v>
      </c>
      <c r="F2162">
        <v>22</v>
      </c>
      <c r="G2162" t="s">
        <v>21</v>
      </c>
      <c r="H2162">
        <v>2021</v>
      </c>
      <c r="I2162">
        <v>17.7985333333333</v>
      </c>
      <c r="J2162" s="1">
        <f>_xlfn.XLOOKUP(B2162, '[1]2021 Salaries'!$B$13:$B$2834, '[1]2021 Salaries'!$G$13:$G$2834,0)</f>
        <v>22930000</v>
      </c>
      <c r="K2162" s="1">
        <f t="shared" si="33"/>
        <v>25223000.000000004</v>
      </c>
      <c r="L2162" s="2">
        <v>2161</v>
      </c>
    </row>
    <row r="2163" spans="1:12" x14ac:dyDescent="0.45">
      <c r="A2163">
        <v>489</v>
      </c>
      <c r="B2163" t="s">
        <v>1471</v>
      </c>
      <c r="C2163" t="s">
        <v>74</v>
      </c>
      <c r="D2163" t="s">
        <v>598</v>
      </c>
      <c r="E2163" t="s">
        <v>441</v>
      </c>
      <c r="F2163">
        <v>19</v>
      </c>
      <c r="G2163" t="s">
        <v>12</v>
      </c>
      <c r="H2163">
        <v>2020</v>
      </c>
      <c r="I2163">
        <v>17.8094</v>
      </c>
      <c r="J2163" s="1">
        <f>_xlfn.XLOOKUP(B2163, '[1]2021 Salaries'!$B$13:$B$2834, '[1]2021 Salaries'!$G$13:$G$2834,0)</f>
        <v>30790000</v>
      </c>
      <c r="K2163" s="1">
        <f t="shared" si="33"/>
        <v>33869000</v>
      </c>
      <c r="L2163" s="2">
        <v>2162</v>
      </c>
    </row>
    <row r="2164" spans="1:12" x14ac:dyDescent="0.45">
      <c r="A2164">
        <v>450</v>
      </c>
      <c r="B2164" t="s">
        <v>1490</v>
      </c>
      <c r="C2164" t="s">
        <v>74</v>
      </c>
      <c r="D2164" t="s">
        <v>10</v>
      </c>
      <c r="E2164" t="s">
        <v>602</v>
      </c>
      <c r="F2164">
        <v>28</v>
      </c>
      <c r="G2164" t="s">
        <v>12</v>
      </c>
      <c r="H2164">
        <v>2020</v>
      </c>
      <c r="I2164">
        <v>17.848966666666701</v>
      </c>
      <c r="J2164" s="1">
        <f>_xlfn.XLOOKUP(B2164, '[1]2021 Salaries'!$B$13:$B$2834, '[1]2021 Salaries'!$G$13:$G$2834,0)</f>
        <v>17870000</v>
      </c>
      <c r="K2164" s="1">
        <f t="shared" si="33"/>
        <v>19657000</v>
      </c>
      <c r="L2164" s="2">
        <v>2163</v>
      </c>
    </row>
    <row r="2165" spans="1:12" x14ac:dyDescent="0.45">
      <c r="A2165">
        <v>1194</v>
      </c>
      <c r="B2165" t="s">
        <v>1585</v>
      </c>
      <c r="C2165" t="s">
        <v>39</v>
      </c>
      <c r="D2165" t="s">
        <v>43</v>
      </c>
      <c r="E2165" t="s">
        <v>1073</v>
      </c>
      <c r="F2165">
        <v>25</v>
      </c>
      <c r="G2165" t="s">
        <v>21</v>
      </c>
      <c r="H2165">
        <v>2021</v>
      </c>
      <c r="I2165">
        <v>17.887866666666699</v>
      </c>
      <c r="J2165" s="1">
        <f>_xlfn.XLOOKUP(B2165, '[1]2021 Salaries'!$B$13:$B$2834, '[1]2021 Salaries'!$G$13:$G$2834,0)</f>
        <v>27790000</v>
      </c>
      <c r="K2165" s="1">
        <f t="shared" si="33"/>
        <v>30569000.000000004</v>
      </c>
      <c r="L2165" s="2">
        <v>2164</v>
      </c>
    </row>
    <row r="2166" spans="1:12" x14ac:dyDescent="0.45">
      <c r="A2166">
        <v>778</v>
      </c>
      <c r="B2166" t="s">
        <v>1315</v>
      </c>
      <c r="C2166" t="s">
        <v>9</v>
      </c>
      <c r="D2166" t="s">
        <v>10</v>
      </c>
      <c r="E2166" t="s">
        <v>852</v>
      </c>
      <c r="F2166">
        <v>26</v>
      </c>
      <c r="G2166" t="s">
        <v>16</v>
      </c>
      <c r="H2166">
        <v>2020</v>
      </c>
      <c r="I2166">
        <v>17.927533333333301</v>
      </c>
      <c r="J2166" s="1">
        <f>_xlfn.XLOOKUP(B2166, '[1]2021 Salaries'!$B$13:$B$2834, '[1]2021 Salaries'!$G$13:$G$2834,0)</f>
        <v>19780000</v>
      </c>
      <c r="K2166" s="1">
        <f t="shared" si="33"/>
        <v>21758000</v>
      </c>
      <c r="L2166" s="2">
        <v>2165</v>
      </c>
    </row>
    <row r="2167" spans="1:12" x14ac:dyDescent="0.45">
      <c r="A2167">
        <v>1446</v>
      </c>
      <c r="B2167" t="s">
        <v>1586</v>
      </c>
      <c r="C2167" t="s">
        <v>74</v>
      </c>
      <c r="D2167" t="s">
        <v>43</v>
      </c>
      <c r="E2167" t="s">
        <v>157</v>
      </c>
      <c r="F2167">
        <v>20</v>
      </c>
      <c r="G2167" t="s">
        <v>12</v>
      </c>
      <c r="H2167">
        <v>2021</v>
      </c>
      <c r="I2167">
        <v>17.9528</v>
      </c>
      <c r="J2167" s="1">
        <f>_xlfn.XLOOKUP(B2167, '[1]2021 Salaries'!$B$13:$B$2834, '[1]2021 Salaries'!$G$13:$G$2834,0)</f>
        <v>18520000</v>
      </c>
      <c r="K2167" s="1">
        <f t="shared" si="33"/>
        <v>20372000</v>
      </c>
      <c r="L2167" s="2">
        <v>2166</v>
      </c>
    </row>
    <row r="2168" spans="1:12" x14ac:dyDescent="0.45">
      <c r="A2168">
        <v>140</v>
      </c>
      <c r="B2168" t="s">
        <v>1340</v>
      </c>
      <c r="C2168" t="s">
        <v>39</v>
      </c>
      <c r="D2168" t="s">
        <v>10</v>
      </c>
      <c r="E2168" t="s">
        <v>147</v>
      </c>
      <c r="F2168">
        <v>20</v>
      </c>
      <c r="G2168" t="s">
        <v>21</v>
      </c>
      <c r="H2168">
        <v>2020</v>
      </c>
      <c r="I2168">
        <v>17.963466666666701</v>
      </c>
      <c r="J2168" s="1">
        <f>_xlfn.XLOOKUP(B2168, '[1]2021 Salaries'!$B$13:$B$2834, '[1]2021 Salaries'!$G$13:$G$2834,0)</f>
        <v>19030000</v>
      </c>
      <c r="K2168" s="1">
        <f t="shared" si="33"/>
        <v>20933000</v>
      </c>
      <c r="L2168" s="2">
        <v>2167</v>
      </c>
    </row>
    <row r="2169" spans="1:12" x14ac:dyDescent="0.45">
      <c r="A2169">
        <v>768</v>
      </c>
      <c r="B2169" t="s">
        <v>536</v>
      </c>
      <c r="C2169" t="s">
        <v>55</v>
      </c>
      <c r="D2169" t="s">
        <v>10</v>
      </c>
      <c r="E2169" t="s">
        <v>124</v>
      </c>
      <c r="F2169">
        <v>22</v>
      </c>
      <c r="G2169" t="s">
        <v>25</v>
      </c>
      <c r="H2169">
        <v>2020</v>
      </c>
      <c r="I2169">
        <v>18.0229</v>
      </c>
      <c r="J2169" s="1">
        <f>_xlfn.XLOOKUP(B2169, '[1]2021 Salaries'!$B$13:$B$2834, '[1]2021 Salaries'!$G$13:$G$2834,0)</f>
        <v>14660000</v>
      </c>
      <c r="K2169" s="1">
        <f t="shared" si="33"/>
        <v>16126000.000000002</v>
      </c>
      <c r="L2169" s="2">
        <v>2168</v>
      </c>
    </row>
    <row r="2170" spans="1:12" x14ac:dyDescent="0.45">
      <c r="A2170">
        <v>1445</v>
      </c>
      <c r="B2170" t="s">
        <v>1587</v>
      </c>
      <c r="C2170" t="s">
        <v>74</v>
      </c>
      <c r="D2170" t="s">
        <v>350</v>
      </c>
      <c r="E2170" t="s">
        <v>157</v>
      </c>
      <c r="F2170">
        <v>20</v>
      </c>
      <c r="G2170" t="s">
        <v>12</v>
      </c>
      <c r="H2170">
        <v>2021</v>
      </c>
      <c r="I2170">
        <v>18.026733333333301</v>
      </c>
      <c r="J2170" s="1">
        <f>_xlfn.XLOOKUP(B2170, '[1]2021 Salaries'!$B$13:$B$2834, '[1]2021 Salaries'!$G$13:$G$2834,0)</f>
        <v>16800000</v>
      </c>
      <c r="K2170" s="1">
        <f t="shared" si="33"/>
        <v>18480000</v>
      </c>
      <c r="L2170" s="2">
        <v>2169</v>
      </c>
    </row>
    <row r="2171" spans="1:12" x14ac:dyDescent="0.45">
      <c r="A2171">
        <v>1193</v>
      </c>
      <c r="B2171" t="s">
        <v>1588</v>
      </c>
      <c r="C2171" t="s">
        <v>39</v>
      </c>
      <c r="D2171" t="s">
        <v>18</v>
      </c>
      <c r="E2171" t="s">
        <v>1073</v>
      </c>
      <c r="F2171">
        <v>25</v>
      </c>
      <c r="G2171" t="s">
        <v>21</v>
      </c>
      <c r="H2171">
        <v>2021</v>
      </c>
      <c r="I2171">
        <v>18.096900000000002</v>
      </c>
      <c r="J2171" s="1">
        <f>_xlfn.XLOOKUP(B2171, '[1]2021 Salaries'!$B$13:$B$2834, '[1]2021 Salaries'!$G$13:$G$2834,0)</f>
        <v>14050000</v>
      </c>
      <c r="K2171" s="1">
        <f t="shared" si="33"/>
        <v>15455000.000000002</v>
      </c>
      <c r="L2171" s="2">
        <v>2170</v>
      </c>
    </row>
    <row r="2172" spans="1:12" x14ac:dyDescent="0.45">
      <c r="A2172">
        <v>112</v>
      </c>
      <c r="B2172" t="s">
        <v>1549</v>
      </c>
      <c r="C2172" t="s">
        <v>149</v>
      </c>
      <c r="D2172" t="s">
        <v>43</v>
      </c>
      <c r="E2172" t="s">
        <v>555</v>
      </c>
      <c r="F2172">
        <v>29</v>
      </c>
      <c r="G2172" t="s">
        <v>21</v>
      </c>
      <c r="H2172">
        <v>2020</v>
      </c>
      <c r="I2172">
        <v>18.1145</v>
      </c>
      <c r="J2172" s="1">
        <f>_xlfn.XLOOKUP(B2172, '[1]2021 Salaries'!$B$13:$B$2834, '[1]2021 Salaries'!$G$13:$G$2834,0)</f>
        <v>20680000</v>
      </c>
      <c r="K2172" s="1">
        <f t="shared" si="33"/>
        <v>22748000</v>
      </c>
      <c r="L2172" s="2">
        <v>2171</v>
      </c>
    </row>
    <row r="2173" spans="1:12" x14ac:dyDescent="0.45">
      <c r="A2173">
        <v>449</v>
      </c>
      <c r="B2173" t="s">
        <v>1217</v>
      </c>
      <c r="C2173" t="s">
        <v>74</v>
      </c>
      <c r="D2173" t="s">
        <v>10</v>
      </c>
      <c r="E2173" t="s">
        <v>602</v>
      </c>
      <c r="F2173">
        <v>22</v>
      </c>
      <c r="G2173" t="s">
        <v>12</v>
      </c>
      <c r="H2173">
        <v>2020</v>
      </c>
      <c r="I2173">
        <v>18.226933333333299</v>
      </c>
      <c r="J2173" s="1">
        <f>_xlfn.XLOOKUP(B2173, '[1]2021 Salaries'!$B$13:$B$2834, '[1]2021 Salaries'!$G$13:$G$2834,0)</f>
        <v>13970000</v>
      </c>
      <c r="K2173" s="1">
        <f t="shared" si="33"/>
        <v>15367000.000000002</v>
      </c>
      <c r="L2173" s="2">
        <v>2172</v>
      </c>
    </row>
    <row r="2174" spans="1:12" x14ac:dyDescent="0.45">
      <c r="A2174">
        <v>1926</v>
      </c>
      <c r="B2174" t="s">
        <v>1589</v>
      </c>
      <c r="C2174" t="s">
        <v>14</v>
      </c>
      <c r="D2174" t="s">
        <v>18</v>
      </c>
      <c r="E2174" t="s">
        <v>963</v>
      </c>
      <c r="F2174">
        <v>22</v>
      </c>
      <c r="G2174" t="s">
        <v>16</v>
      </c>
      <c r="H2174">
        <v>2021</v>
      </c>
      <c r="I2174">
        <v>18.285499999999999</v>
      </c>
      <c r="J2174" s="1">
        <f>_xlfn.XLOOKUP(B2174, '[1]2021 Salaries'!$B$13:$B$2834, '[1]2021 Salaries'!$G$13:$G$2834,0)</f>
        <v>22430000</v>
      </c>
      <c r="K2174" s="1">
        <f t="shared" si="33"/>
        <v>24673000.000000004</v>
      </c>
      <c r="L2174" s="2">
        <v>2173</v>
      </c>
    </row>
    <row r="2175" spans="1:12" x14ac:dyDescent="0.45">
      <c r="A2175">
        <v>1519</v>
      </c>
      <c r="B2175" t="s">
        <v>1344</v>
      </c>
      <c r="C2175" t="s">
        <v>143</v>
      </c>
      <c r="D2175" t="s">
        <v>10</v>
      </c>
      <c r="E2175" t="s">
        <v>725</v>
      </c>
      <c r="F2175">
        <v>23</v>
      </c>
      <c r="G2175" t="s">
        <v>12</v>
      </c>
      <c r="H2175">
        <v>2021</v>
      </c>
      <c r="I2175">
        <v>18.331533333333301</v>
      </c>
      <c r="J2175" s="1">
        <f>_xlfn.XLOOKUP(B2175, '[1]2021 Salaries'!$B$13:$B$2834, '[1]2021 Salaries'!$G$13:$G$2834,0)</f>
        <v>16540000</v>
      </c>
      <c r="K2175" s="1">
        <f t="shared" si="33"/>
        <v>18194000</v>
      </c>
      <c r="L2175" s="2">
        <v>2174</v>
      </c>
    </row>
    <row r="2176" spans="1:12" x14ac:dyDescent="0.45">
      <c r="A2176">
        <v>480</v>
      </c>
      <c r="B2176" t="s">
        <v>1568</v>
      </c>
      <c r="C2176" t="s">
        <v>27</v>
      </c>
      <c r="D2176" t="s">
        <v>10</v>
      </c>
      <c r="E2176" t="s">
        <v>441</v>
      </c>
      <c r="F2176">
        <v>24</v>
      </c>
      <c r="G2176" t="s">
        <v>12</v>
      </c>
      <c r="H2176">
        <v>2020</v>
      </c>
      <c r="I2176">
        <v>18.376633333333299</v>
      </c>
      <c r="J2176" s="1">
        <f>_xlfn.XLOOKUP(B2176, '[1]2021 Salaries'!$B$13:$B$2834, '[1]2021 Salaries'!$G$13:$G$2834,0)</f>
        <v>33460000</v>
      </c>
      <c r="K2176" s="1">
        <f t="shared" si="33"/>
        <v>36806000</v>
      </c>
      <c r="L2176" s="2">
        <v>2175</v>
      </c>
    </row>
    <row r="2177" spans="1:12" x14ac:dyDescent="0.45">
      <c r="A2177">
        <v>1328</v>
      </c>
      <c r="B2177" t="s">
        <v>1577</v>
      </c>
      <c r="C2177" t="s">
        <v>377</v>
      </c>
      <c r="D2177" t="s">
        <v>43</v>
      </c>
      <c r="E2177" t="s">
        <v>1012</v>
      </c>
      <c r="F2177">
        <v>22</v>
      </c>
      <c r="G2177" t="s">
        <v>31</v>
      </c>
      <c r="H2177">
        <v>2021</v>
      </c>
      <c r="I2177">
        <v>18.523666666666699</v>
      </c>
      <c r="J2177" s="1">
        <f>_xlfn.XLOOKUP(B2177, '[1]2021 Salaries'!$B$13:$B$2834, '[1]2021 Salaries'!$G$13:$G$2834,0)</f>
        <v>16860000</v>
      </c>
      <c r="K2177" s="1">
        <f t="shared" si="33"/>
        <v>18546000</v>
      </c>
      <c r="L2177" s="2">
        <v>2176</v>
      </c>
    </row>
    <row r="2178" spans="1:12" x14ac:dyDescent="0.45">
      <c r="A2178">
        <v>1581</v>
      </c>
      <c r="B2178" t="s">
        <v>1481</v>
      </c>
      <c r="C2178" t="s">
        <v>74</v>
      </c>
      <c r="D2178" t="s">
        <v>10</v>
      </c>
      <c r="E2178" t="s">
        <v>253</v>
      </c>
      <c r="F2178">
        <v>23</v>
      </c>
      <c r="G2178" t="s">
        <v>12</v>
      </c>
      <c r="H2178">
        <v>2021</v>
      </c>
      <c r="I2178">
        <v>18.546800000000001</v>
      </c>
      <c r="J2178" s="1">
        <f>_xlfn.XLOOKUP(B2178, '[1]2021 Salaries'!$B$13:$B$2834, '[1]2021 Salaries'!$G$13:$G$2834,0)</f>
        <v>23870000</v>
      </c>
      <c r="K2178" s="1">
        <f t="shared" si="33"/>
        <v>26257000.000000004</v>
      </c>
      <c r="L2178" s="2">
        <v>2177</v>
      </c>
    </row>
    <row r="2179" spans="1:12" x14ac:dyDescent="0.45">
      <c r="A2179">
        <v>1326</v>
      </c>
      <c r="B2179" t="s">
        <v>1590</v>
      </c>
      <c r="C2179" t="s">
        <v>377</v>
      </c>
      <c r="D2179" t="s">
        <v>10</v>
      </c>
      <c r="E2179" t="s">
        <v>1012</v>
      </c>
      <c r="F2179">
        <v>23</v>
      </c>
      <c r="G2179" t="s">
        <v>31</v>
      </c>
      <c r="H2179">
        <v>2021</v>
      </c>
      <c r="I2179">
        <v>18.690633333333299</v>
      </c>
      <c r="J2179" s="1">
        <f>_xlfn.XLOOKUP(B2179, '[1]2021 Salaries'!$B$13:$B$2834, '[1]2021 Salaries'!$G$13:$G$2834,0)</f>
        <v>15160000</v>
      </c>
      <c r="K2179" s="1">
        <f t="shared" ref="K2179:K2180" si="34">IF(C2179="Rarita", J2179, J2179*1.1)</f>
        <v>16676000.000000002</v>
      </c>
      <c r="L2179" s="2">
        <v>2178</v>
      </c>
    </row>
    <row r="2180" spans="1:12" x14ac:dyDescent="0.45">
      <c r="A2180">
        <v>1872</v>
      </c>
      <c r="B2180" t="s">
        <v>1591</v>
      </c>
      <c r="C2180" t="s">
        <v>307</v>
      </c>
      <c r="D2180" t="s">
        <v>10</v>
      </c>
      <c r="E2180" t="s">
        <v>1212</v>
      </c>
      <c r="F2180">
        <v>28</v>
      </c>
      <c r="G2180" t="s">
        <v>16</v>
      </c>
      <c r="H2180">
        <v>2021</v>
      </c>
      <c r="I2180">
        <v>18.743466666666698</v>
      </c>
      <c r="J2180" s="1">
        <f>_xlfn.XLOOKUP(B2180, '[1]2021 Salaries'!$B$13:$B$2834, '[1]2021 Salaries'!$G$13:$G$2834,0)</f>
        <v>15000000</v>
      </c>
      <c r="K2180" s="1">
        <f t="shared" si="34"/>
        <v>16500000.000000002</v>
      </c>
      <c r="L2180" s="2">
        <v>2179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534"/>
  <sheetViews>
    <sheetView workbookViewId="0">
      <selection activeCell="D12" sqref="D12"/>
    </sheetView>
  </sheetViews>
  <sheetFormatPr defaultRowHeight="14.25" x14ac:dyDescent="0.45"/>
  <cols>
    <col min="2" max="2" width="18.46484375" bestFit="1" customWidth="1"/>
    <col min="9" max="9" width="10.796875" customWidth="1"/>
    <col min="10" max="10" width="14.3984375" bestFit="1" customWidth="1"/>
    <col min="11" max="11" width="15.59765625" customWidth="1"/>
    <col min="14" max="14" width="14.3984375" bestFit="1" customWidth="1"/>
  </cols>
  <sheetData>
    <row r="1" spans="1:14" x14ac:dyDescent="0.45">
      <c r="A1" t="s">
        <v>3684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3409</v>
      </c>
      <c r="J1" t="s">
        <v>3682</v>
      </c>
      <c r="K1" t="s">
        <v>3683</v>
      </c>
      <c r="L1" t="s">
        <v>3681</v>
      </c>
    </row>
    <row r="2" spans="1:14" x14ac:dyDescent="0.45">
      <c r="A2">
        <v>1222</v>
      </c>
      <c r="B2" t="s">
        <v>3404</v>
      </c>
      <c r="C2" t="s">
        <v>14</v>
      </c>
      <c r="D2" t="s">
        <v>2743</v>
      </c>
      <c r="E2" t="s">
        <v>40</v>
      </c>
      <c r="F2">
        <v>23</v>
      </c>
      <c r="G2" t="s">
        <v>41</v>
      </c>
      <c r="H2">
        <v>2020</v>
      </c>
      <c r="I2">
        <v>5.6201999999999996</v>
      </c>
      <c r="J2" s="1">
        <f>_xlfn.XLOOKUP(B2, '[1]2021 Salaries'!$B$13:$B$2834, '[1]2021 Salaries'!$G$13:$G$2834,0)</f>
        <v>1800000</v>
      </c>
      <c r="K2" s="1">
        <f>IF(C2="Rarita", J2, J2*1.1)</f>
        <v>1980000.0000000002</v>
      </c>
      <c r="L2" s="2">
        <v>1</v>
      </c>
      <c r="N2" s="7">
        <f>SUMIF($H$2:$H$2525, 2020, $J$2:$J$2525)/COUNT($L$2:$L$2525)</f>
        <v>7900923.1378763868</v>
      </c>
    </row>
    <row r="3" spans="1:14" x14ac:dyDescent="0.45">
      <c r="A3">
        <v>614</v>
      </c>
      <c r="B3" t="s">
        <v>630</v>
      </c>
      <c r="C3" t="s">
        <v>74</v>
      </c>
      <c r="D3" t="s">
        <v>43</v>
      </c>
      <c r="E3" t="s">
        <v>11</v>
      </c>
      <c r="F3">
        <v>24</v>
      </c>
      <c r="G3" t="s">
        <v>12</v>
      </c>
      <c r="H3">
        <v>2020</v>
      </c>
      <c r="I3">
        <v>5.8784666666666698</v>
      </c>
      <c r="J3" s="1">
        <f>_xlfn.XLOOKUP(B3, '[1]2021 Salaries'!$B$13:$B$2834, '[1]2021 Salaries'!$G$13:$G$2834,0)</f>
        <v>16000000</v>
      </c>
      <c r="K3" s="1">
        <f t="shared" ref="K3:K66" si="0">IF(C3="Rarita", J3, J3*1.1)</f>
        <v>17600000</v>
      </c>
      <c r="L3" s="2">
        <v>2</v>
      </c>
      <c r="N3" s="7">
        <f>SUMIF($H$2:$H$2525, 2021, $J$2:$J$2525)/COUNT($L$2:$L$2525)</f>
        <v>11079683.042789223</v>
      </c>
    </row>
    <row r="4" spans="1:14" x14ac:dyDescent="0.45">
      <c r="A4">
        <v>932</v>
      </c>
      <c r="B4" t="s">
        <v>3291</v>
      </c>
      <c r="C4" t="s">
        <v>55</v>
      </c>
      <c r="D4" t="s">
        <v>2743</v>
      </c>
      <c r="E4" t="s">
        <v>15</v>
      </c>
      <c r="F4">
        <v>22</v>
      </c>
      <c r="G4" t="s">
        <v>16</v>
      </c>
      <c r="H4">
        <v>2020</v>
      </c>
      <c r="I4">
        <v>5.8883666666666601</v>
      </c>
      <c r="J4" s="1">
        <f>_xlfn.XLOOKUP(B4, '[1]2021 Salaries'!$B$13:$B$2834, '[1]2021 Salaries'!$G$13:$G$2834,0)</f>
        <v>33150000</v>
      </c>
      <c r="K4" s="1">
        <f t="shared" si="0"/>
        <v>36465000</v>
      </c>
      <c r="L4" s="2">
        <v>3</v>
      </c>
    </row>
    <row r="5" spans="1:14" x14ac:dyDescent="0.45">
      <c r="A5">
        <v>613</v>
      </c>
      <c r="B5" t="s">
        <v>3357</v>
      </c>
      <c r="C5" t="s">
        <v>14</v>
      </c>
      <c r="D5" t="s">
        <v>2743</v>
      </c>
      <c r="E5" t="s">
        <v>11</v>
      </c>
      <c r="F5">
        <v>28</v>
      </c>
      <c r="G5" t="s">
        <v>12</v>
      </c>
      <c r="H5">
        <v>2020</v>
      </c>
      <c r="I5">
        <v>5.9250999999999996</v>
      </c>
      <c r="J5" s="1">
        <f>_xlfn.XLOOKUP(B5, '[1]2021 Salaries'!$B$13:$B$2834, '[1]2021 Salaries'!$G$13:$G$2834,0)</f>
        <v>18570000</v>
      </c>
      <c r="K5" s="1">
        <f t="shared" si="0"/>
        <v>20427000</v>
      </c>
      <c r="L5" s="2">
        <v>4</v>
      </c>
    </row>
    <row r="6" spans="1:14" x14ac:dyDescent="0.45">
      <c r="A6">
        <v>1417</v>
      </c>
      <c r="B6" t="s">
        <v>2522</v>
      </c>
      <c r="C6" t="s">
        <v>74</v>
      </c>
      <c r="D6" t="s">
        <v>1600</v>
      </c>
      <c r="E6" t="s">
        <v>44</v>
      </c>
      <c r="F6">
        <v>26</v>
      </c>
      <c r="G6" t="s">
        <v>31</v>
      </c>
      <c r="H6">
        <v>2021</v>
      </c>
      <c r="I6">
        <v>5.9671000000000003</v>
      </c>
      <c r="J6" s="1">
        <f>_xlfn.XLOOKUP(B6, '[1]2021 Salaries'!$B$13:$B$2834, '[1]2021 Salaries'!$G$13:$G$2834,0)</f>
        <v>30710000</v>
      </c>
      <c r="K6" s="1">
        <f t="shared" si="0"/>
        <v>33781000</v>
      </c>
      <c r="L6" s="2">
        <v>5</v>
      </c>
      <c r="N6">
        <f>N3/N2</f>
        <v>1.4023276583560367</v>
      </c>
    </row>
    <row r="7" spans="1:14" x14ac:dyDescent="0.45">
      <c r="A7">
        <v>1286</v>
      </c>
      <c r="B7" t="s">
        <v>2278</v>
      </c>
      <c r="C7" t="s">
        <v>9</v>
      </c>
      <c r="D7" t="s">
        <v>1600</v>
      </c>
      <c r="E7" t="s">
        <v>69</v>
      </c>
      <c r="F7">
        <v>27</v>
      </c>
      <c r="G7" t="s">
        <v>21</v>
      </c>
      <c r="H7">
        <v>2021</v>
      </c>
      <c r="I7">
        <v>6.2923</v>
      </c>
      <c r="J7" s="1">
        <f>_xlfn.XLOOKUP(B7, '[1]2021 Salaries'!$B$13:$B$2834, '[1]2021 Salaries'!$G$13:$G$2834,0)</f>
        <v>31430000</v>
      </c>
      <c r="K7" s="1">
        <f t="shared" si="0"/>
        <v>34573000</v>
      </c>
      <c r="L7" s="2">
        <v>6</v>
      </c>
    </row>
    <row r="8" spans="1:14" x14ac:dyDescent="0.45">
      <c r="A8">
        <v>2362</v>
      </c>
      <c r="B8" t="s">
        <v>3383</v>
      </c>
      <c r="C8" t="s">
        <v>14</v>
      </c>
      <c r="D8" t="s">
        <v>2743</v>
      </c>
      <c r="E8" t="s">
        <v>91</v>
      </c>
      <c r="F8">
        <v>26</v>
      </c>
      <c r="G8" t="s">
        <v>16</v>
      </c>
      <c r="H8">
        <v>2021</v>
      </c>
      <c r="I8">
        <v>6.3117666666666699</v>
      </c>
      <c r="J8" s="1">
        <f>_xlfn.XLOOKUP(B8, '[1]2021 Salaries'!$B$13:$B$2834, '[1]2021 Salaries'!$G$13:$G$2834,0)</f>
        <v>22830000</v>
      </c>
      <c r="K8" s="1">
        <f t="shared" si="0"/>
        <v>25113000.000000004</v>
      </c>
      <c r="L8" s="2">
        <v>7</v>
      </c>
    </row>
    <row r="9" spans="1:14" x14ac:dyDescent="0.45">
      <c r="A9">
        <v>1415</v>
      </c>
      <c r="B9" t="s">
        <v>3293</v>
      </c>
      <c r="C9" t="s">
        <v>23</v>
      </c>
      <c r="D9" t="s">
        <v>2743</v>
      </c>
      <c r="E9" t="s">
        <v>44</v>
      </c>
      <c r="F9">
        <v>27</v>
      </c>
      <c r="G9" t="s">
        <v>31</v>
      </c>
      <c r="H9">
        <v>2021</v>
      </c>
      <c r="I9">
        <v>6.3310333333333402</v>
      </c>
      <c r="J9" s="1">
        <f>_xlfn.XLOOKUP(B9, '[1]2021 Salaries'!$B$13:$B$2834, '[1]2021 Salaries'!$G$13:$G$2834,0)</f>
        <v>24550000</v>
      </c>
      <c r="K9" s="1">
        <f t="shared" si="0"/>
        <v>27005000.000000004</v>
      </c>
      <c r="L9" s="2">
        <v>8</v>
      </c>
    </row>
    <row r="10" spans="1:14" hidden="1" x14ac:dyDescent="0.45">
      <c r="A10">
        <v>556</v>
      </c>
      <c r="B10" t="s">
        <v>524</v>
      </c>
      <c r="C10" t="s">
        <v>74</v>
      </c>
      <c r="D10" t="s">
        <v>43</v>
      </c>
      <c r="E10" t="s">
        <v>37</v>
      </c>
      <c r="F10">
        <v>23</v>
      </c>
      <c r="G10" t="s">
        <v>12</v>
      </c>
      <c r="H10">
        <v>2020</v>
      </c>
      <c r="I10">
        <v>6.3413666666666604</v>
      </c>
      <c r="J10" s="1">
        <f>_xlfn.XLOOKUP(B10, '[1]2021 Salaries'!$B$13:$B$2834, '[1]2021 Salaries'!$G$13:$G$2834,0)</f>
        <v>0</v>
      </c>
      <c r="K10" s="1">
        <f t="shared" si="0"/>
        <v>0</v>
      </c>
      <c r="L10" s="2">
        <v>9</v>
      </c>
    </row>
    <row r="11" spans="1:14" x14ac:dyDescent="0.45">
      <c r="A11">
        <v>2486</v>
      </c>
      <c r="B11" t="s">
        <v>2270</v>
      </c>
      <c r="C11" t="s">
        <v>36</v>
      </c>
      <c r="D11" t="s">
        <v>1600</v>
      </c>
      <c r="E11" t="s">
        <v>40</v>
      </c>
      <c r="F11">
        <v>25</v>
      </c>
      <c r="G11" t="s">
        <v>41</v>
      </c>
      <c r="H11">
        <v>2021</v>
      </c>
      <c r="I11">
        <v>6.3487999999999998</v>
      </c>
      <c r="J11" s="1">
        <f>_xlfn.XLOOKUP(B11, '[1]2021 Salaries'!$B$13:$B$2834, '[1]2021 Salaries'!$G$13:$G$2834,0)</f>
        <v>1910000</v>
      </c>
      <c r="K11" s="1">
        <f t="shared" si="0"/>
        <v>2101000</v>
      </c>
      <c r="L11" s="2">
        <v>10</v>
      </c>
    </row>
    <row r="12" spans="1:14" x14ac:dyDescent="0.45">
      <c r="A12">
        <v>91</v>
      </c>
      <c r="B12" t="s">
        <v>596</v>
      </c>
      <c r="C12" t="s">
        <v>55</v>
      </c>
      <c r="D12" t="s">
        <v>2743</v>
      </c>
      <c r="E12" t="s">
        <v>28</v>
      </c>
      <c r="F12">
        <v>25</v>
      </c>
      <c r="G12" t="s">
        <v>21</v>
      </c>
      <c r="H12">
        <v>2020</v>
      </c>
      <c r="I12">
        <v>6.3614666666666704</v>
      </c>
      <c r="J12" s="1">
        <f>_xlfn.XLOOKUP(B12, '[1]2021 Salaries'!$B$13:$B$2834, '[1]2021 Salaries'!$G$13:$G$2834,0)</f>
        <v>25960000</v>
      </c>
      <c r="K12" s="1">
        <f t="shared" si="0"/>
        <v>28556000.000000004</v>
      </c>
      <c r="L12" s="2">
        <v>11</v>
      </c>
    </row>
    <row r="13" spans="1:14" x14ac:dyDescent="0.45">
      <c r="A13">
        <v>2310</v>
      </c>
      <c r="B13" t="s">
        <v>3386</v>
      </c>
      <c r="C13" t="s">
        <v>64</v>
      </c>
      <c r="D13" t="s">
        <v>2743</v>
      </c>
      <c r="E13" t="s">
        <v>53</v>
      </c>
      <c r="F13">
        <v>31</v>
      </c>
      <c r="G13" t="s">
        <v>16</v>
      </c>
      <c r="H13">
        <v>2021</v>
      </c>
      <c r="I13">
        <v>6.3765333333333301</v>
      </c>
      <c r="J13" s="1">
        <f>_xlfn.XLOOKUP(B13, '[1]2021 Salaries'!$B$13:$B$2834, '[1]2021 Salaries'!$G$13:$G$2834,0)</f>
        <v>29660000</v>
      </c>
      <c r="K13" s="1">
        <f t="shared" si="0"/>
        <v>29660000</v>
      </c>
      <c r="L13" s="2">
        <v>12</v>
      </c>
    </row>
    <row r="14" spans="1:14" x14ac:dyDescent="0.45">
      <c r="A14">
        <v>653</v>
      </c>
      <c r="B14" t="s">
        <v>3385</v>
      </c>
      <c r="C14" t="s">
        <v>650</v>
      </c>
      <c r="D14" t="s">
        <v>2743</v>
      </c>
      <c r="E14" t="s">
        <v>162</v>
      </c>
      <c r="F14">
        <v>28</v>
      </c>
      <c r="G14" t="s">
        <v>12</v>
      </c>
      <c r="H14">
        <v>2020</v>
      </c>
      <c r="I14">
        <v>6.383</v>
      </c>
      <c r="J14" s="1">
        <f>_xlfn.XLOOKUP(B14, '[1]2021 Salaries'!$B$13:$B$2834, '[1]2021 Salaries'!$G$13:$G$2834,0)</f>
        <v>37500000</v>
      </c>
      <c r="K14" s="1">
        <f t="shared" si="0"/>
        <v>41250000</v>
      </c>
      <c r="L14" s="2">
        <v>13</v>
      </c>
    </row>
    <row r="15" spans="1:14" x14ac:dyDescent="0.45">
      <c r="A15">
        <v>1320</v>
      </c>
      <c r="B15" t="s">
        <v>3318</v>
      </c>
      <c r="C15" t="s">
        <v>39</v>
      </c>
      <c r="D15" t="s">
        <v>2743</v>
      </c>
      <c r="E15" t="s">
        <v>28</v>
      </c>
      <c r="F15">
        <v>19</v>
      </c>
      <c r="G15" t="s">
        <v>21</v>
      </c>
      <c r="H15">
        <v>2021</v>
      </c>
      <c r="I15">
        <v>6.3905000000000003</v>
      </c>
      <c r="J15" s="1">
        <f>_xlfn.XLOOKUP(B15, '[1]2021 Salaries'!$B$13:$B$2834, '[1]2021 Salaries'!$G$13:$G$2834,0)</f>
        <v>34130000</v>
      </c>
      <c r="K15" s="1">
        <f t="shared" si="0"/>
        <v>37543000</v>
      </c>
      <c r="L15" s="2">
        <v>14</v>
      </c>
    </row>
    <row r="16" spans="1:14" x14ac:dyDescent="0.45">
      <c r="A16">
        <v>2206</v>
      </c>
      <c r="B16" t="s">
        <v>81</v>
      </c>
      <c r="C16" t="s">
        <v>27</v>
      </c>
      <c r="D16" t="s">
        <v>43</v>
      </c>
      <c r="E16" t="s">
        <v>15</v>
      </c>
      <c r="F16">
        <v>23</v>
      </c>
      <c r="G16" t="s">
        <v>16</v>
      </c>
      <c r="H16">
        <v>2021</v>
      </c>
      <c r="I16">
        <v>6.3961333333333297</v>
      </c>
      <c r="J16" s="1">
        <f>_xlfn.XLOOKUP(B16, '[1]2021 Salaries'!$B$13:$B$2834, '[1]2021 Salaries'!$G$13:$G$2834,0)</f>
        <v>21420000</v>
      </c>
      <c r="K16" s="1">
        <f t="shared" si="0"/>
        <v>23562000.000000004</v>
      </c>
      <c r="L16" s="2">
        <v>15</v>
      </c>
    </row>
    <row r="17" spans="1:12" x14ac:dyDescent="0.45">
      <c r="A17">
        <v>746</v>
      </c>
      <c r="B17" t="s">
        <v>3398</v>
      </c>
      <c r="C17" t="s">
        <v>33</v>
      </c>
      <c r="D17" t="s">
        <v>2743</v>
      </c>
      <c r="E17" t="s">
        <v>78</v>
      </c>
      <c r="F17">
        <v>27</v>
      </c>
      <c r="G17" t="s">
        <v>25</v>
      </c>
      <c r="H17">
        <v>2020</v>
      </c>
      <c r="I17">
        <v>6.4550666666666698</v>
      </c>
      <c r="J17" s="1">
        <f>_xlfn.XLOOKUP(B17, '[1]2021 Salaries'!$B$13:$B$2834, '[1]2021 Salaries'!$G$13:$G$2834,0)</f>
        <v>10570000</v>
      </c>
      <c r="K17" s="1">
        <f t="shared" si="0"/>
        <v>11627000.000000002</v>
      </c>
      <c r="L17" s="2">
        <v>16</v>
      </c>
    </row>
    <row r="18" spans="1:12" x14ac:dyDescent="0.45">
      <c r="A18">
        <v>1861</v>
      </c>
      <c r="B18" t="s">
        <v>630</v>
      </c>
      <c r="C18" t="s">
        <v>74</v>
      </c>
      <c r="D18" t="s">
        <v>2743</v>
      </c>
      <c r="E18" t="s">
        <v>11</v>
      </c>
      <c r="F18">
        <v>25</v>
      </c>
      <c r="G18" t="s">
        <v>12</v>
      </c>
      <c r="H18">
        <v>2021</v>
      </c>
      <c r="I18">
        <v>6.4831333333333401</v>
      </c>
      <c r="J18" s="1">
        <f>_xlfn.XLOOKUP(B18, '[1]2021 Salaries'!$B$13:$B$2834, '[1]2021 Salaries'!$G$13:$G$2834,0)</f>
        <v>16000000</v>
      </c>
      <c r="K18" s="1">
        <f t="shared" si="0"/>
        <v>17600000</v>
      </c>
      <c r="L18" s="2">
        <v>17</v>
      </c>
    </row>
    <row r="19" spans="1:12" x14ac:dyDescent="0.45">
      <c r="A19">
        <v>933</v>
      </c>
      <c r="B19" t="s">
        <v>3321</v>
      </c>
      <c r="C19" t="s">
        <v>341</v>
      </c>
      <c r="D19" t="s">
        <v>2743</v>
      </c>
      <c r="E19" t="s">
        <v>15</v>
      </c>
      <c r="F19">
        <v>31</v>
      </c>
      <c r="G19" t="s">
        <v>16</v>
      </c>
      <c r="H19">
        <v>2020</v>
      </c>
      <c r="I19">
        <v>6.5518000000000001</v>
      </c>
      <c r="J19" s="1">
        <f>_xlfn.XLOOKUP(B19, '[1]2021 Salaries'!$B$13:$B$2834, '[1]2021 Salaries'!$G$13:$G$2834,0)</f>
        <v>25650000</v>
      </c>
      <c r="K19" s="1">
        <f t="shared" si="0"/>
        <v>28215000.000000004</v>
      </c>
      <c r="L19" s="2">
        <v>18</v>
      </c>
    </row>
    <row r="20" spans="1:12" hidden="1" x14ac:dyDescent="0.45">
      <c r="A20">
        <v>197</v>
      </c>
      <c r="B20" t="s">
        <v>102</v>
      </c>
      <c r="C20" t="s">
        <v>64</v>
      </c>
      <c r="D20" t="s">
        <v>43</v>
      </c>
      <c r="E20" t="s">
        <v>44</v>
      </c>
      <c r="F20">
        <v>25</v>
      </c>
      <c r="G20" t="s">
        <v>31</v>
      </c>
      <c r="H20">
        <v>2020</v>
      </c>
      <c r="I20">
        <v>6.5596666666666703</v>
      </c>
      <c r="J20" s="1">
        <f>_xlfn.XLOOKUP(B20, '[1]2021 Salaries'!$B$13:$B$2834, '[1]2021 Salaries'!$G$13:$G$2834,0)</f>
        <v>18150000</v>
      </c>
      <c r="K20" s="1">
        <f t="shared" si="0"/>
        <v>18150000</v>
      </c>
      <c r="L20" s="2">
        <v>19</v>
      </c>
    </row>
    <row r="21" spans="1:12" x14ac:dyDescent="0.45">
      <c r="A21">
        <v>1413</v>
      </c>
      <c r="B21" t="s">
        <v>2252</v>
      </c>
      <c r="C21" t="s">
        <v>55</v>
      </c>
      <c r="D21" t="s">
        <v>2743</v>
      </c>
      <c r="E21" t="s">
        <v>44</v>
      </c>
      <c r="F21">
        <v>27</v>
      </c>
      <c r="G21" t="s">
        <v>31</v>
      </c>
      <c r="H21">
        <v>2021</v>
      </c>
      <c r="I21">
        <v>6.5975666666666699</v>
      </c>
      <c r="J21" s="1">
        <f>_xlfn.XLOOKUP(B21, '[1]2021 Salaries'!$B$13:$B$2834, '[1]2021 Salaries'!$G$13:$G$2834,0)</f>
        <v>23300000</v>
      </c>
      <c r="K21" s="1">
        <f t="shared" si="0"/>
        <v>25630000.000000004</v>
      </c>
      <c r="L21" s="2">
        <v>20</v>
      </c>
    </row>
    <row r="22" spans="1:12" x14ac:dyDescent="0.45">
      <c r="A22">
        <v>37</v>
      </c>
      <c r="B22" t="s">
        <v>2278</v>
      </c>
      <c r="C22" t="s">
        <v>9</v>
      </c>
      <c r="D22" t="s">
        <v>2743</v>
      </c>
      <c r="E22" t="s">
        <v>69</v>
      </c>
      <c r="F22">
        <v>26</v>
      </c>
      <c r="G22" t="s">
        <v>21</v>
      </c>
      <c r="H22">
        <v>2020</v>
      </c>
      <c r="I22">
        <v>6.6068333333333298</v>
      </c>
      <c r="J22" s="1">
        <f>_xlfn.XLOOKUP(B22, '[1]2021 Salaries'!$B$13:$B$2834, '[1]2021 Salaries'!$G$13:$G$2834,0)</f>
        <v>31430000</v>
      </c>
      <c r="K22" s="1">
        <f t="shared" si="0"/>
        <v>34573000</v>
      </c>
      <c r="L22" s="2">
        <v>21</v>
      </c>
    </row>
    <row r="23" spans="1:12" x14ac:dyDescent="0.45">
      <c r="A23">
        <v>692</v>
      </c>
      <c r="B23" t="s">
        <v>3396</v>
      </c>
      <c r="C23" t="s">
        <v>14</v>
      </c>
      <c r="D23" t="s">
        <v>2743</v>
      </c>
      <c r="E23" t="s">
        <v>107</v>
      </c>
      <c r="F23">
        <v>23</v>
      </c>
      <c r="G23" t="s">
        <v>25</v>
      </c>
      <c r="H23">
        <v>2020</v>
      </c>
      <c r="I23">
        <v>6.6383333333333301</v>
      </c>
      <c r="J23" s="1">
        <f>_xlfn.XLOOKUP(B23, '[1]2021 Salaries'!$B$13:$B$2834, '[1]2021 Salaries'!$G$13:$G$2834,0)</f>
        <v>30850000</v>
      </c>
      <c r="K23" s="1">
        <f t="shared" si="0"/>
        <v>33935000</v>
      </c>
      <c r="L23" s="2">
        <v>22</v>
      </c>
    </row>
    <row r="24" spans="1:12" x14ac:dyDescent="0.45">
      <c r="A24">
        <v>936</v>
      </c>
      <c r="B24" t="s">
        <v>3408</v>
      </c>
      <c r="C24" t="s">
        <v>14</v>
      </c>
      <c r="D24" t="s">
        <v>2743</v>
      </c>
      <c r="E24" t="s">
        <v>15</v>
      </c>
      <c r="F24">
        <v>31</v>
      </c>
      <c r="G24" t="s">
        <v>16</v>
      </c>
      <c r="H24">
        <v>2020</v>
      </c>
      <c r="I24">
        <v>6.6558333333333302</v>
      </c>
      <c r="J24" s="1">
        <f>_xlfn.XLOOKUP(B24, '[1]2021 Salaries'!$B$13:$B$2834, '[1]2021 Salaries'!$G$13:$G$2834,0)</f>
        <v>20060000</v>
      </c>
      <c r="K24" s="1">
        <f t="shared" si="0"/>
        <v>22066000</v>
      </c>
      <c r="L24" s="2">
        <v>23</v>
      </c>
    </row>
    <row r="25" spans="1:12" hidden="1" x14ac:dyDescent="0.45">
      <c r="A25">
        <v>1852</v>
      </c>
      <c r="B25" t="s">
        <v>50</v>
      </c>
      <c r="C25" t="s">
        <v>51</v>
      </c>
      <c r="D25" t="s">
        <v>18</v>
      </c>
      <c r="E25" t="s">
        <v>11</v>
      </c>
      <c r="F25">
        <v>28</v>
      </c>
      <c r="G25" t="s">
        <v>12</v>
      </c>
      <c r="H25">
        <v>2021</v>
      </c>
      <c r="I25">
        <v>6.6733000000000002</v>
      </c>
      <c r="J25" s="1">
        <f>_xlfn.XLOOKUP(B25, '[1]2021 Salaries'!$B$13:$B$2834, '[1]2021 Salaries'!$G$13:$G$2834,0)</f>
        <v>21960000</v>
      </c>
      <c r="K25" s="1">
        <f t="shared" si="0"/>
        <v>24156000.000000004</v>
      </c>
      <c r="L25" s="2">
        <v>24</v>
      </c>
    </row>
    <row r="26" spans="1:12" x14ac:dyDescent="0.45">
      <c r="A26">
        <v>559</v>
      </c>
      <c r="B26" t="s">
        <v>2145</v>
      </c>
      <c r="C26" t="s">
        <v>74</v>
      </c>
      <c r="D26" t="s">
        <v>1600</v>
      </c>
      <c r="E26" t="s">
        <v>37</v>
      </c>
      <c r="F26">
        <v>23</v>
      </c>
      <c r="G26" t="s">
        <v>12</v>
      </c>
      <c r="H26">
        <v>2020</v>
      </c>
      <c r="I26">
        <v>6.6808333333333296</v>
      </c>
      <c r="J26" s="1">
        <f>_xlfn.XLOOKUP(B26, '[1]2021 Salaries'!$B$13:$B$2834, '[1]2021 Salaries'!$G$13:$G$2834,0)</f>
        <v>29580000</v>
      </c>
      <c r="K26" s="1">
        <f t="shared" si="0"/>
        <v>32538000.000000004</v>
      </c>
      <c r="L26" s="2">
        <v>25</v>
      </c>
    </row>
    <row r="27" spans="1:12" x14ac:dyDescent="0.45">
      <c r="A27">
        <v>1583</v>
      </c>
      <c r="B27" t="s">
        <v>3135</v>
      </c>
      <c r="C27" t="s">
        <v>36</v>
      </c>
      <c r="D27" t="s">
        <v>2743</v>
      </c>
      <c r="E27" t="s">
        <v>278</v>
      </c>
      <c r="F27">
        <v>25</v>
      </c>
      <c r="G27" t="s">
        <v>31</v>
      </c>
      <c r="H27">
        <v>2021</v>
      </c>
      <c r="I27">
        <v>6.6901666666666602</v>
      </c>
      <c r="J27" s="1">
        <f>_xlfn.XLOOKUP(B27, '[1]2021 Salaries'!$B$13:$B$2834, '[1]2021 Salaries'!$G$13:$G$2834,0)</f>
        <v>27140000</v>
      </c>
      <c r="K27" s="1">
        <f t="shared" si="0"/>
        <v>29854000.000000004</v>
      </c>
      <c r="L27" s="2">
        <v>26</v>
      </c>
    </row>
    <row r="28" spans="1:12" x14ac:dyDescent="0.45">
      <c r="A28">
        <v>2204</v>
      </c>
      <c r="B28" t="s">
        <v>3408</v>
      </c>
      <c r="C28" t="s">
        <v>14</v>
      </c>
      <c r="D28" t="s">
        <v>2743</v>
      </c>
      <c r="E28" t="s">
        <v>15</v>
      </c>
      <c r="F28">
        <v>32</v>
      </c>
      <c r="G28" t="s">
        <v>16</v>
      </c>
      <c r="H28">
        <v>2021</v>
      </c>
      <c r="I28">
        <v>6.6912333333333303</v>
      </c>
      <c r="J28" s="1">
        <f>_xlfn.XLOOKUP(B28, '[1]2021 Salaries'!$B$13:$B$2834, '[1]2021 Salaries'!$G$13:$G$2834,0)</f>
        <v>20060000</v>
      </c>
      <c r="K28" s="1">
        <f t="shared" si="0"/>
        <v>22066000</v>
      </c>
      <c r="L28" s="2">
        <v>27</v>
      </c>
    </row>
    <row r="29" spans="1:12" x14ac:dyDescent="0.45">
      <c r="A29">
        <v>2276</v>
      </c>
      <c r="B29" t="s">
        <v>3402</v>
      </c>
      <c r="C29" t="s">
        <v>74</v>
      </c>
      <c r="D29" t="s">
        <v>2743</v>
      </c>
      <c r="E29" t="s">
        <v>89</v>
      </c>
      <c r="F29">
        <v>30</v>
      </c>
      <c r="G29" t="s">
        <v>16</v>
      </c>
      <c r="H29">
        <v>2021</v>
      </c>
      <c r="I29">
        <v>6.7154999999999996</v>
      </c>
      <c r="J29" s="1">
        <f>_xlfn.XLOOKUP(B29, '[1]2021 Salaries'!$B$13:$B$2834, '[1]2021 Salaries'!$G$13:$G$2834,0)</f>
        <v>22940000</v>
      </c>
      <c r="K29" s="1">
        <f t="shared" si="0"/>
        <v>25234000.000000004</v>
      </c>
      <c r="L29" s="2">
        <v>28</v>
      </c>
    </row>
    <row r="30" spans="1:12" x14ac:dyDescent="0.45">
      <c r="A30">
        <v>927</v>
      </c>
      <c r="B30" t="s">
        <v>17</v>
      </c>
      <c r="C30" t="s">
        <v>14</v>
      </c>
      <c r="D30" t="s">
        <v>18</v>
      </c>
      <c r="E30" t="s">
        <v>15</v>
      </c>
      <c r="F30">
        <v>27</v>
      </c>
      <c r="G30" t="s">
        <v>16</v>
      </c>
      <c r="H30">
        <v>2020</v>
      </c>
      <c r="I30">
        <v>6.7429666666666703</v>
      </c>
      <c r="J30" s="1">
        <f>_xlfn.XLOOKUP(B30, '[1]2021 Salaries'!$B$13:$B$2834, '[1]2021 Salaries'!$G$13:$G$2834,0)</f>
        <v>10970000</v>
      </c>
      <c r="K30" s="1">
        <f t="shared" si="0"/>
        <v>12067000.000000002</v>
      </c>
      <c r="L30" s="2">
        <v>29</v>
      </c>
    </row>
    <row r="31" spans="1:12" x14ac:dyDescent="0.45">
      <c r="A31">
        <v>553</v>
      </c>
      <c r="B31" t="s">
        <v>3373</v>
      </c>
      <c r="C31" t="s">
        <v>74</v>
      </c>
      <c r="D31" t="s">
        <v>2743</v>
      </c>
      <c r="E31" t="s">
        <v>37</v>
      </c>
      <c r="F31">
        <v>23</v>
      </c>
      <c r="G31" t="s">
        <v>12</v>
      </c>
      <c r="H31">
        <v>2020</v>
      </c>
      <c r="I31">
        <v>6.7510333333333401</v>
      </c>
      <c r="J31" s="1">
        <f>_xlfn.XLOOKUP(B31, '[1]2021 Salaries'!$B$13:$B$2834, '[1]2021 Salaries'!$G$13:$G$2834,0)</f>
        <v>30120000</v>
      </c>
      <c r="K31" s="1">
        <f t="shared" si="0"/>
        <v>33132000.000000004</v>
      </c>
      <c r="L31" s="2">
        <v>30</v>
      </c>
    </row>
    <row r="32" spans="1:12" x14ac:dyDescent="0.45">
      <c r="A32">
        <v>1374</v>
      </c>
      <c r="B32" t="s">
        <v>3360</v>
      </c>
      <c r="C32" t="s">
        <v>9</v>
      </c>
      <c r="D32" t="s">
        <v>2743</v>
      </c>
      <c r="E32" t="s">
        <v>147</v>
      </c>
      <c r="F32">
        <v>23</v>
      </c>
      <c r="G32" t="s">
        <v>21</v>
      </c>
      <c r="H32">
        <v>2021</v>
      </c>
      <c r="I32">
        <v>6.7573999999999996</v>
      </c>
      <c r="J32" s="1">
        <f>_xlfn.XLOOKUP(B32, '[1]2021 Salaries'!$B$13:$B$2834, '[1]2021 Salaries'!$G$13:$G$2834,0)</f>
        <v>23890000</v>
      </c>
      <c r="K32" s="1">
        <f t="shared" si="0"/>
        <v>26279000.000000004</v>
      </c>
      <c r="L32" s="2">
        <v>31</v>
      </c>
    </row>
    <row r="33" spans="1:12" x14ac:dyDescent="0.45">
      <c r="A33">
        <v>2481</v>
      </c>
      <c r="B33" t="s">
        <v>2696</v>
      </c>
      <c r="C33" t="s">
        <v>39</v>
      </c>
      <c r="D33" t="s">
        <v>1596</v>
      </c>
      <c r="E33" t="s">
        <v>40</v>
      </c>
      <c r="F33">
        <v>20</v>
      </c>
      <c r="G33" t="s">
        <v>41</v>
      </c>
      <c r="H33">
        <v>2021</v>
      </c>
      <c r="I33">
        <v>6.7582666666666604</v>
      </c>
      <c r="J33" s="1">
        <f>_xlfn.XLOOKUP(B33, '[1]2021 Salaries'!$B$13:$B$2834, '[1]2021 Salaries'!$G$13:$G$2834,0)</f>
        <v>2410000</v>
      </c>
      <c r="K33" s="1">
        <f t="shared" si="0"/>
        <v>2651000</v>
      </c>
      <c r="L33" s="2">
        <v>32</v>
      </c>
    </row>
    <row r="34" spans="1:12" x14ac:dyDescent="0.45">
      <c r="A34">
        <v>1313</v>
      </c>
      <c r="B34" t="s">
        <v>329</v>
      </c>
      <c r="C34" t="s">
        <v>176</v>
      </c>
      <c r="D34" t="s">
        <v>43</v>
      </c>
      <c r="E34" t="s">
        <v>168</v>
      </c>
      <c r="F34">
        <v>27</v>
      </c>
      <c r="G34" t="s">
        <v>21</v>
      </c>
      <c r="H34">
        <v>2021</v>
      </c>
      <c r="I34">
        <v>6.7750666666666701</v>
      </c>
      <c r="J34" s="1">
        <f>_xlfn.XLOOKUP(B34, '[1]2021 Salaries'!$B$13:$B$2834, '[1]2021 Salaries'!$G$13:$G$2834,0)</f>
        <v>15940000</v>
      </c>
      <c r="K34" s="1">
        <f t="shared" si="0"/>
        <v>17534000</v>
      </c>
      <c r="L34" s="2">
        <v>33</v>
      </c>
    </row>
    <row r="35" spans="1:12" x14ac:dyDescent="0.45">
      <c r="A35">
        <v>403</v>
      </c>
      <c r="B35" t="s">
        <v>3407</v>
      </c>
      <c r="C35" t="s">
        <v>9</v>
      </c>
      <c r="D35" t="s">
        <v>2743</v>
      </c>
      <c r="E35" t="s">
        <v>460</v>
      </c>
      <c r="F35">
        <v>22</v>
      </c>
      <c r="G35" t="s">
        <v>31</v>
      </c>
      <c r="H35">
        <v>2020</v>
      </c>
      <c r="I35">
        <v>6.7888666666666602</v>
      </c>
      <c r="J35" s="1">
        <f>_xlfn.XLOOKUP(B35, '[1]2021 Salaries'!$B$13:$B$2834, '[1]2021 Salaries'!$G$13:$G$2834,0)</f>
        <v>29350000</v>
      </c>
      <c r="K35" s="1">
        <f t="shared" si="0"/>
        <v>32285000.000000004</v>
      </c>
      <c r="L35" s="2">
        <v>34</v>
      </c>
    </row>
    <row r="36" spans="1:12" x14ac:dyDescent="0.45">
      <c r="A36">
        <v>1414</v>
      </c>
      <c r="B36" t="s">
        <v>624</v>
      </c>
      <c r="C36" t="s">
        <v>14</v>
      </c>
      <c r="D36" t="s">
        <v>2743</v>
      </c>
      <c r="E36" t="s">
        <v>44</v>
      </c>
      <c r="F36">
        <v>30</v>
      </c>
      <c r="G36" t="s">
        <v>31</v>
      </c>
      <c r="H36">
        <v>2021</v>
      </c>
      <c r="I36">
        <v>6.8015666666666696</v>
      </c>
      <c r="J36" s="1">
        <f>_xlfn.XLOOKUP(B36, '[1]2021 Salaries'!$B$13:$B$2834, '[1]2021 Salaries'!$G$13:$G$2834,0)</f>
        <v>13270000</v>
      </c>
      <c r="K36" s="1">
        <f t="shared" si="0"/>
        <v>14597000.000000002</v>
      </c>
      <c r="L36" s="2">
        <v>35</v>
      </c>
    </row>
    <row r="37" spans="1:12" x14ac:dyDescent="0.45">
      <c r="A37">
        <v>1412</v>
      </c>
      <c r="B37" t="s">
        <v>3374</v>
      </c>
      <c r="C37" t="s">
        <v>86</v>
      </c>
      <c r="D37" t="s">
        <v>2743</v>
      </c>
      <c r="E37" t="s">
        <v>44</v>
      </c>
      <c r="F37">
        <v>26</v>
      </c>
      <c r="G37" t="s">
        <v>31</v>
      </c>
      <c r="H37">
        <v>2021</v>
      </c>
      <c r="I37">
        <v>6.82663333333333</v>
      </c>
      <c r="J37" s="1">
        <f>_xlfn.XLOOKUP(B37, '[1]2021 Salaries'!$B$13:$B$2834, '[1]2021 Salaries'!$G$13:$G$2834,0)</f>
        <v>15780000</v>
      </c>
      <c r="K37" s="1">
        <f t="shared" si="0"/>
        <v>17358000</v>
      </c>
      <c r="L37" s="2">
        <v>36</v>
      </c>
    </row>
    <row r="38" spans="1:12" hidden="1" x14ac:dyDescent="0.45">
      <c r="A38">
        <v>1416</v>
      </c>
      <c r="B38" t="s">
        <v>42</v>
      </c>
      <c r="C38" t="s">
        <v>36</v>
      </c>
      <c r="D38" t="s">
        <v>43</v>
      </c>
      <c r="E38" t="s">
        <v>44</v>
      </c>
      <c r="F38">
        <v>28</v>
      </c>
      <c r="G38" t="s">
        <v>31</v>
      </c>
      <c r="H38">
        <v>2021</v>
      </c>
      <c r="I38">
        <v>6.8402333333333303</v>
      </c>
      <c r="J38" s="1">
        <f>_xlfn.XLOOKUP(B38, '[1]2021 Salaries'!$B$13:$B$2834, '[1]2021 Salaries'!$G$13:$G$2834,0)</f>
        <v>20000000</v>
      </c>
      <c r="K38" s="1">
        <f t="shared" si="0"/>
        <v>22000000</v>
      </c>
      <c r="L38" s="2">
        <v>37</v>
      </c>
    </row>
    <row r="39" spans="1:12" x14ac:dyDescent="0.45">
      <c r="A39">
        <v>984</v>
      </c>
      <c r="B39" t="s">
        <v>2672</v>
      </c>
      <c r="C39" t="s">
        <v>130</v>
      </c>
      <c r="D39" t="s">
        <v>1596</v>
      </c>
      <c r="E39" t="s">
        <v>89</v>
      </c>
      <c r="F39">
        <v>28</v>
      </c>
      <c r="G39" t="s">
        <v>16</v>
      </c>
      <c r="H39">
        <v>2020</v>
      </c>
      <c r="I39">
        <v>6.8432666666666702</v>
      </c>
      <c r="J39" s="1">
        <f>_xlfn.XLOOKUP(B39, '[1]2021 Salaries'!$B$13:$B$2834, '[1]2021 Salaries'!$G$13:$G$2834,0)</f>
        <v>30970000</v>
      </c>
      <c r="K39" s="1">
        <f t="shared" si="0"/>
        <v>34067000</v>
      </c>
      <c r="L39" s="2">
        <v>38</v>
      </c>
    </row>
    <row r="40" spans="1:12" x14ac:dyDescent="0.45">
      <c r="A40">
        <v>1648</v>
      </c>
      <c r="B40" t="s">
        <v>3407</v>
      </c>
      <c r="C40" t="s">
        <v>9</v>
      </c>
      <c r="D40" t="s">
        <v>2743</v>
      </c>
      <c r="E40" t="s">
        <v>460</v>
      </c>
      <c r="F40">
        <v>23</v>
      </c>
      <c r="G40" t="s">
        <v>31</v>
      </c>
      <c r="H40">
        <v>2021</v>
      </c>
      <c r="I40">
        <v>6.8501333333333303</v>
      </c>
      <c r="J40" s="1">
        <f>_xlfn.XLOOKUP(B40, '[1]2021 Salaries'!$B$13:$B$2834, '[1]2021 Salaries'!$G$13:$G$2834,0)</f>
        <v>29350000</v>
      </c>
      <c r="K40" s="1">
        <f t="shared" si="0"/>
        <v>32285000.000000004</v>
      </c>
      <c r="L40" s="2">
        <v>39</v>
      </c>
    </row>
    <row r="41" spans="1:12" x14ac:dyDescent="0.45">
      <c r="A41">
        <v>1295</v>
      </c>
      <c r="B41" t="s">
        <v>2441</v>
      </c>
      <c r="C41" t="s">
        <v>39</v>
      </c>
      <c r="D41" t="s">
        <v>1600</v>
      </c>
      <c r="E41" t="s">
        <v>20</v>
      </c>
      <c r="F41">
        <v>21</v>
      </c>
      <c r="G41" t="s">
        <v>21</v>
      </c>
      <c r="H41">
        <v>2021</v>
      </c>
      <c r="I41">
        <v>6.8517666666666699</v>
      </c>
      <c r="J41" s="1">
        <f>_xlfn.XLOOKUP(B41, '[1]2021 Salaries'!$B$13:$B$2834, '[1]2021 Salaries'!$G$13:$G$2834,0)</f>
        <v>30150000</v>
      </c>
      <c r="K41" s="1">
        <f t="shared" si="0"/>
        <v>33165000.000000004</v>
      </c>
      <c r="L41" s="2">
        <v>40</v>
      </c>
    </row>
    <row r="42" spans="1:12" x14ac:dyDescent="0.45">
      <c r="A42">
        <v>1220</v>
      </c>
      <c r="B42" t="s">
        <v>3405</v>
      </c>
      <c r="C42" t="s">
        <v>74</v>
      </c>
      <c r="D42" t="s">
        <v>2743</v>
      </c>
      <c r="E42" t="s">
        <v>40</v>
      </c>
      <c r="F42">
        <v>28</v>
      </c>
      <c r="G42" t="s">
        <v>41</v>
      </c>
      <c r="H42">
        <v>2020</v>
      </c>
      <c r="I42">
        <v>6.8559999999999999</v>
      </c>
      <c r="J42" s="1">
        <f>_xlfn.XLOOKUP(B42, '[1]2021 Salaries'!$B$13:$B$2834, '[1]2021 Salaries'!$G$13:$G$2834,0)</f>
        <v>2010000</v>
      </c>
      <c r="K42" s="1">
        <f t="shared" si="0"/>
        <v>2211000</v>
      </c>
      <c r="L42" s="2">
        <v>41</v>
      </c>
    </row>
    <row r="43" spans="1:12" x14ac:dyDescent="0.45">
      <c r="A43">
        <v>880</v>
      </c>
      <c r="B43" t="s">
        <v>3314</v>
      </c>
      <c r="C43" t="s">
        <v>341</v>
      </c>
      <c r="D43" t="s">
        <v>2743</v>
      </c>
      <c r="E43" t="s">
        <v>84</v>
      </c>
      <c r="F43">
        <v>26</v>
      </c>
      <c r="G43" t="s">
        <v>25</v>
      </c>
      <c r="H43">
        <v>2020</v>
      </c>
      <c r="I43">
        <v>6.9289666666666703</v>
      </c>
      <c r="J43" s="1">
        <f>_xlfn.XLOOKUP(B43, '[1]2021 Salaries'!$B$13:$B$2834, '[1]2021 Salaries'!$G$13:$G$2834,0)</f>
        <v>25420000</v>
      </c>
      <c r="K43" s="1">
        <f t="shared" si="0"/>
        <v>27962000.000000004</v>
      </c>
      <c r="L43" s="2">
        <v>42</v>
      </c>
    </row>
    <row r="44" spans="1:12" hidden="1" x14ac:dyDescent="0.45">
      <c r="A44">
        <v>1062</v>
      </c>
      <c r="B44" t="s">
        <v>3406</v>
      </c>
      <c r="C44" t="s">
        <v>86</v>
      </c>
      <c r="D44" t="s">
        <v>2743</v>
      </c>
      <c r="E44" t="s">
        <v>91</v>
      </c>
      <c r="F44">
        <v>31</v>
      </c>
      <c r="G44" t="s">
        <v>16</v>
      </c>
      <c r="H44">
        <v>2020</v>
      </c>
      <c r="I44">
        <v>6.9297333333333304</v>
      </c>
      <c r="J44" s="1">
        <f>_xlfn.XLOOKUP(B44, '[1]2021 Salaries'!$B$13:$B$2834, '[1]2021 Salaries'!$G$13:$G$2834,0)</f>
        <v>0</v>
      </c>
      <c r="K44" s="1">
        <f t="shared" si="0"/>
        <v>0</v>
      </c>
      <c r="L44" s="2">
        <v>43</v>
      </c>
    </row>
    <row r="45" spans="1:12" x14ac:dyDescent="0.45">
      <c r="A45">
        <v>2322</v>
      </c>
      <c r="B45" t="s">
        <v>1050</v>
      </c>
      <c r="C45" t="s">
        <v>14</v>
      </c>
      <c r="D45" t="s">
        <v>43</v>
      </c>
      <c r="E45" t="s">
        <v>225</v>
      </c>
      <c r="F45">
        <v>25</v>
      </c>
      <c r="G45" t="s">
        <v>16</v>
      </c>
      <c r="H45">
        <v>2021</v>
      </c>
      <c r="I45">
        <v>6.9465333333333303</v>
      </c>
      <c r="J45" s="1">
        <f>_xlfn.XLOOKUP(B45, '[1]2021 Salaries'!$B$13:$B$2834, '[1]2021 Salaries'!$G$13:$G$2834,0)</f>
        <v>27280000</v>
      </c>
      <c r="K45" s="1">
        <f t="shared" si="0"/>
        <v>30008000.000000004</v>
      </c>
      <c r="L45" s="2">
        <v>44</v>
      </c>
    </row>
    <row r="46" spans="1:12" x14ac:dyDescent="0.45">
      <c r="A46">
        <v>90</v>
      </c>
      <c r="B46" t="s">
        <v>3252</v>
      </c>
      <c r="C46" t="s">
        <v>965</v>
      </c>
      <c r="D46" t="s">
        <v>2743</v>
      </c>
      <c r="E46" t="s">
        <v>28</v>
      </c>
      <c r="F46">
        <v>24</v>
      </c>
      <c r="G46" t="s">
        <v>21</v>
      </c>
      <c r="H46">
        <v>2020</v>
      </c>
      <c r="I46">
        <v>6.9511333333333303</v>
      </c>
      <c r="J46" s="1">
        <f>_xlfn.XLOOKUP(B46, '[1]2021 Salaries'!$B$13:$B$2834, '[1]2021 Salaries'!$G$13:$G$2834,0)</f>
        <v>27620000</v>
      </c>
      <c r="K46" s="1">
        <f t="shared" si="0"/>
        <v>30382000.000000004</v>
      </c>
      <c r="L46" s="2">
        <v>45</v>
      </c>
    </row>
    <row r="47" spans="1:12" x14ac:dyDescent="0.45">
      <c r="A47">
        <v>1797</v>
      </c>
      <c r="B47" t="s">
        <v>2145</v>
      </c>
      <c r="C47" t="s">
        <v>74</v>
      </c>
      <c r="D47" t="s">
        <v>1596</v>
      </c>
      <c r="E47" t="s">
        <v>37</v>
      </c>
      <c r="F47">
        <v>24</v>
      </c>
      <c r="G47" t="s">
        <v>12</v>
      </c>
      <c r="H47">
        <v>2021</v>
      </c>
      <c r="I47">
        <v>6.9783333333333397</v>
      </c>
      <c r="J47" s="1">
        <f>_xlfn.XLOOKUP(B47, '[1]2021 Salaries'!$B$13:$B$2834, '[1]2021 Salaries'!$G$13:$G$2834,0)</f>
        <v>29580000</v>
      </c>
      <c r="K47" s="1">
        <f t="shared" si="0"/>
        <v>32538000.000000004</v>
      </c>
      <c r="L47" s="2">
        <v>46</v>
      </c>
    </row>
    <row r="48" spans="1:12" x14ac:dyDescent="0.45">
      <c r="A48">
        <v>2482</v>
      </c>
      <c r="B48" t="s">
        <v>3405</v>
      </c>
      <c r="C48" t="s">
        <v>74</v>
      </c>
      <c r="D48" t="s">
        <v>2743</v>
      </c>
      <c r="E48" t="s">
        <v>40</v>
      </c>
      <c r="F48">
        <v>29</v>
      </c>
      <c r="G48" t="s">
        <v>41</v>
      </c>
      <c r="H48">
        <v>2021</v>
      </c>
      <c r="I48">
        <v>6.9837333333333396</v>
      </c>
      <c r="J48" s="1">
        <f>_xlfn.XLOOKUP(B48, '[1]2021 Salaries'!$B$13:$B$2834, '[1]2021 Salaries'!$G$13:$G$2834,0)</f>
        <v>2010000</v>
      </c>
      <c r="K48" s="1">
        <f t="shared" si="0"/>
        <v>2211000</v>
      </c>
      <c r="L48" s="2">
        <v>47</v>
      </c>
    </row>
    <row r="49" spans="1:12" x14ac:dyDescent="0.45">
      <c r="A49">
        <v>92</v>
      </c>
      <c r="B49" t="s">
        <v>62</v>
      </c>
      <c r="C49" t="s">
        <v>39</v>
      </c>
      <c r="D49" t="s">
        <v>2743</v>
      </c>
      <c r="E49" t="s">
        <v>28</v>
      </c>
      <c r="F49">
        <v>29</v>
      </c>
      <c r="G49" t="s">
        <v>21</v>
      </c>
      <c r="H49">
        <v>2020</v>
      </c>
      <c r="I49">
        <v>6.9950666666666699</v>
      </c>
      <c r="J49" s="1">
        <f>_xlfn.XLOOKUP(B49, '[1]2021 Salaries'!$B$13:$B$2834, '[1]2021 Salaries'!$G$13:$G$2834,0)</f>
        <v>16190000</v>
      </c>
      <c r="K49" s="1">
        <f t="shared" si="0"/>
        <v>17809000</v>
      </c>
      <c r="L49" s="2">
        <v>48</v>
      </c>
    </row>
    <row r="50" spans="1:12" hidden="1" x14ac:dyDescent="0.45">
      <c r="A50">
        <v>1933</v>
      </c>
      <c r="B50" t="s">
        <v>2573</v>
      </c>
      <c r="C50" t="s">
        <v>285</v>
      </c>
      <c r="D50" t="s">
        <v>1596</v>
      </c>
      <c r="E50" t="s">
        <v>104</v>
      </c>
      <c r="F50">
        <v>21</v>
      </c>
      <c r="G50" t="s">
        <v>25</v>
      </c>
      <c r="H50">
        <v>2021</v>
      </c>
      <c r="I50">
        <v>6.9956333333333296</v>
      </c>
      <c r="J50" s="1">
        <f>_xlfn.XLOOKUP(B50, '[1]2021 Salaries'!$B$13:$B$2834, '[1]2021 Salaries'!$G$13:$G$2834,0)</f>
        <v>25530000</v>
      </c>
      <c r="K50" s="1">
        <f t="shared" si="0"/>
        <v>28083000.000000004</v>
      </c>
      <c r="L50" s="2">
        <v>49</v>
      </c>
    </row>
    <row r="51" spans="1:12" x14ac:dyDescent="0.45">
      <c r="A51">
        <v>1584</v>
      </c>
      <c r="B51" t="s">
        <v>2153</v>
      </c>
      <c r="C51" t="s">
        <v>36</v>
      </c>
      <c r="D51" t="s">
        <v>2743</v>
      </c>
      <c r="E51" t="s">
        <v>278</v>
      </c>
      <c r="F51">
        <v>22</v>
      </c>
      <c r="G51" t="s">
        <v>31</v>
      </c>
      <c r="H51">
        <v>2021</v>
      </c>
      <c r="I51">
        <v>7.0021999999999904</v>
      </c>
      <c r="J51" s="1">
        <f>_xlfn.XLOOKUP(B51, '[1]2021 Salaries'!$B$13:$B$2834, '[1]2021 Salaries'!$G$13:$G$2834,0)</f>
        <v>34480000</v>
      </c>
      <c r="K51" s="1">
        <f t="shared" si="0"/>
        <v>37928000</v>
      </c>
      <c r="L51" s="2">
        <v>50</v>
      </c>
    </row>
    <row r="52" spans="1:12" x14ac:dyDescent="0.45">
      <c r="A52">
        <v>2484</v>
      </c>
      <c r="B52" t="s">
        <v>3404</v>
      </c>
      <c r="C52" t="s">
        <v>14</v>
      </c>
      <c r="D52" t="s">
        <v>2743</v>
      </c>
      <c r="E52" t="s">
        <v>40</v>
      </c>
      <c r="F52">
        <v>24</v>
      </c>
      <c r="G52" t="s">
        <v>41</v>
      </c>
      <c r="H52">
        <v>2021</v>
      </c>
      <c r="I52">
        <v>7.0168666666666599</v>
      </c>
      <c r="J52" s="1">
        <f>_xlfn.XLOOKUP(B52, '[1]2021 Salaries'!$B$13:$B$2834, '[1]2021 Salaries'!$G$13:$G$2834,0)</f>
        <v>1800000</v>
      </c>
      <c r="K52" s="1">
        <f t="shared" si="0"/>
        <v>1980000.0000000002</v>
      </c>
      <c r="L52" s="2">
        <v>51</v>
      </c>
    </row>
    <row r="53" spans="1:12" hidden="1" x14ac:dyDescent="0.45">
      <c r="A53">
        <v>1342</v>
      </c>
      <c r="B53" t="s">
        <v>3403</v>
      </c>
      <c r="C53" t="s">
        <v>39</v>
      </c>
      <c r="D53" t="s">
        <v>2743</v>
      </c>
      <c r="E53" t="s">
        <v>555</v>
      </c>
      <c r="F53">
        <v>22</v>
      </c>
      <c r="G53" t="s">
        <v>21</v>
      </c>
      <c r="H53">
        <v>2021</v>
      </c>
      <c r="I53">
        <v>7.0331666666666699</v>
      </c>
      <c r="J53" s="1">
        <f>_xlfn.XLOOKUP(B53, '[1]2021 Salaries'!$B$13:$B$2834, '[1]2021 Salaries'!$G$13:$G$2834,0)</f>
        <v>26870000</v>
      </c>
      <c r="K53" s="1">
        <f t="shared" si="0"/>
        <v>29557000.000000004</v>
      </c>
      <c r="L53" s="2">
        <v>52</v>
      </c>
    </row>
    <row r="54" spans="1:12" x14ac:dyDescent="0.45">
      <c r="A54">
        <v>1314</v>
      </c>
      <c r="B54" t="s">
        <v>2397</v>
      </c>
      <c r="C54" t="s">
        <v>64</v>
      </c>
      <c r="D54" t="s">
        <v>1600</v>
      </c>
      <c r="E54" t="s">
        <v>168</v>
      </c>
      <c r="F54">
        <v>20</v>
      </c>
      <c r="G54" t="s">
        <v>21</v>
      </c>
      <c r="H54">
        <v>2021</v>
      </c>
      <c r="I54">
        <v>7.0333666666666597</v>
      </c>
      <c r="J54" s="1">
        <f>_xlfn.XLOOKUP(B54, '[1]2021 Salaries'!$B$13:$B$2834, '[1]2021 Salaries'!$G$13:$G$2834,0)</f>
        <v>10750000</v>
      </c>
      <c r="K54" s="1">
        <f t="shared" si="0"/>
        <v>10750000</v>
      </c>
      <c r="L54" s="2">
        <v>53</v>
      </c>
    </row>
    <row r="55" spans="1:12" x14ac:dyDescent="0.45">
      <c r="A55">
        <v>696</v>
      </c>
      <c r="B55" t="s">
        <v>3401</v>
      </c>
      <c r="C55" t="s">
        <v>616</v>
      </c>
      <c r="D55" t="s">
        <v>2743</v>
      </c>
      <c r="E55" t="s">
        <v>24</v>
      </c>
      <c r="F55">
        <v>28</v>
      </c>
      <c r="G55" t="s">
        <v>25</v>
      </c>
      <c r="H55">
        <v>2020</v>
      </c>
      <c r="I55">
        <v>7.0393666666666697</v>
      </c>
      <c r="J55" s="1">
        <f>_xlfn.XLOOKUP(B55, '[1]2021 Salaries'!$B$13:$B$2834, '[1]2021 Salaries'!$G$13:$G$2834,0)</f>
        <v>26680000</v>
      </c>
      <c r="K55" s="1">
        <f t="shared" si="0"/>
        <v>29348000.000000004</v>
      </c>
      <c r="L55" s="2">
        <v>54</v>
      </c>
    </row>
    <row r="56" spans="1:12" x14ac:dyDescent="0.45">
      <c r="A56">
        <v>1100</v>
      </c>
      <c r="B56" t="s">
        <v>3399</v>
      </c>
      <c r="C56" t="s">
        <v>14</v>
      </c>
      <c r="D56" t="s">
        <v>2743</v>
      </c>
      <c r="E56" t="s">
        <v>462</v>
      </c>
      <c r="F56">
        <v>23</v>
      </c>
      <c r="G56" t="s">
        <v>16</v>
      </c>
      <c r="H56">
        <v>2020</v>
      </c>
      <c r="I56">
        <v>7.0450666666666697</v>
      </c>
      <c r="J56" s="1">
        <f>_xlfn.XLOOKUP(B56, '[1]2021 Salaries'!$B$13:$B$2834, '[1]2021 Salaries'!$G$13:$G$2834,0)</f>
        <v>33820000</v>
      </c>
      <c r="K56" s="1">
        <f t="shared" si="0"/>
        <v>37202000</v>
      </c>
      <c r="L56" s="2">
        <v>55</v>
      </c>
    </row>
    <row r="57" spans="1:12" x14ac:dyDescent="0.45">
      <c r="A57">
        <v>1514</v>
      </c>
      <c r="B57" t="s">
        <v>2580</v>
      </c>
      <c r="C57" t="s">
        <v>9</v>
      </c>
      <c r="D57" t="s">
        <v>1600</v>
      </c>
      <c r="E57" t="s">
        <v>57</v>
      </c>
      <c r="F57">
        <v>26</v>
      </c>
      <c r="G57" t="s">
        <v>31</v>
      </c>
      <c r="H57">
        <v>2021</v>
      </c>
      <c r="I57">
        <v>7.0541</v>
      </c>
      <c r="J57" s="1">
        <f>_xlfn.XLOOKUP(B57, '[1]2021 Salaries'!$B$13:$B$2834, '[1]2021 Salaries'!$G$13:$G$2834,0)</f>
        <v>24890000</v>
      </c>
      <c r="K57" s="1">
        <f t="shared" si="0"/>
        <v>27379000.000000004</v>
      </c>
      <c r="L57" s="2">
        <v>56</v>
      </c>
    </row>
    <row r="58" spans="1:12" x14ac:dyDescent="0.45">
      <c r="A58">
        <v>1796</v>
      </c>
      <c r="B58" t="s">
        <v>456</v>
      </c>
      <c r="C58" t="s">
        <v>74</v>
      </c>
      <c r="D58" t="s">
        <v>18</v>
      </c>
      <c r="E58" t="s">
        <v>37</v>
      </c>
      <c r="F58">
        <v>26</v>
      </c>
      <c r="G58" t="s">
        <v>12</v>
      </c>
      <c r="H58">
        <v>2021</v>
      </c>
      <c r="I58">
        <v>7.0546333333333298</v>
      </c>
      <c r="J58" s="1">
        <f>_xlfn.XLOOKUP(B58, '[1]2021 Salaries'!$B$13:$B$2834, '[1]2021 Salaries'!$G$13:$G$2834,0)</f>
        <v>30050000</v>
      </c>
      <c r="K58" s="1">
        <f t="shared" si="0"/>
        <v>33055000.000000004</v>
      </c>
      <c r="L58" s="2">
        <v>57</v>
      </c>
    </row>
    <row r="59" spans="1:12" x14ac:dyDescent="0.45">
      <c r="A59">
        <v>1621</v>
      </c>
      <c r="B59" t="s">
        <v>3320</v>
      </c>
      <c r="C59" t="s">
        <v>55</v>
      </c>
      <c r="D59" t="s">
        <v>2743</v>
      </c>
      <c r="E59" t="s">
        <v>71</v>
      </c>
      <c r="F59">
        <v>28</v>
      </c>
      <c r="G59" t="s">
        <v>31</v>
      </c>
      <c r="H59">
        <v>2021</v>
      </c>
      <c r="I59">
        <v>7.0684666666666596</v>
      </c>
      <c r="J59" s="1">
        <f>_xlfn.XLOOKUP(B59, '[1]2021 Salaries'!$B$13:$B$2834, '[1]2021 Salaries'!$G$13:$G$2834,0)</f>
        <v>21620000</v>
      </c>
      <c r="K59" s="1">
        <f t="shared" si="0"/>
        <v>23782000.000000004</v>
      </c>
      <c r="L59" s="2">
        <v>58</v>
      </c>
    </row>
    <row r="60" spans="1:12" x14ac:dyDescent="0.45">
      <c r="A60">
        <v>1290</v>
      </c>
      <c r="B60" t="s">
        <v>3367</v>
      </c>
      <c r="C60" t="s">
        <v>341</v>
      </c>
      <c r="D60" t="s">
        <v>2743</v>
      </c>
      <c r="E60" t="s">
        <v>20</v>
      </c>
      <c r="F60">
        <v>26</v>
      </c>
      <c r="G60" t="s">
        <v>21</v>
      </c>
      <c r="H60">
        <v>2021</v>
      </c>
      <c r="I60">
        <v>7.0773000000000001</v>
      </c>
      <c r="J60" s="1">
        <f>_xlfn.XLOOKUP(B60, '[1]2021 Salaries'!$B$13:$B$2834, '[1]2021 Salaries'!$G$13:$G$2834,0)</f>
        <v>22560000</v>
      </c>
      <c r="K60" s="1">
        <f t="shared" si="0"/>
        <v>24816000.000000004</v>
      </c>
      <c r="L60" s="2">
        <v>59</v>
      </c>
    </row>
    <row r="61" spans="1:12" x14ac:dyDescent="0.45">
      <c r="A61">
        <v>738</v>
      </c>
      <c r="B61" t="s">
        <v>3323</v>
      </c>
      <c r="C61" t="s">
        <v>27</v>
      </c>
      <c r="D61" t="s">
        <v>2743</v>
      </c>
      <c r="E61" t="s">
        <v>211</v>
      </c>
      <c r="F61">
        <v>28</v>
      </c>
      <c r="G61" t="s">
        <v>25</v>
      </c>
      <c r="H61">
        <v>2020</v>
      </c>
      <c r="I61">
        <v>7.0775333333333297</v>
      </c>
      <c r="J61" s="1">
        <f>_xlfn.XLOOKUP(B61, '[1]2021 Salaries'!$B$13:$B$2834, '[1]2021 Salaries'!$G$13:$G$2834,0)</f>
        <v>18280000</v>
      </c>
      <c r="K61" s="1">
        <f t="shared" si="0"/>
        <v>20108000</v>
      </c>
      <c r="L61" s="2">
        <v>60</v>
      </c>
    </row>
    <row r="62" spans="1:12" x14ac:dyDescent="0.45">
      <c r="A62">
        <v>985</v>
      </c>
      <c r="B62" t="s">
        <v>3402</v>
      </c>
      <c r="C62" t="s">
        <v>74</v>
      </c>
      <c r="D62" t="s">
        <v>2743</v>
      </c>
      <c r="E62" t="s">
        <v>89</v>
      </c>
      <c r="F62">
        <v>29</v>
      </c>
      <c r="G62" t="s">
        <v>16</v>
      </c>
      <c r="H62">
        <v>2020</v>
      </c>
      <c r="I62">
        <v>7.0920666666666703</v>
      </c>
      <c r="J62" s="1">
        <f>_xlfn.XLOOKUP(B62, '[1]2021 Salaries'!$B$13:$B$2834, '[1]2021 Salaries'!$G$13:$G$2834,0)</f>
        <v>22940000</v>
      </c>
      <c r="K62" s="1">
        <f t="shared" si="0"/>
        <v>25234000.000000004</v>
      </c>
      <c r="L62" s="2">
        <v>61</v>
      </c>
    </row>
    <row r="63" spans="1:12" x14ac:dyDescent="0.45">
      <c r="A63">
        <v>1513</v>
      </c>
      <c r="B63" t="s">
        <v>2001</v>
      </c>
      <c r="C63" t="s">
        <v>9</v>
      </c>
      <c r="D63" t="s">
        <v>1600</v>
      </c>
      <c r="E63" t="s">
        <v>57</v>
      </c>
      <c r="F63">
        <v>27</v>
      </c>
      <c r="G63" t="s">
        <v>31</v>
      </c>
      <c r="H63">
        <v>2021</v>
      </c>
      <c r="I63">
        <v>7.1132666666666697</v>
      </c>
      <c r="J63" s="1">
        <f>_xlfn.XLOOKUP(B63, '[1]2021 Salaries'!$B$13:$B$2834, '[1]2021 Salaries'!$G$13:$G$2834,0)</f>
        <v>22650000</v>
      </c>
      <c r="K63" s="1">
        <f t="shared" si="0"/>
        <v>24915000.000000004</v>
      </c>
      <c r="L63" s="2">
        <v>62</v>
      </c>
    </row>
    <row r="64" spans="1:12" x14ac:dyDescent="0.45">
      <c r="A64">
        <v>704</v>
      </c>
      <c r="B64" t="s">
        <v>3397</v>
      </c>
      <c r="C64" t="s">
        <v>46</v>
      </c>
      <c r="D64" t="s">
        <v>2743</v>
      </c>
      <c r="E64" t="s">
        <v>24</v>
      </c>
      <c r="F64">
        <v>29</v>
      </c>
      <c r="G64" t="s">
        <v>25</v>
      </c>
      <c r="H64">
        <v>2020</v>
      </c>
      <c r="I64">
        <v>7.1174999999999997</v>
      </c>
      <c r="J64" s="1">
        <f>_xlfn.XLOOKUP(B64, '[1]2021 Salaries'!$B$13:$B$2834, '[1]2021 Salaries'!$G$13:$G$2834,0)</f>
        <v>20870000</v>
      </c>
      <c r="K64" s="1">
        <f t="shared" si="0"/>
        <v>22957000</v>
      </c>
      <c r="L64" s="2">
        <v>63</v>
      </c>
    </row>
    <row r="65" spans="1:12" x14ac:dyDescent="0.45">
      <c r="A65">
        <v>693</v>
      </c>
      <c r="B65" t="s">
        <v>3370</v>
      </c>
      <c r="C65" t="s">
        <v>216</v>
      </c>
      <c r="D65" t="s">
        <v>2743</v>
      </c>
      <c r="E65" t="s">
        <v>107</v>
      </c>
      <c r="F65">
        <v>25</v>
      </c>
      <c r="G65" t="s">
        <v>25</v>
      </c>
      <c r="H65">
        <v>2020</v>
      </c>
      <c r="I65">
        <v>7.1264666666666701</v>
      </c>
      <c r="J65" s="1">
        <f>_xlfn.XLOOKUP(B65, '[1]2021 Salaries'!$B$13:$B$2834, '[1]2021 Salaries'!$G$13:$G$2834,0)</f>
        <v>24760000</v>
      </c>
      <c r="K65" s="1">
        <f t="shared" si="0"/>
        <v>27236000.000000004</v>
      </c>
      <c r="L65" s="2">
        <v>64</v>
      </c>
    </row>
    <row r="66" spans="1:12" hidden="1" x14ac:dyDescent="0.45">
      <c r="A66">
        <v>1432</v>
      </c>
      <c r="B66" t="s">
        <v>2602</v>
      </c>
      <c r="C66" t="s">
        <v>9</v>
      </c>
      <c r="D66" t="s">
        <v>1600</v>
      </c>
      <c r="E66" t="s">
        <v>395</v>
      </c>
      <c r="F66">
        <v>22</v>
      </c>
      <c r="G66" t="s">
        <v>31</v>
      </c>
      <c r="H66">
        <v>2021</v>
      </c>
      <c r="I66">
        <v>7.1346666666666696</v>
      </c>
      <c r="J66" s="1">
        <f>_xlfn.XLOOKUP(B66, '[1]2021 Salaries'!$B$13:$B$2834, '[1]2021 Salaries'!$G$13:$G$2834,0)</f>
        <v>30150000</v>
      </c>
      <c r="K66" s="1">
        <f t="shared" si="0"/>
        <v>33165000.000000004</v>
      </c>
      <c r="L66" s="2">
        <v>65</v>
      </c>
    </row>
    <row r="67" spans="1:12" x14ac:dyDescent="0.45">
      <c r="A67">
        <v>1958</v>
      </c>
      <c r="B67" t="s">
        <v>2474</v>
      </c>
      <c r="C67" t="s">
        <v>836</v>
      </c>
      <c r="D67" t="s">
        <v>1600</v>
      </c>
      <c r="E67" t="s">
        <v>107</v>
      </c>
      <c r="F67">
        <v>20</v>
      </c>
      <c r="G67" t="s">
        <v>25</v>
      </c>
      <c r="H67">
        <v>2021</v>
      </c>
      <c r="I67">
        <v>7.1561000000000003</v>
      </c>
      <c r="J67" s="1">
        <f>_xlfn.XLOOKUP(B67, '[1]2021 Salaries'!$B$13:$B$2834, '[1]2021 Salaries'!$G$13:$G$2834,0)</f>
        <v>31770000</v>
      </c>
      <c r="K67" s="1">
        <f t="shared" ref="K67:K130" si="1">IF(C67="Rarita", J67, J67*1.1)</f>
        <v>34947000</v>
      </c>
      <c r="L67" s="2">
        <v>66</v>
      </c>
    </row>
    <row r="68" spans="1:12" x14ac:dyDescent="0.45">
      <c r="A68">
        <v>1217</v>
      </c>
      <c r="B68" t="s">
        <v>2270</v>
      </c>
      <c r="C68" t="s">
        <v>36</v>
      </c>
      <c r="D68" t="s">
        <v>1596</v>
      </c>
      <c r="E68" t="s">
        <v>40</v>
      </c>
      <c r="F68">
        <v>24</v>
      </c>
      <c r="G68" t="s">
        <v>41</v>
      </c>
      <c r="H68">
        <v>2020</v>
      </c>
      <c r="I68">
        <v>7.1681333333333397</v>
      </c>
      <c r="J68" s="1">
        <f>_xlfn.XLOOKUP(B68, '[1]2021 Salaries'!$B$13:$B$2834, '[1]2021 Salaries'!$G$13:$G$2834,0)</f>
        <v>1910000</v>
      </c>
      <c r="K68" s="1">
        <f t="shared" si="1"/>
        <v>2101000</v>
      </c>
      <c r="L68" s="2">
        <v>67</v>
      </c>
    </row>
    <row r="69" spans="1:12" x14ac:dyDescent="0.45">
      <c r="A69">
        <v>2323</v>
      </c>
      <c r="B69" t="s">
        <v>2123</v>
      </c>
      <c r="C69" t="s">
        <v>9</v>
      </c>
      <c r="D69" t="s">
        <v>1600</v>
      </c>
      <c r="E69" t="s">
        <v>225</v>
      </c>
      <c r="F69">
        <v>24</v>
      </c>
      <c r="G69" t="s">
        <v>16</v>
      </c>
      <c r="H69">
        <v>2021</v>
      </c>
      <c r="I69">
        <v>7.1904000000000003</v>
      </c>
      <c r="J69" s="1">
        <f>_xlfn.XLOOKUP(B69, '[1]2021 Salaries'!$B$13:$B$2834, '[1]2021 Salaries'!$G$13:$G$2834,0)</f>
        <v>12660000</v>
      </c>
      <c r="K69" s="1">
        <f t="shared" si="1"/>
        <v>13926000.000000002</v>
      </c>
      <c r="L69" s="2">
        <v>68</v>
      </c>
    </row>
    <row r="70" spans="1:12" x14ac:dyDescent="0.45">
      <c r="A70">
        <v>387</v>
      </c>
      <c r="B70" t="s">
        <v>2442</v>
      </c>
      <c r="C70" t="s">
        <v>9</v>
      </c>
      <c r="D70" t="s">
        <v>1600</v>
      </c>
      <c r="E70" t="s">
        <v>71</v>
      </c>
      <c r="F70">
        <v>21</v>
      </c>
      <c r="G70" t="s">
        <v>31</v>
      </c>
      <c r="H70">
        <v>2020</v>
      </c>
      <c r="I70">
        <v>7.19163333333334</v>
      </c>
      <c r="J70" s="1">
        <f>_xlfn.XLOOKUP(B70, '[1]2021 Salaries'!$B$13:$B$2834, '[1]2021 Salaries'!$G$13:$G$2834,0)</f>
        <v>27760000</v>
      </c>
      <c r="K70" s="1">
        <f t="shared" si="1"/>
        <v>30536000.000000004</v>
      </c>
      <c r="L70" s="2">
        <v>69</v>
      </c>
    </row>
    <row r="71" spans="1:12" x14ac:dyDescent="0.45">
      <c r="A71">
        <v>1962</v>
      </c>
      <c r="B71" t="s">
        <v>3401</v>
      </c>
      <c r="C71" t="s">
        <v>616</v>
      </c>
      <c r="D71" t="s">
        <v>2743</v>
      </c>
      <c r="E71" t="s">
        <v>24</v>
      </c>
      <c r="F71">
        <v>29</v>
      </c>
      <c r="G71" t="s">
        <v>25</v>
      </c>
      <c r="H71">
        <v>2021</v>
      </c>
      <c r="I71">
        <v>7.1989333333333301</v>
      </c>
      <c r="J71" s="1">
        <f>_xlfn.XLOOKUP(B71, '[1]2021 Salaries'!$B$13:$B$2834, '[1]2021 Salaries'!$G$13:$G$2834,0)</f>
        <v>26680000</v>
      </c>
      <c r="K71" s="1">
        <f t="shared" si="1"/>
        <v>29348000.000000004</v>
      </c>
      <c r="L71" s="2">
        <v>70</v>
      </c>
    </row>
    <row r="72" spans="1:12" hidden="1" x14ac:dyDescent="0.45">
      <c r="A72">
        <v>1873</v>
      </c>
      <c r="B72" t="s">
        <v>2389</v>
      </c>
      <c r="C72" t="s">
        <v>699</v>
      </c>
      <c r="D72" t="s">
        <v>1600</v>
      </c>
      <c r="E72" t="s">
        <v>382</v>
      </c>
      <c r="F72">
        <v>24</v>
      </c>
      <c r="G72" t="s">
        <v>12</v>
      </c>
      <c r="H72">
        <v>2021</v>
      </c>
      <c r="I72">
        <v>7.2230333333333299</v>
      </c>
      <c r="J72" s="1">
        <f>_xlfn.XLOOKUP(B72, '[1]2021 Salaries'!$B$13:$B$2834, '[1]2021 Salaries'!$G$13:$G$2834,0)</f>
        <v>25110000</v>
      </c>
      <c r="K72" s="1">
        <f t="shared" si="1"/>
        <v>27621000.000000004</v>
      </c>
      <c r="L72" s="2">
        <v>71</v>
      </c>
    </row>
    <row r="73" spans="1:12" hidden="1" x14ac:dyDescent="0.45">
      <c r="A73">
        <v>2107</v>
      </c>
      <c r="B73" t="s">
        <v>3400</v>
      </c>
      <c r="C73" t="s">
        <v>650</v>
      </c>
      <c r="D73" t="s">
        <v>2743</v>
      </c>
      <c r="E73" t="s">
        <v>197</v>
      </c>
      <c r="F73">
        <v>26</v>
      </c>
      <c r="G73" t="s">
        <v>25</v>
      </c>
      <c r="H73">
        <v>2021</v>
      </c>
      <c r="I73">
        <v>7.22406666666667</v>
      </c>
      <c r="J73" s="1">
        <f>_xlfn.XLOOKUP(B73, '[1]2021 Salaries'!$B$13:$B$2834, '[1]2021 Salaries'!$G$13:$G$2834,0)</f>
        <v>34520000</v>
      </c>
      <c r="K73" s="1">
        <f t="shared" si="1"/>
        <v>37972000</v>
      </c>
      <c r="L73" s="2">
        <v>72</v>
      </c>
    </row>
    <row r="74" spans="1:12" x14ac:dyDescent="0.45">
      <c r="A74">
        <v>7</v>
      </c>
      <c r="B74" t="s">
        <v>1840</v>
      </c>
      <c r="C74" t="s">
        <v>145</v>
      </c>
      <c r="D74" t="s">
        <v>1600</v>
      </c>
      <c r="E74" t="s">
        <v>369</v>
      </c>
      <c r="F74">
        <v>29</v>
      </c>
      <c r="G74" t="s">
        <v>21</v>
      </c>
      <c r="H74">
        <v>2020</v>
      </c>
      <c r="I74">
        <v>7.2266666666666701</v>
      </c>
      <c r="J74" s="1">
        <f>_xlfn.XLOOKUP(B74, '[1]2021 Salaries'!$B$13:$B$2834, '[1]2021 Salaries'!$G$13:$G$2834,0)</f>
        <v>29220000</v>
      </c>
      <c r="K74" s="1">
        <f t="shared" si="1"/>
        <v>32142000.000000004</v>
      </c>
      <c r="L74" s="2">
        <v>73</v>
      </c>
    </row>
    <row r="75" spans="1:12" x14ac:dyDescent="0.45">
      <c r="A75">
        <v>2437</v>
      </c>
      <c r="B75" t="s">
        <v>3336</v>
      </c>
      <c r="C75" t="s">
        <v>36</v>
      </c>
      <c r="D75" t="s">
        <v>2743</v>
      </c>
      <c r="E75" t="s">
        <v>34</v>
      </c>
      <c r="F75">
        <v>28</v>
      </c>
      <c r="G75" t="s">
        <v>16</v>
      </c>
      <c r="H75">
        <v>2021</v>
      </c>
      <c r="I75">
        <v>7.2366666666666699</v>
      </c>
      <c r="J75" s="1">
        <f>_xlfn.XLOOKUP(B75, '[1]2021 Salaries'!$B$13:$B$2834, '[1]2021 Salaries'!$G$13:$G$2834,0)</f>
        <v>21080000</v>
      </c>
      <c r="K75" s="1">
        <f t="shared" si="1"/>
        <v>23188000.000000004</v>
      </c>
      <c r="L75" s="2">
        <v>74</v>
      </c>
    </row>
    <row r="76" spans="1:12" hidden="1" x14ac:dyDescent="0.45">
      <c r="A76">
        <v>1616</v>
      </c>
      <c r="B76" t="s">
        <v>1109</v>
      </c>
      <c r="C76" t="s">
        <v>36</v>
      </c>
      <c r="D76" t="s">
        <v>1600</v>
      </c>
      <c r="E76" t="s">
        <v>93</v>
      </c>
      <c r="F76">
        <v>25</v>
      </c>
      <c r="G76" t="s">
        <v>31</v>
      </c>
      <c r="H76">
        <v>2021</v>
      </c>
      <c r="I76">
        <v>7.2376333333333296</v>
      </c>
      <c r="J76" s="1">
        <f>_xlfn.XLOOKUP(B76, '[1]2021 Salaries'!$B$13:$B$2834, '[1]2021 Salaries'!$G$13:$G$2834,0)</f>
        <v>30680000</v>
      </c>
      <c r="K76" s="1">
        <f t="shared" si="1"/>
        <v>33748000</v>
      </c>
      <c r="L76" s="2">
        <v>75</v>
      </c>
    </row>
    <row r="77" spans="1:12" x14ac:dyDescent="0.45">
      <c r="A77">
        <v>1098</v>
      </c>
      <c r="B77" t="s">
        <v>2120</v>
      </c>
      <c r="C77" t="s">
        <v>14</v>
      </c>
      <c r="D77" t="s">
        <v>1596</v>
      </c>
      <c r="E77" t="s">
        <v>462</v>
      </c>
      <c r="F77">
        <v>26</v>
      </c>
      <c r="G77" t="s">
        <v>16</v>
      </c>
      <c r="H77">
        <v>2020</v>
      </c>
      <c r="I77">
        <v>7.2383666666666704</v>
      </c>
      <c r="J77" s="1">
        <f>_xlfn.XLOOKUP(B77, '[1]2021 Salaries'!$B$13:$B$2834, '[1]2021 Salaries'!$G$13:$G$2834,0)</f>
        <v>24060000</v>
      </c>
      <c r="K77" s="1">
        <f t="shared" si="1"/>
        <v>26466000.000000004</v>
      </c>
      <c r="L77" s="2">
        <v>76</v>
      </c>
    </row>
    <row r="78" spans="1:12" x14ac:dyDescent="0.45">
      <c r="A78">
        <v>2128</v>
      </c>
      <c r="B78" t="s">
        <v>3289</v>
      </c>
      <c r="C78" t="s">
        <v>23</v>
      </c>
      <c r="D78" t="s">
        <v>2743</v>
      </c>
      <c r="E78" t="s">
        <v>84</v>
      </c>
      <c r="F78">
        <v>26</v>
      </c>
      <c r="G78" t="s">
        <v>25</v>
      </c>
      <c r="H78">
        <v>2021</v>
      </c>
      <c r="I78">
        <v>7.25186666666667</v>
      </c>
      <c r="J78" s="1">
        <f>_xlfn.XLOOKUP(B78, '[1]2021 Salaries'!$B$13:$B$2834, '[1]2021 Salaries'!$G$13:$G$2834,0)</f>
        <v>37120000</v>
      </c>
      <c r="K78" s="1">
        <f t="shared" si="1"/>
        <v>40832000</v>
      </c>
      <c r="L78" s="2">
        <v>77</v>
      </c>
    </row>
    <row r="79" spans="1:12" x14ac:dyDescent="0.45">
      <c r="A79">
        <v>1321</v>
      </c>
      <c r="B79" t="s">
        <v>62</v>
      </c>
      <c r="C79" t="s">
        <v>39</v>
      </c>
      <c r="D79" t="s">
        <v>43</v>
      </c>
      <c r="E79" t="s">
        <v>28</v>
      </c>
      <c r="F79">
        <v>30</v>
      </c>
      <c r="G79" t="s">
        <v>21</v>
      </c>
      <c r="H79">
        <v>2021</v>
      </c>
      <c r="I79">
        <v>7.2542999999999997</v>
      </c>
      <c r="J79" s="1">
        <f>_xlfn.XLOOKUP(B79, '[1]2021 Salaries'!$B$13:$B$2834, '[1]2021 Salaries'!$G$13:$G$2834,0)</f>
        <v>16190000</v>
      </c>
      <c r="K79" s="1">
        <f t="shared" si="1"/>
        <v>17809000</v>
      </c>
      <c r="L79" s="2">
        <v>78</v>
      </c>
    </row>
    <row r="80" spans="1:12" hidden="1" x14ac:dyDescent="0.45">
      <c r="A80">
        <v>1502</v>
      </c>
      <c r="B80" t="s">
        <v>355</v>
      </c>
      <c r="C80" t="s">
        <v>9</v>
      </c>
      <c r="D80" t="s">
        <v>18</v>
      </c>
      <c r="E80" t="s">
        <v>57</v>
      </c>
      <c r="F80">
        <v>18</v>
      </c>
      <c r="G80" t="s">
        <v>31</v>
      </c>
      <c r="H80">
        <v>2021</v>
      </c>
      <c r="I80">
        <v>7.2728000000000002</v>
      </c>
      <c r="J80" s="1">
        <f>_xlfn.XLOOKUP(B80, '[1]2021 Salaries'!$B$13:$B$2834, '[1]2021 Salaries'!$G$13:$G$2834,0)</f>
        <v>27750000</v>
      </c>
      <c r="K80" s="1">
        <f t="shared" si="1"/>
        <v>30525000.000000004</v>
      </c>
      <c r="L80" s="2">
        <v>79</v>
      </c>
    </row>
    <row r="81" spans="1:12" hidden="1" x14ac:dyDescent="0.45">
      <c r="A81">
        <v>1219</v>
      </c>
      <c r="B81" t="s">
        <v>2691</v>
      </c>
      <c r="C81" t="s">
        <v>214</v>
      </c>
      <c r="D81" t="s">
        <v>1596</v>
      </c>
      <c r="E81" t="s">
        <v>40</v>
      </c>
      <c r="F81">
        <v>28</v>
      </c>
      <c r="G81" t="s">
        <v>41</v>
      </c>
      <c r="H81">
        <v>2020</v>
      </c>
      <c r="I81">
        <v>7.2804333333333302</v>
      </c>
      <c r="J81" s="1">
        <f>_xlfn.XLOOKUP(B81, '[1]2021 Salaries'!$B$13:$B$2834, '[1]2021 Salaries'!$G$13:$G$2834,0)</f>
        <v>2280000</v>
      </c>
      <c r="K81" s="1">
        <f t="shared" si="1"/>
        <v>2508000</v>
      </c>
      <c r="L81" s="2">
        <v>80</v>
      </c>
    </row>
    <row r="82" spans="1:12" x14ac:dyDescent="0.45">
      <c r="A82">
        <v>609</v>
      </c>
      <c r="B82" t="s">
        <v>3391</v>
      </c>
      <c r="C82" t="s">
        <v>9</v>
      </c>
      <c r="D82" t="s">
        <v>2743</v>
      </c>
      <c r="E82" t="s">
        <v>11</v>
      </c>
      <c r="F82">
        <v>24</v>
      </c>
      <c r="G82" t="s">
        <v>12</v>
      </c>
      <c r="H82">
        <v>2020</v>
      </c>
      <c r="I82">
        <v>7.2841333333333296</v>
      </c>
      <c r="J82" s="1">
        <f>_xlfn.XLOOKUP(B82, '[1]2021 Salaries'!$B$13:$B$2834, '[1]2021 Salaries'!$G$13:$G$2834,0)</f>
        <v>31040000</v>
      </c>
      <c r="K82" s="1">
        <f t="shared" si="1"/>
        <v>34144000</v>
      </c>
      <c r="L82" s="2">
        <v>81</v>
      </c>
    </row>
    <row r="83" spans="1:12" x14ac:dyDescent="0.45">
      <c r="A83">
        <v>1322</v>
      </c>
      <c r="B83" t="s">
        <v>206</v>
      </c>
      <c r="C83" t="s">
        <v>39</v>
      </c>
      <c r="D83" t="s">
        <v>43</v>
      </c>
      <c r="E83" t="s">
        <v>28</v>
      </c>
      <c r="F83">
        <v>34</v>
      </c>
      <c r="G83" t="s">
        <v>21</v>
      </c>
      <c r="H83">
        <v>2021</v>
      </c>
      <c r="I83">
        <v>7.2877000000000001</v>
      </c>
      <c r="J83" s="1">
        <f>_xlfn.XLOOKUP(B83, '[1]2021 Salaries'!$B$13:$B$2834, '[1]2021 Salaries'!$G$13:$G$2834,0)</f>
        <v>23070000</v>
      </c>
      <c r="K83" s="1">
        <f t="shared" si="1"/>
        <v>25377000.000000004</v>
      </c>
      <c r="L83" s="2">
        <v>82</v>
      </c>
    </row>
    <row r="84" spans="1:12" x14ac:dyDescent="0.45">
      <c r="A84">
        <v>964</v>
      </c>
      <c r="B84" t="s">
        <v>2103</v>
      </c>
      <c r="C84" t="s">
        <v>134</v>
      </c>
      <c r="D84" t="s">
        <v>2743</v>
      </c>
      <c r="E84" t="s">
        <v>186</v>
      </c>
      <c r="F84">
        <v>20</v>
      </c>
      <c r="G84" t="s">
        <v>16</v>
      </c>
      <c r="H84">
        <v>2020</v>
      </c>
      <c r="I84">
        <v>7.2946999999999997</v>
      </c>
      <c r="J84" s="1">
        <f>_xlfn.XLOOKUP(B84, '[1]2021 Salaries'!$B$13:$B$2834, '[1]2021 Salaries'!$G$13:$G$2834,0)</f>
        <v>33160000</v>
      </c>
      <c r="K84" s="1">
        <f t="shared" si="1"/>
        <v>36476000</v>
      </c>
      <c r="L84" s="2">
        <v>83</v>
      </c>
    </row>
    <row r="85" spans="1:12" x14ac:dyDescent="0.45">
      <c r="A85">
        <v>2405</v>
      </c>
      <c r="B85" t="s">
        <v>3399</v>
      </c>
      <c r="C85" t="s">
        <v>14</v>
      </c>
      <c r="D85" t="s">
        <v>2743</v>
      </c>
      <c r="E85" t="s">
        <v>462</v>
      </c>
      <c r="F85">
        <v>24</v>
      </c>
      <c r="G85" t="s">
        <v>16</v>
      </c>
      <c r="H85">
        <v>2021</v>
      </c>
      <c r="I85">
        <v>7.2954999999999997</v>
      </c>
      <c r="J85" s="1">
        <f>_xlfn.XLOOKUP(B85, '[1]2021 Salaries'!$B$13:$B$2834, '[1]2021 Salaries'!$G$13:$G$2834,0)</f>
        <v>33820000</v>
      </c>
      <c r="K85" s="1">
        <f t="shared" si="1"/>
        <v>37202000</v>
      </c>
      <c r="L85" s="2">
        <v>84</v>
      </c>
    </row>
    <row r="86" spans="1:12" x14ac:dyDescent="0.45">
      <c r="A86">
        <v>649</v>
      </c>
      <c r="B86" t="s">
        <v>3292</v>
      </c>
      <c r="C86" t="s">
        <v>74</v>
      </c>
      <c r="D86" t="s">
        <v>2743</v>
      </c>
      <c r="E86" t="s">
        <v>162</v>
      </c>
      <c r="F86">
        <v>27</v>
      </c>
      <c r="G86" t="s">
        <v>12</v>
      </c>
      <c r="H86">
        <v>2020</v>
      </c>
      <c r="I86">
        <v>7.2977666666666696</v>
      </c>
      <c r="J86" s="1">
        <f>_xlfn.XLOOKUP(B86, '[1]2021 Salaries'!$B$13:$B$2834, '[1]2021 Salaries'!$G$13:$G$2834,0)</f>
        <v>10000000</v>
      </c>
      <c r="K86" s="1">
        <f t="shared" si="1"/>
        <v>11000000</v>
      </c>
      <c r="L86" s="2">
        <v>85</v>
      </c>
    </row>
    <row r="87" spans="1:12" x14ac:dyDescent="0.45">
      <c r="A87">
        <v>2021</v>
      </c>
      <c r="B87" t="s">
        <v>3398</v>
      </c>
      <c r="C87" t="s">
        <v>33</v>
      </c>
      <c r="D87" t="s">
        <v>2743</v>
      </c>
      <c r="E87" t="s">
        <v>78</v>
      </c>
      <c r="F87">
        <v>28</v>
      </c>
      <c r="G87" t="s">
        <v>25</v>
      </c>
      <c r="H87">
        <v>2021</v>
      </c>
      <c r="I87">
        <v>7.3004333333333298</v>
      </c>
      <c r="J87" s="1">
        <f>_xlfn.XLOOKUP(B87, '[1]2021 Salaries'!$B$13:$B$2834, '[1]2021 Salaries'!$G$13:$G$2834,0)</f>
        <v>10570000</v>
      </c>
      <c r="K87" s="1">
        <f t="shared" si="1"/>
        <v>11627000.000000002</v>
      </c>
      <c r="L87" s="2">
        <v>86</v>
      </c>
    </row>
    <row r="88" spans="1:12" x14ac:dyDescent="0.45">
      <c r="A88">
        <v>190</v>
      </c>
      <c r="B88" t="s">
        <v>3395</v>
      </c>
      <c r="C88" t="s">
        <v>149</v>
      </c>
      <c r="D88" t="s">
        <v>2743</v>
      </c>
      <c r="E88" t="s">
        <v>44</v>
      </c>
      <c r="F88">
        <v>29</v>
      </c>
      <c r="G88" t="s">
        <v>31</v>
      </c>
      <c r="H88">
        <v>2020</v>
      </c>
      <c r="I88">
        <v>7.3032333333333304</v>
      </c>
      <c r="J88" s="1">
        <f>_xlfn.XLOOKUP(B88, '[1]2021 Salaries'!$B$13:$B$2834, '[1]2021 Salaries'!$G$13:$G$2834,0)</f>
        <v>34050000</v>
      </c>
      <c r="K88" s="1">
        <f t="shared" si="1"/>
        <v>37455000</v>
      </c>
      <c r="L88" s="2">
        <v>87</v>
      </c>
    </row>
    <row r="89" spans="1:12" x14ac:dyDescent="0.45">
      <c r="A89">
        <v>2205</v>
      </c>
      <c r="B89" t="s">
        <v>3397</v>
      </c>
      <c r="C89" t="s">
        <v>46</v>
      </c>
      <c r="D89" t="s">
        <v>2743</v>
      </c>
      <c r="E89" t="s">
        <v>15</v>
      </c>
      <c r="F89">
        <v>30</v>
      </c>
      <c r="G89" t="s">
        <v>16</v>
      </c>
      <c r="H89">
        <v>2021</v>
      </c>
      <c r="I89">
        <v>7.3338666666666699</v>
      </c>
      <c r="J89" s="1">
        <f>_xlfn.XLOOKUP(B89, '[1]2021 Salaries'!$B$13:$B$2834, '[1]2021 Salaries'!$G$13:$G$2834,0)</f>
        <v>20870000</v>
      </c>
      <c r="K89" s="1">
        <f t="shared" si="1"/>
        <v>22957000</v>
      </c>
      <c r="L89" s="2">
        <v>88</v>
      </c>
    </row>
    <row r="90" spans="1:12" x14ac:dyDescent="0.45">
      <c r="A90">
        <v>1351</v>
      </c>
      <c r="B90" t="s">
        <v>3348</v>
      </c>
      <c r="C90" t="s">
        <v>130</v>
      </c>
      <c r="D90" t="s">
        <v>2743</v>
      </c>
      <c r="E90" t="s">
        <v>101</v>
      </c>
      <c r="F90">
        <v>23</v>
      </c>
      <c r="G90" t="s">
        <v>21</v>
      </c>
      <c r="H90">
        <v>2021</v>
      </c>
      <c r="I90">
        <v>7.3353000000000002</v>
      </c>
      <c r="J90" s="1">
        <f>_xlfn.XLOOKUP(B90, '[1]2021 Salaries'!$B$13:$B$2834, '[1]2021 Salaries'!$G$13:$G$2834,0)</f>
        <v>29510000</v>
      </c>
      <c r="K90" s="1">
        <f t="shared" si="1"/>
        <v>32461000.000000004</v>
      </c>
      <c r="L90" s="2">
        <v>89</v>
      </c>
    </row>
    <row r="91" spans="1:12" x14ac:dyDescent="0.45">
      <c r="A91">
        <v>210</v>
      </c>
      <c r="B91" t="s">
        <v>1874</v>
      </c>
      <c r="C91" t="s">
        <v>23</v>
      </c>
      <c r="D91" t="s">
        <v>2743</v>
      </c>
      <c r="E91" t="s">
        <v>395</v>
      </c>
      <c r="F91">
        <v>27</v>
      </c>
      <c r="G91" t="s">
        <v>31</v>
      </c>
      <c r="H91">
        <v>2020</v>
      </c>
      <c r="I91">
        <v>7.3428666666666702</v>
      </c>
      <c r="J91" s="1">
        <f>_xlfn.XLOOKUP(B91, '[1]2021 Salaries'!$B$13:$B$2834, '[1]2021 Salaries'!$G$13:$G$2834,0)</f>
        <v>32520000</v>
      </c>
      <c r="K91" s="1">
        <f t="shared" si="1"/>
        <v>35772000</v>
      </c>
      <c r="L91" s="2">
        <v>90</v>
      </c>
    </row>
    <row r="92" spans="1:12" x14ac:dyDescent="0.45">
      <c r="A92">
        <v>1955</v>
      </c>
      <c r="B92" t="s">
        <v>3396</v>
      </c>
      <c r="C92" t="s">
        <v>14</v>
      </c>
      <c r="D92" t="s">
        <v>2743</v>
      </c>
      <c r="E92" t="s">
        <v>107</v>
      </c>
      <c r="F92">
        <v>24</v>
      </c>
      <c r="G92" t="s">
        <v>25</v>
      </c>
      <c r="H92">
        <v>2021</v>
      </c>
      <c r="I92">
        <v>7.3438666666666697</v>
      </c>
      <c r="J92" s="1">
        <f>_xlfn.XLOOKUP(B92, '[1]2021 Salaries'!$B$13:$B$2834, '[1]2021 Salaries'!$G$13:$G$2834,0)</f>
        <v>30850000</v>
      </c>
      <c r="K92" s="1">
        <f t="shared" si="1"/>
        <v>33935000</v>
      </c>
      <c r="L92" s="2">
        <v>91</v>
      </c>
    </row>
    <row r="93" spans="1:12" x14ac:dyDescent="0.45">
      <c r="A93">
        <v>1327</v>
      </c>
      <c r="B93" t="s">
        <v>2683</v>
      </c>
      <c r="C93" t="s">
        <v>204</v>
      </c>
      <c r="D93" t="s">
        <v>1596</v>
      </c>
      <c r="E93" t="s">
        <v>293</v>
      </c>
      <c r="F93">
        <v>29</v>
      </c>
      <c r="G93" t="s">
        <v>21</v>
      </c>
      <c r="H93">
        <v>2021</v>
      </c>
      <c r="I93">
        <v>7.3438999999999997</v>
      </c>
      <c r="J93" s="1">
        <f>_xlfn.XLOOKUP(B93, '[1]2021 Salaries'!$B$13:$B$2834, '[1]2021 Salaries'!$G$13:$G$2834,0)</f>
        <v>31880000</v>
      </c>
      <c r="K93" s="1">
        <f t="shared" si="1"/>
        <v>35068000</v>
      </c>
      <c r="L93" s="2">
        <v>92</v>
      </c>
    </row>
    <row r="94" spans="1:12" x14ac:dyDescent="0.45">
      <c r="A94">
        <v>71</v>
      </c>
      <c r="B94" t="s">
        <v>329</v>
      </c>
      <c r="C94" t="s">
        <v>176</v>
      </c>
      <c r="D94" t="s">
        <v>2743</v>
      </c>
      <c r="E94" t="s">
        <v>168</v>
      </c>
      <c r="F94">
        <v>26</v>
      </c>
      <c r="G94" t="s">
        <v>21</v>
      </c>
      <c r="H94">
        <v>2020</v>
      </c>
      <c r="I94">
        <v>7.34499999999999</v>
      </c>
      <c r="J94" s="1">
        <f>_xlfn.XLOOKUP(B94, '[1]2021 Salaries'!$B$13:$B$2834, '[1]2021 Salaries'!$G$13:$G$2834,0)</f>
        <v>15940000</v>
      </c>
      <c r="K94" s="1">
        <f t="shared" si="1"/>
        <v>17534000</v>
      </c>
      <c r="L94" s="2">
        <v>93</v>
      </c>
    </row>
    <row r="95" spans="1:12" x14ac:dyDescent="0.45">
      <c r="A95">
        <v>748</v>
      </c>
      <c r="B95" t="s">
        <v>3388</v>
      </c>
      <c r="C95" t="s">
        <v>23</v>
      </c>
      <c r="D95" t="s">
        <v>2743</v>
      </c>
      <c r="E95" t="s">
        <v>78</v>
      </c>
      <c r="F95">
        <v>21</v>
      </c>
      <c r="G95" t="s">
        <v>25</v>
      </c>
      <c r="H95">
        <v>2020</v>
      </c>
      <c r="I95">
        <v>7.3498666666666699</v>
      </c>
      <c r="J95" s="1">
        <f>_xlfn.XLOOKUP(B95, '[1]2021 Salaries'!$B$13:$B$2834, '[1]2021 Salaries'!$G$13:$G$2834,0)</f>
        <v>27310000</v>
      </c>
      <c r="K95" s="1">
        <f t="shared" si="1"/>
        <v>30041000.000000004</v>
      </c>
      <c r="L95" s="2">
        <v>94</v>
      </c>
    </row>
    <row r="96" spans="1:12" x14ac:dyDescent="0.45">
      <c r="A96">
        <v>1734</v>
      </c>
      <c r="B96" t="s">
        <v>3393</v>
      </c>
      <c r="C96" t="s">
        <v>74</v>
      </c>
      <c r="D96" t="s">
        <v>2743</v>
      </c>
      <c r="E96" t="s">
        <v>75</v>
      </c>
      <c r="F96">
        <v>23</v>
      </c>
      <c r="G96" t="s">
        <v>12</v>
      </c>
      <c r="H96">
        <v>2021</v>
      </c>
      <c r="I96">
        <v>7.3574999999999999</v>
      </c>
      <c r="J96" s="1">
        <f>_xlfn.XLOOKUP(B96, '[1]2021 Salaries'!$B$13:$B$2834, '[1]2021 Salaries'!$G$13:$G$2834,0)</f>
        <v>32480000</v>
      </c>
      <c r="K96" s="1">
        <f t="shared" si="1"/>
        <v>35728000</v>
      </c>
      <c r="L96" s="2">
        <v>95</v>
      </c>
    </row>
    <row r="97" spans="1:12" x14ac:dyDescent="0.45">
      <c r="A97">
        <v>2281</v>
      </c>
      <c r="B97" t="s">
        <v>2025</v>
      </c>
      <c r="C97" t="s">
        <v>14</v>
      </c>
      <c r="D97" t="s">
        <v>1600</v>
      </c>
      <c r="E97" t="s">
        <v>89</v>
      </c>
      <c r="F97">
        <v>28</v>
      </c>
      <c r="G97" t="s">
        <v>16</v>
      </c>
      <c r="H97">
        <v>2021</v>
      </c>
      <c r="I97">
        <v>7.3655666666666697</v>
      </c>
      <c r="J97" s="1">
        <f>_xlfn.XLOOKUP(B97, '[1]2021 Salaries'!$B$13:$B$2834, '[1]2021 Salaries'!$G$13:$G$2834,0)</f>
        <v>19010000</v>
      </c>
      <c r="K97" s="1">
        <f t="shared" si="1"/>
        <v>20911000</v>
      </c>
      <c r="L97" s="2">
        <v>96</v>
      </c>
    </row>
    <row r="98" spans="1:12" x14ac:dyDescent="0.45">
      <c r="A98">
        <v>1631</v>
      </c>
      <c r="B98" t="s">
        <v>3377</v>
      </c>
      <c r="C98" t="s">
        <v>9</v>
      </c>
      <c r="D98" t="s">
        <v>2743</v>
      </c>
      <c r="E98" t="s">
        <v>867</v>
      </c>
      <c r="F98">
        <v>28</v>
      </c>
      <c r="G98" t="s">
        <v>31</v>
      </c>
      <c r="H98">
        <v>2021</v>
      </c>
      <c r="I98">
        <v>7.3814000000000002</v>
      </c>
      <c r="J98" s="1">
        <f>_xlfn.XLOOKUP(B98, '[1]2021 Salaries'!$B$13:$B$2834, '[1]2021 Salaries'!$G$13:$G$2834,0)</f>
        <v>20250000</v>
      </c>
      <c r="K98" s="1">
        <f t="shared" si="1"/>
        <v>22275000</v>
      </c>
      <c r="L98" s="2">
        <v>97</v>
      </c>
    </row>
    <row r="99" spans="1:12" x14ac:dyDescent="0.45">
      <c r="A99">
        <v>196</v>
      </c>
      <c r="B99" t="s">
        <v>624</v>
      </c>
      <c r="C99" t="s">
        <v>14</v>
      </c>
      <c r="D99" t="s">
        <v>43</v>
      </c>
      <c r="E99" t="s">
        <v>44</v>
      </c>
      <c r="F99">
        <v>29</v>
      </c>
      <c r="G99" t="s">
        <v>31</v>
      </c>
      <c r="H99">
        <v>2020</v>
      </c>
      <c r="I99">
        <v>7.39476666666667</v>
      </c>
      <c r="J99" s="1">
        <f>_xlfn.XLOOKUP(B99, '[1]2021 Salaries'!$B$13:$B$2834, '[1]2021 Salaries'!$G$13:$G$2834,0)</f>
        <v>13270000</v>
      </c>
      <c r="K99" s="1">
        <f t="shared" si="1"/>
        <v>14597000.000000002</v>
      </c>
      <c r="L99" s="2">
        <v>98</v>
      </c>
    </row>
    <row r="100" spans="1:12" x14ac:dyDescent="0.45">
      <c r="A100">
        <v>1410</v>
      </c>
      <c r="B100" t="s">
        <v>3395</v>
      </c>
      <c r="C100" t="s">
        <v>149</v>
      </c>
      <c r="D100" t="s">
        <v>2743</v>
      </c>
      <c r="E100" t="s">
        <v>44</v>
      </c>
      <c r="F100">
        <v>30</v>
      </c>
      <c r="G100" t="s">
        <v>31</v>
      </c>
      <c r="H100">
        <v>2021</v>
      </c>
      <c r="I100">
        <v>7.4019333333333304</v>
      </c>
      <c r="J100" s="1">
        <f>_xlfn.XLOOKUP(B100, '[1]2021 Salaries'!$B$13:$B$2834, '[1]2021 Salaries'!$G$13:$G$2834,0)</f>
        <v>34050000</v>
      </c>
      <c r="K100" s="1">
        <f t="shared" si="1"/>
        <v>37455000</v>
      </c>
      <c r="L100" s="2">
        <v>99</v>
      </c>
    </row>
    <row r="101" spans="1:12" x14ac:dyDescent="0.45">
      <c r="A101">
        <v>2271</v>
      </c>
      <c r="B101" t="s">
        <v>1970</v>
      </c>
      <c r="C101" t="s">
        <v>14</v>
      </c>
      <c r="D101" t="s">
        <v>1600</v>
      </c>
      <c r="E101" t="s">
        <v>489</v>
      </c>
      <c r="F101">
        <v>26</v>
      </c>
      <c r="G101" t="s">
        <v>16</v>
      </c>
      <c r="H101">
        <v>2021</v>
      </c>
      <c r="I101">
        <v>7.4144333333333297</v>
      </c>
      <c r="J101" s="1">
        <f>_xlfn.XLOOKUP(B101, '[1]2021 Salaries'!$B$13:$B$2834, '[1]2021 Salaries'!$G$13:$G$2834,0)</f>
        <v>27070000</v>
      </c>
      <c r="K101" s="1">
        <f t="shared" si="1"/>
        <v>29777000.000000004</v>
      </c>
      <c r="L101" s="2">
        <v>100</v>
      </c>
    </row>
    <row r="102" spans="1:12" hidden="1" x14ac:dyDescent="0.45">
      <c r="A102">
        <v>1702</v>
      </c>
      <c r="B102" t="s">
        <v>974</v>
      </c>
      <c r="C102" t="s">
        <v>27</v>
      </c>
      <c r="D102" t="s">
        <v>18</v>
      </c>
      <c r="E102" t="s">
        <v>47</v>
      </c>
      <c r="F102">
        <v>18</v>
      </c>
      <c r="G102" t="s">
        <v>12</v>
      </c>
      <c r="H102">
        <v>2021</v>
      </c>
      <c r="I102">
        <v>7.4182333333333403</v>
      </c>
      <c r="J102" s="1">
        <f>_xlfn.XLOOKUP(B102, '[1]2021 Salaries'!$B$13:$B$2834, '[1]2021 Salaries'!$G$13:$G$2834,0)</f>
        <v>7470000</v>
      </c>
      <c r="K102" s="1">
        <f t="shared" si="1"/>
        <v>8217000.0000000009</v>
      </c>
      <c r="L102" s="2">
        <v>101</v>
      </c>
    </row>
    <row r="103" spans="1:12" x14ac:dyDescent="0.45">
      <c r="A103">
        <v>1706</v>
      </c>
      <c r="B103" t="s">
        <v>3240</v>
      </c>
      <c r="C103" t="s">
        <v>74</v>
      </c>
      <c r="D103" t="s">
        <v>2743</v>
      </c>
      <c r="E103" t="s">
        <v>47</v>
      </c>
      <c r="F103">
        <v>22</v>
      </c>
      <c r="G103" t="s">
        <v>12</v>
      </c>
      <c r="H103">
        <v>2021</v>
      </c>
      <c r="I103">
        <v>7.4334666666666598</v>
      </c>
      <c r="J103" s="1">
        <f>_xlfn.XLOOKUP(B103, '[1]2021 Salaries'!$B$13:$B$2834, '[1]2021 Salaries'!$G$13:$G$2834,0)</f>
        <v>28640000</v>
      </c>
      <c r="K103" s="1">
        <f t="shared" si="1"/>
        <v>31504000.000000004</v>
      </c>
      <c r="L103" s="2">
        <v>102</v>
      </c>
    </row>
    <row r="104" spans="1:12" x14ac:dyDescent="0.45">
      <c r="A104">
        <v>1148</v>
      </c>
      <c r="B104" t="s">
        <v>2008</v>
      </c>
      <c r="C104" t="s">
        <v>14</v>
      </c>
      <c r="D104" t="s">
        <v>1600</v>
      </c>
      <c r="E104" t="s">
        <v>34</v>
      </c>
      <c r="F104">
        <v>21</v>
      </c>
      <c r="G104" t="s">
        <v>16</v>
      </c>
      <c r="H104">
        <v>2020</v>
      </c>
      <c r="I104">
        <v>7.4412333333333303</v>
      </c>
      <c r="J104" s="1">
        <f>_xlfn.XLOOKUP(B104, '[1]2021 Salaries'!$B$13:$B$2834, '[1]2021 Salaries'!$G$13:$G$2834,0)</f>
        <v>6420000</v>
      </c>
      <c r="K104" s="1">
        <f t="shared" si="1"/>
        <v>7062000.0000000009</v>
      </c>
      <c r="L104" s="2">
        <v>103</v>
      </c>
    </row>
    <row r="105" spans="1:12" x14ac:dyDescent="0.45">
      <c r="A105">
        <v>1310</v>
      </c>
      <c r="B105" t="s">
        <v>3185</v>
      </c>
      <c r="C105" t="s">
        <v>14</v>
      </c>
      <c r="D105" t="s">
        <v>2743</v>
      </c>
      <c r="E105" t="s">
        <v>168</v>
      </c>
      <c r="F105">
        <v>23</v>
      </c>
      <c r="G105" t="s">
        <v>21</v>
      </c>
      <c r="H105">
        <v>2021</v>
      </c>
      <c r="I105">
        <v>7.4587666666666701</v>
      </c>
      <c r="J105" s="1">
        <f>_xlfn.XLOOKUP(B105, '[1]2021 Salaries'!$B$13:$B$2834, '[1]2021 Salaries'!$G$13:$G$2834,0)</f>
        <v>15070000</v>
      </c>
      <c r="K105" s="1">
        <f t="shared" si="1"/>
        <v>16577000.000000002</v>
      </c>
      <c r="L105" s="2">
        <v>104</v>
      </c>
    </row>
    <row r="106" spans="1:12" x14ac:dyDescent="0.45">
      <c r="A106">
        <v>2413</v>
      </c>
      <c r="B106" t="s">
        <v>2120</v>
      </c>
      <c r="C106" t="s">
        <v>14</v>
      </c>
      <c r="D106" t="s">
        <v>1600</v>
      </c>
      <c r="E106" t="s">
        <v>462</v>
      </c>
      <c r="F106">
        <v>27</v>
      </c>
      <c r="G106" t="s">
        <v>16</v>
      </c>
      <c r="H106">
        <v>2021</v>
      </c>
      <c r="I106">
        <v>7.4589666666666696</v>
      </c>
      <c r="J106" s="1">
        <f>_xlfn.XLOOKUP(B106, '[1]2021 Salaries'!$B$13:$B$2834, '[1]2021 Salaries'!$G$13:$G$2834,0)</f>
        <v>24060000</v>
      </c>
      <c r="K106" s="1">
        <f t="shared" si="1"/>
        <v>26466000.000000004</v>
      </c>
      <c r="L106" s="2">
        <v>105</v>
      </c>
    </row>
    <row r="107" spans="1:12" hidden="1" x14ac:dyDescent="0.45">
      <c r="A107">
        <v>129</v>
      </c>
      <c r="B107" t="s">
        <v>2309</v>
      </c>
      <c r="C107" t="s">
        <v>39</v>
      </c>
      <c r="D107" t="s">
        <v>1600</v>
      </c>
      <c r="E107" t="s">
        <v>101</v>
      </c>
      <c r="F107">
        <v>23</v>
      </c>
      <c r="G107" t="s">
        <v>21</v>
      </c>
      <c r="H107">
        <v>2020</v>
      </c>
      <c r="I107">
        <v>7.46146666666667</v>
      </c>
      <c r="J107" s="1">
        <f>_xlfn.XLOOKUP(B107, '[1]2021 Salaries'!$B$13:$B$2834, '[1]2021 Salaries'!$G$13:$G$2834,0)</f>
        <v>32680000</v>
      </c>
      <c r="K107" s="1">
        <f t="shared" si="1"/>
        <v>35948000</v>
      </c>
      <c r="L107" s="2">
        <v>106</v>
      </c>
    </row>
    <row r="108" spans="1:12" x14ac:dyDescent="0.45">
      <c r="A108">
        <v>2277</v>
      </c>
      <c r="B108" t="s">
        <v>3378</v>
      </c>
      <c r="C108" t="s">
        <v>307</v>
      </c>
      <c r="D108" t="s">
        <v>2743</v>
      </c>
      <c r="E108" t="s">
        <v>89</v>
      </c>
      <c r="F108">
        <v>22</v>
      </c>
      <c r="G108" t="s">
        <v>16</v>
      </c>
      <c r="H108">
        <v>2021</v>
      </c>
      <c r="I108">
        <v>7.46606666666667</v>
      </c>
      <c r="J108" s="1">
        <f>_xlfn.XLOOKUP(B108, '[1]2021 Salaries'!$B$13:$B$2834, '[1]2021 Salaries'!$G$13:$G$2834,0)</f>
        <v>20090000</v>
      </c>
      <c r="K108" s="1">
        <f t="shared" si="1"/>
        <v>22099000</v>
      </c>
      <c r="L108" s="2">
        <v>107</v>
      </c>
    </row>
    <row r="109" spans="1:12" x14ac:dyDescent="0.45">
      <c r="A109">
        <v>982</v>
      </c>
      <c r="B109" t="s">
        <v>2025</v>
      </c>
      <c r="C109" t="s">
        <v>14</v>
      </c>
      <c r="D109" t="s">
        <v>1596</v>
      </c>
      <c r="E109" t="s">
        <v>89</v>
      </c>
      <c r="F109">
        <v>27</v>
      </c>
      <c r="G109" t="s">
        <v>16</v>
      </c>
      <c r="H109">
        <v>2020</v>
      </c>
      <c r="I109">
        <v>7.4770666666666701</v>
      </c>
      <c r="J109" s="1">
        <f>_xlfn.XLOOKUP(B109, '[1]2021 Salaries'!$B$13:$B$2834, '[1]2021 Salaries'!$G$13:$G$2834,0)</f>
        <v>19010000</v>
      </c>
      <c r="K109" s="1">
        <f t="shared" si="1"/>
        <v>20911000</v>
      </c>
      <c r="L109" s="2">
        <v>108</v>
      </c>
    </row>
    <row r="110" spans="1:12" x14ac:dyDescent="0.45">
      <c r="A110">
        <v>2449</v>
      </c>
      <c r="B110" t="s">
        <v>2143</v>
      </c>
      <c r="C110" t="s">
        <v>46</v>
      </c>
      <c r="D110" t="s">
        <v>1600</v>
      </c>
      <c r="E110" t="s">
        <v>65</v>
      </c>
      <c r="F110">
        <v>26</v>
      </c>
      <c r="G110" t="s">
        <v>41</v>
      </c>
      <c r="H110">
        <v>2021</v>
      </c>
      <c r="I110">
        <v>7.49006666666667</v>
      </c>
      <c r="J110" s="1">
        <f>_xlfn.XLOOKUP(B110, '[1]2021 Salaries'!$B$13:$B$2834, '[1]2021 Salaries'!$G$13:$G$2834,0)</f>
        <v>1600000</v>
      </c>
      <c r="K110" s="1">
        <f t="shared" si="1"/>
        <v>1760000.0000000002</v>
      </c>
      <c r="L110" s="2">
        <v>109</v>
      </c>
    </row>
    <row r="111" spans="1:12" x14ac:dyDescent="0.45">
      <c r="A111">
        <v>2316</v>
      </c>
      <c r="B111" t="s">
        <v>2678</v>
      </c>
      <c r="C111" t="s">
        <v>36</v>
      </c>
      <c r="D111" t="s">
        <v>1596</v>
      </c>
      <c r="E111" t="s">
        <v>225</v>
      </c>
      <c r="F111">
        <v>20</v>
      </c>
      <c r="G111" t="s">
        <v>16</v>
      </c>
      <c r="H111">
        <v>2021</v>
      </c>
      <c r="I111">
        <v>7.49953333333334</v>
      </c>
      <c r="J111" s="1">
        <f>_xlfn.XLOOKUP(B111, '[1]2021 Salaries'!$B$13:$B$2834, '[1]2021 Salaries'!$G$13:$G$2834,0)</f>
        <v>31200000</v>
      </c>
      <c r="K111" s="1">
        <f t="shared" si="1"/>
        <v>34320000</v>
      </c>
      <c r="L111" s="2">
        <v>110</v>
      </c>
    </row>
    <row r="112" spans="1:12" hidden="1" x14ac:dyDescent="0.45">
      <c r="A112">
        <v>2292</v>
      </c>
      <c r="B112" t="s">
        <v>3394</v>
      </c>
      <c r="C112" t="s">
        <v>14</v>
      </c>
      <c r="D112" t="s">
        <v>2743</v>
      </c>
      <c r="E112" t="s">
        <v>487</v>
      </c>
      <c r="F112">
        <v>23</v>
      </c>
      <c r="G112" t="s">
        <v>16</v>
      </c>
      <c r="H112">
        <v>2021</v>
      </c>
      <c r="I112">
        <v>7.5095999999999998</v>
      </c>
      <c r="J112" s="1">
        <f>_xlfn.XLOOKUP(B112, '[1]2021 Salaries'!$B$13:$B$2834, '[1]2021 Salaries'!$G$13:$G$2834,0)</f>
        <v>18980000</v>
      </c>
      <c r="K112" s="1">
        <f t="shared" si="1"/>
        <v>20878000</v>
      </c>
      <c r="L112" s="2">
        <v>111</v>
      </c>
    </row>
    <row r="113" spans="1:12" x14ac:dyDescent="0.45">
      <c r="A113">
        <v>495</v>
      </c>
      <c r="B113" t="s">
        <v>3393</v>
      </c>
      <c r="C113" t="s">
        <v>74</v>
      </c>
      <c r="D113" t="s">
        <v>2743</v>
      </c>
      <c r="E113" t="s">
        <v>75</v>
      </c>
      <c r="F113">
        <v>22</v>
      </c>
      <c r="G113" t="s">
        <v>12</v>
      </c>
      <c r="H113">
        <v>2020</v>
      </c>
      <c r="I113">
        <v>7.51</v>
      </c>
      <c r="J113" s="1">
        <f>_xlfn.XLOOKUP(B113, '[1]2021 Salaries'!$B$13:$B$2834, '[1]2021 Salaries'!$G$13:$G$2834,0)</f>
        <v>32480000</v>
      </c>
      <c r="K113" s="1">
        <f t="shared" si="1"/>
        <v>35728000</v>
      </c>
      <c r="L113" s="2">
        <v>112</v>
      </c>
    </row>
    <row r="114" spans="1:12" hidden="1" x14ac:dyDescent="0.45">
      <c r="A114">
        <v>1937</v>
      </c>
      <c r="B114" t="s">
        <v>2681</v>
      </c>
      <c r="C114" t="s">
        <v>86</v>
      </c>
      <c r="D114" t="s">
        <v>1596</v>
      </c>
      <c r="E114" t="s">
        <v>104</v>
      </c>
      <c r="F114">
        <v>23</v>
      </c>
      <c r="G114" t="s">
        <v>25</v>
      </c>
      <c r="H114">
        <v>2021</v>
      </c>
      <c r="I114">
        <v>7.5399333333333303</v>
      </c>
      <c r="J114" s="1">
        <f>_xlfn.XLOOKUP(B114, '[1]2021 Salaries'!$B$13:$B$2834, '[1]2021 Salaries'!$G$13:$G$2834,0)</f>
        <v>36250000</v>
      </c>
      <c r="K114" s="1">
        <f t="shared" si="1"/>
        <v>39875000</v>
      </c>
      <c r="L114" s="2">
        <v>113</v>
      </c>
    </row>
    <row r="115" spans="1:12" x14ac:dyDescent="0.45">
      <c r="A115">
        <v>480</v>
      </c>
      <c r="B115" t="s">
        <v>2700</v>
      </c>
      <c r="C115" t="s">
        <v>9</v>
      </c>
      <c r="D115" t="s">
        <v>1596</v>
      </c>
      <c r="E115" t="s">
        <v>116</v>
      </c>
      <c r="F115">
        <v>20</v>
      </c>
      <c r="G115" t="s">
        <v>12</v>
      </c>
      <c r="H115">
        <v>2020</v>
      </c>
      <c r="I115">
        <v>7.5408333333333397</v>
      </c>
      <c r="J115" s="1">
        <f>_xlfn.XLOOKUP(B115, '[1]2021 Salaries'!$B$13:$B$2834, '[1]2021 Salaries'!$G$13:$G$2834,0)</f>
        <v>30140000</v>
      </c>
      <c r="K115" s="1">
        <f t="shared" si="1"/>
        <v>33154000.000000004</v>
      </c>
      <c r="L115" s="2">
        <v>114</v>
      </c>
    </row>
    <row r="116" spans="1:12" x14ac:dyDescent="0.45">
      <c r="A116">
        <v>2105</v>
      </c>
      <c r="B116" t="s">
        <v>3198</v>
      </c>
      <c r="C116" t="s">
        <v>143</v>
      </c>
      <c r="D116" t="s">
        <v>2743</v>
      </c>
      <c r="E116" t="s">
        <v>197</v>
      </c>
      <c r="F116">
        <v>27</v>
      </c>
      <c r="G116" t="s">
        <v>25</v>
      </c>
      <c r="H116">
        <v>2021</v>
      </c>
      <c r="I116">
        <v>7.5437666666666701</v>
      </c>
      <c r="J116" s="1">
        <f>_xlfn.XLOOKUP(B116, '[1]2021 Salaries'!$B$13:$B$2834, '[1]2021 Salaries'!$G$13:$G$2834,0)</f>
        <v>32380000</v>
      </c>
      <c r="K116" s="1">
        <f t="shared" si="1"/>
        <v>35618000</v>
      </c>
      <c r="L116" s="2">
        <v>115</v>
      </c>
    </row>
    <row r="117" spans="1:12" x14ac:dyDescent="0.45">
      <c r="A117">
        <v>1901</v>
      </c>
      <c r="B117" t="s">
        <v>906</v>
      </c>
      <c r="C117" t="s">
        <v>377</v>
      </c>
      <c r="D117" t="s">
        <v>43</v>
      </c>
      <c r="E117" t="s">
        <v>162</v>
      </c>
      <c r="F117">
        <v>22</v>
      </c>
      <c r="G117" t="s">
        <v>12</v>
      </c>
      <c r="H117">
        <v>2021</v>
      </c>
      <c r="I117">
        <v>7.5515999999999996</v>
      </c>
      <c r="J117" s="1">
        <f>_xlfn.XLOOKUP(B117, '[1]2021 Salaries'!$B$13:$B$2834, '[1]2021 Salaries'!$G$13:$G$2834,0)</f>
        <v>23550000</v>
      </c>
      <c r="K117" s="1">
        <f t="shared" si="1"/>
        <v>25905000.000000004</v>
      </c>
      <c r="L117" s="2">
        <v>116</v>
      </c>
    </row>
    <row r="118" spans="1:12" hidden="1" x14ac:dyDescent="0.45">
      <c r="A118">
        <v>2068</v>
      </c>
      <c r="B118" t="s">
        <v>2054</v>
      </c>
      <c r="C118" t="s">
        <v>23</v>
      </c>
      <c r="D118" t="s">
        <v>1600</v>
      </c>
      <c r="E118" t="s">
        <v>353</v>
      </c>
      <c r="F118">
        <v>27</v>
      </c>
      <c r="G118" t="s">
        <v>25</v>
      </c>
      <c r="H118">
        <v>2021</v>
      </c>
      <c r="I118">
        <v>7.5717999999999996</v>
      </c>
      <c r="J118" s="1">
        <f>_xlfn.XLOOKUP(B118, '[1]2021 Salaries'!$B$13:$B$2834, '[1]2021 Salaries'!$G$13:$G$2834,0)</f>
        <v>29750000</v>
      </c>
      <c r="K118" s="1">
        <f t="shared" si="1"/>
        <v>32725000.000000004</v>
      </c>
      <c r="L118" s="2">
        <v>117</v>
      </c>
    </row>
    <row r="119" spans="1:12" x14ac:dyDescent="0.45">
      <c r="A119">
        <v>1482</v>
      </c>
      <c r="B119" t="s">
        <v>3283</v>
      </c>
      <c r="C119" t="s">
        <v>109</v>
      </c>
      <c r="D119" t="s">
        <v>2743</v>
      </c>
      <c r="E119" t="s">
        <v>289</v>
      </c>
      <c r="F119">
        <v>25</v>
      </c>
      <c r="G119" t="s">
        <v>31</v>
      </c>
      <c r="H119">
        <v>2021</v>
      </c>
      <c r="I119">
        <v>7.5722333333333296</v>
      </c>
      <c r="J119" s="1">
        <f>_xlfn.XLOOKUP(B119, '[1]2021 Salaries'!$B$13:$B$2834, '[1]2021 Salaries'!$G$13:$G$2834,0)</f>
        <v>18500000</v>
      </c>
      <c r="K119" s="1">
        <f t="shared" si="1"/>
        <v>20350000</v>
      </c>
      <c r="L119" s="2">
        <v>118</v>
      </c>
    </row>
    <row r="120" spans="1:12" x14ac:dyDescent="0.45">
      <c r="A120">
        <v>2133</v>
      </c>
      <c r="B120" t="s">
        <v>3073</v>
      </c>
      <c r="C120" t="s">
        <v>9</v>
      </c>
      <c r="D120" t="s">
        <v>2743</v>
      </c>
      <c r="E120" t="s">
        <v>124</v>
      </c>
      <c r="F120">
        <v>26</v>
      </c>
      <c r="G120" t="s">
        <v>25</v>
      </c>
      <c r="H120">
        <v>2021</v>
      </c>
      <c r="I120">
        <v>7.5771333333333297</v>
      </c>
      <c r="J120" s="1">
        <f>_xlfn.XLOOKUP(B120, '[1]2021 Salaries'!$B$13:$B$2834, '[1]2021 Salaries'!$G$13:$G$2834,0)</f>
        <v>18500000</v>
      </c>
      <c r="K120" s="1">
        <f t="shared" si="1"/>
        <v>20350000</v>
      </c>
      <c r="L120" s="2">
        <v>119</v>
      </c>
    </row>
    <row r="121" spans="1:12" x14ac:dyDescent="0.45">
      <c r="A121">
        <v>695</v>
      </c>
      <c r="B121" t="s">
        <v>1798</v>
      </c>
      <c r="C121" t="s">
        <v>55</v>
      </c>
      <c r="D121" t="s">
        <v>1596</v>
      </c>
      <c r="E121" t="s">
        <v>24</v>
      </c>
      <c r="F121">
        <v>28</v>
      </c>
      <c r="G121" t="s">
        <v>25</v>
      </c>
      <c r="H121">
        <v>2020</v>
      </c>
      <c r="I121">
        <v>7.5778333333333299</v>
      </c>
      <c r="J121" s="1">
        <f>_xlfn.XLOOKUP(B121, '[1]2021 Salaries'!$B$13:$B$2834, '[1]2021 Salaries'!$G$13:$G$2834,0)</f>
        <v>16250000</v>
      </c>
      <c r="K121" s="1">
        <f t="shared" si="1"/>
        <v>17875000</v>
      </c>
      <c r="L121" s="2">
        <v>120</v>
      </c>
    </row>
    <row r="122" spans="1:12" x14ac:dyDescent="0.45">
      <c r="A122">
        <v>962</v>
      </c>
      <c r="B122" t="s">
        <v>3315</v>
      </c>
      <c r="C122" t="s">
        <v>14</v>
      </c>
      <c r="D122" t="s">
        <v>2743</v>
      </c>
      <c r="E122" t="s">
        <v>186</v>
      </c>
      <c r="F122">
        <v>23</v>
      </c>
      <c r="G122" t="s">
        <v>16</v>
      </c>
      <c r="H122">
        <v>2020</v>
      </c>
      <c r="I122">
        <v>7.5866333333333298</v>
      </c>
      <c r="J122" s="1">
        <f>_xlfn.XLOOKUP(B122, '[1]2021 Salaries'!$B$13:$B$2834, '[1]2021 Salaries'!$G$13:$G$2834,0)</f>
        <v>23410000</v>
      </c>
      <c r="K122" s="1">
        <f t="shared" si="1"/>
        <v>25751000.000000004</v>
      </c>
      <c r="L122" s="2">
        <v>121</v>
      </c>
    </row>
    <row r="123" spans="1:12" hidden="1" x14ac:dyDescent="0.45">
      <c r="A123">
        <v>1992</v>
      </c>
      <c r="B123" t="s">
        <v>3392</v>
      </c>
      <c r="C123" t="s">
        <v>285</v>
      </c>
      <c r="D123" t="s">
        <v>2743</v>
      </c>
      <c r="E123" t="s">
        <v>322</v>
      </c>
      <c r="F123">
        <v>24</v>
      </c>
      <c r="G123" t="s">
        <v>25</v>
      </c>
      <c r="H123">
        <v>2021</v>
      </c>
      <c r="I123">
        <v>7.5884</v>
      </c>
      <c r="J123" s="1">
        <f>_xlfn.XLOOKUP(B123, '[1]2021 Salaries'!$B$13:$B$2834, '[1]2021 Salaries'!$G$13:$G$2834,0)</f>
        <v>30090000</v>
      </c>
      <c r="K123" s="1">
        <f t="shared" si="1"/>
        <v>33099000.000000004</v>
      </c>
      <c r="L123" s="2">
        <v>122</v>
      </c>
    </row>
    <row r="124" spans="1:12" x14ac:dyDescent="0.45">
      <c r="A124">
        <v>1317</v>
      </c>
      <c r="B124" t="s">
        <v>3339</v>
      </c>
      <c r="C124" t="s">
        <v>27</v>
      </c>
      <c r="D124" t="s">
        <v>2743</v>
      </c>
      <c r="E124" t="s">
        <v>28</v>
      </c>
      <c r="F124">
        <v>29</v>
      </c>
      <c r="G124" t="s">
        <v>21</v>
      </c>
      <c r="H124">
        <v>2021</v>
      </c>
      <c r="I124">
        <v>7.5925333333333302</v>
      </c>
      <c r="J124" s="1">
        <f>_xlfn.XLOOKUP(B124, '[1]2021 Salaries'!$B$13:$B$2834, '[1]2021 Salaries'!$G$13:$G$2834,0)</f>
        <v>18870000</v>
      </c>
      <c r="K124" s="1">
        <f t="shared" si="1"/>
        <v>20757000</v>
      </c>
      <c r="L124" s="2">
        <v>123</v>
      </c>
    </row>
    <row r="125" spans="1:12" x14ac:dyDescent="0.45">
      <c r="A125">
        <v>1860</v>
      </c>
      <c r="B125" t="s">
        <v>3391</v>
      </c>
      <c r="C125" t="s">
        <v>9</v>
      </c>
      <c r="D125" t="s">
        <v>2743</v>
      </c>
      <c r="E125" t="s">
        <v>11</v>
      </c>
      <c r="F125">
        <v>25</v>
      </c>
      <c r="G125" t="s">
        <v>12</v>
      </c>
      <c r="H125">
        <v>2021</v>
      </c>
      <c r="I125">
        <v>7.59263333333333</v>
      </c>
      <c r="J125" s="1">
        <f>_xlfn.XLOOKUP(B125, '[1]2021 Salaries'!$B$13:$B$2834, '[1]2021 Salaries'!$G$13:$G$2834,0)</f>
        <v>31040000</v>
      </c>
      <c r="K125" s="1">
        <f t="shared" si="1"/>
        <v>34144000</v>
      </c>
      <c r="L125" s="2">
        <v>124</v>
      </c>
    </row>
    <row r="126" spans="1:12" x14ac:dyDescent="0.45">
      <c r="A126">
        <v>1385</v>
      </c>
      <c r="B126" t="s">
        <v>1167</v>
      </c>
      <c r="C126" t="s">
        <v>39</v>
      </c>
      <c r="D126" t="s">
        <v>2743</v>
      </c>
      <c r="E126" t="s">
        <v>299</v>
      </c>
      <c r="F126">
        <v>25</v>
      </c>
      <c r="G126" t="s">
        <v>21</v>
      </c>
      <c r="H126">
        <v>2021</v>
      </c>
      <c r="I126">
        <v>7.6013333333333302</v>
      </c>
      <c r="J126" s="1">
        <f>_xlfn.XLOOKUP(B126, '[1]2021 Salaries'!$B$13:$B$2834, '[1]2021 Salaries'!$G$13:$G$2834,0)</f>
        <v>32070000</v>
      </c>
      <c r="K126" s="1">
        <f t="shared" si="1"/>
        <v>35277000</v>
      </c>
      <c r="L126" s="2">
        <v>125</v>
      </c>
    </row>
    <row r="127" spans="1:12" x14ac:dyDescent="0.45">
      <c r="A127">
        <v>1952</v>
      </c>
      <c r="B127" t="s">
        <v>3380</v>
      </c>
      <c r="C127" t="s">
        <v>9</v>
      </c>
      <c r="D127" t="s">
        <v>2743</v>
      </c>
      <c r="E127" t="s">
        <v>107</v>
      </c>
      <c r="F127">
        <v>25</v>
      </c>
      <c r="G127" t="s">
        <v>25</v>
      </c>
      <c r="H127">
        <v>2021</v>
      </c>
      <c r="I127">
        <v>7.6027666666666596</v>
      </c>
      <c r="J127" s="1">
        <f>_xlfn.XLOOKUP(B127, '[1]2021 Salaries'!$B$13:$B$2834, '[1]2021 Salaries'!$G$13:$G$2834,0)</f>
        <v>26650000</v>
      </c>
      <c r="K127" s="1">
        <f t="shared" si="1"/>
        <v>29315000.000000004</v>
      </c>
      <c r="L127" s="2">
        <v>126</v>
      </c>
    </row>
    <row r="128" spans="1:12" hidden="1" x14ac:dyDescent="0.45">
      <c r="A128">
        <v>694</v>
      </c>
      <c r="B128" t="s">
        <v>2703</v>
      </c>
      <c r="C128" t="s">
        <v>86</v>
      </c>
      <c r="D128" t="s">
        <v>1596</v>
      </c>
      <c r="E128" t="s">
        <v>24</v>
      </c>
      <c r="F128">
        <v>25</v>
      </c>
      <c r="G128" t="s">
        <v>25</v>
      </c>
      <c r="H128">
        <v>2020</v>
      </c>
      <c r="I128">
        <v>7.6071</v>
      </c>
      <c r="J128" s="1">
        <f>_xlfn.XLOOKUP(B128, '[1]2021 Salaries'!$B$13:$B$2834, '[1]2021 Salaries'!$G$13:$G$2834,0)</f>
        <v>39770000</v>
      </c>
      <c r="K128" s="1">
        <f t="shared" si="1"/>
        <v>43747000</v>
      </c>
      <c r="L128" s="2">
        <v>127</v>
      </c>
    </row>
    <row r="129" spans="1:12" x14ac:dyDescent="0.45">
      <c r="A129">
        <v>1724</v>
      </c>
      <c r="B129" t="s">
        <v>750</v>
      </c>
      <c r="C129" t="s">
        <v>74</v>
      </c>
      <c r="D129" t="s">
        <v>2743</v>
      </c>
      <c r="E129" t="s">
        <v>116</v>
      </c>
      <c r="F129">
        <v>23</v>
      </c>
      <c r="G129" t="s">
        <v>12</v>
      </c>
      <c r="H129">
        <v>2021</v>
      </c>
      <c r="I129">
        <v>7.6107333333333402</v>
      </c>
      <c r="J129" s="1">
        <f>_xlfn.XLOOKUP(B129, '[1]2021 Salaries'!$B$13:$B$2834, '[1]2021 Salaries'!$G$13:$G$2834,0)</f>
        <v>32140000</v>
      </c>
      <c r="K129" s="1">
        <f t="shared" si="1"/>
        <v>35354000</v>
      </c>
      <c r="L129" s="2">
        <v>128</v>
      </c>
    </row>
    <row r="130" spans="1:12" hidden="1" x14ac:dyDescent="0.45">
      <c r="A130">
        <v>2467</v>
      </c>
      <c r="B130" t="s">
        <v>3390</v>
      </c>
      <c r="C130" t="s">
        <v>341</v>
      </c>
      <c r="D130" t="s">
        <v>2743</v>
      </c>
      <c r="E130" t="s">
        <v>970</v>
      </c>
      <c r="F130">
        <v>24</v>
      </c>
      <c r="G130" t="s">
        <v>41</v>
      </c>
      <c r="H130">
        <v>2021</v>
      </c>
      <c r="I130">
        <v>7.6115333333333304</v>
      </c>
      <c r="J130" s="1">
        <f>_xlfn.XLOOKUP(B130, '[1]2021 Salaries'!$B$13:$B$2834, '[1]2021 Salaries'!$G$13:$G$2834,0)</f>
        <v>5110000</v>
      </c>
      <c r="K130" s="1">
        <f t="shared" si="1"/>
        <v>5621000</v>
      </c>
      <c r="L130" s="2">
        <v>129</v>
      </c>
    </row>
    <row r="131" spans="1:12" x14ac:dyDescent="0.45">
      <c r="A131">
        <v>2196</v>
      </c>
      <c r="B131" t="s">
        <v>17</v>
      </c>
      <c r="C131" t="s">
        <v>14</v>
      </c>
      <c r="D131" t="s">
        <v>18</v>
      </c>
      <c r="E131" t="s">
        <v>15</v>
      </c>
      <c r="F131">
        <v>28</v>
      </c>
      <c r="G131" t="s">
        <v>16</v>
      </c>
      <c r="H131">
        <v>2021</v>
      </c>
      <c r="I131">
        <v>7.6270666666666704</v>
      </c>
      <c r="J131" s="1">
        <f>_xlfn.XLOOKUP(B131, '[1]2021 Salaries'!$B$13:$B$2834, '[1]2021 Salaries'!$G$13:$G$2834,0)</f>
        <v>10970000</v>
      </c>
      <c r="K131" s="1">
        <f t="shared" ref="K131:K194" si="2">IF(C131="Rarita", J131, J131*1.1)</f>
        <v>12067000.000000002</v>
      </c>
      <c r="L131" s="2">
        <v>130</v>
      </c>
    </row>
    <row r="132" spans="1:12" x14ac:dyDescent="0.45">
      <c r="A132">
        <v>145</v>
      </c>
      <c r="B132" t="s">
        <v>2443</v>
      </c>
      <c r="C132" t="s">
        <v>27</v>
      </c>
      <c r="D132" t="s">
        <v>1596</v>
      </c>
      <c r="E132" t="s">
        <v>147</v>
      </c>
      <c r="F132">
        <v>21</v>
      </c>
      <c r="G132" t="s">
        <v>21</v>
      </c>
      <c r="H132">
        <v>2020</v>
      </c>
      <c r="I132">
        <v>7.6389333333333296</v>
      </c>
      <c r="J132" s="1">
        <f>_xlfn.XLOOKUP(B132, '[1]2021 Salaries'!$B$13:$B$2834, '[1]2021 Salaries'!$G$13:$G$2834,0)</f>
        <v>19220000</v>
      </c>
      <c r="K132" s="1">
        <f t="shared" si="2"/>
        <v>21142000</v>
      </c>
      <c r="L132" s="2">
        <v>131</v>
      </c>
    </row>
    <row r="133" spans="1:12" x14ac:dyDescent="0.45">
      <c r="A133">
        <v>1899</v>
      </c>
      <c r="B133" t="s">
        <v>2409</v>
      </c>
      <c r="C133" t="s">
        <v>51</v>
      </c>
      <c r="D133" t="s">
        <v>2743</v>
      </c>
      <c r="E133" t="s">
        <v>162</v>
      </c>
      <c r="F133">
        <v>26</v>
      </c>
      <c r="G133" t="s">
        <v>12</v>
      </c>
      <c r="H133">
        <v>2021</v>
      </c>
      <c r="I133">
        <v>7.6399333333333299</v>
      </c>
      <c r="J133" s="1">
        <f>_xlfn.XLOOKUP(B133, '[1]2021 Salaries'!$B$13:$B$2834, '[1]2021 Salaries'!$G$13:$G$2834,0)</f>
        <v>36100000</v>
      </c>
      <c r="K133" s="1">
        <f t="shared" si="2"/>
        <v>39710000</v>
      </c>
      <c r="L133" s="2">
        <v>132</v>
      </c>
    </row>
    <row r="134" spans="1:12" x14ac:dyDescent="0.45">
      <c r="A134">
        <v>817</v>
      </c>
      <c r="B134" t="s">
        <v>3281</v>
      </c>
      <c r="C134" t="s">
        <v>965</v>
      </c>
      <c r="D134" t="s">
        <v>2743</v>
      </c>
      <c r="E134" t="s">
        <v>118</v>
      </c>
      <c r="F134">
        <v>22</v>
      </c>
      <c r="G134" t="s">
        <v>25</v>
      </c>
      <c r="H134">
        <v>2020</v>
      </c>
      <c r="I134">
        <v>7.6532999999999998</v>
      </c>
      <c r="J134" s="1">
        <f>_xlfn.XLOOKUP(B134, '[1]2021 Salaries'!$B$13:$B$2834, '[1]2021 Salaries'!$G$13:$G$2834,0)</f>
        <v>11170000</v>
      </c>
      <c r="K134" s="1">
        <f t="shared" si="2"/>
        <v>12287000.000000002</v>
      </c>
      <c r="L134" s="2">
        <v>133</v>
      </c>
    </row>
    <row r="135" spans="1:12" x14ac:dyDescent="0.45">
      <c r="A135">
        <v>1589</v>
      </c>
      <c r="B135" t="s">
        <v>2426</v>
      </c>
      <c r="C135" t="s">
        <v>9</v>
      </c>
      <c r="D135" t="s">
        <v>1596</v>
      </c>
      <c r="E135" t="s">
        <v>471</v>
      </c>
      <c r="F135">
        <v>26</v>
      </c>
      <c r="G135" t="s">
        <v>31</v>
      </c>
      <c r="H135">
        <v>2021</v>
      </c>
      <c r="I135">
        <v>7.6653000000000002</v>
      </c>
      <c r="J135" s="1">
        <f>_xlfn.XLOOKUP(B135, '[1]2021 Salaries'!$B$13:$B$2834, '[1]2021 Salaries'!$G$13:$G$2834,0)</f>
        <v>32890000</v>
      </c>
      <c r="K135" s="1">
        <f t="shared" si="2"/>
        <v>36179000</v>
      </c>
      <c r="L135" s="2">
        <v>134</v>
      </c>
    </row>
    <row r="136" spans="1:12" x14ac:dyDescent="0.45">
      <c r="A136">
        <v>1581</v>
      </c>
      <c r="B136" t="s">
        <v>2555</v>
      </c>
      <c r="C136" t="s">
        <v>9</v>
      </c>
      <c r="D136" t="s">
        <v>2743</v>
      </c>
      <c r="E136" t="s">
        <v>278</v>
      </c>
      <c r="F136">
        <v>24</v>
      </c>
      <c r="G136" t="s">
        <v>31</v>
      </c>
      <c r="H136">
        <v>2021</v>
      </c>
      <c r="I136">
        <v>7.6704666666666697</v>
      </c>
      <c r="J136" s="1">
        <f>_xlfn.XLOOKUP(B136, '[1]2021 Salaries'!$B$13:$B$2834, '[1]2021 Salaries'!$G$13:$G$2834,0)</f>
        <v>23790000</v>
      </c>
      <c r="K136" s="1">
        <f t="shared" si="2"/>
        <v>26169000.000000004</v>
      </c>
      <c r="L136" s="2">
        <v>135</v>
      </c>
    </row>
    <row r="137" spans="1:12" x14ac:dyDescent="0.45">
      <c r="A137">
        <v>1968</v>
      </c>
      <c r="B137" t="s">
        <v>1246</v>
      </c>
      <c r="C137" t="s">
        <v>190</v>
      </c>
      <c r="D137" t="s">
        <v>2743</v>
      </c>
      <c r="E137" t="s">
        <v>24</v>
      </c>
      <c r="F137">
        <v>21</v>
      </c>
      <c r="G137" t="s">
        <v>25</v>
      </c>
      <c r="H137">
        <v>2021</v>
      </c>
      <c r="I137">
        <v>7.6856</v>
      </c>
      <c r="J137" s="1">
        <f>_xlfn.XLOOKUP(B137, '[1]2021 Salaries'!$B$13:$B$2834, '[1]2021 Salaries'!$G$13:$G$2834,0)</f>
        <v>29270000</v>
      </c>
      <c r="K137" s="1">
        <f t="shared" si="2"/>
        <v>32197000.000000004</v>
      </c>
      <c r="L137" s="2">
        <v>136</v>
      </c>
    </row>
    <row r="138" spans="1:12" hidden="1" x14ac:dyDescent="0.45">
      <c r="A138">
        <v>2273</v>
      </c>
      <c r="B138" t="s">
        <v>2617</v>
      </c>
      <c r="C138" t="s">
        <v>14</v>
      </c>
      <c r="D138" t="s">
        <v>1596</v>
      </c>
      <c r="E138" t="s">
        <v>89</v>
      </c>
      <c r="F138">
        <v>24</v>
      </c>
      <c r="G138" t="s">
        <v>16</v>
      </c>
      <c r="H138">
        <v>2021</v>
      </c>
      <c r="I138">
        <v>7.6858333333333402</v>
      </c>
      <c r="J138" s="1">
        <f>_xlfn.XLOOKUP(B138, '[1]2021 Salaries'!$B$13:$B$2834, '[1]2021 Salaries'!$G$13:$G$2834,0)</f>
        <v>36900000</v>
      </c>
      <c r="K138" s="1">
        <f t="shared" si="2"/>
        <v>40590000</v>
      </c>
      <c r="L138" s="2">
        <v>137</v>
      </c>
    </row>
    <row r="139" spans="1:12" x14ac:dyDescent="0.45">
      <c r="A139">
        <v>2314</v>
      </c>
      <c r="B139" t="s">
        <v>1037</v>
      </c>
      <c r="C139" t="s">
        <v>130</v>
      </c>
      <c r="D139" t="s">
        <v>18</v>
      </c>
      <c r="E139" t="s">
        <v>225</v>
      </c>
      <c r="F139">
        <v>26</v>
      </c>
      <c r="G139" t="s">
        <v>16</v>
      </c>
      <c r="H139">
        <v>2021</v>
      </c>
      <c r="I139">
        <v>7.6914999999999996</v>
      </c>
      <c r="J139" s="1">
        <f>_xlfn.XLOOKUP(B139, '[1]2021 Salaries'!$B$13:$B$2834, '[1]2021 Salaries'!$G$13:$G$2834,0)</f>
        <v>31350000</v>
      </c>
      <c r="K139" s="1">
        <f t="shared" si="2"/>
        <v>34485000</v>
      </c>
      <c r="L139" s="2">
        <v>138</v>
      </c>
    </row>
    <row r="140" spans="1:12" hidden="1" x14ac:dyDescent="0.45">
      <c r="A140">
        <v>1960</v>
      </c>
      <c r="B140" t="s">
        <v>203</v>
      </c>
      <c r="C140" t="s">
        <v>204</v>
      </c>
      <c r="D140" t="s">
        <v>18</v>
      </c>
      <c r="E140" t="s">
        <v>24</v>
      </c>
      <c r="F140">
        <v>32</v>
      </c>
      <c r="G140" t="s">
        <v>25</v>
      </c>
      <c r="H140">
        <v>2021</v>
      </c>
      <c r="I140">
        <v>7.6983333333333297</v>
      </c>
      <c r="J140" s="1">
        <f>_xlfn.XLOOKUP(B140, '[1]2021 Salaries'!$B$13:$B$2834, '[1]2021 Salaries'!$G$13:$G$2834,0)</f>
        <v>16460000</v>
      </c>
      <c r="K140" s="1">
        <f t="shared" si="2"/>
        <v>18106000</v>
      </c>
      <c r="L140" s="2">
        <v>139</v>
      </c>
    </row>
    <row r="141" spans="1:12" x14ac:dyDescent="0.45">
      <c r="A141">
        <v>2306</v>
      </c>
      <c r="B141" t="s">
        <v>3334</v>
      </c>
      <c r="C141" t="s">
        <v>14</v>
      </c>
      <c r="D141" t="s">
        <v>2743</v>
      </c>
      <c r="E141" t="s">
        <v>53</v>
      </c>
      <c r="F141">
        <v>28</v>
      </c>
      <c r="G141" t="s">
        <v>16</v>
      </c>
      <c r="H141">
        <v>2021</v>
      </c>
      <c r="I141">
        <v>7.7007000000000003</v>
      </c>
      <c r="J141" s="1">
        <f>_xlfn.XLOOKUP(B141, '[1]2021 Salaries'!$B$13:$B$2834, '[1]2021 Salaries'!$G$13:$G$2834,0)</f>
        <v>21780000</v>
      </c>
      <c r="K141" s="1">
        <f t="shared" si="2"/>
        <v>23958000.000000004</v>
      </c>
      <c r="L141" s="2">
        <v>140</v>
      </c>
    </row>
    <row r="142" spans="1:12" x14ac:dyDescent="0.45">
      <c r="A142">
        <v>483</v>
      </c>
      <c r="B142" t="s">
        <v>3327</v>
      </c>
      <c r="C142" t="s">
        <v>74</v>
      </c>
      <c r="D142" t="s">
        <v>2743</v>
      </c>
      <c r="E142" t="s">
        <v>116</v>
      </c>
      <c r="F142">
        <v>26</v>
      </c>
      <c r="G142" t="s">
        <v>12</v>
      </c>
      <c r="H142">
        <v>2020</v>
      </c>
      <c r="I142">
        <v>7.7014666666666702</v>
      </c>
      <c r="J142" s="1">
        <f>_xlfn.XLOOKUP(B142, '[1]2021 Salaries'!$B$13:$B$2834, '[1]2021 Salaries'!$G$13:$G$2834,0)</f>
        <v>33550000</v>
      </c>
      <c r="K142" s="1">
        <f t="shared" si="2"/>
        <v>36905000</v>
      </c>
      <c r="L142" s="2">
        <v>141</v>
      </c>
    </row>
    <row r="143" spans="1:12" x14ac:dyDescent="0.45">
      <c r="A143">
        <v>557</v>
      </c>
      <c r="B143" t="s">
        <v>456</v>
      </c>
      <c r="C143" t="s">
        <v>74</v>
      </c>
      <c r="D143" t="s">
        <v>43</v>
      </c>
      <c r="E143" t="s">
        <v>37</v>
      </c>
      <c r="F143">
        <v>25</v>
      </c>
      <c r="G143" t="s">
        <v>12</v>
      </c>
      <c r="H143">
        <v>2020</v>
      </c>
      <c r="I143">
        <v>7.7024333333333299</v>
      </c>
      <c r="J143" s="1">
        <f>_xlfn.XLOOKUP(B143, '[1]2021 Salaries'!$B$13:$B$2834, '[1]2021 Salaries'!$G$13:$G$2834,0)</f>
        <v>30050000</v>
      </c>
      <c r="K143" s="1">
        <f t="shared" si="2"/>
        <v>33055000.000000004</v>
      </c>
      <c r="L143" s="2">
        <v>142</v>
      </c>
    </row>
    <row r="144" spans="1:12" x14ac:dyDescent="0.45">
      <c r="A144">
        <v>1959</v>
      </c>
      <c r="B144" t="s">
        <v>363</v>
      </c>
      <c r="C144" t="s">
        <v>23</v>
      </c>
      <c r="D144" t="s">
        <v>18</v>
      </c>
      <c r="E144" t="s">
        <v>24</v>
      </c>
      <c r="F144">
        <v>26</v>
      </c>
      <c r="G144" t="s">
        <v>25</v>
      </c>
      <c r="H144">
        <v>2021</v>
      </c>
      <c r="I144">
        <v>7.7043666666666599</v>
      </c>
      <c r="J144" s="1">
        <f>_xlfn.XLOOKUP(B144, '[1]2021 Salaries'!$B$13:$B$2834, '[1]2021 Salaries'!$G$13:$G$2834,0)</f>
        <v>30780000</v>
      </c>
      <c r="K144" s="1">
        <f t="shared" si="2"/>
        <v>33858000</v>
      </c>
      <c r="L144" s="2">
        <v>143</v>
      </c>
    </row>
    <row r="145" spans="1:12" hidden="1" x14ac:dyDescent="0.45">
      <c r="A145">
        <v>479</v>
      </c>
      <c r="B145" t="s">
        <v>383</v>
      </c>
      <c r="C145" t="s">
        <v>74</v>
      </c>
      <c r="D145" t="s">
        <v>18</v>
      </c>
      <c r="E145" t="s">
        <v>116</v>
      </c>
      <c r="F145">
        <v>30</v>
      </c>
      <c r="G145" t="s">
        <v>12</v>
      </c>
      <c r="H145">
        <v>2020</v>
      </c>
      <c r="I145">
        <v>7.7146666666666697</v>
      </c>
      <c r="J145" s="1">
        <f>_xlfn.XLOOKUP(B145, '[1]2021 Salaries'!$B$13:$B$2834, '[1]2021 Salaries'!$G$13:$G$2834,0)</f>
        <v>28880000</v>
      </c>
      <c r="K145" s="1">
        <f t="shared" si="2"/>
        <v>31768000.000000004</v>
      </c>
      <c r="L145" s="2">
        <v>144</v>
      </c>
    </row>
    <row r="146" spans="1:12" x14ac:dyDescent="0.45">
      <c r="A146">
        <v>335</v>
      </c>
      <c r="B146" t="s">
        <v>1878</v>
      </c>
      <c r="C146" t="s">
        <v>9</v>
      </c>
      <c r="D146" t="s">
        <v>1600</v>
      </c>
      <c r="E146" t="s">
        <v>173</v>
      </c>
      <c r="F146">
        <v>21</v>
      </c>
      <c r="G146" t="s">
        <v>31</v>
      </c>
      <c r="H146">
        <v>2020</v>
      </c>
      <c r="I146">
        <v>7.7148000000000003</v>
      </c>
      <c r="J146" s="1">
        <f>_xlfn.XLOOKUP(B146, '[1]2021 Salaries'!$B$13:$B$2834, '[1]2021 Salaries'!$G$13:$G$2834,0)</f>
        <v>27090000</v>
      </c>
      <c r="K146" s="1">
        <f t="shared" si="2"/>
        <v>29799000.000000004</v>
      </c>
      <c r="L146" s="2">
        <v>145</v>
      </c>
    </row>
    <row r="147" spans="1:12" x14ac:dyDescent="0.45">
      <c r="A147">
        <v>1355</v>
      </c>
      <c r="B147" t="s">
        <v>2491</v>
      </c>
      <c r="C147" t="s">
        <v>130</v>
      </c>
      <c r="D147" t="s">
        <v>1600</v>
      </c>
      <c r="E147" t="s">
        <v>101</v>
      </c>
      <c r="F147">
        <v>26</v>
      </c>
      <c r="G147" t="s">
        <v>21</v>
      </c>
      <c r="H147">
        <v>2021</v>
      </c>
      <c r="I147">
        <v>7.7166333333333403</v>
      </c>
      <c r="J147" s="1">
        <f>_xlfn.XLOOKUP(B147, '[1]2021 Salaries'!$B$13:$B$2834, '[1]2021 Salaries'!$G$13:$G$2834,0)</f>
        <v>26170000</v>
      </c>
      <c r="K147" s="1">
        <f t="shared" si="2"/>
        <v>28787000.000000004</v>
      </c>
      <c r="L147" s="2">
        <v>146</v>
      </c>
    </row>
    <row r="148" spans="1:12" x14ac:dyDescent="0.45">
      <c r="A148">
        <v>1254</v>
      </c>
      <c r="B148" t="s">
        <v>2140</v>
      </c>
      <c r="C148" t="s">
        <v>64</v>
      </c>
      <c r="D148" t="s">
        <v>1600</v>
      </c>
      <c r="E148" t="s">
        <v>369</v>
      </c>
      <c r="F148">
        <v>27</v>
      </c>
      <c r="G148" t="s">
        <v>21</v>
      </c>
      <c r="H148">
        <v>2021</v>
      </c>
      <c r="I148">
        <v>7.7197666666666702</v>
      </c>
      <c r="J148" s="1">
        <f>_xlfn.XLOOKUP(B148, '[1]2021 Salaries'!$B$13:$B$2834, '[1]2021 Salaries'!$G$13:$G$2834,0)</f>
        <v>30700000</v>
      </c>
      <c r="K148" s="1">
        <f t="shared" si="2"/>
        <v>30700000</v>
      </c>
      <c r="L148" s="2">
        <v>147</v>
      </c>
    </row>
    <row r="149" spans="1:12" x14ac:dyDescent="0.45">
      <c r="A149">
        <v>883</v>
      </c>
      <c r="B149" t="s">
        <v>3345</v>
      </c>
      <c r="C149" t="s">
        <v>23</v>
      </c>
      <c r="D149" t="s">
        <v>2743</v>
      </c>
      <c r="E149" t="s">
        <v>84</v>
      </c>
      <c r="F149">
        <v>22</v>
      </c>
      <c r="G149" t="s">
        <v>25</v>
      </c>
      <c r="H149">
        <v>2020</v>
      </c>
      <c r="I149">
        <v>7.7239000000000004</v>
      </c>
      <c r="J149" s="1">
        <f>_xlfn.XLOOKUP(B149, '[1]2021 Salaries'!$B$13:$B$2834, '[1]2021 Salaries'!$G$13:$G$2834,0)</f>
        <v>11130000</v>
      </c>
      <c r="K149" s="1">
        <f t="shared" si="2"/>
        <v>12243000.000000002</v>
      </c>
      <c r="L149" s="2">
        <v>148</v>
      </c>
    </row>
    <row r="150" spans="1:12" x14ac:dyDescent="0.45">
      <c r="A150">
        <v>1611</v>
      </c>
      <c r="B150" t="s">
        <v>3389</v>
      </c>
      <c r="C150" t="s">
        <v>14</v>
      </c>
      <c r="D150" t="s">
        <v>2743</v>
      </c>
      <c r="E150" t="s">
        <v>93</v>
      </c>
      <c r="F150">
        <v>33</v>
      </c>
      <c r="G150" t="s">
        <v>31</v>
      </c>
      <c r="H150">
        <v>2021</v>
      </c>
      <c r="I150">
        <v>7.7246333333333297</v>
      </c>
      <c r="J150" s="1">
        <f>_xlfn.XLOOKUP(B150, '[1]2021 Salaries'!$B$13:$B$2834, '[1]2021 Salaries'!$G$13:$G$2834,0)</f>
        <v>17110000</v>
      </c>
      <c r="K150" s="1">
        <f t="shared" si="2"/>
        <v>18821000</v>
      </c>
      <c r="L150" s="2">
        <v>149</v>
      </c>
    </row>
    <row r="151" spans="1:12" x14ac:dyDescent="0.45">
      <c r="A151">
        <v>885</v>
      </c>
      <c r="B151" t="s">
        <v>2639</v>
      </c>
      <c r="C151" t="s">
        <v>23</v>
      </c>
      <c r="D151" t="s">
        <v>1600</v>
      </c>
      <c r="E151" t="s">
        <v>84</v>
      </c>
      <c r="F151">
        <v>23</v>
      </c>
      <c r="G151" t="s">
        <v>25</v>
      </c>
      <c r="H151">
        <v>2020</v>
      </c>
      <c r="I151">
        <v>7.7252999999999998</v>
      </c>
      <c r="J151" s="1">
        <f>_xlfn.XLOOKUP(B151, '[1]2021 Salaries'!$B$13:$B$2834, '[1]2021 Salaries'!$G$13:$G$2834,0)</f>
        <v>34160000</v>
      </c>
      <c r="K151" s="1">
        <f t="shared" si="2"/>
        <v>37576000</v>
      </c>
      <c r="L151" s="2">
        <v>150</v>
      </c>
    </row>
    <row r="152" spans="1:12" x14ac:dyDescent="0.45">
      <c r="A152">
        <v>375</v>
      </c>
      <c r="B152" t="s">
        <v>3389</v>
      </c>
      <c r="C152" t="s">
        <v>14</v>
      </c>
      <c r="D152" t="s">
        <v>2743</v>
      </c>
      <c r="E152" t="s">
        <v>93</v>
      </c>
      <c r="F152">
        <v>32</v>
      </c>
      <c r="G152" t="s">
        <v>31</v>
      </c>
      <c r="H152">
        <v>2020</v>
      </c>
      <c r="I152">
        <v>7.7258666666666702</v>
      </c>
      <c r="J152" s="1">
        <f>_xlfn.XLOOKUP(B152, '[1]2021 Salaries'!$B$13:$B$2834, '[1]2021 Salaries'!$G$13:$G$2834,0)</f>
        <v>17110000</v>
      </c>
      <c r="K152" s="1">
        <f t="shared" si="2"/>
        <v>18821000</v>
      </c>
      <c r="L152" s="2">
        <v>151</v>
      </c>
    </row>
    <row r="153" spans="1:12" x14ac:dyDescent="0.45">
      <c r="A153">
        <v>2066</v>
      </c>
      <c r="B153" t="s">
        <v>2377</v>
      </c>
      <c r="C153" t="s">
        <v>701</v>
      </c>
      <c r="D153" t="s">
        <v>1600</v>
      </c>
      <c r="E153" t="s">
        <v>353</v>
      </c>
      <c r="F153">
        <v>25</v>
      </c>
      <c r="G153" t="s">
        <v>25</v>
      </c>
      <c r="H153">
        <v>2021</v>
      </c>
      <c r="I153">
        <v>7.7277666666666702</v>
      </c>
      <c r="J153" s="1">
        <f>_xlfn.XLOOKUP(B153, '[1]2021 Salaries'!$B$13:$B$2834, '[1]2021 Salaries'!$G$13:$G$2834,0)</f>
        <v>34570000</v>
      </c>
      <c r="K153" s="1">
        <f t="shared" si="2"/>
        <v>38027000</v>
      </c>
      <c r="L153" s="2">
        <v>152</v>
      </c>
    </row>
    <row r="154" spans="1:12" x14ac:dyDescent="0.45">
      <c r="A154">
        <v>1666</v>
      </c>
      <c r="B154" t="s">
        <v>2468</v>
      </c>
      <c r="C154" t="s">
        <v>9</v>
      </c>
      <c r="D154" t="s">
        <v>1600</v>
      </c>
      <c r="E154" t="s">
        <v>30</v>
      </c>
      <c r="F154">
        <v>22</v>
      </c>
      <c r="G154" t="s">
        <v>31</v>
      </c>
      <c r="H154">
        <v>2021</v>
      </c>
      <c r="I154">
        <v>7.7282999999999999</v>
      </c>
      <c r="J154" s="1">
        <f>_xlfn.XLOOKUP(B154, '[1]2021 Salaries'!$B$13:$B$2834, '[1]2021 Salaries'!$G$13:$G$2834,0)</f>
        <v>25480000</v>
      </c>
      <c r="K154" s="1">
        <f t="shared" si="2"/>
        <v>28028000.000000004</v>
      </c>
      <c r="L154" s="2">
        <v>153</v>
      </c>
    </row>
    <row r="155" spans="1:12" x14ac:dyDescent="0.45">
      <c r="A155">
        <v>94</v>
      </c>
      <c r="B155" t="s">
        <v>206</v>
      </c>
      <c r="C155" t="s">
        <v>39</v>
      </c>
      <c r="D155" t="s">
        <v>43</v>
      </c>
      <c r="E155" t="s">
        <v>28</v>
      </c>
      <c r="F155">
        <v>33</v>
      </c>
      <c r="G155" t="s">
        <v>21</v>
      </c>
      <c r="H155">
        <v>2020</v>
      </c>
      <c r="I155">
        <v>7.7331666666666701</v>
      </c>
      <c r="J155" s="1">
        <f>_xlfn.XLOOKUP(B155, '[1]2021 Salaries'!$B$13:$B$2834, '[1]2021 Salaries'!$G$13:$G$2834,0)</f>
        <v>23070000</v>
      </c>
      <c r="K155" s="1">
        <f t="shared" si="2"/>
        <v>25377000.000000004</v>
      </c>
      <c r="L155" s="2">
        <v>154</v>
      </c>
    </row>
    <row r="156" spans="1:12" x14ac:dyDescent="0.45">
      <c r="A156">
        <v>821</v>
      </c>
      <c r="B156" t="s">
        <v>505</v>
      </c>
      <c r="C156" t="s">
        <v>23</v>
      </c>
      <c r="D156" t="s">
        <v>2743</v>
      </c>
      <c r="E156" t="s">
        <v>118</v>
      </c>
      <c r="F156">
        <v>24</v>
      </c>
      <c r="G156" t="s">
        <v>25</v>
      </c>
      <c r="H156">
        <v>2020</v>
      </c>
      <c r="I156">
        <v>7.7338333333333296</v>
      </c>
      <c r="J156" s="1">
        <f>_xlfn.XLOOKUP(B156, '[1]2021 Salaries'!$B$13:$B$2834, '[1]2021 Salaries'!$G$13:$G$2834,0)</f>
        <v>27280000</v>
      </c>
      <c r="K156" s="1">
        <f t="shared" si="2"/>
        <v>30008000.000000004</v>
      </c>
      <c r="L156" s="2">
        <v>155</v>
      </c>
    </row>
    <row r="157" spans="1:12" x14ac:dyDescent="0.45">
      <c r="A157">
        <v>53</v>
      </c>
      <c r="B157" t="s">
        <v>2441</v>
      </c>
      <c r="C157" t="s">
        <v>39</v>
      </c>
      <c r="D157" t="s">
        <v>1600</v>
      </c>
      <c r="E157" t="s">
        <v>20</v>
      </c>
      <c r="F157">
        <v>20</v>
      </c>
      <c r="G157" t="s">
        <v>21</v>
      </c>
      <c r="H157">
        <v>2020</v>
      </c>
      <c r="I157">
        <v>7.7355</v>
      </c>
      <c r="J157" s="1">
        <f>_xlfn.XLOOKUP(B157, '[1]2021 Salaries'!$B$13:$B$2834, '[1]2021 Salaries'!$G$13:$G$2834,0)</f>
        <v>30150000</v>
      </c>
      <c r="K157" s="1">
        <f t="shared" si="2"/>
        <v>33165000.000000004</v>
      </c>
      <c r="L157" s="2">
        <v>156</v>
      </c>
    </row>
    <row r="158" spans="1:12" x14ac:dyDescent="0.45">
      <c r="A158">
        <v>423</v>
      </c>
      <c r="B158" t="s">
        <v>2468</v>
      </c>
      <c r="C158" t="s">
        <v>9</v>
      </c>
      <c r="D158" t="s">
        <v>1600</v>
      </c>
      <c r="E158" t="s">
        <v>30</v>
      </c>
      <c r="F158">
        <v>21</v>
      </c>
      <c r="G158" t="s">
        <v>31</v>
      </c>
      <c r="H158">
        <v>2020</v>
      </c>
      <c r="I158">
        <v>7.7357666666666702</v>
      </c>
      <c r="J158" s="1">
        <f>_xlfn.XLOOKUP(B158, '[1]2021 Salaries'!$B$13:$B$2834, '[1]2021 Salaries'!$G$13:$G$2834,0)</f>
        <v>25480000</v>
      </c>
      <c r="K158" s="1">
        <f t="shared" si="2"/>
        <v>28028000.000000004</v>
      </c>
      <c r="L158" s="2">
        <v>157</v>
      </c>
    </row>
    <row r="159" spans="1:12" x14ac:dyDescent="0.45">
      <c r="A159">
        <v>2123</v>
      </c>
      <c r="B159" t="s">
        <v>3268</v>
      </c>
      <c r="C159" t="s">
        <v>307</v>
      </c>
      <c r="D159" t="s">
        <v>2743</v>
      </c>
      <c r="E159" t="s">
        <v>84</v>
      </c>
      <c r="F159">
        <v>28</v>
      </c>
      <c r="G159" t="s">
        <v>25</v>
      </c>
      <c r="H159">
        <v>2021</v>
      </c>
      <c r="I159">
        <v>7.73966666666667</v>
      </c>
      <c r="J159" s="1">
        <f>_xlfn.XLOOKUP(B159, '[1]2021 Salaries'!$B$13:$B$2834, '[1]2021 Salaries'!$G$13:$G$2834,0)</f>
        <v>27820000</v>
      </c>
      <c r="K159" s="1">
        <f t="shared" si="2"/>
        <v>30602000.000000004</v>
      </c>
      <c r="L159" s="2">
        <v>158</v>
      </c>
    </row>
    <row r="160" spans="1:12" x14ac:dyDescent="0.45">
      <c r="A160">
        <v>2024</v>
      </c>
      <c r="B160" t="s">
        <v>3388</v>
      </c>
      <c r="C160" t="s">
        <v>23</v>
      </c>
      <c r="D160" t="s">
        <v>2743</v>
      </c>
      <c r="E160" t="s">
        <v>78</v>
      </c>
      <c r="F160">
        <v>22</v>
      </c>
      <c r="G160" t="s">
        <v>25</v>
      </c>
      <c r="H160">
        <v>2021</v>
      </c>
      <c r="I160">
        <v>7.7415000000000003</v>
      </c>
      <c r="J160" s="1">
        <f>_xlfn.XLOOKUP(B160, '[1]2021 Salaries'!$B$13:$B$2834, '[1]2021 Salaries'!$G$13:$G$2834,0)</f>
        <v>27310000</v>
      </c>
      <c r="K160" s="1">
        <f t="shared" si="2"/>
        <v>30041000.000000004</v>
      </c>
      <c r="L160" s="2">
        <v>159</v>
      </c>
    </row>
    <row r="161" spans="1:12" x14ac:dyDescent="0.45">
      <c r="A161">
        <v>1268</v>
      </c>
      <c r="B161" t="s">
        <v>1943</v>
      </c>
      <c r="C161" t="s">
        <v>39</v>
      </c>
      <c r="D161" t="s">
        <v>1600</v>
      </c>
      <c r="E161" t="s">
        <v>49</v>
      </c>
      <c r="F161">
        <v>32</v>
      </c>
      <c r="G161" t="s">
        <v>21</v>
      </c>
      <c r="H161">
        <v>2021</v>
      </c>
      <c r="I161">
        <v>7.7522333333333302</v>
      </c>
      <c r="J161" s="1">
        <f>_xlfn.XLOOKUP(B161, '[1]2021 Salaries'!$B$13:$B$2834, '[1]2021 Salaries'!$G$13:$G$2834,0)</f>
        <v>28360000</v>
      </c>
      <c r="K161" s="1">
        <f t="shared" si="2"/>
        <v>31196000.000000004</v>
      </c>
      <c r="L161" s="2">
        <v>160</v>
      </c>
    </row>
    <row r="162" spans="1:12" x14ac:dyDescent="0.45">
      <c r="A162">
        <v>2319</v>
      </c>
      <c r="B162" t="s">
        <v>3376</v>
      </c>
      <c r="C162" t="s">
        <v>484</v>
      </c>
      <c r="D162" t="s">
        <v>2743</v>
      </c>
      <c r="E162" t="s">
        <v>225</v>
      </c>
      <c r="F162">
        <v>30</v>
      </c>
      <c r="G162" t="s">
        <v>16</v>
      </c>
      <c r="H162">
        <v>2021</v>
      </c>
      <c r="I162">
        <v>7.7591666666666601</v>
      </c>
      <c r="J162" s="1">
        <f>_xlfn.XLOOKUP(B162, '[1]2021 Salaries'!$B$13:$B$2834, '[1]2021 Salaries'!$G$13:$G$2834,0)</f>
        <v>24350000</v>
      </c>
      <c r="K162" s="1">
        <f t="shared" si="2"/>
        <v>26785000.000000004</v>
      </c>
      <c r="L162" s="2">
        <v>161</v>
      </c>
    </row>
    <row r="163" spans="1:12" x14ac:dyDescent="0.45">
      <c r="A163">
        <v>717</v>
      </c>
      <c r="B163" t="s">
        <v>3290</v>
      </c>
      <c r="C163" t="s">
        <v>23</v>
      </c>
      <c r="D163" t="s">
        <v>2743</v>
      </c>
      <c r="E163" t="s">
        <v>267</v>
      </c>
      <c r="F163">
        <v>28</v>
      </c>
      <c r="G163" t="s">
        <v>25</v>
      </c>
      <c r="H163">
        <v>2020</v>
      </c>
      <c r="I163">
        <v>7.7609333333333304</v>
      </c>
      <c r="J163" s="1">
        <f>_xlfn.XLOOKUP(B163, '[1]2021 Salaries'!$B$13:$B$2834, '[1]2021 Salaries'!$G$13:$G$2834,0)</f>
        <v>32690000</v>
      </c>
      <c r="K163" s="1">
        <f t="shared" si="2"/>
        <v>35959000</v>
      </c>
      <c r="L163" s="2">
        <v>162</v>
      </c>
    </row>
    <row r="164" spans="1:12" x14ac:dyDescent="0.45">
      <c r="A164">
        <v>2076</v>
      </c>
      <c r="B164" t="s">
        <v>3387</v>
      </c>
      <c r="C164" t="s">
        <v>9</v>
      </c>
      <c r="D164" t="s">
        <v>2743</v>
      </c>
      <c r="E164" t="s">
        <v>118</v>
      </c>
      <c r="F164">
        <v>27</v>
      </c>
      <c r="G164" t="s">
        <v>25</v>
      </c>
      <c r="H164">
        <v>2021</v>
      </c>
      <c r="I164">
        <v>7.7640000000000002</v>
      </c>
      <c r="J164" s="1">
        <f>_xlfn.XLOOKUP(B164, '[1]2021 Salaries'!$B$13:$B$2834, '[1]2021 Salaries'!$G$13:$G$2834,0)</f>
        <v>32790000</v>
      </c>
      <c r="K164" s="1">
        <f t="shared" si="2"/>
        <v>36069000</v>
      </c>
      <c r="L164" s="2">
        <v>163</v>
      </c>
    </row>
    <row r="165" spans="1:12" hidden="1" x14ac:dyDescent="0.45">
      <c r="A165">
        <v>2016</v>
      </c>
      <c r="B165" t="s">
        <v>2591</v>
      </c>
      <c r="C165" t="s">
        <v>109</v>
      </c>
      <c r="D165" t="s">
        <v>1596</v>
      </c>
      <c r="E165" t="s">
        <v>78</v>
      </c>
      <c r="F165">
        <v>23</v>
      </c>
      <c r="G165" t="s">
        <v>25</v>
      </c>
      <c r="H165">
        <v>2021</v>
      </c>
      <c r="I165">
        <v>7.7653999999999996</v>
      </c>
      <c r="J165" s="1">
        <f>_xlfn.XLOOKUP(B165, '[1]2021 Salaries'!$B$13:$B$2834, '[1]2021 Salaries'!$G$13:$G$2834,0)</f>
        <v>18630000</v>
      </c>
      <c r="K165" s="1">
        <f t="shared" si="2"/>
        <v>20493000</v>
      </c>
      <c r="L165" s="2">
        <v>164</v>
      </c>
    </row>
    <row r="166" spans="1:12" x14ac:dyDescent="0.45">
      <c r="A166">
        <v>1377</v>
      </c>
      <c r="B166" t="s">
        <v>3238</v>
      </c>
      <c r="C166" t="s">
        <v>143</v>
      </c>
      <c r="D166" t="s">
        <v>2743</v>
      </c>
      <c r="E166" t="s">
        <v>147</v>
      </c>
      <c r="F166">
        <v>24</v>
      </c>
      <c r="G166" t="s">
        <v>21</v>
      </c>
      <c r="H166">
        <v>2021</v>
      </c>
      <c r="I166">
        <v>7.7704000000000004</v>
      </c>
      <c r="J166" s="1">
        <f>_xlfn.XLOOKUP(B166, '[1]2021 Salaries'!$B$13:$B$2834, '[1]2021 Salaries'!$G$13:$G$2834,0)</f>
        <v>12340000</v>
      </c>
      <c r="K166" s="1">
        <f t="shared" si="2"/>
        <v>13574000.000000002</v>
      </c>
      <c r="L166" s="2">
        <v>165</v>
      </c>
    </row>
    <row r="167" spans="1:12" x14ac:dyDescent="0.45">
      <c r="A167">
        <v>1663</v>
      </c>
      <c r="B167" t="s">
        <v>2879</v>
      </c>
      <c r="C167" t="s">
        <v>9</v>
      </c>
      <c r="D167" t="s">
        <v>2743</v>
      </c>
      <c r="E167" t="s">
        <v>30</v>
      </c>
      <c r="F167">
        <v>19</v>
      </c>
      <c r="G167" t="s">
        <v>31</v>
      </c>
      <c r="H167">
        <v>2021</v>
      </c>
      <c r="I167">
        <v>7.7712333333333303</v>
      </c>
      <c r="J167" s="1">
        <f>_xlfn.XLOOKUP(B167, '[1]2021 Salaries'!$B$13:$B$2834, '[1]2021 Salaries'!$G$13:$G$2834,0)</f>
        <v>21760000</v>
      </c>
      <c r="K167" s="1">
        <f t="shared" si="2"/>
        <v>23936000.000000004</v>
      </c>
      <c r="L167" s="2">
        <v>166</v>
      </c>
    </row>
    <row r="168" spans="1:12" x14ac:dyDescent="0.45">
      <c r="A168">
        <v>2421</v>
      </c>
      <c r="B168" t="s">
        <v>3028</v>
      </c>
      <c r="C168" t="s">
        <v>14</v>
      </c>
      <c r="D168" t="s">
        <v>2743</v>
      </c>
      <c r="E168" t="s">
        <v>250</v>
      </c>
      <c r="F168">
        <v>23</v>
      </c>
      <c r="G168" t="s">
        <v>16</v>
      </c>
      <c r="H168">
        <v>2021</v>
      </c>
      <c r="I168">
        <v>7.7767999999999997</v>
      </c>
      <c r="J168" s="1">
        <f>_xlfn.XLOOKUP(B168, '[1]2021 Salaries'!$B$13:$B$2834, '[1]2021 Salaries'!$G$13:$G$2834,0)</f>
        <v>16190000</v>
      </c>
      <c r="K168" s="1">
        <f t="shared" si="2"/>
        <v>17809000</v>
      </c>
      <c r="L168" s="2">
        <v>167</v>
      </c>
    </row>
    <row r="169" spans="1:12" x14ac:dyDescent="0.45">
      <c r="A169">
        <v>1282</v>
      </c>
      <c r="B169" t="s">
        <v>3384</v>
      </c>
      <c r="C169" t="s">
        <v>235</v>
      </c>
      <c r="D169" t="s">
        <v>2743</v>
      </c>
      <c r="E169" t="s">
        <v>69</v>
      </c>
      <c r="F169">
        <v>23</v>
      </c>
      <c r="G169" t="s">
        <v>21</v>
      </c>
      <c r="H169">
        <v>2021</v>
      </c>
      <c r="I169">
        <v>7.7824</v>
      </c>
      <c r="J169" s="1">
        <f>_xlfn.XLOOKUP(B169, '[1]2021 Salaries'!$B$13:$B$2834, '[1]2021 Salaries'!$G$13:$G$2834,0)</f>
        <v>35260000</v>
      </c>
      <c r="K169" s="1">
        <f t="shared" si="2"/>
        <v>38786000</v>
      </c>
      <c r="L169" s="2">
        <v>168</v>
      </c>
    </row>
    <row r="170" spans="1:12" x14ac:dyDescent="0.45">
      <c r="A170">
        <v>2420</v>
      </c>
      <c r="B170" t="s">
        <v>3174</v>
      </c>
      <c r="C170" t="s">
        <v>307</v>
      </c>
      <c r="D170" t="s">
        <v>2743</v>
      </c>
      <c r="E170" t="s">
        <v>250</v>
      </c>
      <c r="F170">
        <v>24</v>
      </c>
      <c r="G170" t="s">
        <v>16</v>
      </c>
      <c r="H170">
        <v>2021</v>
      </c>
      <c r="I170">
        <v>7.79</v>
      </c>
      <c r="J170" s="1">
        <f>_xlfn.XLOOKUP(B170, '[1]2021 Salaries'!$B$13:$B$2834, '[1]2021 Salaries'!$G$13:$G$2834,0)</f>
        <v>19000000</v>
      </c>
      <c r="K170" s="1">
        <f t="shared" si="2"/>
        <v>20900000</v>
      </c>
      <c r="L170" s="2">
        <v>169</v>
      </c>
    </row>
    <row r="171" spans="1:12" x14ac:dyDescent="0.45">
      <c r="A171">
        <v>816</v>
      </c>
      <c r="B171" t="s">
        <v>3387</v>
      </c>
      <c r="C171" t="s">
        <v>9</v>
      </c>
      <c r="D171" t="s">
        <v>2743</v>
      </c>
      <c r="E171" t="s">
        <v>118</v>
      </c>
      <c r="F171">
        <v>26</v>
      </c>
      <c r="G171" t="s">
        <v>25</v>
      </c>
      <c r="H171">
        <v>2020</v>
      </c>
      <c r="I171">
        <v>7.7976999999999999</v>
      </c>
      <c r="J171" s="1">
        <f>_xlfn.XLOOKUP(B171, '[1]2021 Salaries'!$B$13:$B$2834, '[1]2021 Salaries'!$G$13:$G$2834,0)</f>
        <v>32790000</v>
      </c>
      <c r="K171" s="1">
        <f t="shared" si="2"/>
        <v>36069000</v>
      </c>
      <c r="L171" s="2">
        <v>170</v>
      </c>
    </row>
    <row r="172" spans="1:12" x14ac:dyDescent="0.45">
      <c r="A172">
        <v>611</v>
      </c>
      <c r="B172" t="s">
        <v>3368</v>
      </c>
      <c r="C172" t="s">
        <v>74</v>
      </c>
      <c r="D172" t="s">
        <v>2743</v>
      </c>
      <c r="E172" t="s">
        <v>11</v>
      </c>
      <c r="F172">
        <v>24</v>
      </c>
      <c r="G172" t="s">
        <v>12</v>
      </c>
      <c r="H172">
        <v>2020</v>
      </c>
      <c r="I172">
        <v>7.7994666666666701</v>
      </c>
      <c r="J172" s="1">
        <f>_xlfn.XLOOKUP(B172, '[1]2021 Salaries'!$B$13:$B$2834, '[1]2021 Salaries'!$G$13:$G$2834,0)</f>
        <v>39650000</v>
      </c>
      <c r="K172" s="1">
        <f t="shared" si="2"/>
        <v>43615000</v>
      </c>
      <c r="L172" s="2">
        <v>171</v>
      </c>
    </row>
    <row r="173" spans="1:12" hidden="1" x14ac:dyDescent="0.45">
      <c r="A173">
        <v>981</v>
      </c>
      <c r="B173" t="s">
        <v>2677</v>
      </c>
      <c r="C173" t="s">
        <v>55</v>
      </c>
      <c r="D173" t="s">
        <v>1596</v>
      </c>
      <c r="E173" t="s">
        <v>89</v>
      </c>
      <c r="F173">
        <v>19</v>
      </c>
      <c r="G173" t="s">
        <v>16</v>
      </c>
      <c r="H173">
        <v>2020</v>
      </c>
      <c r="I173">
        <v>7.80216666666667</v>
      </c>
      <c r="J173" s="1">
        <f>_xlfn.XLOOKUP(B173, '[1]2021 Salaries'!$B$13:$B$2834, '[1]2021 Salaries'!$G$13:$G$2834,0)</f>
        <v>31640000</v>
      </c>
      <c r="K173" s="1">
        <f t="shared" si="2"/>
        <v>34804000</v>
      </c>
      <c r="L173" s="2">
        <v>172</v>
      </c>
    </row>
    <row r="174" spans="1:12" x14ac:dyDescent="0.45">
      <c r="A174">
        <v>2026</v>
      </c>
      <c r="B174" t="s">
        <v>3382</v>
      </c>
      <c r="C174" t="s">
        <v>1293</v>
      </c>
      <c r="D174" t="s">
        <v>2743</v>
      </c>
      <c r="E174" t="s">
        <v>78</v>
      </c>
      <c r="F174">
        <v>28</v>
      </c>
      <c r="G174" t="s">
        <v>25</v>
      </c>
      <c r="H174">
        <v>2021</v>
      </c>
      <c r="I174">
        <v>7.8079333333333301</v>
      </c>
      <c r="J174" s="1">
        <f>_xlfn.XLOOKUP(B174, '[1]2021 Salaries'!$B$13:$B$2834, '[1]2021 Salaries'!$G$13:$G$2834,0)</f>
        <v>22800000</v>
      </c>
      <c r="K174" s="1">
        <f t="shared" si="2"/>
        <v>25080000.000000004</v>
      </c>
      <c r="L174" s="2">
        <v>173</v>
      </c>
    </row>
    <row r="175" spans="1:12" x14ac:dyDescent="0.45">
      <c r="A175">
        <v>842</v>
      </c>
      <c r="B175" t="s">
        <v>3341</v>
      </c>
      <c r="C175" t="s">
        <v>14</v>
      </c>
      <c r="D175" t="s">
        <v>2743</v>
      </c>
      <c r="E175" t="s">
        <v>257</v>
      </c>
      <c r="F175">
        <v>26</v>
      </c>
      <c r="G175" t="s">
        <v>25</v>
      </c>
      <c r="H175">
        <v>2020</v>
      </c>
      <c r="I175">
        <v>7.8081666666666703</v>
      </c>
      <c r="J175" s="1">
        <f>_xlfn.XLOOKUP(B175, '[1]2021 Salaries'!$B$13:$B$2834, '[1]2021 Salaries'!$G$13:$G$2834,0)</f>
        <v>26890000</v>
      </c>
      <c r="K175" s="1">
        <f t="shared" si="2"/>
        <v>29579000.000000004</v>
      </c>
      <c r="L175" s="2">
        <v>174</v>
      </c>
    </row>
    <row r="176" spans="1:12" x14ac:dyDescent="0.45">
      <c r="A176">
        <v>2190</v>
      </c>
      <c r="B176" t="s">
        <v>3280</v>
      </c>
      <c r="C176" t="s">
        <v>14</v>
      </c>
      <c r="D176" t="s">
        <v>2743</v>
      </c>
      <c r="E176" t="s">
        <v>659</v>
      </c>
      <c r="F176">
        <v>32</v>
      </c>
      <c r="G176" t="s">
        <v>16</v>
      </c>
      <c r="H176">
        <v>2021</v>
      </c>
      <c r="I176">
        <v>7.8083</v>
      </c>
      <c r="J176" s="1">
        <f>_xlfn.XLOOKUP(B176, '[1]2021 Salaries'!$B$13:$B$2834, '[1]2021 Salaries'!$G$13:$G$2834,0)</f>
        <v>19740000</v>
      </c>
      <c r="K176" s="1">
        <f t="shared" si="2"/>
        <v>21714000</v>
      </c>
      <c r="L176" s="2">
        <v>175</v>
      </c>
    </row>
    <row r="177" spans="1:12" x14ac:dyDescent="0.45">
      <c r="A177">
        <v>988</v>
      </c>
      <c r="B177" t="s">
        <v>3251</v>
      </c>
      <c r="C177" t="s">
        <v>341</v>
      </c>
      <c r="D177" t="s">
        <v>2743</v>
      </c>
      <c r="E177" t="s">
        <v>89</v>
      </c>
      <c r="F177">
        <v>33</v>
      </c>
      <c r="G177" t="s">
        <v>16</v>
      </c>
      <c r="H177">
        <v>2020</v>
      </c>
      <c r="I177">
        <v>7.8096333333333403</v>
      </c>
      <c r="J177" s="1">
        <f>_xlfn.XLOOKUP(B177, '[1]2021 Salaries'!$B$13:$B$2834, '[1]2021 Salaries'!$G$13:$G$2834,0)</f>
        <v>18300000</v>
      </c>
      <c r="K177" s="1">
        <f t="shared" si="2"/>
        <v>20130000</v>
      </c>
      <c r="L177" s="2">
        <v>176</v>
      </c>
    </row>
    <row r="178" spans="1:12" x14ac:dyDescent="0.45">
      <c r="A178">
        <v>1896</v>
      </c>
      <c r="B178" t="s">
        <v>2611</v>
      </c>
      <c r="C178" t="s">
        <v>9</v>
      </c>
      <c r="D178" t="s">
        <v>1596</v>
      </c>
      <c r="E178" t="s">
        <v>162</v>
      </c>
      <c r="F178">
        <v>22</v>
      </c>
      <c r="G178" t="s">
        <v>12</v>
      </c>
      <c r="H178">
        <v>2021</v>
      </c>
      <c r="I178">
        <v>7.8207000000000004</v>
      </c>
      <c r="J178" s="1">
        <f>_xlfn.XLOOKUP(B178, '[1]2021 Salaries'!$B$13:$B$2834, '[1]2021 Salaries'!$G$13:$G$2834,0)</f>
        <v>27410000</v>
      </c>
      <c r="K178" s="1">
        <f t="shared" si="2"/>
        <v>30151000.000000004</v>
      </c>
      <c r="L178" s="2">
        <v>177</v>
      </c>
    </row>
    <row r="179" spans="1:12" x14ac:dyDescent="0.45">
      <c r="A179">
        <v>1802</v>
      </c>
      <c r="B179" t="s">
        <v>2282</v>
      </c>
      <c r="C179" t="s">
        <v>130</v>
      </c>
      <c r="D179" t="s">
        <v>1596</v>
      </c>
      <c r="E179" t="s">
        <v>37</v>
      </c>
      <c r="F179">
        <v>27</v>
      </c>
      <c r="G179" t="s">
        <v>12</v>
      </c>
      <c r="H179">
        <v>2021</v>
      </c>
      <c r="I179">
        <v>7.8228999999999997</v>
      </c>
      <c r="J179" s="1">
        <f>_xlfn.XLOOKUP(B179, '[1]2021 Salaries'!$B$13:$B$2834, '[1]2021 Salaries'!$G$13:$G$2834,0)</f>
        <v>32350000</v>
      </c>
      <c r="K179" s="1">
        <f t="shared" si="2"/>
        <v>35585000</v>
      </c>
      <c r="L179" s="2">
        <v>178</v>
      </c>
    </row>
    <row r="180" spans="1:12" x14ac:dyDescent="0.45">
      <c r="A180">
        <v>1113</v>
      </c>
      <c r="B180" t="s">
        <v>3386</v>
      </c>
      <c r="C180" t="s">
        <v>64</v>
      </c>
      <c r="D180" t="s">
        <v>2743</v>
      </c>
      <c r="E180" t="s">
        <v>250</v>
      </c>
      <c r="F180">
        <v>30</v>
      </c>
      <c r="G180" t="s">
        <v>16</v>
      </c>
      <c r="H180">
        <v>2020</v>
      </c>
      <c r="I180">
        <v>7.8232999999999997</v>
      </c>
      <c r="J180" s="1">
        <f>_xlfn.XLOOKUP(B180, '[1]2021 Salaries'!$B$13:$B$2834, '[1]2021 Salaries'!$G$13:$G$2834,0)</f>
        <v>29660000</v>
      </c>
      <c r="K180" s="1">
        <f t="shared" si="2"/>
        <v>29660000</v>
      </c>
      <c r="L180" s="2">
        <v>179</v>
      </c>
    </row>
    <row r="181" spans="1:12" x14ac:dyDescent="0.45">
      <c r="A181">
        <v>51</v>
      </c>
      <c r="B181" t="s">
        <v>3186</v>
      </c>
      <c r="C181" t="s">
        <v>23</v>
      </c>
      <c r="D181" t="s">
        <v>2743</v>
      </c>
      <c r="E181" t="s">
        <v>20</v>
      </c>
      <c r="F181">
        <v>27</v>
      </c>
      <c r="G181" t="s">
        <v>21</v>
      </c>
      <c r="H181">
        <v>2020</v>
      </c>
      <c r="I181">
        <v>7.8255666666666697</v>
      </c>
      <c r="J181" s="1">
        <f>_xlfn.XLOOKUP(B181, '[1]2021 Salaries'!$B$13:$B$2834, '[1]2021 Salaries'!$G$13:$G$2834,0)</f>
        <v>27700000</v>
      </c>
      <c r="K181" s="1">
        <f t="shared" si="2"/>
        <v>30470000.000000004</v>
      </c>
      <c r="L181" s="2">
        <v>180</v>
      </c>
    </row>
    <row r="182" spans="1:12" x14ac:dyDescent="0.45">
      <c r="A182">
        <v>193</v>
      </c>
      <c r="B182" t="s">
        <v>2522</v>
      </c>
      <c r="C182" t="s">
        <v>74</v>
      </c>
      <c r="D182" t="s">
        <v>2743</v>
      </c>
      <c r="E182" t="s">
        <v>44</v>
      </c>
      <c r="F182">
        <v>25</v>
      </c>
      <c r="G182" t="s">
        <v>31</v>
      </c>
      <c r="H182">
        <v>2020</v>
      </c>
      <c r="I182">
        <v>7.8355333333333297</v>
      </c>
      <c r="J182" s="1">
        <f>_xlfn.XLOOKUP(B182, '[1]2021 Salaries'!$B$13:$B$2834, '[1]2021 Salaries'!$G$13:$G$2834,0)</f>
        <v>30710000</v>
      </c>
      <c r="K182" s="1">
        <f t="shared" si="2"/>
        <v>33781000</v>
      </c>
      <c r="L182" s="2">
        <v>181</v>
      </c>
    </row>
    <row r="183" spans="1:12" x14ac:dyDescent="0.45">
      <c r="A183">
        <v>1900</v>
      </c>
      <c r="B183" t="s">
        <v>3385</v>
      </c>
      <c r="C183" t="s">
        <v>650</v>
      </c>
      <c r="D183" t="s">
        <v>2743</v>
      </c>
      <c r="E183" t="s">
        <v>162</v>
      </c>
      <c r="F183">
        <v>29</v>
      </c>
      <c r="G183" t="s">
        <v>12</v>
      </c>
      <c r="H183">
        <v>2021</v>
      </c>
      <c r="I183">
        <v>7.8363666666666703</v>
      </c>
      <c r="J183" s="1">
        <f>_xlfn.XLOOKUP(B183, '[1]2021 Salaries'!$B$13:$B$2834, '[1]2021 Salaries'!$G$13:$G$2834,0)</f>
        <v>37500000</v>
      </c>
      <c r="K183" s="1">
        <f t="shared" si="2"/>
        <v>41250000</v>
      </c>
      <c r="L183" s="2">
        <v>182</v>
      </c>
    </row>
    <row r="184" spans="1:12" x14ac:dyDescent="0.45">
      <c r="A184">
        <v>489</v>
      </c>
      <c r="B184" t="s">
        <v>2620</v>
      </c>
      <c r="C184" t="s">
        <v>74</v>
      </c>
      <c r="D184" t="s">
        <v>1600</v>
      </c>
      <c r="E184" t="s">
        <v>116</v>
      </c>
      <c r="F184">
        <v>20</v>
      </c>
      <c r="G184" t="s">
        <v>12</v>
      </c>
      <c r="H184">
        <v>2020</v>
      </c>
      <c r="I184">
        <v>7.8366333333333396</v>
      </c>
      <c r="J184" s="1">
        <f>_xlfn.XLOOKUP(B184, '[1]2021 Salaries'!$B$13:$B$2834, '[1]2021 Salaries'!$G$13:$G$2834,0)</f>
        <v>27350000</v>
      </c>
      <c r="K184" s="1">
        <f t="shared" si="2"/>
        <v>30085000.000000004</v>
      </c>
      <c r="L184" s="2">
        <v>183</v>
      </c>
    </row>
    <row r="185" spans="1:12" x14ac:dyDescent="0.45">
      <c r="A185">
        <v>2203</v>
      </c>
      <c r="B185" t="s">
        <v>3352</v>
      </c>
      <c r="C185" t="s">
        <v>14</v>
      </c>
      <c r="D185" t="s">
        <v>2743</v>
      </c>
      <c r="E185" t="s">
        <v>15</v>
      </c>
      <c r="F185">
        <v>20</v>
      </c>
      <c r="G185" t="s">
        <v>16</v>
      </c>
      <c r="H185">
        <v>2021</v>
      </c>
      <c r="I185">
        <v>7.8412666666666704</v>
      </c>
      <c r="J185" s="1">
        <f>_xlfn.XLOOKUP(B185, '[1]2021 Salaries'!$B$13:$B$2834, '[1]2021 Salaries'!$G$13:$G$2834,0)</f>
        <v>27360000</v>
      </c>
      <c r="K185" s="1">
        <f t="shared" si="2"/>
        <v>30096000.000000004</v>
      </c>
      <c r="L185" s="2">
        <v>184</v>
      </c>
    </row>
    <row r="186" spans="1:12" x14ac:dyDescent="0.45">
      <c r="A186">
        <v>652</v>
      </c>
      <c r="B186" t="s">
        <v>906</v>
      </c>
      <c r="C186" t="s">
        <v>377</v>
      </c>
      <c r="D186" t="s">
        <v>2743</v>
      </c>
      <c r="E186" t="s">
        <v>162</v>
      </c>
      <c r="F186">
        <v>21</v>
      </c>
      <c r="G186" t="s">
        <v>12</v>
      </c>
      <c r="H186">
        <v>2020</v>
      </c>
      <c r="I186">
        <v>7.8413000000000004</v>
      </c>
      <c r="J186" s="1">
        <f>_xlfn.XLOOKUP(B186, '[1]2021 Salaries'!$B$13:$B$2834, '[1]2021 Salaries'!$G$13:$G$2834,0)</f>
        <v>23550000</v>
      </c>
      <c r="K186" s="1">
        <f t="shared" si="2"/>
        <v>25905000.000000004</v>
      </c>
      <c r="L186" s="2">
        <v>185</v>
      </c>
    </row>
    <row r="187" spans="1:12" x14ac:dyDescent="0.45">
      <c r="A187">
        <v>1512</v>
      </c>
      <c r="B187" t="s">
        <v>3234</v>
      </c>
      <c r="C187" t="s">
        <v>9</v>
      </c>
      <c r="D187" t="s">
        <v>2743</v>
      </c>
      <c r="E187" t="s">
        <v>57</v>
      </c>
      <c r="F187">
        <v>29</v>
      </c>
      <c r="G187" t="s">
        <v>31</v>
      </c>
      <c r="H187">
        <v>2021</v>
      </c>
      <c r="I187">
        <v>7.87303333333334</v>
      </c>
      <c r="J187" s="1">
        <f>_xlfn.XLOOKUP(B187, '[1]2021 Salaries'!$B$13:$B$2834, '[1]2021 Salaries'!$G$13:$G$2834,0)</f>
        <v>15920000</v>
      </c>
      <c r="K187" s="1">
        <f t="shared" si="2"/>
        <v>17512000</v>
      </c>
      <c r="L187" s="2">
        <v>186</v>
      </c>
    </row>
    <row r="188" spans="1:12" x14ac:dyDescent="0.45">
      <c r="A188">
        <v>555</v>
      </c>
      <c r="B188" t="s">
        <v>3267</v>
      </c>
      <c r="C188" t="s">
        <v>130</v>
      </c>
      <c r="D188" t="s">
        <v>2743</v>
      </c>
      <c r="E188" t="s">
        <v>37</v>
      </c>
      <c r="F188">
        <v>30</v>
      </c>
      <c r="G188" t="s">
        <v>12</v>
      </c>
      <c r="H188">
        <v>2020</v>
      </c>
      <c r="I188">
        <v>7.8804666666666598</v>
      </c>
      <c r="J188" s="1">
        <f>_xlfn.XLOOKUP(B188, '[1]2021 Salaries'!$B$13:$B$2834, '[1]2021 Salaries'!$G$13:$G$2834,0)</f>
        <v>26650000</v>
      </c>
      <c r="K188" s="1">
        <f t="shared" si="2"/>
        <v>29315000.000000004</v>
      </c>
      <c r="L188" s="2">
        <v>187</v>
      </c>
    </row>
    <row r="189" spans="1:12" x14ac:dyDescent="0.45">
      <c r="A189">
        <v>40</v>
      </c>
      <c r="B189" t="s">
        <v>3384</v>
      </c>
      <c r="C189" t="s">
        <v>235</v>
      </c>
      <c r="D189" t="s">
        <v>2743</v>
      </c>
      <c r="E189" t="s">
        <v>69</v>
      </c>
      <c r="F189">
        <v>22</v>
      </c>
      <c r="G189" t="s">
        <v>21</v>
      </c>
      <c r="H189">
        <v>2020</v>
      </c>
      <c r="I189">
        <v>7.8825666666666701</v>
      </c>
      <c r="J189" s="1">
        <f>_xlfn.XLOOKUP(B189, '[1]2021 Salaries'!$B$13:$B$2834, '[1]2021 Salaries'!$G$13:$G$2834,0)</f>
        <v>35260000</v>
      </c>
      <c r="K189" s="1">
        <f t="shared" si="2"/>
        <v>38786000</v>
      </c>
      <c r="L189" s="2">
        <v>188</v>
      </c>
    </row>
    <row r="190" spans="1:12" x14ac:dyDescent="0.45">
      <c r="A190">
        <v>1021</v>
      </c>
      <c r="B190" t="s">
        <v>2116</v>
      </c>
      <c r="C190" t="s">
        <v>14</v>
      </c>
      <c r="D190" t="s">
        <v>1596</v>
      </c>
      <c r="E190" t="s">
        <v>53</v>
      </c>
      <c r="F190">
        <v>25</v>
      </c>
      <c r="G190" t="s">
        <v>16</v>
      </c>
      <c r="H190">
        <v>2020</v>
      </c>
      <c r="I190">
        <v>7.8861666666666697</v>
      </c>
      <c r="J190" s="1">
        <f>_xlfn.XLOOKUP(B190, '[1]2021 Salaries'!$B$13:$B$2834, '[1]2021 Salaries'!$G$13:$G$2834,0)</f>
        <v>29120000</v>
      </c>
      <c r="K190" s="1">
        <f t="shared" si="2"/>
        <v>32032000.000000004</v>
      </c>
      <c r="L190" s="2">
        <v>189</v>
      </c>
    </row>
    <row r="191" spans="1:12" hidden="1" x14ac:dyDescent="0.45">
      <c r="A191">
        <v>2100</v>
      </c>
      <c r="B191" t="s">
        <v>2648</v>
      </c>
      <c r="C191" t="s">
        <v>341</v>
      </c>
      <c r="D191" t="s">
        <v>1596</v>
      </c>
      <c r="E191" t="s">
        <v>197</v>
      </c>
      <c r="F191">
        <v>25</v>
      </c>
      <c r="G191" t="s">
        <v>25</v>
      </c>
      <c r="H191">
        <v>2021</v>
      </c>
      <c r="I191">
        <v>7.8914</v>
      </c>
      <c r="J191" s="1">
        <f>_xlfn.XLOOKUP(B191, '[1]2021 Salaries'!$B$13:$B$2834, '[1]2021 Salaries'!$G$13:$G$2834,0)</f>
        <v>31500000</v>
      </c>
      <c r="K191" s="1">
        <f t="shared" si="2"/>
        <v>34650000</v>
      </c>
      <c r="L191" s="2">
        <v>190</v>
      </c>
    </row>
    <row r="192" spans="1:12" x14ac:dyDescent="0.45">
      <c r="A192">
        <v>2110</v>
      </c>
      <c r="B192" t="s">
        <v>3070</v>
      </c>
      <c r="C192" t="s">
        <v>23</v>
      </c>
      <c r="D192" t="s">
        <v>2743</v>
      </c>
      <c r="E192" t="s">
        <v>197</v>
      </c>
      <c r="F192">
        <v>27</v>
      </c>
      <c r="G192" t="s">
        <v>25</v>
      </c>
      <c r="H192">
        <v>2021</v>
      </c>
      <c r="I192">
        <v>7.8918999999999997</v>
      </c>
      <c r="J192" s="1">
        <f>_xlfn.XLOOKUP(B192, '[1]2021 Salaries'!$B$13:$B$2834, '[1]2021 Salaries'!$G$13:$G$2834,0)</f>
        <v>9720000</v>
      </c>
      <c r="K192" s="1">
        <f t="shared" si="2"/>
        <v>10692000</v>
      </c>
      <c r="L192" s="2">
        <v>191</v>
      </c>
    </row>
    <row r="193" spans="1:12" x14ac:dyDescent="0.45">
      <c r="A193">
        <v>1064</v>
      </c>
      <c r="B193" t="s">
        <v>3383</v>
      </c>
      <c r="C193" t="s">
        <v>14</v>
      </c>
      <c r="D193" t="s">
        <v>2743</v>
      </c>
      <c r="E193" t="s">
        <v>91</v>
      </c>
      <c r="F193">
        <v>25</v>
      </c>
      <c r="G193" t="s">
        <v>16</v>
      </c>
      <c r="H193">
        <v>2020</v>
      </c>
      <c r="I193">
        <v>7.9043999999999999</v>
      </c>
      <c r="J193" s="1">
        <f>_xlfn.XLOOKUP(B193, '[1]2021 Salaries'!$B$13:$B$2834, '[1]2021 Salaries'!$G$13:$G$2834,0)</f>
        <v>22830000</v>
      </c>
      <c r="K193" s="1">
        <f t="shared" si="2"/>
        <v>25113000.000000004</v>
      </c>
      <c r="L193" s="2">
        <v>192</v>
      </c>
    </row>
    <row r="194" spans="1:12" x14ac:dyDescent="0.45">
      <c r="A194">
        <v>1623</v>
      </c>
      <c r="B194" t="s">
        <v>3033</v>
      </c>
      <c r="C194" t="s">
        <v>55</v>
      </c>
      <c r="D194" t="s">
        <v>2743</v>
      </c>
      <c r="E194" t="s">
        <v>71</v>
      </c>
      <c r="F194">
        <v>22</v>
      </c>
      <c r="G194" t="s">
        <v>31</v>
      </c>
      <c r="H194">
        <v>2021</v>
      </c>
      <c r="I194">
        <v>7.9058333333333399</v>
      </c>
      <c r="J194" s="1">
        <f>_xlfn.XLOOKUP(B194, '[1]2021 Salaries'!$B$13:$B$2834, '[1]2021 Salaries'!$G$13:$G$2834,0)</f>
        <v>26530000</v>
      </c>
      <c r="K194" s="1">
        <f t="shared" si="2"/>
        <v>29183000.000000004</v>
      </c>
      <c r="L194" s="2">
        <v>193</v>
      </c>
    </row>
    <row r="195" spans="1:12" hidden="1" x14ac:dyDescent="0.45">
      <c r="A195">
        <v>2443</v>
      </c>
      <c r="B195" t="s">
        <v>2378</v>
      </c>
      <c r="C195" t="s">
        <v>134</v>
      </c>
      <c r="D195" t="s">
        <v>1596</v>
      </c>
      <c r="E195" t="s">
        <v>65</v>
      </c>
      <c r="F195">
        <v>20</v>
      </c>
      <c r="G195" t="s">
        <v>41</v>
      </c>
      <c r="H195">
        <v>2021</v>
      </c>
      <c r="I195">
        <v>7.9114000000000004</v>
      </c>
      <c r="J195" s="1">
        <f>_xlfn.XLOOKUP(B195, '[1]2021 Salaries'!$B$13:$B$2834, '[1]2021 Salaries'!$G$13:$G$2834,0)</f>
        <v>5740000</v>
      </c>
      <c r="K195" s="1">
        <f t="shared" ref="K195:K258" si="3">IF(C195="Rarita", J195, J195*1.1)</f>
        <v>6314000.0000000009</v>
      </c>
      <c r="L195" s="2">
        <v>194</v>
      </c>
    </row>
    <row r="196" spans="1:12" x14ac:dyDescent="0.45">
      <c r="A196">
        <v>599</v>
      </c>
      <c r="B196" t="s">
        <v>2076</v>
      </c>
      <c r="C196" t="s">
        <v>33</v>
      </c>
      <c r="D196" t="s">
        <v>1600</v>
      </c>
      <c r="E196" t="s">
        <v>253</v>
      </c>
      <c r="F196">
        <v>22</v>
      </c>
      <c r="G196" t="s">
        <v>12</v>
      </c>
      <c r="H196">
        <v>2020</v>
      </c>
      <c r="I196">
        <v>7.9171333333333296</v>
      </c>
      <c r="J196" s="1">
        <f>_xlfn.XLOOKUP(B196, '[1]2021 Salaries'!$B$13:$B$2834, '[1]2021 Salaries'!$G$13:$G$2834,0)</f>
        <v>27020000</v>
      </c>
      <c r="K196" s="1">
        <f t="shared" si="3"/>
        <v>29722000.000000004</v>
      </c>
      <c r="L196" s="2">
        <v>195</v>
      </c>
    </row>
    <row r="197" spans="1:12" x14ac:dyDescent="0.45">
      <c r="A197">
        <v>752</v>
      </c>
      <c r="B197" t="s">
        <v>2626</v>
      </c>
      <c r="C197" t="s">
        <v>109</v>
      </c>
      <c r="D197" t="s">
        <v>1600</v>
      </c>
      <c r="E197" t="s">
        <v>78</v>
      </c>
      <c r="F197">
        <v>19</v>
      </c>
      <c r="G197" t="s">
        <v>25</v>
      </c>
      <c r="H197">
        <v>2020</v>
      </c>
      <c r="I197">
        <v>7.9237333333333302</v>
      </c>
      <c r="J197" s="1">
        <f>_xlfn.XLOOKUP(B197, '[1]2021 Salaries'!$B$13:$B$2834, '[1]2021 Salaries'!$G$13:$G$2834,0)</f>
        <v>38030000</v>
      </c>
      <c r="K197" s="1">
        <f t="shared" si="3"/>
        <v>41833000</v>
      </c>
      <c r="L197" s="2">
        <v>196</v>
      </c>
    </row>
    <row r="198" spans="1:12" hidden="1" x14ac:dyDescent="0.45">
      <c r="A198">
        <v>1655</v>
      </c>
      <c r="B198" t="s">
        <v>745</v>
      </c>
      <c r="C198" t="s">
        <v>214</v>
      </c>
      <c r="D198" t="s">
        <v>18</v>
      </c>
      <c r="E198" t="s">
        <v>30</v>
      </c>
      <c r="F198">
        <v>24</v>
      </c>
      <c r="G198" t="s">
        <v>31</v>
      </c>
      <c r="H198">
        <v>2021</v>
      </c>
      <c r="I198">
        <v>7.92376666666667</v>
      </c>
      <c r="J198" s="1">
        <f>_xlfn.XLOOKUP(B198, '[1]2021 Salaries'!$B$13:$B$2834, '[1]2021 Salaries'!$G$13:$G$2834,0)</f>
        <v>36220000</v>
      </c>
      <c r="K198" s="1">
        <f t="shared" si="3"/>
        <v>39842000</v>
      </c>
      <c r="L198" s="2">
        <v>197</v>
      </c>
    </row>
    <row r="199" spans="1:12" x14ac:dyDescent="0.45">
      <c r="A199">
        <v>1036</v>
      </c>
      <c r="B199" t="s">
        <v>3355</v>
      </c>
      <c r="C199" t="s">
        <v>14</v>
      </c>
      <c r="D199" t="s">
        <v>2743</v>
      </c>
      <c r="E199" t="s">
        <v>225</v>
      </c>
      <c r="F199">
        <v>27</v>
      </c>
      <c r="G199" t="s">
        <v>16</v>
      </c>
      <c r="H199">
        <v>2020</v>
      </c>
      <c r="I199">
        <v>7.9291666666666698</v>
      </c>
      <c r="J199" s="1">
        <f>_xlfn.XLOOKUP(B199, '[1]2021 Salaries'!$B$13:$B$2834, '[1]2021 Salaries'!$G$13:$G$2834,0)</f>
        <v>29850000</v>
      </c>
      <c r="K199" s="1">
        <f t="shared" si="3"/>
        <v>32835000.000000004</v>
      </c>
      <c r="L199" s="2">
        <v>198</v>
      </c>
    </row>
    <row r="200" spans="1:12" x14ac:dyDescent="0.45">
      <c r="A200">
        <v>1184</v>
      </c>
      <c r="B200" t="s">
        <v>2349</v>
      </c>
      <c r="C200" t="s">
        <v>64</v>
      </c>
      <c r="D200" t="s">
        <v>2743</v>
      </c>
      <c r="E200" t="s">
        <v>275</v>
      </c>
      <c r="F200">
        <v>25</v>
      </c>
      <c r="G200" t="s">
        <v>41</v>
      </c>
      <c r="H200">
        <v>2020</v>
      </c>
      <c r="I200">
        <v>7.9359666666666602</v>
      </c>
      <c r="J200" s="1">
        <f>_xlfn.XLOOKUP(B200, '[1]2021 Salaries'!$B$13:$B$2834, '[1]2021 Salaries'!$G$13:$G$2834,0)</f>
        <v>31350000</v>
      </c>
      <c r="K200" s="1">
        <f t="shared" si="3"/>
        <v>31350000</v>
      </c>
      <c r="L200" s="2">
        <v>199</v>
      </c>
    </row>
    <row r="201" spans="1:12" x14ac:dyDescent="0.45">
      <c r="A201">
        <v>751</v>
      </c>
      <c r="B201" t="s">
        <v>3382</v>
      </c>
      <c r="C201" t="s">
        <v>1293</v>
      </c>
      <c r="D201" t="s">
        <v>2743</v>
      </c>
      <c r="E201" t="s">
        <v>78</v>
      </c>
      <c r="F201">
        <v>27</v>
      </c>
      <c r="G201" t="s">
        <v>25</v>
      </c>
      <c r="H201">
        <v>2020</v>
      </c>
      <c r="I201">
        <v>7.9428000000000001</v>
      </c>
      <c r="J201" s="1">
        <f>_xlfn.XLOOKUP(B201, '[1]2021 Salaries'!$B$13:$B$2834, '[1]2021 Salaries'!$G$13:$G$2834,0)</f>
        <v>22800000</v>
      </c>
      <c r="K201" s="1">
        <f t="shared" si="3"/>
        <v>25080000.000000004</v>
      </c>
      <c r="L201" s="2">
        <v>200</v>
      </c>
    </row>
    <row r="202" spans="1:12" x14ac:dyDescent="0.45">
      <c r="A202">
        <v>655</v>
      </c>
      <c r="B202" t="s">
        <v>2611</v>
      </c>
      <c r="C202" t="s">
        <v>9</v>
      </c>
      <c r="D202" t="s">
        <v>1600</v>
      </c>
      <c r="E202" t="s">
        <v>162</v>
      </c>
      <c r="F202">
        <v>21</v>
      </c>
      <c r="G202" t="s">
        <v>12</v>
      </c>
      <c r="H202">
        <v>2020</v>
      </c>
      <c r="I202">
        <v>7.9451333333333398</v>
      </c>
      <c r="J202" s="1">
        <f>_xlfn.XLOOKUP(B202, '[1]2021 Salaries'!$B$13:$B$2834, '[1]2021 Salaries'!$G$13:$G$2834,0)</f>
        <v>27410000</v>
      </c>
      <c r="K202" s="1">
        <f t="shared" si="3"/>
        <v>30151000.000000004</v>
      </c>
      <c r="L202" s="2">
        <v>201</v>
      </c>
    </row>
    <row r="203" spans="1:12" hidden="1" x14ac:dyDescent="0.45">
      <c r="A203">
        <v>2522</v>
      </c>
      <c r="B203" t="s">
        <v>3381</v>
      </c>
      <c r="C203" t="s">
        <v>64</v>
      </c>
      <c r="D203" t="s">
        <v>2743</v>
      </c>
      <c r="E203" t="s">
        <v>261</v>
      </c>
      <c r="F203">
        <v>26</v>
      </c>
      <c r="G203" t="s">
        <v>41</v>
      </c>
      <c r="H203">
        <v>2021</v>
      </c>
      <c r="I203">
        <v>7.9481999999999999</v>
      </c>
      <c r="J203" s="1">
        <f>_xlfn.XLOOKUP(B203, '[1]2021 Salaries'!$B$13:$B$2834, '[1]2021 Salaries'!$G$13:$G$2834,0)</f>
        <v>5630000</v>
      </c>
      <c r="K203" s="1">
        <f t="shared" si="3"/>
        <v>5630000</v>
      </c>
      <c r="L203" s="2">
        <v>202</v>
      </c>
    </row>
    <row r="204" spans="1:12" x14ac:dyDescent="0.45">
      <c r="A204">
        <v>1622</v>
      </c>
      <c r="B204" t="s">
        <v>2292</v>
      </c>
      <c r="C204" t="s">
        <v>55</v>
      </c>
      <c r="D204" t="s">
        <v>2743</v>
      </c>
      <c r="E204" t="s">
        <v>71</v>
      </c>
      <c r="F204">
        <v>22</v>
      </c>
      <c r="G204" t="s">
        <v>31</v>
      </c>
      <c r="H204">
        <v>2021</v>
      </c>
      <c r="I204">
        <v>7.9508333333333301</v>
      </c>
      <c r="J204" s="1">
        <f>_xlfn.XLOOKUP(B204, '[1]2021 Salaries'!$B$13:$B$2834, '[1]2021 Salaries'!$G$13:$G$2834,0)</f>
        <v>32830000</v>
      </c>
      <c r="K204" s="1">
        <f t="shared" si="3"/>
        <v>36113000</v>
      </c>
      <c r="L204" s="2">
        <v>203</v>
      </c>
    </row>
    <row r="205" spans="1:12" x14ac:dyDescent="0.45">
      <c r="A205">
        <v>1395</v>
      </c>
      <c r="B205" t="s">
        <v>2276</v>
      </c>
      <c r="C205" t="s">
        <v>39</v>
      </c>
      <c r="D205" t="s">
        <v>1596</v>
      </c>
      <c r="E205" t="s">
        <v>191</v>
      </c>
      <c r="F205">
        <v>22</v>
      </c>
      <c r="G205" t="s">
        <v>21</v>
      </c>
      <c r="H205">
        <v>2021</v>
      </c>
      <c r="I205">
        <v>7.9542999999999999</v>
      </c>
      <c r="J205" s="1">
        <f>_xlfn.XLOOKUP(B205, '[1]2021 Salaries'!$B$13:$B$2834, '[1]2021 Salaries'!$G$13:$G$2834,0)</f>
        <v>24850000</v>
      </c>
      <c r="K205" s="1">
        <f t="shared" si="3"/>
        <v>27335000.000000004</v>
      </c>
      <c r="L205" s="2">
        <v>204</v>
      </c>
    </row>
    <row r="206" spans="1:12" x14ac:dyDescent="0.45">
      <c r="A206">
        <v>406</v>
      </c>
      <c r="B206" t="s">
        <v>1985</v>
      </c>
      <c r="C206" t="s">
        <v>9</v>
      </c>
      <c r="D206" t="s">
        <v>2743</v>
      </c>
      <c r="E206" t="s">
        <v>460</v>
      </c>
      <c r="F206">
        <v>21</v>
      </c>
      <c r="G206" t="s">
        <v>31</v>
      </c>
      <c r="H206">
        <v>2020</v>
      </c>
      <c r="I206">
        <v>7.97</v>
      </c>
      <c r="J206" s="1">
        <f>_xlfn.XLOOKUP(B206, '[1]2021 Salaries'!$B$13:$B$2834, '[1]2021 Salaries'!$G$13:$G$2834,0)</f>
        <v>28260000</v>
      </c>
      <c r="K206" s="1">
        <f t="shared" si="3"/>
        <v>31086000.000000004</v>
      </c>
      <c r="L206" s="2">
        <v>205</v>
      </c>
    </row>
    <row r="207" spans="1:12" x14ac:dyDescent="0.45">
      <c r="A207">
        <v>2321</v>
      </c>
      <c r="B207" t="s">
        <v>799</v>
      </c>
      <c r="C207" t="s">
        <v>14</v>
      </c>
      <c r="D207" t="s">
        <v>43</v>
      </c>
      <c r="E207" t="s">
        <v>225</v>
      </c>
      <c r="F207">
        <v>25</v>
      </c>
      <c r="G207" t="s">
        <v>16</v>
      </c>
      <c r="H207">
        <v>2021</v>
      </c>
      <c r="I207">
        <v>7.9732333333333303</v>
      </c>
      <c r="J207" s="1">
        <f>_xlfn.XLOOKUP(B207, '[1]2021 Salaries'!$B$13:$B$2834, '[1]2021 Salaries'!$G$13:$G$2834,0)</f>
        <v>18630000</v>
      </c>
      <c r="K207" s="1">
        <f t="shared" si="3"/>
        <v>20493000</v>
      </c>
      <c r="L207" s="2">
        <v>206</v>
      </c>
    </row>
    <row r="208" spans="1:12" x14ac:dyDescent="0.45">
      <c r="A208">
        <v>1218</v>
      </c>
      <c r="B208" t="s">
        <v>2696</v>
      </c>
      <c r="C208" t="s">
        <v>39</v>
      </c>
      <c r="D208" t="s">
        <v>1596</v>
      </c>
      <c r="E208" t="s">
        <v>40</v>
      </c>
      <c r="F208">
        <v>19</v>
      </c>
      <c r="G208" t="s">
        <v>41</v>
      </c>
      <c r="H208">
        <v>2020</v>
      </c>
      <c r="I208">
        <v>7.9779999999999998</v>
      </c>
      <c r="J208" s="1">
        <f>_xlfn.XLOOKUP(B208, '[1]2021 Salaries'!$B$13:$B$2834, '[1]2021 Salaries'!$G$13:$G$2834,0)</f>
        <v>2410000</v>
      </c>
      <c r="K208" s="1">
        <f t="shared" si="3"/>
        <v>2651000</v>
      </c>
      <c r="L208" s="2">
        <v>207</v>
      </c>
    </row>
    <row r="209" spans="1:12" x14ac:dyDescent="0.45">
      <c r="A209">
        <v>2129</v>
      </c>
      <c r="B209" t="s">
        <v>2639</v>
      </c>
      <c r="C209" t="s">
        <v>23</v>
      </c>
      <c r="D209" t="s">
        <v>2743</v>
      </c>
      <c r="E209" t="s">
        <v>84</v>
      </c>
      <c r="F209">
        <v>24</v>
      </c>
      <c r="G209" t="s">
        <v>25</v>
      </c>
      <c r="H209">
        <v>2021</v>
      </c>
      <c r="I209">
        <v>7.9789333333333303</v>
      </c>
      <c r="J209" s="1">
        <f>_xlfn.XLOOKUP(B209, '[1]2021 Salaries'!$B$13:$B$2834, '[1]2021 Salaries'!$G$13:$G$2834,0)</f>
        <v>34160000</v>
      </c>
      <c r="K209" s="1">
        <f t="shared" si="3"/>
        <v>37576000</v>
      </c>
      <c r="L209" s="2">
        <v>208</v>
      </c>
    </row>
    <row r="210" spans="1:12" x14ac:dyDescent="0.45">
      <c r="A210">
        <v>50</v>
      </c>
      <c r="B210" t="s">
        <v>3115</v>
      </c>
      <c r="C210" t="s">
        <v>39</v>
      </c>
      <c r="D210" t="s">
        <v>2743</v>
      </c>
      <c r="E210" t="s">
        <v>20</v>
      </c>
      <c r="F210">
        <v>25</v>
      </c>
      <c r="G210" t="s">
        <v>21</v>
      </c>
      <c r="H210">
        <v>2020</v>
      </c>
      <c r="I210">
        <v>7.9791000000000096</v>
      </c>
      <c r="J210" s="1">
        <f>_xlfn.XLOOKUP(B210, '[1]2021 Salaries'!$B$13:$B$2834, '[1]2021 Salaries'!$G$13:$G$2834,0)</f>
        <v>26330000</v>
      </c>
      <c r="K210" s="1">
        <f t="shared" si="3"/>
        <v>28963000.000000004</v>
      </c>
      <c r="L210" s="2">
        <v>209</v>
      </c>
    </row>
    <row r="211" spans="1:12" x14ac:dyDescent="0.45">
      <c r="A211">
        <v>2448</v>
      </c>
      <c r="B211" t="s">
        <v>2351</v>
      </c>
      <c r="C211" t="s">
        <v>64</v>
      </c>
      <c r="D211" t="s">
        <v>1600</v>
      </c>
      <c r="E211" t="s">
        <v>65</v>
      </c>
      <c r="F211">
        <v>20</v>
      </c>
      <c r="G211" t="s">
        <v>41</v>
      </c>
      <c r="H211">
        <v>2021</v>
      </c>
      <c r="I211">
        <v>7.9833333333333396</v>
      </c>
      <c r="J211" s="1">
        <f>_xlfn.XLOOKUP(B211, '[1]2021 Salaries'!$B$13:$B$2834, '[1]2021 Salaries'!$G$13:$G$2834,0)</f>
        <v>7820000</v>
      </c>
      <c r="K211" s="1">
        <f t="shared" si="3"/>
        <v>7820000</v>
      </c>
      <c r="L211" s="2">
        <v>210</v>
      </c>
    </row>
    <row r="212" spans="1:12" x14ac:dyDescent="0.45">
      <c r="A212">
        <v>372</v>
      </c>
      <c r="B212" t="s">
        <v>3380</v>
      </c>
      <c r="C212" t="s">
        <v>9</v>
      </c>
      <c r="D212" t="s">
        <v>2743</v>
      </c>
      <c r="E212" t="s">
        <v>93</v>
      </c>
      <c r="F212">
        <v>24</v>
      </c>
      <c r="G212" t="s">
        <v>31</v>
      </c>
      <c r="H212">
        <v>2020</v>
      </c>
      <c r="I212">
        <v>7.9936333333333298</v>
      </c>
      <c r="J212" s="1">
        <f>_xlfn.XLOOKUP(B212, '[1]2021 Salaries'!$B$13:$B$2834, '[1]2021 Salaries'!$G$13:$G$2834,0)</f>
        <v>26650000</v>
      </c>
      <c r="K212" s="1">
        <f t="shared" si="3"/>
        <v>29315000.000000004</v>
      </c>
      <c r="L212" s="2">
        <v>211</v>
      </c>
    </row>
    <row r="213" spans="1:12" hidden="1" x14ac:dyDescent="0.45">
      <c r="A213">
        <v>2488</v>
      </c>
      <c r="B213" t="s">
        <v>675</v>
      </c>
      <c r="C213" t="s">
        <v>100</v>
      </c>
      <c r="D213" t="s">
        <v>18</v>
      </c>
      <c r="E213" t="s">
        <v>676</v>
      </c>
      <c r="F213">
        <v>29</v>
      </c>
      <c r="G213" t="s">
        <v>41</v>
      </c>
      <c r="H213">
        <v>2021</v>
      </c>
      <c r="I213">
        <v>7.9951999999999996</v>
      </c>
      <c r="J213" s="1">
        <f>_xlfn.XLOOKUP(B213, '[1]2021 Salaries'!$B$13:$B$2834, '[1]2021 Salaries'!$G$13:$G$2834,0)</f>
        <v>5440000</v>
      </c>
      <c r="K213" s="1">
        <f t="shared" si="3"/>
        <v>5984000.0000000009</v>
      </c>
      <c r="L213" s="2">
        <v>212</v>
      </c>
    </row>
    <row r="214" spans="1:12" x14ac:dyDescent="0.45">
      <c r="A214">
        <v>2365</v>
      </c>
      <c r="B214" t="s">
        <v>1888</v>
      </c>
      <c r="C214" t="s">
        <v>14</v>
      </c>
      <c r="D214" t="s">
        <v>1600</v>
      </c>
      <c r="E214" t="s">
        <v>91</v>
      </c>
      <c r="F214">
        <v>25</v>
      </c>
      <c r="G214" t="s">
        <v>16</v>
      </c>
      <c r="H214">
        <v>2021</v>
      </c>
      <c r="I214">
        <v>7.99623333333333</v>
      </c>
      <c r="J214" s="1">
        <f>_xlfn.XLOOKUP(B214, '[1]2021 Salaries'!$B$13:$B$2834, '[1]2021 Salaries'!$G$13:$G$2834,0)</f>
        <v>21560000</v>
      </c>
      <c r="K214" s="1">
        <f t="shared" si="3"/>
        <v>23716000.000000004</v>
      </c>
      <c r="L214" s="2">
        <v>213</v>
      </c>
    </row>
    <row r="215" spans="1:12" hidden="1" x14ac:dyDescent="0.45">
      <c r="A215">
        <v>698</v>
      </c>
      <c r="B215" t="s">
        <v>3379</v>
      </c>
      <c r="C215" t="s">
        <v>9</v>
      </c>
      <c r="D215" t="s">
        <v>2743</v>
      </c>
      <c r="E215" t="s">
        <v>24</v>
      </c>
      <c r="F215">
        <v>32</v>
      </c>
      <c r="G215" t="s">
        <v>25</v>
      </c>
      <c r="H215">
        <v>2020</v>
      </c>
      <c r="I215">
        <v>8.0018999999999991</v>
      </c>
      <c r="J215" s="1">
        <f>_xlfn.XLOOKUP(B215, '[1]2021 Salaries'!$B$13:$B$2834, '[1]2021 Salaries'!$G$13:$G$2834,0)</f>
        <v>0</v>
      </c>
      <c r="K215" s="1">
        <f t="shared" si="3"/>
        <v>0</v>
      </c>
      <c r="L215" s="2">
        <v>214</v>
      </c>
    </row>
    <row r="216" spans="1:12" x14ac:dyDescent="0.45">
      <c r="A216">
        <v>986</v>
      </c>
      <c r="B216" t="s">
        <v>3378</v>
      </c>
      <c r="C216" t="s">
        <v>307</v>
      </c>
      <c r="D216" t="s">
        <v>2743</v>
      </c>
      <c r="E216" t="s">
        <v>89</v>
      </c>
      <c r="F216">
        <v>21</v>
      </c>
      <c r="G216" t="s">
        <v>16</v>
      </c>
      <c r="H216">
        <v>2020</v>
      </c>
      <c r="I216">
        <v>8.00423333333333</v>
      </c>
      <c r="J216" s="1">
        <f>_xlfn.XLOOKUP(B216, '[1]2021 Salaries'!$B$13:$B$2834, '[1]2021 Salaries'!$G$13:$G$2834,0)</f>
        <v>20090000</v>
      </c>
      <c r="K216" s="1">
        <f t="shared" si="3"/>
        <v>22099000</v>
      </c>
      <c r="L216" s="2">
        <v>215</v>
      </c>
    </row>
    <row r="217" spans="1:12" x14ac:dyDescent="0.45">
      <c r="A217">
        <v>1723</v>
      </c>
      <c r="B217" t="s">
        <v>2738</v>
      </c>
      <c r="C217" t="s">
        <v>652</v>
      </c>
      <c r="D217" t="s">
        <v>1596</v>
      </c>
      <c r="E217" t="s">
        <v>116</v>
      </c>
      <c r="F217">
        <v>22</v>
      </c>
      <c r="G217" t="s">
        <v>12</v>
      </c>
      <c r="H217">
        <v>2021</v>
      </c>
      <c r="I217">
        <v>8.0077999999999996</v>
      </c>
      <c r="J217" s="1">
        <f>_xlfn.XLOOKUP(B217, '[1]2021 Salaries'!$B$13:$B$2834, '[1]2021 Salaries'!$G$13:$G$2834,0)</f>
        <v>31670000</v>
      </c>
      <c r="K217" s="1">
        <f t="shared" si="3"/>
        <v>34837000</v>
      </c>
      <c r="L217" s="2">
        <v>216</v>
      </c>
    </row>
    <row r="218" spans="1:12" x14ac:dyDescent="0.45">
      <c r="A218">
        <v>394</v>
      </c>
      <c r="B218" t="s">
        <v>3377</v>
      </c>
      <c r="C218" t="s">
        <v>9</v>
      </c>
      <c r="D218" t="s">
        <v>2743</v>
      </c>
      <c r="E218" t="s">
        <v>867</v>
      </c>
      <c r="F218">
        <v>27</v>
      </c>
      <c r="G218" t="s">
        <v>31</v>
      </c>
      <c r="H218">
        <v>2020</v>
      </c>
      <c r="I218">
        <v>8.0102333333333409</v>
      </c>
      <c r="J218" s="1">
        <f>_xlfn.XLOOKUP(B218, '[1]2021 Salaries'!$B$13:$B$2834, '[1]2021 Salaries'!$G$13:$G$2834,0)</f>
        <v>20250000</v>
      </c>
      <c r="K218" s="1">
        <f t="shared" si="3"/>
        <v>22275000</v>
      </c>
      <c r="L218" s="2">
        <v>217</v>
      </c>
    </row>
    <row r="219" spans="1:12" x14ac:dyDescent="0.45">
      <c r="A219">
        <v>1034</v>
      </c>
      <c r="B219" t="s">
        <v>3376</v>
      </c>
      <c r="C219" t="s">
        <v>484</v>
      </c>
      <c r="D219" t="s">
        <v>2743</v>
      </c>
      <c r="E219" t="s">
        <v>225</v>
      </c>
      <c r="F219">
        <v>29</v>
      </c>
      <c r="G219" t="s">
        <v>16</v>
      </c>
      <c r="H219">
        <v>2020</v>
      </c>
      <c r="I219">
        <v>8.0119333333333298</v>
      </c>
      <c r="J219" s="1">
        <f>_xlfn.XLOOKUP(B219, '[1]2021 Salaries'!$B$13:$B$2834, '[1]2021 Salaries'!$G$13:$G$2834,0)</f>
        <v>24350000</v>
      </c>
      <c r="K219" s="1">
        <f t="shared" si="3"/>
        <v>26785000.000000004</v>
      </c>
      <c r="L219" s="2">
        <v>218</v>
      </c>
    </row>
    <row r="220" spans="1:12" hidden="1" x14ac:dyDescent="0.45">
      <c r="A220">
        <v>2202</v>
      </c>
      <c r="B220" t="s">
        <v>3375</v>
      </c>
      <c r="C220" t="s">
        <v>14</v>
      </c>
      <c r="D220" t="s">
        <v>2743</v>
      </c>
      <c r="E220" t="s">
        <v>15</v>
      </c>
      <c r="F220">
        <v>17</v>
      </c>
      <c r="G220" t="s">
        <v>16</v>
      </c>
      <c r="H220">
        <v>2021</v>
      </c>
      <c r="I220">
        <v>8.0145333333333308</v>
      </c>
      <c r="J220" s="1">
        <f>_xlfn.XLOOKUP(B220, '[1]2021 Salaries'!$B$13:$B$2834, '[1]2021 Salaries'!$G$13:$G$2834,0)</f>
        <v>26820000</v>
      </c>
      <c r="K220" s="1">
        <f t="shared" si="3"/>
        <v>29502000.000000004</v>
      </c>
      <c r="L220" s="2">
        <v>219</v>
      </c>
    </row>
    <row r="221" spans="1:12" x14ac:dyDescent="0.45">
      <c r="A221">
        <v>2069</v>
      </c>
      <c r="B221" t="s">
        <v>505</v>
      </c>
      <c r="C221" t="s">
        <v>23</v>
      </c>
      <c r="D221" t="s">
        <v>18</v>
      </c>
      <c r="E221" t="s">
        <v>118</v>
      </c>
      <c r="F221">
        <v>25</v>
      </c>
      <c r="G221" t="s">
        <v>25</v>
      </c>
      <c r="H221">
        <v>2021</v>
      </c>
      <c r="I221">
        <v>8.0197666666666692</v>
      </c>
      <c r="J221" s="1">
        <f>_xlfn.XLOOKUP(B221, '[1]2021 Salaries'!$B$13:$B$2834, '[1]2021 Salaries'!$G$13:$G$2834,0)</f>
        <v>27280000</v>
      </c>
      <c r="K221" s="1">
        <f t="shared" si="3"/>
        <v>30008000.000000004</v>
      </c>
      <c r="L221" s="2">
        <v>220</v>
      </c>
    </row>
    <row r="222" spans="1:12" x14ac:dyDescent="0.45">
      <c r="A222">
        <v>893</v>
      </c>
      <c r="B222" t="s">
        <v>2214</v>
      </c>
      <c r="C222" t="s">
        <v>14</v>
      </c>
      <c r="D222" t="s">
        <v>1600</v>
      </c>
      <c r="E222" t="s">
        <v>124</v>
      </c>
      <c r="F222">
        <v>24</v>
      </c>
      <c r="G222" t="s">
        <v>25</v>
      </c>
      <c r="H222">
        <v>2020</v>
      </c>
      <c r="I222">
        <v>8.0290666666666706</v>
      </c>
      <c r="J222" s="1">
        <f>_xlfn.XLOOKUP(B222, '[1]2021 Salaries'!$B$13:$B$2834, '[1]2021 Salaries'!$G$13:$G$2834,0)</f>
        <v>24120000</v>
      </c>
      <c r="K222" s="1">
        <f t="shared" si="3"/>
        <v>26532000.000000004</v>
      </c>
      <c r="L222" s="2">
        <v>221</v>
      </c>
    </row>
    <row r="223" spans="1:12" x14ac:dyDescent="0.45">
      <c r="A223">
        <v>410</v>
      </c>
      <c r="B223" t="s">
        <v>2142</v>
      </c>
      <c r="C223" t="s">
        <v>149</v>
      </c>
      <c r="D223" t="s">
        <v>1600</v>
      </c>
      <c r="E223" t="s">
        <v>460</v>
      </c>
      <c r="F223">
        <v>24</v>
      </c>
      <c r="G223" t="s">
        <v>31</v>
      </c>
      <c r="H223">
        <v>2020</v>
      </c>
      <c r="I223">
        <v>8.0316666666666592</v>
      </c>
      <c r="J223" s="1">
        <f>_xlfn.XLOOKUP(B223, '[1]2021 Salaries'!$B$13:$B$2834, '[1]2021 Salaries'!$G$13:$G$2834,0)</f>
        <v>9880000</v>
      </c>
      <c r="K223" s="1">
        <f t="shared" si="3"/>
        <v>10868000</v>
      </c>
      <c r="L223" s="2">
        <v>222</v>
      </c>
    </row>
    <row r="224" spans="1:12" x14ac:dyDescent="0.45">
      <c r="A224">
        <v>701</v>
      </c>
      <c r="B224" t="s">
        <v>3350</v>
      </c>
      <c r="C224" t="s">
        <v>307</v>
      </c>
      <c r="D224" t="s">
        <v>2743</v>
      </c>
      <c r="E224" t="s">
        <v>24</v>
      </c>
      <c r="F224">
        <v>22</v>
      </c>
      <c r="G224" t="s">
        <v>25</v>
      </c>
      <c r="H224">
        <v>2020</v>
      </c>
      <c r="I224">
        <v>8.0325000000000006</v>
      </c>
      <c r="J224" s="1">
        <f>_xlfn.XLOOKUP(B224, '[1]2021 Salaries'!$B$13:$B$2834, '[1]2021 Salaries'!$G$13:$G$2834,0)</f>
        <v>22920000</v>
      </c>
      <c r="K224" s="1">
        <f t="shared" si="3"/>
        <v>25212000.000000004</v>
      </c>
      <c r="L224" s="2">
        <v>223</v>
      </c>
    </row>
    <row r="225" spans="1:12" x14ac:dyDescent="0.45">
      <c r="A225">
        <v>2000</v>
      </c>
      <c r="B225" t="s">
        <v>2723</v>
      </c>
      <c r="C225" t="s">
        <v>307</v>
      </c>
      <c r="D225" t="s">
        <v>1600</v>
      </c>
      <c r="E225" t="s">
        <v>322</v>
      </c>
      <c r="F225">
        <v>25</v>
      </c>
      <c r="G225" t="s">
        <v>25</v>
      </c>
      <c r="H225">
        <v>2021</v>
      </c>
      <c r="I225">
        <v>8.0325333333333404</v>
      </c>
      <c r="J225" s="1">
        <f>_xlfn.XLOOKUP(B225, '[1]2021 Salaries'!$B$13:$B$2834, '[1]2021 Salaries'!$G$13:$G$2834,0)</f>
        <v>19700000</v>
      </c>
      <c r="K225" s="1">
        <f t="shared" si="3"/>
        <v>21670000</v>
      </c>
      <c r="L225" s="2">
        <v>224</v>
      </c>
    </row>
    <row r="226" spans="1:12" x14ac:dyDescent="0.45">
      <c r="A226">
        <v>1408</v>
      </c>
      <c r="B226" t="s">
        <v>2506</v>
      </c>
      <c r="C226" t="s">
        <v>14</v>
      </c>
      <c r="D226" t="s">
        <v>1596</v>
      </c>
      <c r="E226" t="s">
        <v>44</v>
      </c>
      <c r="F226">
        <v>28</v>
      </c>
      <c r="G226" t="s">
        <v>31</v>
      </c>
      <c r="H226">
        <v>2021</v>
      </c>
      <c r="I226">
        <v>8.0440666666666694</v>
      </c>
      <c r="J226" s="1">
        <f>_xlfn.XLOOKUP(B226, '[1]2021 Salaries'!$B$13:$B$2834, '[1]2021 Salaries'!$G$13:$G$2834,0)</f>
        <v>24780000</v>
      </c>
      <c r="K226" s="1">
        <f t="shared" si="3"/>
        <v>27258000.000000004</v>
      </c>
      <c r="L226" s="2">
        <v>225</v>
      </c>
    </row>
    <row r="227" spans="1:12" x14ac:dyDescent="0.45">
      <c r="A227">
        <v>2119</v>
      </c>
      <c r="B227" t="s">
        <v>2586</v>
      </c>
      <c r="C227" t="s">
        <v>23</v>
      </c>
      <c r="D227" t="s">
        <v>2743</v>
      </c>
      <c r="E227" t="s">
        <v>240</v>
      </c>
      <c r="F227">
        <v>30</v>
      </c>
      <c r="G227" t="s">
        <v>25</v>
      </c>
      <c r="H227">
        <v>2021</v>
      </c>
      <c r="I227">
        <v>8.0482333333333393</v>
      </c>
      <c r="J227" s="1">
        <f>_xlfn.XLOOKUP(B227, '[1]2021 Salaries'!$B$13:$B$2834, '[1]2021 Salaries'!$G$13:$G$2834,0)</f>
        <v>27960000</v>
      </c>
      <c r="K227" s="1">
        <f t="shared" si="3"/>
        <v>30756000.000000004</v>
      </c>
      <c r="L227" s="2">
        <v>226</v>
      </c>
    </row>
    <row r="228" spans="1:12" x14ac:dyDescent="0.45">
      <c r="A228">
        <v>194</v>
      </c>
      <c r="B228" t="s">
        <v>3374</v>
      </c>
      <c r="C228" t="s">
        <v>86</v>
      </c>
      <c r="D228" t="s">
        <v>2743</v>
      </c>
      <c r="E228" t="s">
        <v>44</v>
      </c>
      <c r="F228">
        <v>25</v>
      </c>
      <c r="G228" t="s">
        <v>31</v>
      </c>
      <c r="H228">
        <v>2020</v>
      </c>
      <c r="I228">
        <v>8.0538666666666696</v>
      </c>
      <c r="J228" s="1">
        <f>_xlfn.XLOOKUP(B228, '[1]2021 Salaries'!$B$13:$B$2834, '[1]2021 Salaries'!$G$13:$G$2834,0)</f>
        <v>15780000</v>
      </c>
      <c r="K228" s="1">
        <f t="shared" si="3"/>
        <v>17358000</v>
      </c>
      <c r="L228" s="2">
        <v>227</v>
      </c>
    </row>
    <row r="229" spans="1:12" hidden="1" x14ac:dyDescent="0.45">
      <c r="A229">
        <v>2198</v>
      </c>
      <c r="B229" t="s">
        <v>2735</v>
      </c>
      <c r="C229" t="s">
        <v>36</v>
      </c>
      <c r="D229" t="s">
        <v>1596</v>
      </c>
      <c r="E229" t="s">
        <v>15</v>
      </c>
      <c r="F229">
        <v>20</v>
      </c>
      <c r="G229" t="s">
        <v>16</v>
      </c>
      <c r="H229">
        <v>2021</v>
      </c>
      <c r="I229">
        <v>8.05676666666667</v>
      </c>
      <c r="J229" s="1">
        <f>_xlfn.XLOOKUP(B229, '[1]2021 Salaries'!$B$13:$B$2834, '[1]2021 Salaries'!$G$13:$G$2834,0)</f>
        <v>29900000</v>
      </c>
      <c r="K229" s="1">
        <f t="shared" si="3"/>
        <v>32890000.000000004</v>
      </c>
      <c r="L229" s="2">
        <v>228</v>
      </c>
    </row>
    <row r="230" spans="1:12" x14ac:dyDescent="0.45">
      <c r="A230">
        <v>1803</v>
      </c>
      <c r="B230" t="s">
        <v>3373</v>
      </c>
      <c r="C230" t="s">
        <v>74</v>
      </c>
      <c r="D230" t="s">
        <v>2743</v>
      </c>
      <c r="E230" t="s">
        <v>37</v>
      </c>
      <c r="F230">
        <v>24</v>
      </c>
      <c r="G230" t="s">
        <v>12</v>
      </c>
      <c r="H230">
        <v>2021</v>
      </c>
      <c r="I230">
        <v>8.0632333333333293</v>
      </c>
      <c r="J230" s="1">
        <f>_xlfn.XLOOKUP(B230, '[1]2021 Salaries'!$B$13:$B$2834, '[1]2021 Salaries'!$G$13:$G$2834,0)</f>
        <v>30120000</v>
      </c>
      <c r="K230" s="1">
        <f t="shared" si="3"/>
        <v>33132000.000000004</v>
      </c>
      <c r="L230" s="2">
        <v>229</v>
      </c>
    </row>
    <row r="231" spans="1:12" x14ac:dyDescent="0.45">
      <c r="A231">
        <v>802</v>
      </c>
      <c r="B231" t="s">
        <v>3344</v>
      </c>
      <c r="C231" t="s">
        <v>33</v>
      </c>
      <c r="D231" t="s">
        <v>2743</v>
      </c>
      <c r="E231" t="s">
        <v>353</v>
      </c>
      <c r="F231">
        <v>22</v>
      </c>
      <c r="G231" t="s">
        <v>25</v>
      </c>
      <c r="H231">
        <v>2020</v>
      </c>
      <c r="I231">
        <v>8.0649333333333306</v>
      </c>
      <c r="J231" s="1">
        <f>_xlfn.XLOOKUP(B231, '[1]2021 Salaries'!$B$13:$B$2834, '[1]2021 Salaries'!$G$13:$G$2834,0)</f>
        <v>12830000</v>
      </c>
      <c r="K231" s="1">
        <f t="shared" si="3"/>
        <v>14113000.000000002</v>
      </c>
      <c r="L231" s="2">
        <v>230</v>
      </c>
    </row>
    <row r="232" spans="1:12" x14ac:dyDescent="0.45">
      <c r="A232">
        <v>1371</v>
      </c>
      <c r="B232" t="s">
        <v>2443</v>
      </c>
      <c r="C232" t="s">
        <v>27</v>
      </c>
      <c r="D232" t="s">
        <v>1596</v>
      </c>
      <c r="E232" t="s">
        <v>147</v>
      </c>
      <c r="F232">
        <v>22</v>
      </c>
      <c r="G232" t="s">
        <v>21</v>
      </c>
      <c r="H232">
        <v>2021</v>
      </c>
      <c r="I232">
        <v>8.0791000000000004</v>
      </c>
      <c r="J232" s="1">
        <f>_xlfn.XLOOKUP(B232, '[1]2021 Salaries'!$B$13:$B$2834, '[1]2021 Salaries'!$G$13:$G$2834,0)</f>
        <v>19220000</v>
      </c>
      <c r="K232" s="1">
        <f t="shared" si="3"/>
        <v>21142000</v>
      </c>
      <c r="L232" s="2">
        <v>231</v>
      </c>
    </row>
    <row r="233" spans="1:12" x14ac:dyDescent="0.45">
      <c r="A233">
        <v>1067</v>
      </c>
      <c r="B233" t="s">
        <v>1888</v>
      </c>
      <c r="C233" t="s">
        <v>14</v>
      </c>
      <c r="D233" t="s">
        <v>1600</v>
      </c>
      <c r="E233" t="s">
        <v>91</v>
      </c>
      <c r="F233">
        <v>24</v>
      </c>
      <c r="G233" t="s">
        <v>16</v>
      </c>
      <c r="H233">
        <v>2020</v>
      </c>
      <c r="I233">
        <v>8.0849333333333302</v>
      </c>
      <c r="J233" s="1">
        <f>_xlfn.XLOOKUP(B233, '[1]2021 Salaries'!$B$13:$B$2834, '[1]2021 Salaries'!$G$13:$G$2834,0)</f>
        <v>21560000</v>
      </c>
      <c r="K233" s="1">
        <f t="shared" si="3"/>
        <v>23716000.000000004</v>
      </c>
      <c r="L233" s="2">
        <v>232</v>
      </c>
    </row>
    <row r="234" spans="1:12" x14ac:dyDescent="0.45">
      <c r="A234">
        <v>2532</v>
      </c>
      <c r="B234" t="s">
        <v>2029</v>
      </c>
      <c r="C234" t="s">
        <v>64</v>
      </c>
      <c r="D234" t="s">
        <v>1600</v>
      </c>
      <c r="E234" t="s">
        <v>182</v>
      </c>
      <c r="F234">
        <v>20</v>
      </c>
      <c r="G234" t="s">
        <v>41</v>
      </c>
      <c r="H234">
        <v>2021</v>
      </c>
      <c r="I234">
        <v>8.0855333333333395</v>
      </c>
      <c r="J234" s="1">
        <f>_xlfn.XLOOKUP(B234, '[1]2021 Salaries'!$B$13:$B$2834, '[1]2021 Salaries'!$G$13:$G$2834,0)</f>
        <v>1710000</v>
      </c>
      <c r="K234" s="1">
        <f t="shared" si="3"/>
        <v>1710000</v>
      </c>
      <c r="L234" s="2">
        <v>233</v>
      </c>
    </row>
    <row r="235" spans="1:12" hidden="1" x14ac:dyDescent="0.45">
      <c r="A235">
        <v>1907</v>
      </c>
      <c r="B235" t="s">
        <v>2606</v>
      </c>
      <c r="C235" t="s">
        <v>74</v>
      </c>
      <c r="D235" t="s">
        <v>1596</v>
      </c>
      <c r="E235" t="s">
        <v>264</v>
      </c>
      <c r="F235">
        <v>25</v>
      </c>
      <c r="G235" t="s">
        <v>12</v>
      </c>
      <c r="H235">
        <v>2021</v>
      </c>
      <c r="I235">
        <v>8.0857666666666699</v>
      </c>
      <c r="J235" s="1">
        <f>_xlfn.XLOOKUP(B235, '[1]2021 Salaries'!$B$13:$B$2834, '[1]2021 Salaries'!$G$13:$G$2834,0)</f>
        <v>27600000</v>
      </c>
      <c r="K235" s="1">
        <f t="shared" si="3"/>
        <v>30360000.000000004</v>
      </c>
      <c r="L235" s="2">
        <v>234</v>
      </c>
    </row>
    <row r="236" spans="1:12" x14ac:dyDescent="0.45">
      <c r="A236">
        <v>2039</v>
      </c>
      <c r="B236" t="s">
        <v>3085</v>
      </c>
      <c r="C236" t="s">
        <v>23</v>
      </c>
      <c r="D236" t="s">
        <v>2743</v>
      </c>
      <c r="E236" t="s">
        <v>237</v>
      </c>
      <c r="F236">
        <v>23</v>
      </c>
      <c r="G236" t="s">
        <v>25</v>
      </c>
      <c r="H236">
        <v>2021</v>
      </c>
      <c r="I236">
        <v>8.0897333333333403</v>
      </c>
      <c r="J236" s="1">
        <f>_xlfn.XLOOKUP(B236, '[1]2021 Salaries'!$B$13:$B$2834, '[1]2021 Salaries'!$G$13:$G$2834,0)</f>
        <v>34740000</v>
      </c>
      <c r="K236" s="1">
        <f t="shared" si="3"/>
        <v>38214000</v>
      </c>
      <c r="L236" s="2">
        <v>235</v>
      </c>
    </row>
    <row r="237" spans="1:12" x14ac:dyDescent="0.45">
      <c r="A237">
        <v>2082</v>
      </c>
      <c r="B237" t="s">
        <v>2645</v>
      </c>
      <c r="C237" t="s">
        <v>23</v>
      </c>
      <c r="D237" t="s">
        <v>1600</v>
      </c>
      <c r="E237" t="s">
        <v>118</v>
      </c>
      <c r="F237">
        <v>24</v>
      </c>
      <c r="G237" t="s">
        <v>25</v>
      </c>
      <c r="H237">
        <v>2021</v>
      </c>
      <c r="I237">
        <v>8.0921000000000003</v>
      </c>
      <c r="J237" s="1">
        <f>_xlfn.XLOOKUP(B237, '[1]2021 Salaries'!$B$13:$B$2834, '[1]2021 Salaries'!$G$13:$G$2834,0)</f>
        <v>29210000</v>
      </c>
      <c r="K237" s="1">
        <f t="shared" si="3"/>
        <v>32131000.000000004</v>
      </c>
      <c r="L237" s="2">
        <v>236</v>
      </c>
    </row>
    <row r="238" spans="1:12" x14ac:dyDescent="0.45">
      <c r="A238">
        <v>1033</v>
      </c>
      <c r="B238" t="s">
        <v>3250</v>
      </c>
      <c r="C238" t="s">
        <v>320</v>
      </c>
      <c r="D238" t="s">
        <v>2743</v>
      </c>
      <c r="E238" t="s">
        <v>225</v>
      </c>
      <c r="F238">
        <v>26</v>
      </c>
      <c r="G238" t="s">
        <v>16</v>
      </c>
      <c r="H238">
        <v>2020</v>
      </c>
      <c r="I238">
        <v>8.0924999999999994</v>
      </c>
      <c r="J238" s="1">
        <f>_xlfn.XLOOKUP(B238, '[1]2021 Salaries'!$B$13:$B$2834, '[1]2021 Salaries'!$G$13:$G$2834,0)</f>
        <v>34240000</v>
      </c>
      <c r="K238" s="1">
        <f t="shared" si="3"/>
        <v>37664000</v>
      </c>
      <c r="L238" s="2">
        <v>237</v>
      </c>
    </row>
    <row r="239" spans="1:12" hidden="1" x14ac:dyDescent="0.45">
      <c r="A239">
        <v>1914</v>
      </c>
      <c r="B239" t="s">
        <v>3372</v>
      </c>
      <c r="C239" t="s">
        <v>130</v>
      </c>
      <c r="D239" t="s">
        <v>2743</v>
      </c>
      <c r="E239" t="s">
        <v>264</v>
      </c>
      <c r="F239">
        <v>22</v>
      </c>
      <c r="G239" t="s">
        <v>12</v>
      </c>
      <c r="H239">
        <v>2021</v>
      </c>
      <c r="I239">
        <v>8.1008666666666596</v>
      </c>
      <c r="J239" s="1">
        <f>_xlfn.XLOOKUP(B239, '[1]2021 Salaries'!$B$13:$B$2834, '[1]2021 Salaries'!$G$13:$G$2834,0)</f>
        <v>28820000</v>
      </c>
      <c r="K239" s="1">
        <f t="shared" si="3"/>
        <v>31702000.000000004</v>
      </c>
      <c r="L239" s="2">
        <v>238</v>
      </c>
    </row>
    <row r="240" spans="1:12" x14ac:dyDescent="0.45">
      <c r="A240">
        <v>467</v>
      </c>
      <c r="B240" t="s">
        <v>506</v>
      </c>
      <c r="C240" t="s">
        <v>51</v>
      </c>
      <c r="D240" t="s">
        <v>43</v>
      </c>
      <c r="E240" t="s">
        <v>47</v>
      </c>
      <c r="F240">
        <v>23</v>
      </c>
      <c r="G240" t="s">
        <v>12</v>
      </c>
      <c r="H240">
        <v>2020</v>
      </c>
      <c r="I240">
        <v>8.1050000000000004</v>
      </c>
      <c r="J240" s="1">
        <f>_xlfn.XLOOKUP(B240, '[1]2021 Salaries'!$B$13:$B$2834, '[1]2021 Salaries'!$G$13:$G$2834,0)</f>
        <v>22390000</v>
      </c>
      <c r="K240" s="1">
        <f t="shared" si="3"/>
        <v>24629000.000000004</v>
      </c>
      <c r="L240" s="2">
        <v>239</v>
      </c>
    </row>
    <row r="241" spans="1:12" x14ac:dyDescent="0.45">
      <c r="A241">
        <v>2137</v>
      </c>
      <c r="B241" t="s">
        <v>3085</v>
      </c>
      <c r="C241" t="s">
        <v>23</v>
      </c>
      <c r="D241" t="s">
        <v>2743</v>
      </c>
      <c r="E241" t="s">
        <v>124</v>
      </c>
      <c r="F241">
        <v>23</v>
      </c>
      <c r="G241" t="s">
        <v>25</v>
      </c>
      <c r="H241">
        <v>2021</v>
      </c>
      <c r="I241">
        <v>8.1050666666666693</v>
      </c>
      <c r="J241" s="1">
        <f>_xlfn.XLOOKUP(B241, '[1]2021 Salaries'!$B$13:$B$2834, '[1]2021 Salaries'!$G$13:$G$2834,0)</f>
        <v>34740000</v>
      </c>
      <c r="K241" s="1">
        <f t="shared" si="3"/>
        <v>38214000</v>
      </c>
      <c r="L241" s="2">
        <v>240</v>
      </c>
    </row>
    <row r="242" spans="1:12" hidden="1" x14ac:dyDescent="0.45">
      <c r="A242">
        <v>1024</v>
      </c>
      <c r="B242" t="s">
        <v>3371</v>
      </c>
      <c r="C242" t="s">
        <v>14</v>
      </c>
      <c r="D242" t="s">
        <v>2743</v>
      </c>
      <c r="E242" t="s">
        <v>53</v>
      </c>
      <c r="F242">
        <v>34</v>
      </c>
      <c r="G242" t="s">
        <v>16</v>
      </c>
      <c r="H242">
        <v>2020</v>
      </c>
      <c r="I242">
        <v>8.1076999999999995</v>
      </c>
      <c r="J242" s="1">
        <f>_xlfn.XLOOKUP(B242, '[1]2021 Salaries'!$B$13:$B$2834, '[1]2021 Salaries'!$G$13:$G$2834,0)</f>
        <v>0</v>
      </c>
      <c r="K242" s="1">
        <f t="shared" si="3"/>
        <v>0</v>
      </c>
      <c r="L242" s="2">
        <v>241</v>
      </c>
    </row>
    <row r="243" spans="1:12" x14ac:dyDescent="0.45">
      <c r="A243">
        <v>2264</v>
      </c>
      <c r="B243" t="s">
        <v>3365</v>
      </c>
      <c r="C243" t="s">
        <v>14</v>
      </c>
      <c r="D243" t="s">
        <v>2743</v>
      </c>
      <c r="E243" t="s">
        <v>489</v>
      </c>
      <c r="F243">
        <v>27</v>
      </c>
      <c r="G243" t="s">
        <v>16</v>
      </c>
      <c r="H243">
        <v>2021</v>
      </c>
      <c r="I243">
        <v>8.1164000000000005</v>
      </c>
      <c r="J243" s="1">
        <f>_xlfn.XLOOKUP(B243, '[1]2021 Salaries'!$B$13:$B$2834, '[1]2021 Salaries'!$G$13:$G$2834,0)</f>
        <v>21850000</v>
      </c>
      <c r="K243" s="1">
        <f t="shared" si="3"/>
        <v>24035000.000000004</v>
      </c>
      <c r="L243" s="2">
        <v>242</v>
      </c>
    </row>
    <row r="244" spans="1:12" x14ac:dyDescent="0.45">
      <c r="A244">
        <v>742</v>
      </c>
      <c r="B244" t="s">
        <v>2452</v>
      </c>
      <c r="C244" t="s">
        <v>86</v>
      </c>
      <c r="D244" t="s">
        <v>1600</v>
      </c>
      <c r="E244" t="s">
        <v>211</v>
      </c>
      <c r="F244">
        <v>31</v>
      </c>
      <c r="G244" t="s">
        <v>25</v>
      </c>
      <c r="H244">
        <v>2020</v>
      </c>
      <c r="I244">
        <v>8.1201666666666696</v>
      </c>
      <c r="J244" s="1">
        <f>_xlfn.XLOOKUP(B244, '[1]2021 Salaries'!$B$13:$B$2834, '[1]2021 Salaries'!$G$13:$G$2834,0)</f>
        <v>38940000</v>
      </c>
      <c r="K244" s="1">
        <f t="shared" si="3"/>
        <v>42834000</v>
      </c>
      <c r="L244" s="2">
        <v>243</v>
      </c>
    </row>
    <row r="245" spans="1:12" x14ac:dyDescent="0.45">
      <c r="A245">
        <v>1956</v>
      </c>
      <c r="B245" t="s">
        <v>3370</v>
      </c>
      <c r="C245" t="s">
        <v>216</v>
      </c>
      <c r="D245" t="s">
        <v>2743</v>
      </c>
      <c r="E245" t="s">
        <v>107</v>
      </c>
      <c r="F245">
        <v>26</v>
      </c>
      <c r="G245" t="s">
        <v>25</v>
      </c>
      <c r="H245">
        <v>2021</v>
      </c>
      <c r="I245">
        <v>8.1212666666666706</v>
      </c>
      <c r="J245" s="1">
        <f>_xlfn.XLOOKUP(B245, '[1]2021 Salaries'!$B$13:$B$2834, '[1]2021 Salaries'!$G$13:$G$2834,0)</f>
        <v>24760000</v>
      </c>
      <c r="K245" s="1">
        <f t="shared" si="3"/>
        <v>27236000.000000004</v>
      </c>
      <c r="L245" s="2">
        <v>244</v>
      </c>
    </row>
    <row r="246" spans="1:12" hidden="1" x14ac:dyDescent="0.45">
      <c r="A246">
        <v>2197</v>
      </c>
      <c r="B246" t="s">
        <v>2701</v>
      </c>
      <c r="C246" t="s">
        <v>9</v>
      </c>
      <c r="D246" t="s">
        <v>1596</v>
      </c>
      <c r="E246" t="s">
        <v>15</v>
      </c>
      <c r="F246">
        <v>29</v>
      </c>
      <c r="G246" t="s">
        <v>16</v>
      </c>
      <c r="H246">
        <v>2021</v>
      </c>
      <c r="I246">
        <v>8.1265999999999998</v>
      </c>
      <c r="J246" s="1">
        <f>_xlfn.XLOOKUP(B246, '[1]2021 Salaries'!$B$13:$B$2834, '[1]2021 Salaries'!$G$13:$G$2834,0)</f>
        <v>28190000</v>
      </c>
      <c r="K246" s="1">
        <f t="shared" si="3"/>
        <v>31009000.000000004</v>
      </c>
      <c r="L246" s="2">
        <v>245</v>
      </c>
    </row>
    <row r="247" spans="1:12" x14ac:dyDescent="0.45">
      <c r="A247">
        <v>2333</v>
      </c>
      <c r="B247" t="s">
        <v>1806</v>
      </c>
      <c r="C247" t="s">
        <v>14</v>
      </c>
      <c r="D247" t="s">
        <v>2743</v>
      </c>
      <c r="E247" t="s">
        <v>485</v>
      </c>
      <c r="F247">
        <v>26</v>
      </c>
      <c r="G247" t="s">
        <v>16</v>
      </c>
      <c r="H247">
        <v>2021</v>
      </c>
      <c r="I247">
        <v>8.1317000000000004</v>
      </c>
      <c r="J247" s="1">
        <f>_xlfn.XLOOKUP(B247, '[1]2021 Salaries'!$B$13:$B$2834, '[1]2021 Salaries'!$G$13:$G$2834,0)</f>
        <v>33690000</v>
      </c>
      <c r="K247" s="1">
        <f t="shared" si="3"/>
        <v>37059000</v>
      </c>
      <c r="L247" s="2">
        <v>246</v>
      </c>
    </row>
    <row r="248" spans="1:12" x14ac:dyDescent="0.45">
      <c r="A248">
        <v>1221</v>
      </c>
      <c r="B248" t="s">
        <v>3340</v>
      </c>
      <c r="C248" t="s">
        <v>14</v>
      </c>
      <c r="D248" t="s">
        <v>2743</v>
      </c>
      <c r="E248" t="s">
        <v>40</v>
      </c>
      <c r="F248">
        <v>33</v>
      </c>
      <c r="G248" t="s">
        <v>41</v>
      </c>
      <c r="H248">
        <v>2020</v>
      </c>
      <c r="I248">
        <v>8.1344999999999992</v>
      </c>
      <c r="J248" s="1">
        <f>_xlfn.XLOOKUP(B248, '[1]2021 Salaries'!$B$13:$B$2834, '[1]2021 Salaries'!$G$13:$G$2834,0)</f>
        <v>35290000</v>
      </c>
      <c r="K248" s="1">
        <f t="shared" si="3"/>
        <v>38819000</v>
      </c>
      <c r="L248" s="2">
        <v>247</v>
      </c>
    </row>
    <row r="249" spans="1:12" hidden="1" x14ac:dyDescent="0.45">
      <c r="A249">
        <v>2506</v>
      </c>
      <c r="B249" t="s">
        <v>3369</v>
      </c>
      <c r="C249" t="s">
        <v>64</v>
      </c>
      <c r="D249" t="s">
        <v>2743</v>
      </c>
      <c r="E249" t="s">
        <v>166</v>
      </c>
      <c r="F249">
        <v>33</v>
      </c>
      <c r="G249" t="s">
        <v>41</v>
      </c>
      <c r="H249">
        <v>2021</v>
      </c>
      <c r="I249">
        <v>8.1345333333333301</v>
      </c>
      <c r="J249" s="1">
        <f>_xlfn.XLOOKUP(B249, '[1]2021 Salaries'!$B$13:$B$2834, '[1]2021 Salaries'!$G$13:$G$2834,0)</f>
        <v>8770000</v>
      </c>
      <c r="K249" s="1">
        <f t="shared" si="3"/>
        <v>8770000</v>
      </c>
      <c r="L249" s="2">
        <v>248</v>
      </c>
    </row>
    <row r="250" spans="1:12" x14ac:dyDescent="0.45">
      <c r="A250">
        <v>1863</v>
      </c>
      <c r="B250" t="s">
        <v>3368</v>
      </c>
      <c r="C250" t="s">
        <v>74</v>
      </c>
      <c r="D250" t="s">
        <v>2743</v>
      </c>
      <c r="E250" t="s">
        <v>11</v>
      </c>
      <c r="F250">
        <v>25</v>
      </c>
      <c r="G250" t="s">
        <v>12</v>
      </c>
      <c r="H250">
        <v>2021</v>
      </c>
      <c r="I250">
        <v>8.13533333333333</v>
      </c>
      <c r="J250" s="1">
        <f>_xlfn.XLOOKUP(B250, '[1]2021 Salaries'!$B$13:$B$2834, '[1]2021 Salaries'!$G$13:$G$2834,0)</f>
        <v>39650000</v>
      </c>
      <c r="K250" s="1">
        <f t="shared" si="3"/>
        <v>43615000</v>
      </c>
      <c r="L250" s="2">
        <v>249</v>
      </c>
    </row>
    <row r="251" spans="1:12" x14ac:dyDescent="0.45">
      <c r="A251">
        <v>2207</v>
      </c>
      <c r="B251" t="s">
        <v>2710</v>
      </c>
      <c r="C251" t="s">
        <v>55</v>
      </c>
      <c r="D251" t="s">
        <v>1600</v>
      </c>
      <c r="E251" t="s">
        <v>15</v>
      </c>
      <c r="F251">
        <v>28</v>
      </c>
      <c r="G251" t="s">
        <v>16</v>
      </c>
      <c r="H251">
        <v>2021</v>
      </c>
      <c r="I251">
        <v>8.13863333333334</v>
      </c>
      <c r="J251" s="1">
        <f>_xlfn.XLOOKUP(B251, '[1]2021 Salaries'!$B$13:$B$2834, '[1]2021 Salaries'!$G$13:$G$2834,0)</f>
        <v>32710000</v>
      </c>
      <c r="K251" s="1">
        <f t="shared" si="3"/>
        <v>35981000</v>
      </c>
      <c r="L251" s="2">
        <v>250</v>
      </c>
    </row>
    <row r="252" spans="1:12" x14ac:dyDescent="0.45">
      <c r="A252">
        <v>48</v>
      </c>
      <c r="B252" t="s">
        <v>3367</v>
      </c>
      <c r="C252" t="s">
        <v>341</v>
      </c>
      <c r="D252" t="s">
        <v>2743</v>
      </c>
      <c r="E252" t="s">
        <v>20</v>
      </c>
      <c r="F252">
        <v>25</v>
      </c>
      <c r="G252" t="s">
        <v>21</v>
      </c>
      <c r="H252">
        <v>2020</v>
      </c>
      <c r="I252">
        <v>8.1438333333333297</v>
      </c>
      <c r="J252" s="1">
        <f>_xlfn.XLOOKUP(B252, '[1]2021 Salaries'!$B$13:$B$2834, '[1]2021 Salaries'!$G$13:$G$2834,0)</f>
        <v>22560000</v>
      </c>
      <c r="K252" s="1">
        <f t="shared" si="3"/>
        <v>24816000.000000004</v>
      </c>
      <c r="L252" s="2">
        <v>251</v>
      </c>
    </row>
    <row r="253" spans="1:12" x14ac:dyDescent="0.45">
      <c r="A253">
        <v>484</v>
      </c>
      <c r="B253" t="s">
        <v>3354</v>
      </c>
      <c r="C253" t="s">
        <v>51</v>
      </c>
      <c r="D253" t="s">
        <v>2743</v>
      </c>
      <c r="E253" t="s">
        <v>116</v>
      </c>
      <c r="F253">
        <v>31</v>
      </c>
      <c r="G253" t="s">
        <v>12</v>
      </c>
      <c r="H253">
        <v>2020</v>
      </c>
      <c r="I253">
        <v>8.1491666666666696</v>
      </c>
      <c r="J253" s="1">
        <f>_xlfn.XLOOKUP(B253, '[1]2021 Salaries'!$B$13:$B$2834, '[1]2021 Salaries'!$G$13:$G$2834,0)</f>
        <v>27920000</v>
      </c>
      <c r="K253" s="1">
        <f t="shared" si="3"/>
        <v>30712000.000000004</v>
      </c>
      <c r="L253" s="2">
        <v>252</v>
      </c>
    </row>
    <row r="254" spans="1:12" x14ac:dyDescent="0.45">
      <c r="A254">
        <v>2015</v>
      </c>
      <c r="B254" t="s">
        <v>2626</v>
      </c>
      <c r="C254" t="s">
        <v>109</v>
      </c>
      <c r="D254" t="s">
        <v>1596</v>
      </c>
      <c r="E254" t="s">
        <v>78</v>
      </c>
      <c r="F254">
        <v>20</v>
      </c>
      <c r="G254" t="s">
        <v>25</v>
      </c>
      <c r="H254">
        <v>2021</v>
      </c>
      <c r="I254">
        <v>8.1514666666666695</v>
      </c>
      <c r="J254" s="1">
        <f>_xlfn.XLOOKUP(B254, '[1]2021 Salaries'!$B$13:$B$2834, '[1]2021 Salaries'!$G$13:$G$2834,0)</f>
        <v>38030000</v>
      </c>
      <c r="K254" s="1">
        <f t="shared" si="3"/>
        <v>41833000</v>
      </c>
      <c r="L254" s="2">
        <v>253</v>
      </c>
    </row>
    <row r="255" spans="1:12" x14ac:dyDescent="0.45">
      <c r="A255">
        <v>185</v>
      </c>
      <c r="B255" t="s">
        <v>241</v>
      </c>
      <c r="C255" t="s">
        <v>9</v>
      </c>
      <c r="D255" t="s">
        <v>18</v>
      </c>
      <c r="E255" t="s">
        <v>44</v>
      </c>
      <c r="F255">
        <v>17</v>
      </c>
      <c r="G255" t="s">
        <v>31</v>
      </c>
      <c r="H255">
        <v>2020</v>
      </c>
      <c r="I255">
        <v>8.1569333333333294</v>
      </c>
      <c r="J255" s="1">
        <f>_xlfn.XLOOKUP(B255, '[1]2021 Salaries'!$B$13:$B$2834, '[1]2021 Salaries'!$G$13:$G$2834,0)</f>
        <v>13500000</v>
      </c>
      <c r="K255" s="1">
        <f t="shared" si="3"/>
        <v>14850000.000000002</v>
      </c>
      <c r="L255" s="2">
        <v>254</v>
      </c>
    </row>
    <row r="256" spans="1:12" x14ac:dyDescent="0.45">
      <c r="A256">
        <v>2140</v>
      </c>
      <c r="B256" t="s">
        <v>3363</v>
      </c>
      <c r="C256" t="s">
        <v>410</v>
      </c>
      <c r="D256" t="s">
        <v>2743</v>
      </c>
      <c r="E256" t="s">
        <v>124</v>
      </c>
      <c r="F256">
        <v>32</v>
      </c>
      <c r="G256" t="s">
        <v>25</v>
      </c>
      <c r="H256">
        <v>2021</v>
      </c>
      <c r="I256">
        <v>8.1582666666666697</v>
      </c>
      <c r="J256" s="1">
        <f>_xlfn.XLOOKUP(B256, '[1]2021 Salaries'!$B$13:$B$2834, '[1]2021 Salaries'!$G$13:$G$2834,0)</f>
        <v>12550000</v>
      </c>
      <c r="K256" s="1">
        <f t="shared" si="3"/>
        <v>13805000.000000002</v>
      </c>
      <c r="L256" s="2">
        <v>255</v>
      </c>
    </row>
    <row r="257" spans="1:12" x14ac:dyDescent="0.45">
      <c r="A257">
        <v>716</v>
      </c>
      <c r="B257" t="s">
        <v>3257</v>
      </c>
      <c r="C257" t="s">
        <v>23</v>
      </c>
      <c r="D257" t="s">
        <v>2743</v>
      </c>
      <c r="E257" t="s">
        <v>267</v>
      </c>
      <c r="F257">
        <v>29</v>
      </c>
      <c r="G257" t="s">
        <v>25</v>
      </c>
      <c r="H257">
        <v>2020</v>
      </c>
      <c r="I257">
        <v>8.1584000000000003</v>
      </c>
      <c r="J257" s="1">
        <f>_xlfn.XLOOKUP(B257, '[1]2021 Salaries'!$B$13:$B$2834, '[1]2021 Salaries'!$G$13:$G$2834,0)</f>
        <v>22570000</v>
      </c>
      <c r="K257" s="1">
        <f t="shared" si="3"/>
        <v>24827000.000000004</v>
      </c>
      <c r="L257" s="2">
        <v>256</v>
      </c>
    </row>
    <row r="258" spans="1:12" x14ac:dyDescent="0.45">
      <c r="A258">
        <v>1625</v>
      </c>
      <c r="B258" t="s">
        <v>2442</v>
      </c>
      <c r="C258" t="s">
        <v>9</v>
      </c>
      <c r="D258" t="s">
        <v>1600</v>
      </c>
      <c r="E258" t="s">
        <v>71</v>
      </c>
      <c r="F258">
        <v>22</v>
      </c>
      <c r="G258" t="s">
        <v>31</v>
      </c>
      <c r="H258">
        <v>2021</v>
      </c>
      <c r="I258">
        <v>8.1686666666666703</v>
      </c>
      <c r="J258" s="1">
        <f>_xlfn.XLOOKUP(B258, '[1]2021 Salaries'!$B$13:$B$2834, '[1]2021 Salaries'!$G$13:$G$2834,0)</f>
        <v>27760000</v>
      </c>
      <c r="K258" s="1">
        <f t="shared" si="3"/>
        <v>30536000.000000004</v>
      </c>
      <c r="L258" s="2">
        <v>257</v>
      </c>
    </row>
    <row r="259" spans="1:12" x14ac:dyDescent="0.45">
      <c r="A259">
        <v>516</v>
      </c>
      <c r="B259" t="s">
        <v>1829</v>
      </c>
      <c r="C259" t="s">
        <v>74</v>
      </c>
      <c r="D259" t="s">
        <v>1600</v>
      </c>
      <c r="E259" t="s">
        <v>403</v>
      </c>
      <c r="F259">
        <v>25</v>
      </c>
      <c r="G259" t="s">
        <v>12</v>
      </c>
      <c r="H259">
        <v>2020</v>
      </c>
      <c r="I259">
        <v>8.1707999999999998</v>
      </c>
      <c r="J259" s="1">
        <f>_xlfn.XLOOKUP(B259, '[1]2021 Salaries'!$B$13:$B$2834, '[1]2021 Salaries'!$G$13:$G$2834,0)</f>
        <v>13730000</v>
      </c>
      <c r="K259" s="1">
        <f t="shared" ref="K259:K322" si="4">IF(C259="Rarita", J259, J259*1.1)</f>
        <v>15103000.000000002</v>
      </c>
      <c r="L259" s="2">
        <v>258</v>
      </c>
    </row>
    <row r="260" spans="1:12" x14ac:dyDescent="0.45">
      <c r="A260">
        <v>1297</v>
      </c>
      <c r="B260" t="s">
        <v>2199</v>
      </c>
      <c r="C260" t="s">
        <v>39</v>
      </c>
      <c r="D260" t="s">
        <v>1596</v>
      </c>
      <c r="E260" t="s">
        <v>393</v>
      </c>
      <c r="F260">
        <v>24</v>
      </c>
      <c r="G260" t="s">
        <v>21</v>
      </c>
      <c r="H260">
        <v>2021</v>
      </c>
      <c r="I260">
        <v>8.1721333333333295</v>
      </c>
      <c r="J260" s="1">
        <f>_xlfn.XLOOKUP(B260, '[1]2021 Salaries'!$B$13:$B$2834, '[1]2021 Salaries'!$G$13:$G$2834,0)</f>
        <v>25750000</v>
      </c>
      <c r="K260" s="1">
        <f t="shared" si="4"/>
        <v>28325000.000000004</v>
      </c>
      <c r="L260" s="2">
        <v>259</v>
      </c>
    </row>
    <row r="261" spans="1:12" x14ac:dyDescent="0.45">
      <c r="A261">
        <v>120</v>
      </c>
      <c r="B261" t="s">
        <v>3247</v>
      </c>
      <c r="C261" t="s">
        <v>149</v>
      </c>
      <c r="D261" t="s">
        <v>2743</v>
      </c>
      <c r="E261" t="s">
        <v>101</v>
      </c>
      <c r="F261">
        <v>27</v>
      </c>
      <c r="G261" t="s">
        <v>21</v>
      </c>
      <c r="H261">
        <v>2020</v>
      </c>
      <c r="I261">
        <v>8.1801333333333393</v>
      </c>
      <c r="J261" s="1">
        <f>_xlfn.XLOOKUP(B261, '[1]2021 Salaries'!$B$13:$B$2834, '[1]2021 Salaries'!$G$13:$G$2834,0)</f>
        <v>10920000</v>
      </c>
      <c r="K261" s="1">
        <f t="shared" si="4"/>
        <v>12012000.000000002</v>
      </c>
      <c r="L261" s="2">
        <v>260</v>
      </c>
    </row>
    <row r="262" spans="1:12" x14ac:dyDescent="0.45">
      <c r="A262">
        <v>989</v>
      </c>
      <c r="B262" t="s">
        <v>2683</v>
      </c>
      <c r="C262" t="s">
        <v>204</v>
      </c>
      <c r="D262" t="s">
        <v>2743</v>
      </c>
      <c r="E262" t="s">
        <v>89</v>
      </c>
      <c r="F262">
        <v>28</v>
      </c>
      <c r="G262" t="s">
        <v>16</v>
      </c>
      <c r="H262">
        <v>2020</v>
      </c>
      <c r="I262">
        <v>8.1823333333333395</v>
      </c>
      <c r="J262" s="1">
        <f>_xlfn.XLOOKUP(B262, '[1]2021 Salaries'!$B$13:$B$2834, '[1]2021 Salaries'!$G$13:$G$2834,0)</f>
        <v>31880000</v>
      </c>
      <c r="K262" s="1">
        <f t="shared" si="4"/>
        <v>35068000</v>
      </c>
      <c r="L262" s="2">
        <v>261</v>
      </c>
    </row>
    <row r="263" spans="1:12" x14ac:dyDescent="0.45">
      <c r="A263">
        <v>808</v>
      </c>
      <c r="B263" t="s">
        <v>1935</v>
      </c>
      <c r="C263" t="s">
        <v>23</v>
      </c>
      <c r="D263" t="s">
        <v>1600</v>
      </c>
      <c r="E263" t="s">
        <v>353</v>
      </c>
      <c r="F263">
        <v>22</v>
      </c>
      <c r="G263" t="s">
        <v>25</v>
      </c>
      <c r="H263">
        <v>2020</v>
      </c>
      <c r="I263">
        <v>8.1834333333333298</v>
      </c>
      <c r="J263" s="1">
        <f>_xlfn.XLOOKUP(B263, '[1]2021 Salaries'!$B$13:$B$2834, '[1]2021 Salaries'!$G$13:$G$2834,0)</f>
        <v>26490000</v>
      </c>
      <c r="K263" s="1">
        <f t="shared" si="4"/>
        <v>29139000.000000004</v>
      </c>
      <c r="L263" s="2">
        <v>262</v>
      </c>
    </row>
    <row r="264" spans="1:12" hidden="1" x14ac:dyDescent="0.45">
      <c r="A264">
        <v>1610</v>
      </c>
      <c r="B264" t="s">
        <v>3366</v>
      </c>
      <c r="C264" t="s">
        <v>36</v>
      </c>
      <c r="D264" t="s">
        <v>2743</v>
      </c>
      <c r="E264" t="s">
        <v>93</v>
      </c>
      <c r="F264">
        <v>20</v>
      </c>
      <c r="G264" t="s">
        <v>31</v>
      </c>
      <c r="H264">
        <v>2021</v>
      </c>
      <c r="I264">
        <v>8.1866000000000003</v>
      </c>
      <c r="J264" s="1">
        <f>_xlfn.XLOOKUP(B264, '[1]2021 Salaries'!$B$13:$B$2834, '[1]2021 Salaries'!$G$13:$G$2834,0)</f>
        <v>26640000</v>
      </c>
      <c r="K264" s="1">
        <f t="shared" si="4"/>
        <v>29304000.000000004</v>
      </c>
      <c r="L264" s="2">
        <v>263</v>
      </c>
    </row>
    <row r="265" spans="1:12" hidden="1" x14ac:dyDescent="0.45">
      <c r="A265">
        <v>1491</v>
      </c>
      <c r="B265" t="s">
        <v>2732</v>
      </c>
      <c r="C265" t="s">
        <v>9</v>
      </c>
      <c r="D265" t="s">
        <v>1596</v>
      </c>
      <c r="E265" t="s">
        <v>497</v>
      </c>
      <c r="F265">
        <v>21</v>
      </c>
      <c r="G265" t="s">
        <v>31</v>
      </c>
      <c r="H265">
        <v>2021</v>
      </c>
      <c r="I265">
        <v>8.1907333333333394</v>
      </c>
      <c r="J265" s="1">
        <f>_xlfn.XLOOKUP(B265, '[1]2021 Salaries'!$B$13:$B$2834, '[1]2021 Salaries'!$G$13:$G$2834,0)</f>
        <v>24400000</v>
      </c>
      <c r="K265" s="1">
        <f t="shared" si="4"/>
        <v>26840000.000000004</v>
      </c>
      <c r="L265" s="2">
        <v>264</v>
      </c>
    </row>
    <row r="266" spans="1:12" x14ac:dyDescent="0.45">
      <c r="A266">
        <v>2078</v>
      </c>
      <c r="B266" t="s">
        <v>3063</v>
      </c>
      <c r="C266" t="s">
        <v>14</v>
      </c>
      <c r="D266" t="s">
        <v>2743</v>
      </c>
      <c r="E266" t="s">
        <v>118</v>
      </c>
      <c r="F266">
        <v>22</v>
      </c>
      <c r="G266" t="s">
        <v>25</v>
      </c>
      <c r="H266">
        <v>2021</v>
      </c>
      <c r="I266">
        <v>8.1944666666666706</v>
      </c>
      <c r="J266" s="1">
        <f>_xlfn.XLOOKUP(B266, '[1]2021 Salaries'!$B$13:$B$2834, '[1]2021 Salaries'!$G$13:$G$2834,0)</f>
        <v>27620000</v>
      </c>
      <c r="K266" s="1">
        <f t="shared" si="4"/>
        <v>30382000.000000004</v>
      </c>
      <c r="L266" s="2">
        <v>265</v>
      </c>
    </row>
    <row r="267" spans="1:12" x14ac:dyDescent="0.45">
      <c r="A267">
        <v>1162</v>
      </c>
      <c r="B267" t="s">
        <v>2527</v>
      </c>
      <c r="C267" t="s">
        <v>126</v>
      </c>
      <c r="D267" t="s">
        <v>1600</v>
      </c>
      <c r="E267" t="s">
        <v>65</v>
      </c>
      <c r="F267">
        <v>25</v>
      </c>
      <c r="G267" t="s">
        <v>41</v>
      </c>
      <c r="H267">
        <v>2020</v>
      </c>
      <c r="I267">
        <v>8.1966000000000001</v>
      </c>
      <c r="J267" s="1">
        <f>_xlfn.XLOOKUP(B267, '[1]2021 Salaries'!$B$13:$B$2834, '[1]2021 Salaries'!$G$13:$G$2834,0)</f>
        <v>1690000</v>
      </c>
      <c r="K267" s="1">
        <f t="shared" si="4"/>
        <v>1859000.0000000002</v>
      </c>
      <c r="L267" s="2">
        <v>266</v>
      </c>
    </row>
    <row r="268" spans="1:12" x14ac:dyDescent="0.45">
      <c r="A268">
        <v>330</v>
      </c>
      <c r="B268" t="s">
        <v>3016</v>
      </c>
      <c r="C268" t="s">
        <v>27</v>
      </c>
      <c r="D268" t="s">
        <v>2743</v>
      </c>
      <c r="E268" t="s">
        <v>173</v>
      </c>
      <c r="F268">
        <v>29</v>
      </c>
      <c r="G268" t="s">
        <v>31</v>
      </c>
      <c r="H268">
        <v>2020</v>
      </c>
      <c r="I268">
        <v>8.1982333333333308</v>
      </c>
      <c r="J268" s="1">
        <f>_xlfn.XLOOKUP(B268, '[1]2021 Salaries'!$B$13:$B$2834, '[1]2021 Salaries'!$G$13:$G$2834,0)</f>
        <v>19460000</v>
      </c>
      <c r="K268" s="1">
        <f t="shared" si="4"/>
        <v>21406000</v>
      </c>
      <c r="L268" s="2">
        <v>267</v>
      </c>
    </row>
    <row r="269" spans="1:12" hidden="1" x14ac:dyDescent="0.45">
      <c r="A269">
        <v>1929</v>
      </c>
      <c r="B269" t="s">
        <v>636</v>
      </c>
      <c r="C269" t="s">
        <v>23</v>
      </c>
      <c r="D269" t="s">
        <v>43</v>
      </c>
      <c r="E269" t="s">
        <v>330</v>
      </c>
      <c r="F269">
        <v>28</v>
      </c>
      <c r="G269" t="s">
        <v>25</v>
      </c>
      <c r="H269">
        <v>2021</v>
      </c>
      <c r="I269">
        <v>8.1991333333333305</v>
      </c>
      <c r="J269" s="1">
        <f>_xlfn.XLOOKUP(B269, '[1]2021 Salaries'!$B$13:$B$2834, '[1]2021 Salaries'!$G$13:$G$2834,0)</f>
        <v>29140000</v>
      </c>
      <c r="K269" s="1">
        <f t="shared" si="4"/>
        <v>32054000.000000004</v>
      </c>
      <c r="L269" s="2">
        <v>268</v>
      </c>
    </row>
    <row r="270" spans="1:12" x14ac:dyDescent="0.45">
      <c r="A270">
        <v>2012</v>
      </c>
      <c r="B270" t="s">
        <v>1935</v>
      </c>
      <c r="C270" t="s">
        <v>23</v>
      </c>
      <c r="D270" t="s">
        <v>2743</v>
      </c>
      <c r="E270" t="s">
        <v>211</v>
      </c>
      <c r="F270">
        <v>23</v>
      </c>
      <c r="G270" t="s">
        <v>25</v>
      </c>
      <c r="H270">
        <v>2021</v>
      </c>
      <c r="I270">
        <v>8.1997666666666706</v>
      </c>
      <c r="J270" s="1">
        <f>_xlfn.XLOOKUP(B270, '[1]2021 Salaries'!$B$13:$B$2834, '[1]2021 Salaries'!$G$13:$G$2834,0)</f>
        <v>26490000</v>
      </c>
      <c r="K270" s="1">
        <f t="shared" si="4"/>
        <v>29139000.000000004</v>
      </c>
      <c r="L270" s="2">
        <v>269</v>
      </c>
    </row>
    <row r="271" spans="1:12" x14ac:dyDescent="0.45">
      <c r="A271">
        <v>970</v>
      </c>
      <c r="B271" t="s">
        <v>3365</v>
      </c>
      <c r="C271" t="s">
        <v>14</v>
      </c>
      <c r="D271" t="s">
        <v>2743</v>
      </c>
      <c r="E271" t="s">
        <v>489</v>
      </c>
      <c r="F271">
        <v>26</v>
      </c>
      <c r="G271" t="s">
        <v>16</v>
      </c>
      <c r="H271">
        <v>2020</v>
      </c>
      <c r="I271">
        <v>8.2115666666666698</v>
      </c>
      <c r="J271" s="1">
        <f>_xlfn.XLOOKUP(B271, '[1]2021 Salaries'!$B$13:$B$2834, '[1]2021 Salaries'!$G$13:$G$2834,0)</f>
        <v>21850000</v>
      </c>
      <c r="K271" s="1">
        <f t="shared" si="4"/>
        <v>24035000.000000004</v>
      </c>
      <c r="L271" s="2">
        <v>270</v>
      </c>
    </row>
    <row r="272" spans="1:12" hidden="1" x14ac:dyDescent="0.45">
      <c r="A272">
        <v>2511</v>
      </c>
      <c r="B272" t="s">
        <v>2398</v>
      </c>
      <c r="C272" t="s">
        <v>64</v>
      </c>
      <c r="D272" t="s">
        <v>1600</v>
      </c>
      <c r="E272" t="s">
        <v>166</v>
      </c>
      <c r="F272">
        <v>26</v>
      </c>
      <c r="G272" t="s">
        <v>41</v>
      </c>
      <c r="H272">
        <v>2021</v>
      </c>
      <c r="I272">
        <v>8.2117000000000004</v>
      </c>
      <c r="J272" s="1">
        <f>_xlfn.XLOOKUP(B272, '[1]2021 Salaries'!$B$13:$B$2834, '[1]2021 Salaries'!$G$13:$G$2834,0)</f>
        <v>7570000</v>
      </c>
      <c r="K272" s="1">
        <f t="shared" si="4"/>
        <v>7570000</v>
      </c>
      <c r="L272" s="2">
        <v>271</v>
      </c>
    </row>
    <row r="273" spans="1:12" x14ac:dyDescent="0.45">
      <c r="A273">
        <v>550</v>
      </c>
      <c r="B273" t="s">
        <v>2532</v>
      </c>
      <c r="C273" t="s">
        <v>39</v>
      </c>
      <c r="D273" t="s">
        <v>1596</v>
      </c>
      <c r="E273" t="s">
        <v>37</v>
      </c>
      <c r="F273">
        <v>19</v>
      </c>
      <c r="G273" t="s">
        <v>12</v>
      </c>
      <c r="H273">
        <v>2020</v>
      </c>
      <c r="I273">
        <v>8.2134999999999998</v>
      </c>
      <c r="J273" s="1">
        <f>_xlfn.XLOOKUP(B273, '[1]2021 Salaries'!$B$13:$B$2834, '[1]2021 Salaries'!$G$13:$G$2834,0)</f>
        <v>38470000</v>
      </c>
      <c r="K273" s="1">
        <f t="shared" si="4"/>
        <v>42317000</v>
      </c>
      <c r="L273" s="2">
        <v>272</v>
      </c>
    </row>
    <row r="274" spans="1:12" hidden="1" x14ac:dyDescent="0.45">
      <c r="A274">
        <v>2490</v>
      </c>
      <c r="B274" t="s">
        <v>3364</v>
      </c>
      <c r="C274" t="s">
        <v>216</v>
      </c>
      <c r="D274" t="s">
        <v>2743</v>
      </c>
      <c r="E274" t="s">
        <v>676</v>
      </c>
      <c r="F274">
        <v>30</v>
      </c>
      <c r="G274" t="s">
        <v>41</v>
      </c>
      <c r="H274">
        <v>2021</v>
      </c>
      <c r="I274">
        <v>8.2144999999999992</v>
      </c>
      <c r="J274" s="1">
        <f>_xlfn.XLOOKUP(B274, '[1]2021 Salaries'!$B$13:$B$2834, '[1]2021 Salaries'!$G$13:$G$2834,0)</f>
        <v>4780000</v>
      </c>
      <c r="K274" s="1">
        <f t="shared" si="4"/>
        <v>5258000</v>
      </c>
      <c r="L274" s="2">
        <v>273</v>
      </c>
    </row>
    <row r="275" spans="1:12" x14ac:dyDescent="0.45">
      <c r="A275">
        <v>2090</v>
      </c>
      <c r="B275" t="s">
        <v>3265</v>
      </c>
      <c r="C275" t="s">
        <v>138</v>
      </c>
      <c r="D275" t="s">
        <v>2743</v>
      </c>
      <c r="E275" t="s">
        <v>257</v>
      </c>
      <c r="F275">
        <v>25</v>
      </c>
      <c r="G275" t="s">
        <v>25</v>
      </c>
      <c r="H275">
        <v>2021</v>
      </c>
      <c r="I275">
        <v>8.2145666666666699</v>
      </c>
      <c r="J275" s="1">
        <f>_xlfn.XLOOKUP(B275, '[1]2021 Salaries'!$B$13:$B$2834, '[1]2021 Salaries'!$G$13:$G$2834,0)</f>
        <v>26520000</v>
      </c>
      <c r="K275" s="1">
        <f t="shared" si="4"/>
        <v>29172000.000000004</v>
      </c>
      <c r="L275" s="2">
        <v>274</v>
      </c>
    </row>
    <row r="276" spans="1:12" x14ac:dyDescent="0.45">
      <c r="A276">
        <v>892</v>
      </c>
      <c r="B276" t="s">
        <v>3363</v>
      </c>
      <c r="C276" t="s">
        <v>410</v>
      </c>
      <c r="D276" t="s">
        <v>2743</v>
      </c>
      <c r="E276" t="s">
        <v>124</v>
      </c>
      <c r="F276">
        <v>31</v>
      </c>
      <c r="G276" t="s">
        <v>25</v>
      </c>
      <c r="H276">
        <v>2020</v>
      </c>
      <c r="I276">
        <v>8.2190999999999992</v>
      </c>
      <c r="J276" s="1">
        <f>_xlfn.XLOOKUP(B276, '[1]2021 Salaries'!$B$13:$B$2834, '[1]2021 Salaries'!$G$13:$G$2834,0)</f>
        <v>12550000</v>
      </c>
      <c r="K276" s="1">
        <f t="shared" si="4"/>
        <v>13805000.000000002</v>
      </c>
      <c r="L276" s="2">
        <v>275</v>
      </c>
    </row>
    <row r="277" spans="1:12" x14ac:dyDescent="0.45">
      <c r="A277">
        <v>388</v>
      </c>
      <c r="B277" t="s">
        <v>1985</v>
      </c>
      <c r="C277" t="s">
        <v>9</v>
      </c>
      <c r="D277" t="s">
        <v>1600</v>
      </c>
      <c r="E277" t="s">
        <v>71</v>
      </c>
      <c r="F277">
        <v>21</v>
      </c>
      <c r="G277" t="s">
        <v>31</v>
      </c>
      <c r="H277">
        <v>2020</v>
      </c>
      <c r="I277">
        <v>8.2312999999999992</v>
      </c>
      <c r="J277" s="1">
        <f>_xlfn.XLOOKUP(B277, '[1]2021 Salaries'!$B$13:$B$2834, '[1]2021 Salaries'!$G$13:$G$2834,0)</f>
        <v>28260000</v>
      </c>
      <c r="K277" s="1">
        <f t="shared" si="4"/>
        <v>31086000.000000004</v>
      </c>
      <c r="L277" s="2">
        <v>276</v>
      </c>
    </row>
    <row r="278" spans="1:12" hidden="1" x14ac:dyDescent="0.45">
      <c r="A278">
        <v>1945</v>
      </c>
      <c r="B278" t="s">
        <v>3362</v>
      </c>
      <c r="C278" t="s">
        <v>176</v>
      </c>
      <c r="D278" t="s">
        <v>2743</v>
      </c>
      <c r="E278" t="s">
        <v>104</v>
      </c>
      <c r="F278">
        <v>19</v>
      </c>
      <c r="G278" t="s">
        <v>25</v>
      </c>
      <c r="H278">
        <v>2021</v>
      </c>
      <c r="I278">
        <v>8.2315333333333296</v>
      </c>
      <c r="J278" s="1">
        <f>_xlfn.XLOOKUP(B278, '[1]2021 Salaries'!$B$13:$B$2834, '[1]2021 Salaries'!$G$13:$G$2834,0)</f>
        <v>21970000</v>
      </c>
      <c r="K278" s="1">
        <f t="shared" si="4"/>
        <v>24167000.000000004</v>
      </c>
      <c r="L278" s="2">
        <v>277</v>
      </c>
    </row>
    <row r="279" spans="1:12" hidden="1" x14ac:dyDescent="0.45">
      <c r="A279">
        <v>854</v>
      </c>
      <c r="B279" t="s">
        <v>3361</v>
      </c>
      <c r="C279" t="s">
        <v>216</v>
      </c>
      <c r="D279" t="s">
        <v>2743</v>
      </c>
      <c r="E279" t="s">
        <v>197</v>
      </c>
      <c r="F279">
        <v>21</v>
      </c>
      <c r="G279" t="s">
        <v>25</v>
      </c>
      <c r="H279">
        <v>2020</v>
      </c>
      <c r="I279">
        <v>8.2355</v>
      </c>
      <c r="J279" s="1">
        <f>_xlfn.XLOOKUP(B279, '[1]2021 Salaries'!$B$13:$B$2834, '[1]2021 Salaries'!$G$13:$G$2834,0)</f>
        <v>0</v>
      </c>
      <c r="K279" s="1">
        <f t="shared" si="4"/>
        <v>0</v>
      </c>
      <c r="L279" s="2">
        <v>278</v>
      </c>
    </row>
    <row r="280" spans="1:12" x14ac:dyDescent="0.45">
      <c r="A280">
        <v>148</v>
      </c>
      <c r="B280" t="s">
        <v>3360</v>
      </c>
      <c r="C280" t="s">
        <v>9</v>
      </c>
      <c r="D280" t="s">
        <v>2743</v>
      </c>
      <c r="E280" t="s">
        <v>147</v>
      </c>
      <c r="F280">
        <v>22</v>
      </c>
      <c r="G280" t="s">
        <v>21</v>
      </c>
      <c r="H280">
        <v>2020</v>
      </c>
      <c r="I280">
        <v>8.2387666666666703</v>
      </c>
      <c r="J280" s="1">
        <f>_xlfn.XLOOKUP(B280, '[1]2021 Salaries'!$B$13:$B$2834, '[1]2021 Salaries'!$G$13:$G$2834,0)</f>
        <v>23890000</v>
      </c>
      <c r="K280" s="1">
        <f t="shared" si="4"/>
        <v>26279000.000000004</v>
      </c>
      <c r="L280" s="2">
        <v>279</v>
      </c>
    </row>
    <row r="281" spans="1:12" x14ac:dyDescent="0.45">
      <c r="A281">
        <v>551</v>
      </c>
      <c r="B281" t="s">
        <v>2282</v>
      </c>
      <c r="C281" t="s">
        <v>130</v>
      </c>
      <c r="D281" t="s">
        <v>1596</v>
      </c>
      <c r="E281" t="s">
        <v>37</v>
      </c>
      <c r="F281">
        <v>26</v>
      </c>
      <c r="G281" t="s">
        <v>12</v>
      </c>
      <c r="H281">
        <v>2020</v>
      </c>
      <c r="I281">
        <v>8.2418666666666702</v>
      </c>
      <c r="J281" s="1">
        <f>_xlfn.XLOOKUP(B281, '[1]2021 Salaries'!$B$13:$B$2834, '[1]2021 Salaries'!$G$13:$G$2834,0)</f>
        <v>32350000</v>
      </c>
      <c r="K281" s="1">
        <f t="shared" si="4"/>
        <v>35585000</v>
      </c>
      <c r="L281" s="2">
        <v>280</v>
      </c>
    </row>
    <row r="282" spans="1:12" x14ac:dyDescent="0.45">
      <c r="A282">
        <v>1441</v>
      </c>
      <c r="B282" t="s">
        <v>1934</v>
      </c>
      <c r="C282" t="s">
        <v>9</v>
      </c>
      <c r="D282" t="s">
        <v>2743</v>
      </c>
      <c r="E282" t="s">
        <v>154</v>
      </c>
      <c r="F282">
        <v>20</v>
      </c>
      <c r="G282" t="s">
        <v>31</v>
      </c>
      <c r="H282">
        <v>2021</v>
      </c>
      <c r="I282">
        <v>8.2442333333333409</v>
      </c>
      <c r="J282" s="1">
        <f>_xlfn.XLOOKUP(B282, '[1]2021 Salaries'!$B$13:$B$2834, '[1]2021 Salaries'!$G$13:$G$2834,0)</f>
        <v>29480000</v>
      </c>
      <c r="K282" s="1">
        <f t="shared" si="4"/>
        <v>32428000.000000004</v>
      </c>
      <c r="L282" s="2">
        <v>281</v>
      </c>
    </row>
    <row r="283" spans="1:12" x14ac:dyDescent="0.45">
      <c r="A283">
        <v>1976</v>
      </c>
      <c r="B283" t="s">
        <v>2481</v>
      </c>
      <c r="C283" t="s">
        <v>23</v>
      </c>
      <c r="D283" t="s">
        <v>1596</v>
      </c>
      <c r="E283" t="s">
        <v>267</v>
      </c>
      <c r="F283">
        <v>28</v>
      </c>
      <c r="G283" t="s">
        <v>25</v>
      </c>
      <c r="H283">
        <v>2021</v>
      </c>
      <c r="I283">
        <v>8.2474666666666696</v>
      </c>
      <c r="J283" s="1">
        <f>_xlfn.XLOOKUP(B283, '[1]2021 Salaries'!$B$13:$B$2834, '[1]2021 Salaries'!$G$13:$G$2834,0)</f>
        <v>35250000</v>
      </c>
      <c r="K283" s="1">
        <f t="shared" si="4"/>
        <v>38775000</v>
      </c>
      <c r="L283" s="2">
        <v>282</v>
      </c>
    </row>
    <row r="284" spans="1:12" hidden="1" x14ac:dyDescent="0.45">
      <c r="A284">
        <v>687</v>
      </c>
      <c r="B284" t="s">
        <v>2714</v>
      </c>
      <c r="C284" t="s">
        <v>23</v>
      </c>
      <c r="D284" t="s">
        <v>1596</v>
      </c>
      <c r="E284" t="s">
        <v>107</v>
      </c>
      <c r="F284">
        <v>28</v>
      </c>
      <c r="G284" t="s">
        <v>25</v>
      </c>
      <c r="H284">
        <v>2020</v>
      </c>
      <c r="I284">
        <v>8.2490000000000006</v>
      </c>
      <c r="J284" s="1">
        <f>_xlfn.XLOOKUP(B284, '[1]2021 Salaries'!$B$13:$B$2834, '[1]2021 Salaries'!$G$13:$G$2834,0)</f>
        <v>39160000</v>
      </c>
      <c r="K284" s="1">
        <f t="shared" si="4"/>
        <v>43076000</v>
      </c>
      <c r="L284" s="2">
        <v>283</v>
      </c>
    </row>
    <row r="285" spans="1:12" x14ac:dyDescent="0.45">
      <c r="A285">
        <v>688</v>
      </c>
      <c r="B285" t="s">
        <v>2474</v>
      </c>
      <c r="C285" t="s">
        <v>836</v>
      </c>
      <c r="D285" t="s">
        <v>2743</v>
      </c>
      <c r="E285" t="s">
        <v>107</v>
      </c>
      <c r="F285">
        <v>19</v>
      </c>
      <c r="G285" t="s">
        <v>25</v>
      </c>
      <c r="H285">
        <v>2020</v>
      </c>
      <c r="I285">
        <v>8.25</v>
      </c>
      <c r="J285" s="1">
        <f>_xlfn.XLOOKUP(B285, '[1]2021 Salaries'!$B$13:$B$2834, '[1]2021 Salaries'!$G$13:$G$2834,0)</f>
        <v>31770000</v>
      </c>
      <c r="K285" s="1">
        <f t="shared" si="4"/>
        <v>34947000</v>
      </c>
      <c r="L285" s="2">
        <v>284</v>
      </c>
    </row>
    <row r="286" spans="1:12" x14ac:dyDescent="0.45">
      <c r="A286">
        <v>2526</v>
      </c>
      <c r="B286" t="s">
        <v>2630</v>
      </c>
      <c r="C286" t="s">
        <v>64</v>
      </c>
      <c r="D286" t="s">
        <v>1596</v>
      </c>
      <c r="E286" t="s">
        <v>182</v>
      </c>
      <c r="F286">
        <v>20</v>
      </c>
      <c r="G286" t="s">
        <v>41</v>
      </c>
      <c r="H286">
        <v>2021</v>
      </c>
      <c r="I286">
        <v>8.2502666666666702</v>
      </c>
      <c r="J286" s="1">
        <f>_xlfn.XLOOKUP(B286, '[1]2021 Salaries'!$B$13:$B$2834, '[1]2021 Salaries'!$G$13:$G$2834,0)</f>
        <v>2170000</v>
      </c>
      <c r="K286" s="1">
        <f t="shared" si="4"/>
        <v>2170000</v>
      </c>
      <c r="L286" s="2">
        <v>285</v>
      </c>
    </row>
    <row r="287" spans="1:12" x14ac:dyDescent="0.45">
      <c r="A287">
        <v>617</v>
      </c>
      <c r="B287" t="s">
        <v>2710</v>
      </c>
      <c r="C287" t="s">
        <v>55</v>
      </c>
      <c r="D287" t="s">
        <v>1600</v>
      </c>
      <c r="E287" t="s">
        <v>11</v>
      </c>
      <c r="F287">
        <v>27</v>
      </c>
      <c r="G287" t="s">
        <v>12</v>
      </c>
      <c r="H287">
        <v>2020</v>
      </c>
      <c r="I287">
        <v>8.2547666666666704</v>
      </c>
      <c r="J287" s="1">
        <f>_xlfn.XLOOKUP(B287, '[1]2021 Salaries'!$B$13:$B$2834, '[1]2021 Salaries'!$G$13:$G$2834,0)</f>
        <v>32710000</v>
      </c>
      <c r="K287" s="1">
        <f t="shared" si="4"/>
        <v>35981000</v>
      </c>
      <c r="L287" s="2">
        <v>286</v>
      </c>
    </row>
    <row r="288" spans="1:12" hidden="1" x14ac:dyDescent="0.45">
      <c r="A288">
        <v>378</v>
      </c>
      <c r="B288" t="s">
        <v>2708</v>
      </c>
      <c r="C288" t="s">
        <v>27</v>
      </c>
      <c r="D288" t="s">
        <v>1596</v>
      </c>
      <c r="E288" t="s">
        <v>71</v>
      </c>
      <c r="F288">
        <v>25</v>
      </c>
      <c r="G288" t="s">
        <v>31</v>
      </c>
      <c r="H288">
        <v>2020</v>
      </c>
      <c r="I288">
        <v>8.2552666666666692</v>
      </c>
      <c r="J288" s="1">
        <f>_xlfn.XLOOKUP(B288, '[1]2021 Salaries'!$B$13:$B$2834, '[1]2021 Salaries'!$G$13:$G$2834,0)</f>
        <v>29160000</v>
      </c>
      <c r="K288" s="1">
        <f t="shared" si="4"/>
        <v>32076000.000000004</v>
      </c>
      <c r="L288" s="2">
        <v>287</v>
      </c>
    </row>
    <row r="289" spans="1:12" hidden="1" x14ac:dyDescent="0.45">
      <c r="A289">
        <v>2142</v>
      </c>
      <c r="B289" t="s">
        <v>2408</v>
      </c>
      <c r="C289" t="s">
        <v>46</v>
      </c>
      <c r="D289" t="s">
        <v>1600</v>
      </c>
      <c r="E289" t="s">
        <v>124</v>
      </c>
      <c r="F289">
        <v>23</v>
      </c>
      <c r="G289" t="s">
        <v>25</v>
      </c>
      <c r="H289">
        <v>2021</v>
      </c>
      <c r="I289">
        <v>8.2570333333333306</v>
      </c>
      <c r="J289" s="1">
        <f>_xlfn.XLOOKUP(B289, '[1]2021 Salaries'!$B$13:$B$2834, '[1]2021 Salaries'!$G$13:$G$2834,0)</f>
        <v>19200000</v>
      </c>
      <c r="K289" s="1">
        <f t="shared" si="4"/>
        <v>21120000</v>
      </c>
      <c r="L289" s="2">
        <v>288</v>
      </c>
    </row>
    <row r="290" spans="1:12" x14ac:dyDescent="0.45">
      <c r="A290">
        <v>1936</v>
      </c>
      <c r="B290" t="s">
        <v>1955</v>
      </c>
      <c r="C290" t="s">
        <v>9</v>
      </c>
      <c r="D290" t="s">
        <v>1596</v>
      </c>
      <c r="E290" t="s">
        <v>104</v>
      </c>
      <c r="F290">
        <v>22</v>
      </c>
      <c r="G290" t="s">
        <v>25</v>
      </c>
      <c r="H290">
        <v>2021</v>
      </c>
      <c r="I290">
        <v>8.2632999999999992</v>
      </c>
      <c r="J290" s="1">
        <f>_xlfn.XLOOKUP(B290, '[1]2021 Salaries'!$B$13:$B$2834, '[1]2021 Salaries'!$G$13:$G$2834,0)</f>
        <v>17470000</v>
      </c>
      <c r="K290" s="1">
        <f t="shared" si="4"/>
        <v>19217000</v>
      </c>
      <c r="L290" s="2">
        <v>289</v>
      </c>
    </row>
    <row r="291" spans="1:12" x14ac:dyDescent="0.45">
      <c r="A291">
        <v>1315</v>
      </c>
      <c r="B291" t="s">
        <v>596</v>
      </c>
      <c r="C291" t="s">
        <v>55</v>
      </c>
      <c r="D291" t="s">
        <v>18</v>
      </c>
      <c r="E291" t="s">
        <v>28</v>
      </c>
      <c r="F291">
        <v>26</v>
      </c>
      <c r="G291" t="s">
        <v>21</v>
      </c>
      <c r="H291">
        <v>2021</v>
      </c>
      <c r="I291">
        <v>8.2635000000000005</v>
      </c>
      <c r="J291" s="1">
        <f>_xlfn.XLOOKUP(B291, '[1]2021 Salaries'!$B$13:$B$2834, '[1]2021 Salaries'!$G$13:$G$2834,0)</f>
        <v>25960000</v>
      </c>
      <c r="K291" s="1">
        <f t="shared" si="4"/>
        <v>28556000.000000004</v>
      </c>
      <c r="L291" s="2">
        <v>290</v>
      </c>
    </row>
    <row r="292" spans="1:12" x14ac:dyDescent="0.45">
      <c r="A292">
        <v>285</v>
      </c>
      <c r="B292" t="s">
        <v>3326</v>
      </c>
      <c r="C292" t="s">
        <v>9</v>
      </c>
      <c r="D292" t="s">
        <v>2743</v>
      </c>
      <c r="E292" t="s">
        <v>57</v>
      </c>
      <c r="F292">
        <v>30</v>
      </c>
      <c r="G292" t="s">
        <v>31</v>
      </c>
      <c r="H292">
        <v>2020</v>
      </c>
      <c r="I292">
        <v>8.2651000000000003</v>
      </c>
      <c r="J292" s="1">
        <f>_xlfn.XLOOKUP(B292, '[1]2021 Salaries'!$B$13:$B$2834, '[1]2021 Salaries'!$G$13:$G$2834,0)</f>
        <v>22560000</v>
      </c>
      <c r="K292" s="1">
        <f t="shared" si="4"/>
        <v>24816000.000000004</v>
      </c>
      <c r="L292" s="2">
        <v>291</v>
      </c>
    </row>
    <row r="293" spans="1:12" hidden="1" x14ac:dyDescent="0.45">
      <c r="A293">
        <v>1921</v>
      </c>
      <c r="B293" t="s">
        <v>3359</v>
      </c>
      <c r="C293" t="s">
        <v>55</v>
      </c>
      <c r="D293" t="s">
        <v>2743</v>
      </c>
      <c r="E293" t="s">
        <v>330</v>
      </c>
      <c r="F293">
        <v>25</v>
      </c>
      <c r="G293" t="s">
        <v>25</v>
      </c>
      <c r="H293">
        <v>2021</v>
      </c>
      <c r="I293">
        <v>8.2665666666666695</v>
      </c>
      <c r="J293" s="1">
        <f>_xlfn.XLOOKUP(B293, '[1]2021 Salaries'!$B$13:$B$2834, '[1]2021 Salaries'!$G$13:$G$2834,0)</f>
        <v>20860000</v>
      </c>
      <c r="K293" s="1">
        <f t="shared" si="4"/>
        <v>22946000</v>
      </c>
      <c r="L293" s="2">
        <v>292</v>
      </c>
    </row>
    <row r="294" spans="1:12" x14ac:dyDescent="0.45">
      <c r="A294">
        <v>1895</v>
      </c>
      <c r="B294" t="s">
        <v>569</v>
      </c>
      <c r="C294" t="s">
        <v>190</v>
      </c>
      <c r="D294" t="s">
        <v>18</v>
      </c>
      <c r="E294" t="s">
        <v>162</v>
      </c>
      <c r="F294">
        <v>21</v>
      </c>
      <c r="G294" t="s">
        <v>12</v>
      </c>
      <c r="H294">
        <v>2021</v>
      </c>
      <c r="I294">
        <v>8.2670333333333303</v>
      </c>
      <c r="J294" s="1">
        <f>_xlfn.XLOOKUP(B294, '[1]2021 Salaries'!$B$13:$B$2834, '[1]2021 Salaries'!$G$13:$G$2834,0)</f>
        <v>15320000</v>
      </c>
      <c r="K294" s="1">
        <f t="shared" si="4"/>
        <v>16852000</v>
      </c>
      <c r="L294" s="2">
        <v>293</v>
      </c>
    </row>
    <row r="295" spans="1:12" x14ac:dyDescent="0.45">
      <c r="A295">
        <v>1963</v>
      </c>
      <c r="B295" t="s">
        <v>3310</v>
      </c>
      <c r="C295" t="s">
        <v>9</v>
      </c>
      <c r="D295" t="s">
        <v>2743</v>
      </c>
      <c r="E295" t="s">
        <v>24</v>
      </c>
      <c r="F295">
        <v>25</v>
      </c>
      <c r="G295" t="s">
        <v>25</v>
      </c>
      <c r="H295">
        <v>2021</v>
      </c>
      <c r="I295">
        <v>8.2706333333333397</v>
      </c>
      <c r="J295" s="1">
        <f>_xlfn.XLOOKUP(B295, '[1]2021 Salaries'!$B$13:$B$2834, '[1]2021 Salaries'!$G$13:$G$2834,0)</f>
        <v>16510000</v>
      </c>
      <c r="K295" s="1">
        <f t="shared" si="4"/>
        <v>18161000</v>
      </c>
      <c r="L295" s="2">
        <v>294</v>
      </c>
    </row>
    <row r="296" spans="1:12" x14ac:dyDescent="0.45">
      <c r="A296">
        <v>263</v>
      </c>
      <c r="B296" t="s">
        <v>3256</v>
      </c>
      <c r="C296" t="s">
        <v>722</v>
      </c>
      <c r="D296" t="s">
        <v>2743</v>
      </c>
      <c r="E296" t="s">
        <v>473</v>
      </c>
      <c r="F296">
        <v>21</v>
      </c>
      <c r="G296" t="s">
        <v>31</v>
      </c>
      <c r="H296">
        <v>2020</v>
      </c>
      <c r="I296">
        <v>8.2722999999999995</v>
      </c>
      <c r="J296" s="1">
        <f>_xlfn.XLOOKUP(B296, '[1]2021 Salaries'!$B$13:$B$2834, '[1]2021 Salaries'!$G$13:$G$2834,0)</f>
        <v>25090000</v>
      </c>
      <c r="K296" s="1">
        <f t="shared" si="4"/>
        <v>27599000.000000004</v>
      </c>
      <c r="L296" s="2">
        <v>295</v>
      </c>
    </row>
    <row r="297" spans="1:12" x14ac:dyDescent="0.45">
      <c r="A297">
        <v>1660</v>
      </c>
      <c r="B297" t="s">
        <v>1989</v>
      </c>
      <c r="C297" t="s">
        <v>36</v>
      </c>
      <c r="D297" t="s">
        <v>1596</v>
      </c>
      <c r="E297" t="s">
        <v>30</v>
      </c>
      <c r="F297">
        <v>24</v>
      </c>
      <c r="G297" t="s">
        <v>31</v>
      </c>
      <c r="H297">
        <v>2021</v>
      </c>
      <c r="I297">
        <v>8.2780666666666693</v>
      </c>
      <c r="J297" s="1">
        <f>_xlfn.XLOOKUP(B297, '[1]2021 Salaries'!$B$13:$B$2834, '[1]2021 Salaries'!$G$13:$G$2834,0)</f>
        <v>30740000</v>
      </c>
      <c r="K297" s="1">
        <f t="shared" si="4"/>
        <v>33814000</v>
      </c>
      <c r="L297" s="2">
        <v>296</v>
      </c>
    </row>
    <row r="298" spans="1:12" x14ac:dyDescent="0.45">
      <c r="A298">
        <v>481</v>
      </c>
      <c r="B298" t="s">
        <v>2605</v>
      </c>
      <c r="C298" t="s">
        <v>74</v>
      </c>
      <c r="D298" t="s">
        <v>1596</v>
      </c>
      <c r="E298" t="s">
        <v>116</v>
      </c>
      <c r="F298">
        <v>16</v>
      </c>
      <c r="G298" t="s">
        <v>12</v>
      </c>
      <c r="H298">
        <v>2020</v>
      </c>
      <c r="I298">
        <v>8.2791666666666703</v>
      </c>
      <c r="J298" s="1">
        <f>_xlfn.XLOOKUP(B298, '[1]2021 Salaries'!$B$13:$B$2834, '[1]2021 Salaries'!$G$13:$G$2834,0)</f>
        <v>13990000</v>
      </c>
      <c r="K298" s="1">
        <f t="shared" si="4"/>
        <v>15389000.000000002</v>
      </c>
      <c r="L298" s="2">
        <v>297</v>
      </c>
    </row>
    <row r="299" spans="1:12" x14ac:dyDescent="0.45">
      <c r="A299">
        <v>2067</v>
      </c>
      <c r="B299" t="s">
        <v>2332</v>
      </c>
      <c r="C299" t="s">
        <v>23</v>
      </c>
      <c r="D299" t="s">
        <v>1600</v>
      </c>
      <c r="E299" t="s">
        <v>353</v>
      </c>
      <c r="F299">
        <v>25</v>
      </c>
      <c r="G299" t="s">
        <v>25</v>
      </c>
      <c r="H299">
        <v>2021</v>
      </c>
      <c r="I299">
        <v>8.2842000000000002</v>
      </c>
      <c r="J299" s="1">
        <f>_xlfn.XLOOKUP(B299, '[1]2021 Salaries'!$B$13:$B$2834, '[1]2021 Salaries'!$G$13:$G$2834,0)</f>
        <v>22400000</v>
      </c>
      <c r="K299" s="1">
        <f t="shared" si="4"/>
        <v>24640000.000000004</v>
      </c>
      <c r="L299" s="2">
        <v>298</v>
      </c>
    </row>
    <row r="300" spans="1:12" x14ac:dyDescent="0.45">
      <c r="A300">
        <v>1156</v>
      </c>
      <c r="B300" t="s">
        <v>3358</v>
      </c>
      <c r="C300" t="s">
        <v>64</v>
      </c>
      <c r="D300" t="s">
        <v>2743</v>
      </c>
      <c r="E300" t="s">
        <v>65</v>
      </c>
      <c r="F300">
        <v>22</v>
      </c>
      <c r="G300" t="s">
        <v>41</v>
      </c>
      <c r="H300">
        <v>2020</v>
      </c>
      <c r="I300">
        <v>8.2848333333333297</v>
      </c>
      <c r="J300" s="1">
        <f>_xlfn.XLOOKUP(B300, '[1]2021 Salaries'!$B$13:$B$2834, '[1]2021 Salaries'!$G$13:$G$2834,0)</f>
        <v>1750000</v>
      </c>
      <c r="K300" s="1">
        <f t="shared" si="4"/>
        <v>1750000</v>
      </c>
      <c r="L300" s="2">
        <v>299</v>
      </c>
    </row>
    <row r="301" spans="1:12" x14ac:dyDescent="0.45">
      <c r="A301">
        <v>971</v>
      </c>
      <c r="B301" t="s">
        <v>1970</v>
      </c>
      <c r="C301" t="s">
        <v>14</v>
      </c>
      <c r="D301" t="s">
        <v>2743</v>
      </c>
      <c r="E301" t="s">
        <v>489</v>
      </c>
      <c r="F301">
        <v>25</v>
      </c>
      <c r="G301" t="s">
        <v>16</v>
      </c>
      <c r="H301">
        <v>2020</v>
      </c>
      <c r="I301">
        <v>8.2851666666666706</v>
      </c>
      <c r="J301" s="1">
        <f>_xlfn.XLOOKUP(B301, '[1]2021 Salaries'!$B$13:$B$2834, '[1]2021 Salaries'!$G$13:$G$2834,0)</f>
        <v>27070000</v>
      </c>
      <c r="K301" s="1">
        <f t="shared" si="4"/>
        <v>29777000.000000004</v>
      </c>
      <c r="L301" s="2">
        <v>300</v>
      </c>
    </row>
    <row r="302" spans="1:12" x14ac:dyDescent="0.45">
      <c r="A302">
        <v>348</v>
      </c>
      <c r="B302" t="s">
        <v>2153</v>
      </c>
      <c r="C302" t="s">
        <v>36</v>
      </c>
      <c r="D302" t="s">
        <v>1600</v>
      </c>
      <c r="E302" t="s">
        <v>278</v>
      </c>
      <c r="F302">
        <v>21</v>
      </c>
      <c r="G302" t="s">
        <v>31</v>
      </c>
      <c r="H302">
        <v>2020</v>
      </c>
      <c r="I302">
        <v>8.2904999999999998</v>
      </c>
      <c r="J302" s="1">
        <f>_xlfn.XLOOKUP(B302, '[1]2021 Salaries'!$B$13:$B$2834, '[1]2021 Salaries'!$G$13:$G$2834,0)</f>
        <v>34480000</v>
      </c>
      <c r="K302" s="1">
        <f t="shared" si="4"/>
        <v>37928000</v>
      </c>
      <c r="L302" s="2">
        <v>301</v>
      </c>
    </row>
    <row r="303" spans="1:12" x14ac:dyDescent="0.45">
      <c r="A303">
        <v>2446</v>
      </c>
      <c r="B303" t="s">
        <v>3358</v>
      </c>
      <c r="C303" t="s">
        <v>64</v>
      </c>
      <c r="D303" t="s">
        <v>2743</v>
      </c>
      <c r="E303" t="s">
        <v>65</v>
      </c>
      <c r="F303">
        <v>23</v>
      </c>
      <c r="G303" t="s">
        <v>41</v>
      </c>
      <c r="H303">
        <v>2021</v>
      </c>
      <c r="I303">
        <v>8.2923666666666591</v>
      </c>
      <c r="J303" s="1">
        <f>_xlfn.XLOOKUP(B303, '[1]2021 Salaries'!$B$13:$B$2834, '[1]2021 Salaries'!$G$13:$G$2834,0)</f>
        <v>1750000</v>
      </c>
      <c r="K303" s="1">
        <f t="shared" si="4"/>
        <v>1750000</v>
      </c>
      <c r="L303" s="2">
        <v>302</v>
      </c>
    </row>
    <row r="304" spans="1:12" x14ac:dyDescent="0.45">
      <c r="A304">
        <v>788</v>
      </c>
      <c r="B304" t="s">
        <v>3230</v>
      </c>
      <c r="C304" t="s">
        <v>520</v>
      </c>
      <c r="D304" t="s">
        <v>2743</v>
      </c>
      <c r="E304" t="s">
        <v>255</v>
      </c>
      <c r="F304">
        <v>27</v>
      </c>
      <c r="G304" t="s">
        <v>25</v>
      </c>
      <c r="H304">
        <v>2020</v>
      </c>
      <c r="I304">
        <v>8.2980333333333292</v>
      </c>
      <c r="J304" s="1">
        <f>_xlfn.XLOOKUP(B304, '[1]2021 Salaries'!$B$13:$B$2834, '[1]2021 Salaries'!$G$13:$G$2834,0)</f>
        <v>7580000</v>
      </c>
      <c r="K304" s="1">
        <f t="shared" si="4"/>
        <v>8338000.0000000009</v>
      </c>
      <c r="L304" s="2">
        <v>303</v>
      </c>
    </row>
    <row r="305" spans="1:12" x14ac:dyDescent="0.45">
      <c r="A305">
        <v>624</v>
      </c>
      <c r="B305" t="s">
        <v>3122</v>
      </c>
      <c r="C305" t="s">
        <v>74</v>
      </c>
      <c r="D305" t="s">
        <v>2743</v>
      </c>
      <c r="E305" t="s">
        <v>382</v>
      </c>
      <c r="F305">
        <v>28</v>
      </c>
      <c r="G305" t="s">
        <v>12</v>
      </c>
      <c r="H305">
        <v>2020</v>
      </c>
      <c r="I305">
        <v>8.2994333333333294</v>
      </c>
      <c r="J305" s="1">
        <f>_xlfn.XLOOKUP(B305, '[1]2021 Salaries'!$B$13:$B$2834, '[1]2021 Salaries'!$G$13:$G$2834,0)</f>
        <v>21970000</v>
      </c>
      <c r="K305" s="1">
        <f t="shared" si="4"/>
        <v>24167000.000000004</v>
      </c>
      <c r="L305" s="2">
        <v>304</v>
      </c>
    </row>
    <row r="306" spans="1:12" x14ac:dyDescent="0.45">
      <c r="A306">
        <v>1526</v>
      </c>
      <c r="B306" t="s">
        <v>932</v>
      </c>
      <c r="C306" t="s">
        <v>9</v>
      </c>
      <c r="D306" t="s">
        <v>43</v>
      </c>
      <c r="E306" t="s">
        <v>434</v>
      </c>
      <c r="F306">
        <v>22</v>
      </c>
      <c r="G306" t="s">
        <v>31</v>
      </c>
      <c r="H306">
        <v>2021</v>
      </c>
      <c r="I306">
        <v>8.3009333333333295</v>
      </c>
      <c r="J306" s="1">
        <f>_xlfn.XLOOKUP(B306, '[1]2021 Salaries'!$B$13:$B$2834, '[1]2021 Salaries'!$G$13:$G$2834,0)</f>
        <v>17810000</v>
      </c>
      <c r="K306" s="1">
        <f t="shared" si="4"/>
        <v>19591000</v>
      </c>
      <c r="L306" s="2">
        <v>305</v>
      </c>
    </row>
    <row r="307" spans="1:12" x14ac:dyDescent="0.45">
      <c r="A307">
        <v>103</v>
      </c>
      <c r="B307" t="s">
        <v>1905</v>
      </c>
      <c r="C307" t="s">
        <v>55</v>
      </c>
      <c r="D307" t="s">
        <v>1600</v>
      </c>
      <c r="E307" t="s">
        <v>293</v>
      </c>
      <c r="F307">
        <v>26</v>
      </c>
      <c r="G307" t="s">
        <v>21</v>
      </c>
      <c r="H307">
        <v>2020</v>
      </c>
      <c r="I307">
        <v>8.3066666666666702</v>
      </c>
      <c r="J307" s="1">
        <f>_xlfn.XLOOKUP(B307, '[1]2021 Salaries'!$B$13:$B$2834, '[1]2021 Salaries'!$G$13:$G$2834,0)</f>
        <v>21540000</v>
      </c>
      <c r="K307" s="1">
        <f t="shared" si="4"/>
        <v>23694000.000000004</v>
      </c>
      <c r="L307" s="2">
        <v>306</v>
      </c>
    </row>
    <row r="308" spans="1:12" x14ac:dyDescent="0.45">
      <c r="A308">
        <v>2312</v>
      </c>
      <c r="B308" t="s">
        <v>2116</v>
      </c>
      <c r="C308" t="s">
        <v>14</v>
      </c>
      <c r="D308" t="s">
        <v>1600</v>
      </c>
      <c r="E308" t="s">
        <v>53</v>
      </c>
      <c r="F308">
        <v>26</v>
      </c>
      <c r="G308" t="s">
        <v>16</v>
      </c>
      <c r="H308">
        <v>2021</v>
      </c>
      <c r="I308">
        <v>8.3160666666666696</v>
      </c>
      <c r="J308" s="1">
        <f>_xlfn.XLOOKUP(B308, '[1]2021 Salaries'!$B$13:$B$2834, '[1]2021 Salaries'!$G$13:$G$2834,0)</f>
        <v>29120000</v>
      </c>
      <c r="K308" s="1">
        <f t="shared" si="4"/>
        <v>32032000.000000004</v>
      </c>
      <c r="L308" s="2">
        <v>307</v>
      </c>
    </row>
    <row r="309" spans="1:12" x14ac:dyDescent="0.45">
      <c r="A309">
        <v>1319</v>
      </c>
      <c r="B309" t="s">
        <v>3357</v>
      </c>
      <c r="C309" t="s">
        <v>14</v>
      </c>
      <c r="D309" t="s">
        <v>2743</v>
      </c>
      <c r="E309" t="s">
        <v>28</v>
      </c>
      <c r="F309">
        <v>29</v>
      </c>
      <c r="G309" t="s">
        <v>21</v>
      </c>
      <c r="H309">
        <v>2021</v>
      </c>
      <c r="I309">
        <v>8.3181999999999992</v>
      </c>
      <c r="J309" s="1">
        <f>_xlfn.XLOOKUP(B309, '[1]2021 Salaries'!$B$13:$B$2834, '[1]2021 Salaries'!$G$13:$G$2834,0)</f>
        <v>18570000</v>
      </c>
      <c r="K309" s="1">
        <f t="shared" si="4"/>
        <v>20427000</v>
      </c>
      <c r="L309" s="2">
        <v>308</v>
      </c>
    </row>
    <row r="310" spans="1:12" hidden="1" x14ac:dyDescent="0.45">
      <c r="A310">
        <v>1970</v>
      </c>
      <c r="B310" t="s">
        <v>815</v>
      </c>
      <c r="C310" t="s">
        <v>23</v>
      </c>
      <c r="D310" t="s">
        <v>43</v>
      </c>
      <c r="E310" t="s">
        <v>24</v>
      </c>
      <c r="F310">
        <v>22</v>
      </c>
      <c r="G310" t="s">
        <v>25</v>
      </c>
      <c r="H310">
        <v>2021</v>
      </c>
      <c r="I310">
        <v>8.3226333333333393</v>
      </c>
      <c r="J310" s="1">
        <f>_xlfn.XLOOKUP(B310, '[1]2021 Salaries'!$B$13:$B$2834, '[1]2021 Salaries'!$G$13:$G$2834,0)</f>
        <v>30950000</v>
      </c>
      <c r="K310" s="1">
        <f t="shared" si="4"/>
        <v>34045000</v>
      </c>
      <c r="L310" s="2">
        <v>309</v>
      </c>
    </row>
    <row r="311" spans="1:12" hidden="1" x14ac:dyDescent="0.45">
      <c r="A311">
        <v>1913</v>
      </c>
      <c r="B311" t="s">
        <v>3356</v>
      </c>
      <c r="C311" t="s">
        <v>222</v>
      </c>
      <c r="D311" t="s">
        <v>2743</v>
      </c>
      <c r="E311" t="s">
        <v>264</v>
      </c>
      <c r="F311">
        <v>27</v>
      </c>
      <c r="G311" t="s">
        <v>12</v>
      </c>
      <c r="H311">
        <v>2021</v>
      </c>
      <c r="I311">
        <v>8.3229333333333404</v>
      </c>
      <c r="J311" s="1">
        <f>_xlfn.XLOOKUP(B311, '[1]2021 Salaries'!$B$13:$B$2834, '[1]2021 Salaries'!$G$13:$G$2834,0)</f>
        <v>29660000</v>
      </c>
      <c r="K311" s="1">
        <f t="shared" si="4"/>
        <v>32626000.000000004</v>
      </c>
      <c r="L311" s="2">
        <v>310</v>
      </c>
    </row>
    <row r="312" spans="1:12" hidden="1" x14ac:dyDescent="0.45">
      <c r="A312">
        <v>1740</v>
      </c>
      <c r="B312" t="s">
        <v>798</v>
      </c>
      <c r="C312" t="s">
        <v>9</v>
      </c>
      <c r="D312" t="s">
        <v>18</v>
      </c>
      <c r="E312" t="s">
        <v>403</v>
      </c>
      <c r="F312">
        <v>30</v>
      </c>
      <c r="G312" t="s">
        <v>12</v>
      </c>
      <c r="H312">
        <v>2021</v>
      </c>
      <c r="I312">
        <v>8.3232999999999997</v>
      </c>
      <c r="J312" s="1">
        <f>_xlfn.XLOOKUP(B312, '[1]2021 Salaries'!$B$13:$B$2834, '[1]2021 Salaries'!$G$13:$G$2834,0)</f>
        <v>20390000</v>
      </c>
      <c r="K312" s="1">
        <f t="shared" si="4"/>
        <v>22429000</v>
      </c>
      <c r="L312" s="2">
        <v>311</v>
      </c>
    </row>
    <row r="313" spans="1:12" hidden="1" x14ac:dyDescent="0.45">
      <c r="A313">
        <v>1977</v>
      </c>
      <c r="B313" t="s">
        <v>2128</v>
      </c>
      <c r="C313" t="s">
        <v>23</v>
      </c>
      <c r="D313" t="s">
        <v>1596</v>
      </c>
      <c r="E313" t="s">
        <v>267</v>
      </c>
      <c r="F313">
        <v>19</v>
      </c>
      <c r="G313" t="s">
        <v>25</v>
      </c>
      <c r="H313">
        <v>2021</v>
      </c>
      <c r="I313">
        <v>8.3249333333333304</v>
      </c>
      <c r="J313" s="1">
        <f>_xlfn.XLOOKUP(B313, '[1]2021 Salaries'!$B$13:$B$2834, '[1]2021 Salaries'!$G$13:$G$2834,0)</f>
        <v>37760000</v>
      </c>
      <c r="K313" s="1">
        <f t="shared" si="4"/>
        <v>41536000</v>
      </c>
      <c r="L313" s="2">
        <v>312</v>
      </c>
    </row>
    <row r="314" spans="1:12" x14ac:dyDescent="0.45">
      <c r="A314">
        <v>221</v>
      </c>
      <c r="B314" t="s">
        <v>2334</v>
      </c>
      <c r="C314" t="s">
        <v>14</v>
      </c>
      <c r="D314" t="s">
        <v>2743</v>
      </c>
      <c r="E314" t="s">
        <v>154</v>
      </c>
      <c r="F314">
        <v>26</v>
      </c>
      <c r="G314" t="s">
        <v>31</v>
      </c>
      <c r="H314">
        <v>2020</v>
      </c>
      <c r="I314">
        <v>8.3263333333333307</v>
      </c>
      <c r="J314" s="1">
        <f>_xlfn.XLOOKUP(B314, '[1]2021 Salaries'!$B$13:$B$2834, '[1]2021 Salaries'!$G$13:$G$2834,0)</f>
        <v>13970000</v>
      </c>
      <c r="K314" s="1">
        <f t="shared" si="4"/>
        <v>15367000.000000002</v>
      </c>
      <c r="L314" s="2">
        <v>313</v>
      </c>
    </row>
    <row r="315" spans="1:12" x14ac:dyDescent="0.45">
      <c r="A315">
        <v>1444</v>
      </c>
      <c r="B315" t="s">
        <v>3187</v>
      </c>
      <c r="C315" t="s">
        <v>341</v>
      </c>
      <c r="D315" t="s">
        <v>2743</v>
      </c>
      <c r="E315" t="s">
        <v>154</v>
      </c>
      <c r="F315">
        <v>23</v>
      </c>
      <c r="G315" t="s">
        <v>31</v>
      </c>
      <c r="H315">
        <v>2021</v>
      </c>
      <c r="I315">
        <v>8.3312000000000008</v>
      </c>
      <c r="J315" s="1">
        <f>_xlfn.XLOOKUP(B315, '[1]2021 Salaries'!$B$13:$B$2834, '[1]2021 Salaries'!$G$13:$G$2834,0)</f>
        <v>36170000</v>
      </c>
      <c r="K315" s="1">
        <f t="shared" si="4"/>
        <v>39787000</v>
      </c>
      <c r="L315" s="2">
        <v>314</v>
      </c>
    </row>
    <row r="316" spans="1:12" x14ac:dyDescent="0.45">
      <c r="A316">
        <v>2320</v>
      </c>
      <c r="B316" t="s">
        <v>3355</v>
      </c>
      <c r="C316" t="s">
        <v>14</v>
      </c>
      <c r="D316" t="s">
        <v>2743</v>
      </c>
      <c r="E316" t="s">
        <v>225</v>
      </c>
      <c r="F316">
        <v>28</v>
      </c>
      <c r="G316" t="s">
        <v>16</v>
      </c>
      <c r="H316">
        <v>2021</v>
      </c>
      <c r="I316">
        <v>8.3329000000000004</v>
      </c>
      <c r="J316" s="1">
        <f>_xlfn.XLOOKUP(B316, '[1]2021 Salaries'!$B$13:$B$2834, '[1]2021 Salaries'!$G$13:$G$2834,0)</f>
        <v>29850000</v>
      </c>
      <c r="K316" s="1">
        <f t="shared" si="4"/>
        <v>32835000.000000004</v>
      </c>
      <c r="L316" s="2">
        <v>315</v>
      </c>
    </row>
    <row r="317" spans="1:12" hidden="1" x14ac:dyDescent="0.45">
      <c r="A317">
        <v>1307</v>
      </c>
      <c r="B317" t="s">
        <v>2022</v>
      </c>
      <c r="C317" t="s">
        <v>55</v>
      </c>
      <c r="D317" t="s">
        <v>1596</v>
      </c>
      <c r="E317" t="s">
        <v>168</v>
      </c>
      <c r="F317">
        <v>31</v>
      </c>
      <c r="G317" t="s">
        <v>21</v>
      </c>
      <c r="H317">
        <v>2021</v>
      </c>
      <c r="I317">
        <v>8.3346666666666707</v>
      </c>
      <c r="J317" s="1">
        <f>_xlfn.XLOOKUP(B317, '[1]2021 Salaries'!$B$13:$B$2834, '[1]2021 Salaries'!$G$13:$G$2834,0)</f>
        <v>24940000</v>
      </c>
      <c r="K317" s="1">
        <f t="shared" si="4"/>
        <v>27434000.000000004</v>
      </c>
      <c r="L317" s="2">
        <v>316</v>
      </c>
    </row>
    <row r="318" spans="1:12" x14ac:dyDescent="0.45">
      <c r="A318">
        <v>866</v>
      </c>
      <c r="B318" t="s">
        <v>3150</v>
      </c>
      <c r="C318" t="s">
        <v>320</v>
      </c>
      <c r="D318" t="s">
        <v>2743</v>
      </c>
      <c r="E318" t="s">
        <v>240</v>
      </c>
      <c r="F318">
        <v>26</v>
      </c>
      <c r="G318" t="s">
        <v>25</v>
      </c>
      <c r="H318">
        <v>2020</v>
      </c>
      <c r="I318">
        <v>8.3407333333333398</v>
      </c>
      <c r="J318" s="1">
        <f>_xlfn.XLOOKUP(B318, '[1]2021 Salaries'!$B$13:$B$2834, '[1]2021 Salaries'!$G$13:$G$2834,0)</f>
        <v>28600000</v>
      </c>
      <c r="K318" s="1">
        <f t="shared" si="4"/>
        <v>31460000.000000004</v>
      </c>
      <c r="L318" s="2">
        <v>317</v>
      </c>
    </row>
    <row r="319" spans="1:12" x14ac:dyDescent="0.45">
      <c r="A319">
        <v>1309</v>
      </c>
      <c r="B319" t="s">
        <v>3250</v>
      </c>
      <c r="C319" t="s">
        <v>320</v>
      </c>
      <c r="D319" t="s">
        <v>2743</v>
      </c>
      <c r="E319" t="s">
        <v>168</v>
      </c>
      <c r="F319">
        <v>27</v>
      </c>
      <c r="G319" t="s">
        <v>21</v>
      </c>
      <c r="H319">
        <v>2021</v>
      </c>
      <c r="I319">
        <v>8.3440666666666701</v>
      </c>
      <c r="J319" s="1">
        <f>_xlfn.XLOOKUP(B319, '[1]2021 Salaries'!$B$13:$B$2834, '[1]2021 Salaries'!$G$13:$G$2834,0)</f>
        <v>34240000</v>
      </c>
      <c r="K319" s="1">
        <f t="shared" si="4"/>
        <v>37664000</v>
      </c>
      <c r="L319" s="2">
        <v>318</v>
      </c>
    </row>
    <row r="320" spans="1:12" x14ac:dyDescent="0.45">
      <c r="A320">
        <v>1727</v>
      </c>
      <c r="B320" t="s">
        <v>3354</v>
      </c>
      <c r="C320" t="s">
        <v>51</v>
      </c>
      <c r="D320" t="s">
        <v>2743</v>
      </c>
      <c r="E320" t="s">
        <v>116</v>
      </c>
      <c r="F320">
        <v>32</v>
      </c>
      <c r="G320" t="s">
        <v>12</v>
      </c>
      <c r="H320">
        <v>2021</v>
      </c>
      <c r="I320">
        <v>8.3446999999999996</v>
      </c>
      <c r="J320" s="1">
        <f>_xlfn.XLOOKUP(B320, '[1]2021 Salaries'!$B$13:$B$2834, '[1]2021 Salaries'!$G$13:$G$2834,0)</f>
        <v>27920000</v>
      </c>
      <c r="K320" s="1">
        <f t="shared" si="4"/>
        <v>30712000.000000004</v>
      </c>
      <c r="L320" s="2">
        <v>319</v>
      </c>
    </row>
    <row r="321" spans="1:12" x14ac:dyDescent="0.45">
      <c r="A321">
        <v>1608</v>
      </c>
      <c r="B321" t="s">
        <v>3108</v>
      </c>
      <c r="C321" t="s">
        <v>9</v>
      </c>
      <c r="D321" t="s">
        <v>2743</v>
      </c>
      <c r="E321" t="s">
        <v>93</v>
      </c>
      <c r="F321">
        <v>21</v>
      </c>
      <c r="G321" t="s">
        <v>31</v>
      </c>
      <c r="H321">
        <v>2021</v>
      </c>
      <c r="I321">
        <v>8.3473666666666695</v>
      </c>
      <c r="J321" s="1">
        <f>_xlfn.XLOOKUP(B321, '[1]2021 Salaries'!$B$13:$B$2834, '[1]2021 Salaries'!$G$13:$G$2834,0)</f>
        <v>16290000</v>
      </c>
      <c r="K321" s="1">
        <f t="shared" si="4"/>
        <v>17919000</v>
      </c>
      <c r="L321" s="2">
        <v>320</v>
      </c>
    </row>
    <row r="322" spans="1:12" x14ac:dyDescent="0.45">
      <c r="A322">
        <v>1051</v>
      </c>
      <c r="B322" t="s">
        <v>3278</v>
      </c>
      <c r="C322" t="s">
        <v>96</v>
      </c>
      <c r="D322" t="s">
        <v>2743</v>
      </c>
      <c r="E322" t="s">
        <v>485</v>
      </c>
      <c r="F322">
        <v>24</v>
      </c>
      <c r="G322" t="s">
        <v>16</v>
      </c>
      <c r="H322">
        <v>2020</v>
      </c>
      <c r="I322">
        <v>8.3498666666666708</v>
      </c>
      <c r="J322" s="1">
        <f>_xlfn.XLOOKUP(B322, '[1]2021 Salaries'!$B$13:$B$2834, '[1]2021 Salaries'!$G$13:$G$2834,0)</f>
        <v>19700000</v>
      </c>
      <c r="K322" s="1">
        <f t="shared" si="4"/>
        <v>21670000</v>
      </c>
      <c r="L322" s="2">
        <v>321</v>
      </c>
    </row>
    <row r="323" spans="1:12" x14ac:dyDescent="0.45">
      <c r="A323">
        <v>1626</v>
      </c>
      <c r="B323" t="s">
        <v>995</v>
      </c>
      <c r="C323" t="s">
        <v>9</v>
      </c>
      <c r="D323" t="s">
        <v>18</v>
      </c>
      <c r="E323" t="s">
        <v>867</v>
      </c>
      <c r="F323">
        <v>23</v>
      </c>
      <c r="G323" t="s">
        <v>31</v>
      </c>
      <c r="H323">
        <v>2021</v>
      </c>
      <c r="I323">
        <v>8.3502666666666698</v>
      </c>
      <c r="J323" s="1">
        <f>_xlfn.XLOOKUP(B323, '[1]2021 Salaries'!$B$13:$B$2834, '[1]2021 Salaries'!$G$13:$G$2834,0)</f>
        <v>28760000</v>
      </c>
      <c r="K323" s="1">
        <f t="shared" ref="K323:K386" si="5">IF(C323="Rarita", J323, J323*1.1)</f>
        <v>31636000.000000004</v>
      </c>
      <c r="L323" s="2">
        <v>322</v>
      </c>
    </row>
    <row r="324" spans="1:12" x14ac:dyDescent="0.45">
      <c r="A324">
        <v>1572</v>
      </c>
      <c r="B324" t="s">
        <v>860</v>
      </c>
      <c r="C324" t="s">
        <v>9</v>
      </c>
      <c r="D324" t="s">
        <v>2743</v>
      </c>
      <c r="E324" t="s">
        <v>173</v>
      </c>
      <c r="F324">
        <v>20</v>
      </c>
      <c r="G324" t="s">
        <v>31</v>
      </c>
      <c r="H324">
        <v>2021</v>
      </c>
      <c r="I324">
        <v>8.3578333333333301</v>
      </c>
      <c r="J324" s="1">
        <f>_xlfn.XLOOKUP(B324, '[1]2021 Salaries'!$B$13:$B$2834, '[1]2021 Salaries'!$G$13:$G$2834,0)</f>
        <v>23400000</v>
      </c>
      <c r="K324" s="1">
        <f t="shared" si="5"/>
        <v>25740000.000000004</v>
      </c>
      <c r="L324" s="2">
        <v>323</v>
      </c>
    </row>
    <row r="325" spans="1:12" x14ac:dyDescent="0.45">
      <c r="A325">
        <v>1159</v>
      </c>
      <c r="B325" t="s">
        <v>2586</v>
      </c>
      <c r="C325" t="s">
        <v>64</v>
      </c>
      <c r="D325" t="s">
        <v>1600</v>
      </c>
      <c r="E325" t="s">
        <v>65</v>
      </c>
      <c r="F325">
        <v>29</v>
      </c>
      <c r="G325" t="s">
        <v>41</v>
      </c>
      <c r="H325">
        <v>2020</v>
      </c>
      <c r="I325">
        <v>8.3594000000000008</v>
      </c>
      <c r="J325" s="1">
        <f>_xlfn.XLOOKUP(B325, '[1]2021 Salaries'!$B$13:$B$2834, '[1]2021 Salaries'!$G$13:$G$2834,0)</f>
        <v>27960000</v>
      </c>
      <c r="K325" s="1">
        <f t="shared" si="5"/>
        <v>27960000</v>
      </c>
      <c r="L325" s="2">
        <v>324</v>
      </c>
    </row>
    <row r="326" spans="1:12" x14ac:dyDescent="0.45">
      <c r="A326">
        <v>1733</v>
      </c>
      <c r="B326" t="s">
        <v>3151</v>
      </c>
      <c r="C326" t="s">
        <v>74</v>
      </c>
      <c r="D326" t="s">
        <v>2743</v>
      </c>
      <c r="E326" t="s">
        <v>75</v>
      </c>
      <c r="F326">
        <v>29</v>
      </c>
      <c r="G326" t="s">
        <v>12</v>
      </c>
      <c r="H326">
        <v>2021</v>
      </c>
      <c r="I326">
        <v>8.3618666666666694</v>
      </c>
      <c r="J326" s="1">
        <f>_xlfn.XLOOKUP(B326, '[1]2021 Salaries'!$B$13:$B$2834, '[1]2021 Salaries'!$G$13:$G$2834,0)</f>
        <v>16800000</v>
      </c>
      <c r="K326" s="1">
        <f t="shared" si="5"/>
        <v>18480000</v>
      </c>
      <c r="L326" s="2">
        <v>325</v>
      </c>
    </row>
    <row r="327" spans="1:12" hidden="1" x14ac:dyDescent="0.45">
      <c r="A327">
        <v>851</v>
      </c>
      <c r="B327" t="s">
        <v>3353</v>
      </c>
      <c r="C327" t="s">
        <v>143</v>
      </c>
      <c r="D327" t="s">
        <v>2743</v>
      </c>
      <c r="E327" t="s">
        <v>197</v>
      </c>
      <c r="F327">
        <v>33</v>
      </c>
      <c r="G327" t="s">
        <v>25</v>
      </c>
      <c r="H327">
        <v>2020</v>
      </c>
      <c r="I327">
        <v>8.3635333333333293</v>
      </c>
      <c r="J327" s="1">
        <f>_xlfn.XLOOKUP(B327, '[1]2021 Salaries'!$B$13:$B$2834, '[1]2021 Salaries'!$G$13:$G$2834,0)</f>
        <v>0</v>
      </c>
      <c r="K327" s="1">
        <f t="shared" si="5"/>
        <v>0</v>
      </c>
      <c r="L327" s="2">
        <v>326</v>
      </c>
    </row>
    <row r="328" spans="1:12" x14ac:dyDescent="0.45">
      <c r="A328">
        <v>1953</v>
      </c>
      <c r="B328" t="s">
        <v>3292</v>
      </c>
      <c r="C328" t="s">
        <v>74</v>
      </c>
      <c r="D328" t="s">
        <v>2743</v>
      </c>
      <c r="E328" t="s">
        <v>107</v>
      </c>
      <c r="F328">
        <v>28</v>
      </c>
      <c r="G328" t="s">
        <v>25</v>
      </c>
      <c r="H328">
        <v>2021</v>
      </c>
      <c r="I328">
        <v>8.3640333333333405</v>
      </c>
      <c r="J328" s="1">
        <f>_xlfn.XLOOKUP(B328, '[1]2021 Salaries'!$B$13:$B$2834, '[1]2021 Salaries'!$G$13:$G$2834,0)</f>
        <v>10000000</v>
      </c>
      <c r="K328" s="1">
        <f t="shared" si="5"/>
        <v>11000000</v>
      </c>
      <c r="L328" s="2">
        <v>327</v>
      </c>
    </row>
    <row r="329" spans="1:12" x14ac:dyDescent="0.45">
      <c r="A329">
        <v>12</v>
      </c>
      <c r="B329" t="s">
        <v>2140</v>
      </c>
      <c r="C329" t="s">
        <v>64</v>
      </c>
      <c r="D329" t="s">
        <v>1600</v>
      </c>
      <c r="E329" t="s">
        <v>369</v>
      </c>
      <c r="F329">
        <v>26</v>
      </c>
      <c r="G329" t="s">
        <v>21</v>
      </c>
      <c r="H329">
        <v>2020</v>
      </c>
      <c r="I329">
        <v>8.3667666666666705</v>
      </c>
      <c r="J329" s="1">
        <f>_xlfn.XLOOKUP(B329, '[1]2021 Salaries'!$B$13:$B$2834, '[1]2021 Salaries'!$G$13:$G$2834,0)</f>
        <v>30700000</v>
      </c>
      <c r="K329" s="1">
        <f t="shared" si="5"/>
        <v>30700000</v>
      </c>
      <c r="L329" s="2">
        <v>328</v>
      </c>
    </row>
    <row r="330" spans="1:12" x14ac:dyDescent="0.45">
      <c r="A330">
        <v>935</v>
      </c>
      <c r="B330" t="s">
        <v>3352</v>
      </c>
      <c r="C330" t="s">
        <v>14</v>
      </c>
      <c r="D330" t="s">
        <v>2743</v>
      </c>
      <c r="E330" t="s">
        <v>15</v>
      </c>
      <c r="F330">
        <v>19</v>
      </c>
      <c r="G330" t="s">
        <v>16</v>
      </c>
      <c r="H330">
        <v>2020</v>
      </c>
      <c r="I330">
        <v>8.36926666666667</v>
      </c>
      <c r="J330" s="1">
        <f>_xlfn.XLOOKUP(B330, '[1]2021 Salaries'!$B$13:$B$2834, '[1]2021 Salaries'!$G$13:$G$2834,0)</f>
        <v>27360000</v>
      </c>
      <c r="K330" s="1">
        <f t="shared" si="5"/>
        <v>30096000.000000004</v>
      </c>
      <c r="L330" s="2">
        <v>329</v>
      </c>
    </row>
    <row r="331" spans="1:12" x14ac:dyDescent="0.45">
      <c r="A331">
        <v>766</v>
      </c>
      <c r="B331" t="s">
        <v>2663</v>
      </c>
      <c r="C331" t="s">
        <v>23</v>
      </c>
      <c r="D331" t="s">
        <v>1596</v>
      </c>
      <c r="E331" t="s">
        <v>223</v>
      </c>
      <c r="F331">
        <v>26</v>
      </c>
      <c r="G331" t="s">
        <v>25</v>
      </c>
      <c r="H331">
        <v>2020</v>
      </c>
      <c r="I331">
        <v>8.3710000000000004</v>
      </c>
      <c r="J331" s="1">
        <f>_xlfn.XLOOKUP(B331, '[1]2021 Salaries'!$B$13:$B$2834, '[1]2021 Salaries'!$G$13:$G$2834,0)</f>
        <v>7280000</v>
      </c>
      <c r="K331" s="1">
        <f t="shared" si="5"/>
        <v>8008000.0000000009</v>
      </c>
      <c r="L331" s="2">
        <v>330</v>
      </c>
    </row>
    <row r="332" spans="1:12" hidden="1" x14ac:dyDescent="0.45">
      <c r="A332">
        <v>68</v>
      </c>
      <c r="B332" t="s">
        <v>3351</v>
      </c>
      <c r="C332" t="s">
        <v>74</v>
      </c>
      <c r="D332" t="s">
        <v>2743</v>
      </c>
      <c r="E332" t="s">
        <v>168</v>
      </c>
      <c r="F332">
        <v>30</v>
      </c>
      <c r="G332" t="s">
        <v>21</v>
      </c>
      <c r="H332">
        <v>2020</v>
      </c>
      <c r="I332">
        <v>8.3719666666666708</v>
      </c>
      <c r="J332" s="1">
        <f>_xlfn.XLOOKUP(B332, '[1]2021 Salaries'!$B$13:$B$2834, '[1]2021 Salaries'!$G$13:$G$2834,0)</f>
        <v>0</v>
      </c>
      <c r="K332" s="1">
        <f t="shared" si="5"/>
        <v>0</v>
      </c>
      <c r="L332" s="2">
        <v>331</v>
      </c>
    </row>
    <row r="333" spans="1:12" x14ac:dyDescent="0.45">
      <c r="A333">
        <v>1596</v>
      </c>
      <c r="B333" t="s">
        <v>3299</v>
      </c>
      <c r="C333" t="s">
        <v>214</v>
      </c>
      <c r="D333" t="s">
        <v>2743</v>
      </c>
      <c r="E333" t="s">
        <v>471</v>
      </c>
      <c r="F333">
        <v>27</v>
      </c>
      <c r="G333" t="s">
        <v>31</v>
      </c>
      <c r="H333">
        <v>2021</v>
      </c>
      <c r="I333">
        <v>8.3730333333333409</v>
      </c>
      <c r="J333" s="1">
        <f>_xlfn.XLOOKUP(B333, '[1]2021 Salaries'!$B$13:$B$2834, '[1]2021 Salaries'!$G$13:$G$2834,0)</f>
        <v>33340000</v>
      </c>
      <c r="K333" s="1">
        <f t="shared" si="5"/>
        <v>36674000</v>
      </c>
      <c r="L333" s="2">
        <v>332</v>
      </c>
    </row>
    <row r="334" spans="1:12" hidden="1" x14ac:dyDescent="0.45">
      <c r="A334">
        <v>2017</v>
      </c>
      <c r="B334" t="s">
        <v>2616</v>
      </c>
      <c r="C334" t="s">
        <v>96</v>
      </c>
      <c r="D334" t="s">
        <v>1596</v>
      </c>
      <c r="E334" t="s">
        <v>78</v>
      </c>
      <c r="F334">
        <v>24</v>
      </c>
      <c r="G334" t="s">
        <v>25</v>
      </c>
      <c r="H334">
        <v>2021</v>
      </c>
      <c r="I334">
        <v>8.3744666666666596</v>
      </c>
      <c r="J334" s="1">
        <f>_xlfn.XLOOKUP(B334, '[1]2021 Salaries'!$B$13:$B$2834, '[1]2021 Salaries'!$G$13:$G$2834,0)</f>
        <v>35980000</v>
      </c>
      <c r="K334" s="1">
        <f t="shared" si="5"/>
        <v>39578000</v>
      </c>
      <c r="L334" s="2">
        <v>333</v>
      </c>
    </row>
    <row r="335" spans="1:12" x14ac:dyDescent="0.45">
      <c r="A335">
        <v>1965</v>
      </c>
      <c r="B335" t="s">
        <v>3350</v>
      </c>
      <c r="C335" t="s">
        <v>307</v>
      </c>
      <c r="D335" t="s">
        <v>2743</v>
      </c>
      <c r="E335" t="s">
        <v>24</v>
      </c>
      <c r="F335">
        <v>23</v>
      </c>
      <c r="G335" t="s">
        <v>25</v>
      </c>
      <c r="H335">
        <v>2021</v>
      </c>
      <c r="I335">
        <v>8.37693333333333</v>
      </c>
      <c r="J335" s="1">
        <f>_xlfn.XLOOKUP(B335, '[1]2021 Salaries'!$B$13:$B$2834, '[1]2021 Salaries'!$G$13:$G$2834,0)</f>
        <v>22920000</v>
      </c>
      <c r="K335" s="1">
        <f t="shared" si="5"/>
        <v>25212000.000000004</v>
      </c>
      <c r="L335" s="2">
        <v>334</v>
      </c>
    </row>
    <row r="336" spans="1:12" x14ac:dyDescent="0.45">
      <c r="A336">
        <v>1738</v>
      </c>
      <c r="B336" t="s">
        <v>2483</v>
      </c>
      <c r="C336" t="s">
        <v>74</v>
      </c>
      <c r="D336" t="s">
        <v>1600</v>
      </c>
      <c r="E336" t="s">
        <v>75</v>
      </c>
      <c r="F336">
        <v>31</v>
      </c>
      <c r="G336" t="s">
        <v>12</v>
      </c>
      <c r="H336">
        <v>2021</v>
      </c>
      <c r="I336">
        <v>8.3780666666666708</v>
      </c>
      <c r="J336" s="1">
        <f>_xlfn.XLOOKUP(B336, '[1]2021 Salaries'!$B$13:$B$2834, '[1]2021 Salaries'!$G$13:$G$2834,0)</f>
        <v>35930000</v>
      </c>
      <c r="K336" s="1">
        <f t="shared" si="5"/>
        <v>39523000</v>
      </c>
      <c r="L336" s="2">
        <v>335</v>
      </c>
    </row>
    <row r="337" spans="1:12" x14ac:dyDescent="0.45">
      <c r="A337">
        <v>1227</v>
      </c>
      <c r="B337" t="s">
        <v>2122</v>
      </c>
      <c r="C337" t="s">
        <v>86</v>
      </c>
      <c r="D337" t="s">
        <v>1596</v>
      </c>
      <c r="E337" t="s">
        <v>1049</v>
      </c>
      <c r="F337">
        <v>28</v>
      </c>
      <c r="G337" t="s">
        <v>41</v>
      </c>
      <c r="H337">
        <v>2020</v>
      </c>
      <c r="I337">
        <v>8.3825333333333401</v>
      </c>
      <c r="J337" s="1">
        <f>_xlfn.XLOOKUP(B337, '[1]2021 Salaries'!$B$13:$B$2834, '[1]2021 Salaries'!$G$13:$G$2834,0)</f>
        <v>31620000</v>
      </c>
      <c r="K337" s="1">
        <f t="shared" si="5"/>
        <v>34782000</v>
      </c>
      <c r="L337" s="2">
        <v>336</v>
      </c>
    </row>
    <row r="338" spans="1:12" x14ac:dyDescent="0.45">
      <c r="A338">
        <v>1197</v>
      </c>
      <c r="B338" t="s">
        <v>3324</v>
      </c>
      <c r="C338" t="s">
        <v>64</v>
      </c>
      <c r="D338" t="s">
        <v>2743</v>
      </c>
      <c r="E338" t="s">
        <v>1238</v>
      </c>
      <c r="F338">
        <v>28</v>
      </c>
      <c r="G338" t="s">
        <v>41</v>
      </c>
      <c r="H338">
        <v>2020</v>
      </c>
      <c r="I338">
        <v>8.3865999999999996</v>
      </c>
      <c r="J338" s="1">
        <f>_xlfn.XLOOKUP(B338, '[1]2021 Salaries'!$B$13:$B$2834, '[1]2021 Salaries'!$G$13:$G$2834,0)</f>
        <v>27540000</v>
      </c>
      <c r="K338" s="1">
        <f t="shared" si="5"/>
        <v>27540000</v>
      </c>
      <c r="L338" s="2">
        <v>337</v>
      </c>
    </row>
    <row r="339" spans="1:12" hidden="1" x14ac:dyDescent="0.45">
      <c r="A339">
        <v>380</v>
      </c>
      <c r="B339" t="s">
        <v>2575</v>
      </c>
      <c r="C339" t="s">
        <v>520</v>
      </c>
      <c r="D339" t="s">
        <v>1596</v>
      </c>
      <c r="E339" t="s">
        <v>71</v>
      </c>
      <c r="F339">
        <v>23</v>
      </c>
      <c r="G339" t="s">
        <v>31</v>
      </c>
      <c r="H339">
        <v>2020</v>
      </c>
      <c r="I339">
        <v>8.3877000000000006</v>
      </c>
      <c r="J339" s="1">
        <f>_xlfn.XLOOKUP(B339, '[1]2021 Salaries'!$B$13:$B$2834, '[1]2021 Salaries'!$G$13:$G$2834,0)</f>
        <v>22290000</v>
      </c>
      <c r="K339" s="1">
        <f t="shared" si="5"/>
        <v>24519000.000000004</v>
      </c>
      <c r="L339" s="2">
        <v>338</v>
      </c>
    </row>
    <row r="340" spans="1:12" x14ac:dyDescent="0.45">
      <c r="A340">
        <v>1752</v>
      </c>
      <c r="B340" t="s">
        <v>2311</v>
      </c>
      <c r="C340" t="s">
        <v>23</v>
      </c>
      <c r="D340" t="s">
        <v>1600</v>
      </c>
      <c r="E340" t="s">
        <v>403</v>
      </c>
      <c r="F340">
        <v>27</v>
      </c>
      <c r="G340" t="s">
        <v>12</v>
      </c>
      <c r="H340">
        <v>2021</v>
      </c>
      <c r="I340">
        <v>8.3961666666666694</v>
      </c>
      <c r="J340" s="1">
        <f>_xlfn.XLOOKUP(B340, '[1]2021 Salaries'!$B$13:$B$2834, '[1]2021 Salaries'!$G$13:$G$2834,0)</f>
        <v>27860000</v>
      </c>
      <c r="K340" s="1">
        <f t="shared" si="5"/>
        <v>30646000.000000004</v>
      </c>
      <c r="L340" s="2">
        <v>339</v>
      </c>
    </row>
    <row r="341" spans="1:12" x14ac:dyDescent="0.45">
      <c r="A341">
        <v>740</v>
      </c>
      <c r="B341" t="s">
        <v>3328</v>
      </c>
      <c r="C341" t="s">
        <v>176</v>
      </c>
      <c r="D341" t="s">
        <v>2743</v>
      </c>
      <c r="E341" t="s">
        <v>211</v>
      </c>
      <c r="F341">
        <v>27</v>
      </c>
      <c r="G341" t="s">
        <v>25</v>
      </c>
      <c r="H341">
        <v>2020</v>
      </c>
      <c r="I341">
        <v>8.3982333333333408</v>
      </c>
      <c r="J341" s="1">
        <f>_xlfn.XLOOKUP(B341, '[1]2021 Salaries'!$B$13:$B$2834, '[1]2021 Salaries'!$G$13:$G$2834,0)</f>
        <v>24500000</v>
      </c>
      <c r="K341" s="1">
        <f t="shared" si="5"/>
        <v>26950000.000000004</v>
      </c>
      <c r="L341" s="2">
        <v>340</v>
      </c>
    </row>
    <row r="342" spans="1:12" x14ac:dyDescent="0.45">
      <c r="A342">
        <v>1383</v>
      </c>
      <c r="B342" t="s">
        <v>3130</v>
      </c>
      <c r="C342" t="s">
        <v>14</v>
      </c>
      <c r="D342" t="s">
        <v>2743</v>
      </c>
      <c r="E342" t="s">
        <v>299</v>
      </c>
      <c r="F342">
        <v>28</v>
      </c>
      <c r="G342" t="s">
        <v>21</v>
      </c>
      <c r="H342">
        <v>2021</v>
      </c>
      <c r="I342">
        <v>8.3982333333333408</v>
      </c>
      <c r="J342" s="1">
        <f>_xlfn.XLOOKUP(B342, '[1]2021 Salaries'!$B$13:$B$2834, '[1]2021 Salaries'!$G$13:$G$2834,0)</f>
        <v>17210000</v>
      </c>
      <c r="K342" s="1">
        <f t="shared" si="5"/>
        <v>18931000</v>
      </c>
      <c r="L342" s="2">
        <v>341</v>
      </c>
    </row>
    <row r="343" spans="1:12" x14ac:dyDescent="0.45">
      <c r="A343">
        <v>421</v>
      </c>
      <c r="B343" t="s">
        <v>3224</v>
      </c>
      <c r="C343" t="s">
        <v>9</v>
      </c>
      <c r="D343" t="s">
        <v>2743</v>
      </c>
      <c r="E343" t="s">
        <v>30</v>
      </c>
      <c r="F343">
        <v>24</v>
      </c>
      <c r="G343" t="s">
        <v>31</v>
      </c>
      <c r="H343">
        <v>2020</v>
      </c>
      <c r="I343">
        <v>8.4008666666666691</v>
      </c>
      <c r="J343" s="1">
        <f>_xlfn.XLOOKUP(B343, '[1]2021 Salaries'!$B$13:$B$2834, '[1]2021 Salaries'!$G$13:$G$2834,0)</f>
        <v>12930000</v>
      </c>
      <c r="K343" s="1">
        <f t="shared" si="5"/>
        <v>14223000.000000002</v>
      </c>
      <c r="L343" s="2">
        <v>342</v>
      </c>
    </row>
    <row r="344" spans="1:12" hidden="1" x14ac:dyDescent="0.45">
      <c r="A344">
        <v>162</v>
      </c>
      <c r="B344" t="s">
        <v>2356</v>
      </c>
      <c r="C344" t="s">
        <v>39</v>
      </c>
      <c r="D344" t="s">
        <v>1596</v>
      </c>
      <c r="E344" t="s">
        <v>230</v>
      </c>
      <c r="F344">
        <v>21</v>
      </c>
      <c r="G344" t="s">
        <v>21</v>
      </c>
      <c r="H344">
        <v>2020</v>
      </c>
      <c r="I344">
        <v>8.4023000000000003</v>
      </c>
      <c r="J344" s="1">
        <f>_xlfn.XLOOKUP(B344, '[1]2021 Salaries'!$B$13:$B$2834, '[1]2021 Salaries'!$G$13:$G$2834,0)</f>
        <v>0</v>
      </c>
      <c r="K344" s="1">
        <f t="shared" si="5"/>
        <v>0</v>
      </c>
      <c r="L344" s="2">
        <v>343</v>
      </c>
    </row>
    <row r="345" spans="1:12" x14ac:dyDescent="0.45">
      <c r="A345">
        <v>1503</v>
      </c>
      <c r="B345" t="s">
        <v>2281</v>
      </c>
      <c r="C345" t="s">
        <v>9</v>
      </c>
      <c r="D345" t="s">
        <v>1596</v>
      </c>
      <c r="E345" t="s">
        <v>57</v>
      </c>
      <c r="F345">
        <v>23</v>
      </c>
      <c r="G345" t="s">
        <v>31</v>
      </c>
      <c r="H345">
        <v>2021</v>
      </c>
      <c r="I345">
        <v>8.4025333333333307</v>
      </c>
      <c r="J345" s="1">
        <f>_xlfn.XLOOKUP(B345, '[1]2021 Salaries'!$B$13:$B$2834, '[1]2021 Salaries'!$G$13:$G$2834,0)</f>
        <v>22400000</v>
      </c>
      <c r="K345" s="1">
        <f t="shared" si="5"/>
        <v>24640000.000000004</v>
      </c>
      <c r="L345" s="2">
        <v>344</v>
      </c>
    </row>
    <row r="346" spans="1:12" hidden="1" x14ac:dyDescent="0.45">
      <c r="A346">
        <v>2492</v>
      </c>
      <c r="B346" t="s">
        <v>3349</v>
      </c>
      <c r="C346" t="s">
        <v>64</v>
      </c>
      <c r="D346" t="s">
        <v>2743</v>
      </c>
      <c r="E346" t="s">
        <v>676</v>
      </c>
      <c r="F346">
        <v>23</v>
      </c>
      <c r="G346" t="s">
        <v>41</v>
      </c>
      <c r="H346">
        <v>2021</v>
      </c>
      <c r="I346">
        <v>8.4063999999999997</v>
      </c>
      <c r="J346" s="1">
        <f>_xlfn.XLOOKUP(B346, '[1]2021 Salaries'!$B$13:$B$2834, '[1]2021 Salaries'!$G$13:$G$2834,0)</f>
        <v>7350000</v>
      </c>
      <c r="K346" s="1">
        <f t="shared" si="5"/>
        <v>7350000</v>
      </c>
      <c r="L346" s="2">
        <v>345</v>
      </c>
    </row>
    <row r="347" spans="1:12" x14ac:dyDescent="0.45">
      <c r="A347">
        <v>125</v>
      </c>
      <c r="B347" t="s">
        <v>3348</v>
      </c>
      <c r="C347" t="s">
        <v>130</v>
      </c>
      <c r="D347" t="s">
        <v>2743</v>
      </c>
      <c r="E347" t="s">
        <v>101</v>
      </c>
      <c r="F347">
        <v>22</v>
      </c>
      <c r="G347" t="s">
        <v>21</v>
      </c>
      <c r="H347">
        <v>2020</v>
      </c>
      <c r="I347">
        <v>8.4085000000000001</v>
      </c>
      <c r="J347" s="1">
        <f>_xlfn.XLOOKUP(B347, '[1]2021 Salaries'!$B$13:$B$2834, '[1]2021 Salaries'!$G$13:$G$2834,0)</f>
        <v>29510000</v>
      </c>
      <c r="K347" s="1">
        <f t="shared" si="5"/>
        <v>32461000.000000004</v>
      </c>
      <c r="L347" s="2">
        <v>346</v>
      </c>
    </row>
    <row r="348" spans="1:12" x14ac:dyDescent="0.45">
      <c r="A348">
        <v>2439</v>
      </c>
      <c r="B348" t="s">
        <v>3295</v>
      </c>
      <c r="C348" t="s">
        <v>484</v>
      </c>
      <c r="D348" t="s">
        <v>2743</v>
      </c>
      <c r="E348" t="s">
        <v>34</v>
      </c>
      <c r="F348">
        <v>33</v>
      </c>
      <c r="G348" t="s">
        <v>16</v>
      </c>
      <c r="H348">
        <v>2021</v>
      </c>
      <c r="I348">
        <v>8.4085999999999999</v>
      </c>
      <c r="J348" s="1">
        <f>_xlfn.XLOOKUP(B348, '[1]2021 Salaries'!$B$13:$B$2834, '[1]2021 Salaries'!$G$13:$G$2834,0)</f>
        <v>11640000</v>
      </c>
      <c r="K348" s="1">
        <f t="shared" si="5"/>
        <v>12804000.000000002</v>
      </c>
      <c r="L348" s="2">
        <v>347</v>
      </c>
    </row>
    <row r="349" spans="1:12" hidden="1" x14ac:dyDescent="0.45">
      <c r="A349">
        <v>581</v>
      </c>
      <c r="B349" t="s">
        <v>3347</v>
      </c>
      <c r="C349" t="s">
        <v>51</v>
      </c>
      <c r="D349" t="s">
        <v>2743</v>
      </c>
      <c r="E349" t="s">
        <v>441</v>
      </c>
      <c r="F349">
        <v>24</v>
      </c>
      <c r="G349" t="s">
        <v>12</v>
      </c>
      <c r="H349">
        <v>2020</v>
      </c>
      <c r="I349">
        <v>8.4089333333333407</v>
      </c>
      <c r="J349" s="1">
        <f>_xlfn.XLOOKUP(B349, '[1]2021 Salaries'!$B$13:$B$2834, '[1]2021 Salaries'!$G$13:$G$2834,0)</f>
        <v>0</v>
      </c>
      <c r="K349" s="1">
        <f t="shared" si="5"/>
        <v>0</v>
      </c>
      <c r="L349" s="2">
        <v>348</v>
      </c>
    </row>
    <row r="350" spans="1:12" hidden="1" x14ac:dyDescent="0.45">
      <c r="A350">
        <v>204</v>
      </c>
      <c r="B350" t="s">
        <v>2552</v>
      </c>
      <c r="C350" t="s">
        <v>9</v>
      </c>
      <c r="D350" t="s">
        <v>1596</v>
      </c>
      <c r="E350" t="s">
        <v>395</v>
      </c>
      <c r="F350">
        <v>22</v>
      </c>
      <c r="G350" t="s">
        <v>31</v>
      </c>
      <c r="H350">
        <v>2020</v>
      </c>
      <c r="I350">
        <v>8.4097666666666697</v>
      </c>
      <c r="J350" s="1">
        <f>_xlfn.XLOOKUP(B350, '[1]2021 Salaries'!$B$13:$B$2834, '[1]2021 Salaries'!$G$13:$G$2834,0)</f>
        <v>0</v>
      </c>
      <c r="K350" s="1">
        <f t="shared" si="5"/>
        <v>0</v>
      </c>
      <c r="L350" s="2">
        <v>349</v>
      </c>
    </row>
    <row r="351" spans="1:12" hidden="1" x14ac:dyDescent="0.45">
      <c r="A351">
        <v>2521</v>
      </c>
      <c r="B351" t="s">
        <v>3346</v>
      </c>
      <c r="C351" t="s">
        <v>64</v>
      </c>
      <c r="D351" t="s">
        <v>2743</v>
      </c>
      <c r="E351" t="s">
        <v>261</v>
      </c>
      <c r="F351">
        <v>24</v>
      </c>
      <c r="G351" t="s">
        <v>41</v>
      </c>
      <c r="H351">
        <v>2021</v>
      </c>
      <c r="I351">
        <v>8.4102999999999994</v>
      </c>
      <c r="J351" s="1">
        <f>_xlfn.XLOOKUP(B351, '[1]2021 Salaries'!$B$13:$B$2834, '[1]2021 Salaries'!$G$13:$G$2834,0)</f>
        <v>8680000</v>
      </c>
      <c r="K351" s="1">
        <f t="shared" si="5"/>
        <v>8680000</v>
      </c>
      <c r="L351" s="2">
        <v>350</v>
      </c>
    </row>
    <row r="352" spans="1:12" x14ac:dyDescent="0.45">
      <c r="A352">
        <v>2127</v>
      </c>
      <c r="B352" t="s">
        <v>3345</v>
      </c>
      <c r="C352" t="s">
        <v>23</v>
      </c>
      <c r="D352" t="s">
        <v>2743</v>
      </c>
      <c r="E352" t="s">
        <v>84</v>
      </c>
      <c r="F352">
        <v>23</v>
      </c>
      <c r="G352" t="s">
        <v>25</v>
      </c>
      <c r="H352">
        <v>2021</v>
      </c>
      <c r="I352">
        <v>8.4137000000000004</v>
      </c>
      <c r="J352" s="1">
        <f>_xlfn.XLOOKUP(B352, '[1]2021 Salaries'!$B$13:$B$2834, '[1]2021 Salaries'!$G$13:$G$2834,0)</f>
        <v>11130000</v>
      </c>
      <c r="K352" s="1">
        <f t="shared" si="5"/>
        <v>12243000.000000002</v>
      </c>
      <c r="L352" s="2">
        <v>351</v>
      </c>
    </row>
    <row r="353" spans="1:12" x14ac:dyDescent="0.45">
      <c r="A353">
        <v>1726</v>
      </c>
      <c r="B353" t="s">
        <v>2605</v>
      </c>
      <c r="C353" t="s">
        <v>74</v>
      </c>
      <c r="D353" t="s">
        <v>2743</v>
      </c>
      <c r="E353" t="s">
        <v>116</v>
      </c>
      <c r="F353">
        <v>17</v>
      </c>
      <c r="G353" t="s">
        <v>12</v>
      </c>
      <c r="H353">
        <v>2021</v>
      </c>
      <c r="I353">
        <v>8.4138333333333399</v>
      </c>
      <c r="J353" s="1">
        <f>_xlfn.XLOOKUP(B353, '[1]2021 Salaries'!$B$13:$B$2834, '[1]2021 Salaries'!$G$13:$G$2834,0)</f>
        <v>13990000</v>
      </c>
      <c r="K353" s="1">
        <f t="shared" si="5"/>
        <v>15389000.000000002</v>
      </c>
      <c r="L353" s="2">
        <v>352</v>
      </c>
    </row>
    <row r="354" spans="1:12" x14ac:dyDescent="0.45">
      <c r="A354">
        <v>2086</v>
      </c>
      <c r="B354" t="s">
        <v>3015</v>
      </c>
      <c r="C354" t="s">
        <v>86</v>
      </c>
      <c r="D354" t="s">
        <v>2743</v>
      </c>
      <c r="E354" t="s">
        <v>257</v>
      </c>
      <c r="F354">
        <v>27</v>
      </c>
      <c r="G354" t="s">
        <v>25</v>
      </c>
      <c r="H354">
        <v>2021</v>
      </c>
      <c r="I354">
        <v>8.4146000000000001</v>
      </c>
      <c r="J354" s="1">
        <f>_xlfn.XLOOKUP(B354, '[1]2021 Salaries'!$B$13:$B$2834, '[1]2021 Salaries'!$G$13:$G$2834,0)</f>
        <v>8830000</v>
      </c>
      <c r="K354" s="1">
        <f t="shared" si="5"/>
        <v>9713000</v>
      </c>
      <c r="L354" s="2">
        <v>353</v>
      </c>
    </row>
    <row r="355" spans="1:12" x14ac:dyDescent="0.45">
      <c r="A355">
        <v>2431</v>
      </c>
      <c r="B355" t="s">
        <v>2259</v>
      </c>
      <c r="C355" t="s">
        <v>14</v>
      </c>
      <c r="D355" t="s">
        <v>1596</v>
      </c>
      <c r="E355" t="s">
        <v>34</v>
      </c>
      <c r="F355">
        <v>39</v>
      </c>
      <c r="G355" t="s">
        <v>16</v>
      </c>
      <c r="H355">
        <v>2021</v>
      </c>
      <c r="I355">
        <v>8.4215666666666706</v>
      </c>
      <c r="J355" s="1">
        <f>_xlfn.XLOOKUP(B355, '[1]2021 Salaries'!$B$13:$B$2834, '[1]2021 Salaries'!$G$13:$G$2834,0)</f>
        <v>23460000</v>
      </c>
      <c r="K355" s="1">
        <f t="shared" si="5"/>
        <v>25806000.000000004</v>
      </c>
      <c r="L355" s="2">
        <v>354</v>
      </c>
    </row>
    <row r="356" spans="1:12" x14ac:dyDescent="0.45">
      <c r="A356">
        <v>2116</v>
      </c>
      <c r="B356" t="s">
        <v>3344</v>
      </c>
      <c r="C356" t="s">
        <v>33</v>
      </c>
      <c r="D356" t="s">
        <v>2743</v>
      </c>
      <c r="E356" t="s">
        <v>240</v>
      </c>
      <c r="F356">
        <v>23</v>
      </c>
      <c r="G356" t="s">
        <v>25</v>
      </c>
      <c r="H356">
        <v>2021</v>
      </c>
      <c r="I356">
        <v>8.4226333333333301</v>
      </c>
      <c r="J356" s="1">
        <f>_xlfn.XLOOKUP(B356, '[1]2021 Salaries'!$B$13:$B$2834, '[1]2021 Salaries'!$G$13:$G$2834,0)</f>
        <v>12830000</v>
      </c>
      <c r="K356" s="1">
        <f t="shared" si="5"/>
        <v>14113000.000000002</v>
      </c>
      <c r="L356" s="2">
        <v>355</v>
      </c>
    </row>
    <row r="357" spans="1:12" x14ac:dyDescent="0.45">
      <c r="A357">
        <v>2013</v>
      </c>
      <c r="B357" t="s">
        <v>2118</v>
      </c>
      <c r="C357" t="s">
        <v>341</v>
      </c>
      <c r="D357" t="s">
        <v>1600</v>
      </c>
      <c r="E357" t="s">
        <v>211</v>
      </c>
      <c r="F357">
        <v>25</v>
      </c>
      <c r="G357" t="s">
        <v>25</v>
      </c>
      <c r="H357">
        <v>2021</v>
      </c>
      <c r="I357">
        <v>8.4236333333333295</v>
      </c>
      <c r="J357" s="1">
        <f>_xlfn.XLOOKUP(B357, '[1]2021 Salaries'!$B$13:$B$2834, '[1]2021 Salaries'!$G$13:$G$2834,0)</f>
        <v>32930000</v>
      </c>
      <c r="K357" s="1">
        <f t="shared" si="5"/>
        <v>36223000</v>
      </c>
      <c r="L357" s="2">
        <v>356</v>
      </c>
    </row>
    <row r="358" spans="1:12" x14ac:dyDescent="0.45">
      <c r="A358">
        <v>2059</v>
      </c>
      <c r="B358" t="s">
        <v>3254</v>
      </c>
      <c r="C358" t="s">
        <v>36</v>
      </c>
      <c r="D358" t="s">
        <v>2743</v>
      </c>
      <c r="E358" t="s">
        <v>353</v>
      </c>
      <c r="F358">
        <v>34</v>
      </c>
      <c r="G358" t="s">
        <v>25</v>
      </c>
      <c r="H358">
        <v>2021</v>
      </c>
      <c r="I358">
        <v>8.4237666666666708</v>
      </c>
      <c r="J358" s="1">
        <f>_xlfn.XLOOKUP(B358, '[1]2021 Salaries'!$B$13:$B$2834, '[1]2021 Salaries'!$G$13:$G$2834,0)</f>
        <v>20940000</v>
      </c>
      <c r="K358" s="1">
        <f t="shared" si="5"/>
        <v>23034000</v>
      </c>
      <c r="L358" s="2">
        <v>357</v>
      </c>
    </row>
    <row r="359" spans="1:12" x14ac:dyDescent="0.45">
      <c r="A359">
        <v>293</v>
      </c>
      <c r="B359" t="s">
        <v>2870</v>
      </c>
      <c r="C359" t="s">
        <v>109</v>
      </c>
      <c r="D359" t="s">
        <v>2743</v>
      </c>
      <c r="E359" t="s">
        <v>434</v>
      </c>
      <c r="F359">
        <v>25</v>
      </c>
      <c r="G359" t="s">
        <v>31</v>
      </c>
      <c r="H359">
        <v>2020</v>
      </c>
      <c r="I359">
        <v>8.4246999999999996</v>
      </c>
      <c r="J359" s="1">
        <f>_xlfn.XLOOKUP(B359, '[1]2021 Salaries'!$B$13:$B$2834, '[1]2021 Salaries'!$G$13:$G$2834,0)</f>
        <v>20290000</v>
      </c>
      <c r="K359" s="1">
        <f t="shared" si="5"/>
        <v>22319000</v>
      </c>
      <c r="L359" s="2">
        <v>358</v>
      </c>
    </row>
    <row r="360" spans="1:12" x14ac:dyDescent="0.45">
      <c r="A360">
        <v>690</v>
      </c>
      <c r="B360" t="s">
        <v>3278</v>
      </c>
      <c r="C360" t="s">
        <v>96</v>
      </c>
      <c r="D360" t="s">
        <v>2743</v>
      </c>
      <c r="E360" t="s">
        <v>107</v>
      </c>
      <c r="F360">
        <v>24</v>
      </c>
      <c r="G360" t="s">
        <v>25</v>
      </c>
      <c r="H360">
        <v>2020</v>
      </c>
      <c r="I360">
        <v>8.4248333333333303</v>
      </c>
      <c r="J360" s="1">
        <f>_xlfn.XLOOKUP(B360, '[1]2021 Salaries'!$B$13:$B$2834, '[1]2021 Salaries'!$G$13:$G$2834,0)</f>
        <v>19700000</v>
      </c>
      <c r="K360" s="1">
        <f t="shared" si="5"/>
        <v>21670000</v>
      </c>
      <c r="L360" s="2">
        <v>359</v>
      </c>
    </row>
    <row r="361" spans="1:12" hidden="1" x14ac:dyDescent="0.45">
      <c r="A361">
        <v>728</v>
      </c>
      <c r="B361" t="s">
        <v>3343</v>
      </c>
      <c r="C361" t="s">
        <v>650</v>
      </c>
      <c r="D361" t="s">
        <v>2743</v>
      </c>
      <c r="E361" t="s">
        <v>322</v>
      </c>
      <c r="F361">
        <v>32</v>
      </c>
      <c r="G361" t="s">
        <v>25</v>
      </c>
      <c r="H361">
        <v>2020</v>
      </c>
      <c r="I361">
        <v>8.4255333333333304</v>
      </c>
      <c r="J361" s="1">
        <f>_xlfn.XLOOKUP(B361, '[1]2021 Salaries'!$B$13:$B$2834, '[1]2021 Salaries'!$G$13:$G$2834,0)</f>
        <v>0</v>
      </c>
      <c r="K361" s="1">
        <f t="shared" si="5"/>
        <v>0</v>
      </c>
      <c r="L361" s="2">
        <v>360</v>
      </c>
    </row>
    <row r="362" spans="1:12" hidden="1" x14ac:dyDescent="0.45">
      <c r="A362">
        <v>2138</v>
      </c>
      <c r="B362" t="s">
        <v>3342</v>
      </c>
      <c r="C362" t="s">
        <v>23</v>
      </c>
      <c r="D362" t="s">
        <v>2743</v>
      </c>
      <c r="E362" t="s">
        <v>124</v>
      </c>
      <c r="F362">
        <v>23</v>
      </c>
      <c r="G362" t="s">
        <v>25</v>
      </c>
      <c r="H362">
        <v>2021</v>
      </c>
      <c r="I362">
        <v>8.4301333333333304</v>
      </c>
      <c r="J362" s="1">
        <f>_xlfn.XLOOKUP(B362, '[1]2021 Salaries'!$B$13:$B$2834, '[1]2021 Salaries'!$G$13:$G$2834,0)</f>
        <v>26210000</v>
      </c>
      <c r="K362" s="1">
        <f t="shared" si="5"/>
        <v>28831000.000000004</v>
      </c>
      <c r="L362" s="2">
        <v>361</v>
      </c>
    </row>
    <row r="363" spans="1:12" x14ac:dyDescent="0.45">
      <c r="A363">
        <v>2043</v>
      </c>
      <c r="B363" t="s">
        <v>2838</v>
      </c>
      <c r="C363" t="s">
        <v>701</v>
      </c>
      <c r="D363" t="s">
        <v>2743</v>
      </c>
      <c r="E363" t="s">
        <v>223</v>
      </c>
      <c r="F363">
        <v>24</v>
      </c>
      <c r="G363" t="s">
        <v>25</v>
      </c>
      <c r="H363">
        <v>2021</v>
      </c>
      <c r="I363">
        <v>8.4305000000000003</v>
      </c>
      <c r="J363" s="1">
        <f>_xlfn.XLOOKUP(B363, '[1]2021 Salaries'!$B$13:$B$2834, '[1]2021 Salaries'!$G$13:$G$2834,0)</f>
        <v>29900000</v>
      </c>
      <c r="K363" s="1">
        <f t="shared" si="5"/>
        <v>32890000.000000004</v>
      </c>
      <c r="L363" s="2">
        <v>362</v>
      </c>
    </row>
    <row r="364" spans="1:12" x14ac:dyDescent="0.45">
      <c r="A364">
        <v>1145</v>
      </c>
      <c r="B364" t="s">
        <v>2415</v>
      </c>
      <c r="C364" t="s">
        <v>9</v>
      </c>
      <c r="D364" t="s">
        <v>1600</v>
      </c>
      <c r="E364" t="s">
        <v>34</v>
      </c>
      <c r="F364">
        <v>26</v>
      </c>
      <c r="G364" t="s">
        <v>16</v>
      </c>
      <c r="H364">
        <v>2020</v>
      </c>
      <c r="I364">
        <v>8.4332999999999991</v>
      </c>
      <c r="J364" s="1">
        <f>_xlfn.XLOOKUP(B364, '[1]2021 Salaries'!$B$13:$B$2834, '[1]2021 Salaries'!$G$13:$G$2834,0)</f>
        <v>24600000</v>
      </c>
      <c r="K364" s="1">
        <f t="shared" si="5"/>
        <v>27060000.000000004</v>
      </c>
      <c r="L364" s="2">
        <v>363</v>
      </c>
    </row>
    <row r="365" spans="1:12" x14ac:dyDescent="0.45">
      <c r="A365">
        <v>2088</v>
      </c>
      <c r="B365" t="s">
        <v>3341</v>
      </c>
      <c r="C365" t="s">
        <v>14</v>
      </c>
      <c r="D365" t="s">
        <v>2743</v>
      </c>
      <c r="E365" t="s">
        <v>257</v>
      </c>
      <c r="F365">
        <v>27</v>
      </c>
      <c r="G365" t="s">
        <v>25</v>
      </c>
      <c r="H365">
        <v>2021</v>
      </c>
      <c r="I365">
        <v>8.4345999999999997</v>
      </c>
      <c r="J365" s="1">
        <f>_xlfn.XLOOKUP(B365, '[1]2021 Salaries'!$B$13:$B$2834, '[1]2021 Salaries'!$G$13:$G$2834,0)</f>
        <v>26890000</v>
      </c>
      <c r="K365" s="1">
        <f t="shared" si="5"/>
        <v>29579000.000000004</v>
      </c>
      <c r="L365" s="2">
        <v>364</v>
      </c>
    </row>
    <row r="366" spans="1:12" x14ac:dyDescent="0.45">
      <c r="A366">
        <v>1373</v>
      </c>
      <c r="B366" t="s">
        <v>2395</v>
      </c>
      <c r="C366" t="s">
        <v>55</v>
      </c>
      <c r="D366" t="s">
        <v>1596</v>
      </c>
      <c r="E366" t="s">
        <v>147</v>
      </c>
      <c r="F366">
        <v>27</v>
      </c>
      <c r="G366" t="s">
        <v>21</v>
      </c>
      <c r="H366">
        <v>2021</v>
      </c>
      <c r="I366">
        <v>8.4381333333333295</v>
      </c>
      <c r="J366" s="1">
        <f>_xlfn.XLOOKUP(B366, '[1]2021 Salaries'!$B$13:$B$2834, '[1]2021 Salaries'!$G$13:$G$2834,0)</f>
        <v>33230000</v>
      </c>
      <c r="K366" s="1">
        <f t="shared" si="5"/>
        <v>36553000</v>
      </c>
      <c r="L366" s="2">
        <v>365</v>
      </c>
    </row>
    <row r="367" spans="1:12" x14ac:dyDescent="0.45">
      <c r="A367">
        <v>931</v>
      </c>
      <c r="B367" t="s">
        <v>81</v>
      </c>
      <c r="C367" t="s">
        <v>27</v>
      </c>
      <c r="D367" t="s">
        <v>2743</v>
      </c>
      <c r="E367" t="s">
        <v>15</v>
      </c>
      <c r="F367">
        <v>22</v>
      </c>
      <c r="G367" t="s">
        <v>16</v>
      </c>
      <c r="H367">
        <v>2020</v>
      </c>
      <c r="I367">
        <v>8.4389666666666692</v>
      </c>
      <c r="J367" s="1">
        <f>_xlfn.XLOOKUP(B367, '[1]2021 Salaries'!$B$13:$B$2834, '[1]2021 Salaries'!$G$13:$G$2834,0)</f>
        <v>21420000</v>
      </c>
      <c r="K367" s="1">
        <f t="shared" si="5"/>
        <v>23562000.000000004</v>
      </c>
      <c r="L367" s="2">
        <v>366</v>
      </c>
    </row>
    <row r="368" spans="1:12" x14ac:dyDescent="0.45">
      <c r="A368">
        <v>2527</v>
      </c>
      <c r="B368" t="s">
        <v>3216</v>
      </c>
      <c r="C368" t="s">
        <v>36</v>
      </c>
      <c r="D368" t="s">
        <v>2743</v>
      </c>
      <c r="E368" t="s">
        <v>182</v>
      </c>
      <c r="F368">
        <v>33</v>
      </c>
      <c r="G368" t="s">
        <v>41</v>
      </c>
      <c r="H368">
        <v>2021</v>
      </c>
      <c r="I368">
        <v>8.4390000000000001</v>
      </c>
      <c r="J368" s="1">
        <f>_xlfn.XLOOKUP(B368, '[1]2021 Salaries'!$B$13:$B$2834, '[1]2021 Salaries'!$G$13:$G$2834,0)</f>
        <v>1690000</v>
      </c>
      <c r="K368" s="1">
        <f t="shared" si="5"/>
        <v>1859000.0000000002</v>
      </c>
      <c r="L368" s="2">
        <v>367</v>
      </c>
    </row>
    <row r="369" spans="1:12" x14ac:dyDescent="0.45">
      <c r="A369">
        <v>313</v>
      </c>
      <c r="B369" t="s">
        <v>3259</v>
      </c>
      <c r="C369" t="s">
        <v>777</v>
      </c>
      <c r="D369" t="s">
        <v>2743</v>
      </c>
      <c r="E369" t="s">
        <v>539</v>
      </c>
      <c r="F369">
        <v>25</v>
      </c>
      <c r="G369" t="s">
        <v>31</v>
      </c>
      <c r="H369">
        <v>2020</v>
      </c>
      <c r="I369">
        <v>8.44316666666667</v>
      </c>
      <c r="J369" s="1">
        <f>_xlfn.XLOOKUP(B369, '[1]2021 Salaries'!$B$13:$B$2834, '[1]2021 Salaries'!$G$13:$G$2834,0)</f>
        <v>27310000</v>
      </c>
      <c r="K369" s="1">
        <f t="shared" si="5"/>
        <v>30041000.000000004</v>
      </c>
      <c r="L369" s="2">
        <v>368</v>
      </c>
    </row>
    <row r="370" spans="1:12" x14ac:dyDescent="0.45">
      <c r="A370">
        <v>2251</v>
      </c>
      <c r="B370" t="s">
        <v>3340</v>
      </c>
      <c r="C370" t="s">
        <v>14</v>
      </c>
      <c r="D370" t="s">
        <v>2743</v>
      </c>
      <c r="E370" t="s">
        <v>186</v>
      </c>
      <c r="F370">
        <v>34</v>
      </c>
      <c r="G370" t="s">
        <v>16</v>
      </c>
      <c r="H370">
        <v>2021</v>
      </c>
      <c r="I370">
        <v>8.4492999999999991</v>
      </c>
      <c r="J370" s="1">
        <f>_xlfn.XLOOKUP(B370, '[1]2021 Salaries'!$B$13:$B$2834, '[1]2021 Salaries'!$G$13:$G$2834,0)</f>
        <v>35290000</v>
      </c>
      <c r="K370" s="1">
        <f t="shared" si="5"/>
        <v>38819000</v>
      </c>
      <c r="L370" s="2">
        <v>369</v>
      </c>
    </row>
    <row r="371" spans="1:12" x14ac:dyDescent="0.45">
      <c r="A371">
        <v>89</v>
      </c>
      <c r="B371" t="s">
        <v>3339</v>
      </c>
      <c r="C371" t="s">
        <v>27</v>
      </c>
      <c r="D371" t="s">
        <v>2743</v>
      </c>
      <c r="E371" t="s">
        <v>28</v>
      </c>
      <c r="F371">
        <v>28</v>
      </c>
      <c r="G371" t="s">
        <v>21</v>
      </c>
      <c r="H371">
        <v>2020</v>
      </c>
      <c r="I371">
        <v>8.4553666666666594</v>
      </c>
      <c r="J371" s="1">
        <f>_xlfn.XLOOKUP(B371, '[1]2021 Salaries'!$B$13:$B$2834, '[1]2021 Salaries'!$G$13:$G$2834,0)</f>
        <v>18870000</v>
      </c>
      <c r="K371" s="1">
        <f t="shared" si="5"/>
        <v>20757000</v>
      </c>
      <c r="L371" s="2">
        <v>370</v>
      </c>
    </row>
    <row r="372" spans="1:12" hidden="1" x14ac:dyDescent="0.45">
      <c r="A372">
        <v>2516</v>
      </c>
      <c r="B372" t="s">
        <v>3338</v>
      </c>
      <c r="C372" t="s">
        <v>64</v>
      </c>
      <c r="D372" t="s">
        <v>2743</v>
      </c>
      <c r="E372" t="s">
        <v>261</v>
      </c>
      <c r="F372">
        <v>24</v>
      </c>
      <c r="G372" t="s">
        <v>41</v>
      </c>
      <c r="H372">
        <v>2021</v>
      </c>
      <c r="I372">
        <v>8.4567999999999994</v>
      </c>
      <c r="J372" s="1">
        <f>_xlfn.XLOOKUP(B372, '[1]2021 Salaries'!$B$13:$B$2834, '[1]2021 Salaries'!$G$13:$G$2834,0)</f>
        <v>3610000</v>
      </c>
      <c r="K372" s="1">
        <f t="shared" si="5"/>
        <v>3610000</v>
      </c>
      <c r="L372" s="2">
        <v>371</v>
      </c>
    </row>
    <row r="373" spans="1:12" hidden="1" x14ac:dyDescent="0.45">
      <c r="A373">
        <v>2483</v>
      </c>
      <c r="B373" t="s">
        <v>412</v>
      </c>
      <c r="C373" t="s">
        <v>55</v>
      </c>
      <c r="D373" t="s">
        <v>2743</v>
      </c>
      <c r="E373" t="s">
        <v>40</v>
      </c>
      <c r="F373">
        <v>35</v>
      </c>
      <c r="G373" t="s">
        <v>41</v>
      </c>
      <c r="H373">
        <v>2021</v>
      </c>
      <c r="I373">
        <v>8.4589666666666705</v>
      </c>
      <c r="J373" s="1">
        <f>_xlfn.XLOOKUP(B373, '[1]2021 Salaries'!$B$13:$B$2834, '[1]2021 Salaries'!$G$13:$G$2834,0)</f>
        <v>730000</v>
      </c>
      <c r="K373" s="1">
        <f t="shared" si="5"/>
        <v>803000.00000000012</v>
      </c>
      <c r="L373" s="2">
        <v>372</v>
      </c>
    </row>
    <row r="374" spans="1:12" x14ac:dyDescent="0.45">
      <c r="A374">
        <v>2270</v>
      </c>
      <c r="B374" t="s">
        <v>2430</v>
      </c>
      <c r="C374" t="s">
        <v>836</v>
      </c>
      <c r="D374" t="s">
        <v>1600</v>
      </c>
      <c r="E374" t="s">
        <v>489</v>
      </c>
      <c r="F374">
        <v>25</v>
      </c>
      <c r="G374" t="s">
        <v>16</v>
      </c>
      <c r="H374">
        <v>2021</v>
      </c>
      <c r="I374">
        <v>8.4617333333333296</v>
      </c>
      <c r="J374" s="1">
        <f>_xlfn.XLOOKUP(B374, '[1]2021 Salaries'!$B$13:$B$2834, '[1]2021 Salaries'!$G$13:$G$2834,0)</f>
        <v>32320000</v>
      </c>
      <c r="K374" s="1">
        <f t="shared" si="5"/>
        <v>35552000</v>
      </c>
      <c r="L374" s="2">
        <v>373</v>
      </c>
    </row>
    <row r="375" spans="1:12" x14ac:dyDescent="0.45">
      <c r="A375">
        <v>605</v>
      </c>
      <c r="B375" t="s">
        <v>2649</v>
      </c>
      <c r="C375" t="s">
        <v>9</v>
      </c>
      <c r="D375" t="s">
        <v>1596</v>
      </c>
      <c r="E375" t="s">
        <v>11</v>
      </c>
      <c r="F375">
        <v>23</v>
      </c>
      <c r="G375" t="s">
        <v>12</v>
      </c>
      <c r="H375">
        <v>2020</v>
      </c>
      <c r="I375">
        <v>8.4629666666666701</v>
      </c>
      <c r="J375" s="1">
        <f>_xlfn.XLOOKUP(B375, '[1]2021 Salaries'!$B$13:$B$2834, '[1]2021 Salaries'!$G$13:$G$2834,0)</f>
        <v>29110000</v>
      </c>
      <c r="K375" s="1">
        <f t="shared" si="5"/>
        <v>32021000.000000004</v>
      </c>
      <c r="L375" s="2">
        <v>374</v>
      </c>
    </row>
    <row r="376" spans="1:12" hidden="1" x14ac:dyDescent="0.45">
      <c r="A376">
        <v>308</v>
      </c>
      <c r="B376" t="s">
        <v>3337</v>
      </c>
      <c r="C376" t="s">
        <v>9</v>
      </c>
      <c r="D376" t="s">
        <v>2743</v>
      </c>
      <c r="E376" t="s">
        <v>1012</v>
      </c>
      <c r="F376">
        <v>34</v>
      </c>
      <c r="G376" t="s">
        <v>31</v>
      </c>
      <c r="H376">
        <v>2020</v>
      </c>
      <c r="I376">
        <v>8.4638000000000009</v>
      </c>
      <c r="J376" s="1">
        <f>_xlfn.XLOOKUP(B376, '[1]2021 Salaries'!$B$13:$B$2834, '[1]2021 Salaries'!$G$13:$G$2834,0)</f>
        <v>0</v>
      </c>
      <c r="K376" s="1">
        <f t="shared" si="5"/>
        <v>0</v>
      </c>
      <c r="L376" s="2">
        <v>375</v>
      </c>
    </row>
    <row r="377" spans="1:12" x14ac:dyDescent="0.45">
      <c r="A377">
        <v>1139</v>
      </c>
      <c r="B377" t="s">
        <v>3336</v>
      </c>
      <c r="C377" t="s">
        <v>36</v>
      </c>
      <c r="D377" t="s">
        <v>2743</v>
      </c>
      <c r="E377" t="s">
        <v>34</v>
      </c>
      <c r="F377">
        <v>27</v>
      </c>
      <c r="G377" t="s">
        <v>16</v>
      </c>
      <c r="H377">
        <v>2020</v>
      </c>
      <c r="I377">
        <v>8.4683666666666593</v>
      </c>
      <c r="J377" s="1">
        <f>_xlfn.XLOOKUP(B377, '[1]2021 Salaries'!$B$13:$B$2834, '[1]2021 Salaries'!$G$13:$G$2834,0)</f>
        <v>21080000</v>
      </c>
      <c r="K377" s="1">
        <f t="shared" si="5"/>
        <v>23188000.000000004</v>
      </c>
      <c r="L377" s="2">
        <v>376</v>
      </c>
    </row>
    <row r="378" spans="1:12" x14ac:dyDescent="0.45">
      <c r="A378">
        <v>2441</v>
      </c>
      <c r="B378" t="s">
        <v>2031</v>
      </c>
      <c r="C378" t="s">
        <v>14</v>
      </c>
      <c r="D378" t="s">
        <v>1600</v>
      </c>
      <c r="E378" t="s">
        <v>34</v>
      </c>
      <c r="F378">
        <v>29</v>
      </c>
      <c r="G378" t="s">
        <v>16</v>
      </c>
      <c r="H378">
        <v>2021</v>
      </c>
      <c r="I378">
        <v>8.4761333333333297</v>
      </c>
      <c r="J378" s="1">
        <f>_xlfn.XLOOKUP(B378, '[1]2021 Salaries'!$B$13:$B$2834, '[1]2021 Salaries'!$G$13:$G$2834,0)</f>
        <v>27530000</v>
      </c>
      <c r="K378" s="1">
        <f t="shared" si="5"/>
        <v>30283000.000000004</v>
      </c>
      <c r="L378" s="2">
        <v>377</v>
      </c>
    </row>
    <row r="379" spans="1:12" hidden="1" x14ac:dyDescent="0.45">
      <c r="A379">
        <v>673</v>
      </c>
      <c r="B379" t="s">
        <v>2706</v>
      </c>
      <c r="C379" t="s">
        <v>23</v>
      </c>
      <c r="D379" t="s">
        <v>1596</v>
      </c>
      <c r="E379" t="s">
        <v>282</v>
      </c>
      <c r="F379">
        <v>27</v>
      </c>
      <c r="G379" t="s">
        <v>25</v>
      </c>
      <c r="H379">
        <v>2020</v>
      </c>
      <c r="I379">
        <v>8.4792333333333403</v>
      </c>
      <c r="J379" s="1">
        <f>_xlfn.XLOOKUP(B379, '[1]2021 Salaries'!$B$13:$B$2834, '[1]2021 Salaries'!$G$13:$G$2834,0)</f>
        <v>0</v>
      </c>
      <c r="K379" s="1">
        <f t="shared" si="5"/>
        <v>0</v>
      </c>
      <c r="L379" s="2">
        <v>378</v>
      </c>
    </row>
    <row r="380" spans="1:12" x14ac:dyDescent="0.45">
      <c r="A380">
        <v>1919</v>
      </c>
      <c r="B380" t="s">
        <v>2370</v>
      </c>
      <c r="C380" t="s">
        <v>214</v>
      </c>
      <c r="D380" t="s">
        <v>1596</v>
      </c>
      <c r="E380" t="s">
        <v>330</v>
      </c>
      <c r="F380">
        <v>23</v>
      </c>
      <c r="G380" t="s">
        <v>25</v>
      </c>
      <c r="H380">
        <v>2021</v>
      </c>
      <c r="I380">
        <v>8.4806666666666697</v>
      </c>
      <c r="J380" s="1">
        <f>_xlfn.XLOOKUP(B380, '[1]2021 Salaries'!$B$13:$B$2834, '[1]2021 Salaries'!$G$13:$G$2834,0)</f>
        <v>25890000</v>
      </c>
      <c r="K380" s="1">
        <f t="shared" si="5"/>
        <v>28479000.000000004</v>
      </c>
      <c r="L380" s="2">
        <v>379</v>
      </c>
    </row>
    <row r="381" spans="1:12" x14ac:dyDescent="0.45">
      <c r="A381">
        <v>337</v>
      </c>
      <c r="B381" t="s">
        <v>2555</v>
      </c>
      <c r="C381" t="s">
        <v>9</v>
      </c>
      <c r="D381" t="s">
        <v>1596</v>
      </c>
      <c r="E381" t="s">
        <v>278</v>
      </c>
      <c r="F381">
        <v>23</v>
      </c>
      <c r="G381" t="s">
        <v>31</v>
      </c>
      <c r="H381">
        <v>2020</v>
      </c>
      <c r="I381">
        <v>8.4823666666666693</v>
      </c>
      <c r="J381" s="1">
        <f>_xlfn.XLOOKUP(B381, '[1]2021 Salaries'!$B$13:$B$2834, '[1]2021 Salaries'!$G$13:$G$2834,0)</f>
        <v>23790000</v>
      </c>
      <c r="K381" s="1">
        <f t="shared" si="5"/>
        <v>26169000.000000004</v>
      </c>
      <c r="L381" s="2">
        <v>380</v>
      </c>
    </row>
    <row r="382" spans="1:12" hidden="1" x14ac:dyDescent="0.45">
      <c r="A382">
        <v>413</v>
      </c>
      <c r="B382" t="s">
        <v>367</v>
      </c>
      <c r="C382" t="s">
        <v>55</v>
      </c>
      <c r="D382" t="s">
        <v>18</v>
      </c>
      <c r="E382" t="s">
        <v>30</v>
      </c>
      <c r="F382">
        <v>23</v>
      </c>
      <c r="G382" t="s">
        <v>31</v>
      </c>
      <c r="H382">
        <v>2020</v>
      </c>
      <c r="I382">
        <v>8.4846000000000004</v>
      </c>
      <c r="J382" s="1">
        <f>_xlfn.XLOOKUP(B382, '[1]2021 Salaries'!$B$13:$B$2834, '[1]2021 Salaries'!$G$13:$G$2834,0)</f>
        <v>22820000</v>
      </c>
      <c r="K382" s="1">
        <f t="shared" si="5"/>
        <v>25102000.000000004</v>
      </c>
      <c r="L382" s="2">
        <v>381</v>
      </c>
    </row>
    <row r="383" spans="1:12" x14ac:dyDescent="0.45">
      <c r="A383">
        <v>2120</v>
      </c>
      <c r="B383" t="s">
        <v>3272</v>
      </c>
      <c r="C383" t="s">
        <v>23</v>
      </c>
      <c r="D383" t="s">
        <v>2743</v>
      </c>
      <c r="E383" t="s">
        <v>240</v>
      </c>
      <c r="F383">
        <v>23</v>
      </c>
      <c r="G383" t="s">
        <v>25</v>
      </c>
      <c r="H383">
        <v>2021</v>
      </c>
      <c r="I383">
        <v>8.4850999999999992</v>
      </c>
      <c r="J383" s="1">
        <f>_xlfn.XLOOKUP(B383, '[1]2021 Salaries'!$B$13:$B$2834, '[1]2021 Salaries'!$G$13:$G$2834,0)</f>
        <v>24210000</v>
      </c>
      <c r="K383" s="1">
        <f t="shared" si="5"/>
        <v>26631000.000000004</v>
      </c>
      <c r="L383" s="2">
        <v>382</v>
      </c>
    </row>
    <row r="384" spans="1:12" x14ac:dyDescent="0.45">
      <c r="A384">
        <v>659</v>
      </c>
      <c r="B384" t="s">
        <v>2368</v>
      </c>
      <c r="C384" t="s">
        <v>68</v>
      </c>
      <c r="D384" t="s">
        <v>1600</v>
      </c>
      <c r="E384" t="s">
        <v>162</v>
      </c>
      <c r="F384">
        <v>27</v>
      </c>
      <c r="G384" t="s">
        <v>12</v>
      </c>
      <c r="H384">
        <v>2020</v>
      </c>
      <c r="I384">
        <v>8.4861000000000004</v>
      </c>
      <c r="J384" s="1">
        <f>_xlfn.XLOOKUP(B384, '[1]2021 Salaries'!$B$13:$B$2834, '[1]2021 Salaries'!$G$13:$G$2834,0)</f>
        <v>27520000</v>
      </c>
      <c r="K384" s="1">
        <f t="shared" si="5"/>
        <v>30272000.000000004</v>
      </c>
      <c r="L384" s="2">
        <v>383</v>
      </c>
    </row>
    <row r="385" spans="1:12" hidden="1" x14ac:dyDescent="0.45">
      <c r="A385">
        <v>1121</v>
      </c>
      <c r="B385" t="s">
        <v>934</v>
      </c>
      <c r="C385" t="s">
        <v>14</v>
      </c>
      <c r="D385" t="s">
        <v>18</v>
      </c>
      <c r="E385" t="s">
        <v>272</v>
      </c>
      <c r="F385">
        <v>29</v>
      </c>
      <c r="G385" t="s">
        <v>16</v>
      </c>
      <c r="H385">
        <v>2020</v>
      </c>
      <c r="I385">
        <v>8.4987333333333304</v>
      </c>
      <c r="J385" s="1">
        <f>_xlfn.XLOOKUP(B385, '[1]2021 Salaries'!$B$13:$B$2834, '[1]2021 Salaries'!$G$13:$G$2834,0)</f>
        <v>0</v>
      </c>
      <c r="K385" s="1">
        <f t="shared" si="5"/>
        <v>0</v>
      </c>
      <c r="L385" s="2">
        <v>384</v>
      </c>
    </row>
    <row r="386" spans="1:12" x14ac:dyDescent="0.45">
      <c r="A386">
        <v>2014</v>
      </c>
      <c r="B386" t="s">
        <v>2399</v>
      </c>
      <c r="C386" t="s">
        <v>60</v>
      </c>
      <c r="D386" t="s">
        <v>1596</v>
      </c>
      <c r="E386" t="s">
        <v>78</v>
      </c>
      <c r="F386">
        <v>29</v>
      </c>
      <c r="G386" t="s">
        <v>25</v>
      </c>
      <c r="H386">
        <v>2021</v>
      </c>
      <c r="I386">
        <v>8.4994999999999994</v>
      </c>
      <c r="J386" s="1">
        <f>_xlfn.XLOOKUP(B386, '[1]2021 Salaries'!$B$13:$B$2834, '[1]2021 Salaries'!$G$13:$G$2834,0)</f>
        <v>26890000</v>
      </c>
      <c r="K386" s="1">
        <f t="shared" si="5"/>
        <v>29579000.000000004</v>
      </c>
      <c r="L386" s="2">
        <v>385</v>
      </c>
    </row>
    <row r="387" spans="1:12" hidden="1" x14ac:dyDescent="0.45">
      <c r="A387">
        <v>1285</v>
      </c>
      <c r="B387" t="s">
        <v>2195</v>
      </c>
      <c r="C387" t="s">
        <v>27</v>
      </c>
      <c r="D387" t="s">
        <v>1600</v>
      </c>
      <c r="E387" t="s">
        <v>69</v>
      </c>
      <c r="F387">
        <v>23</v>
      </c>
      <c r="G387" t="s">
        <v>21</v>
      </c>
      <c r="H387">
        <v>2021</v>
      </c>
      <c r="I387">
        <v>8.5002333333333304</v>
      </c>
      <c r="J387" s="1">
        <f>_xlfn.XLOOKUP(B387, '[1]2021 Salaries'!$B$13:$B$2834, '[1]2021 Salaries'!$G$13:$G$2834,0)</f>
        <v>27650000</v>
      </c>
      <c r="K387" s="1">
        <f t="shared" ref="K387:K450" si="6">IF(C387="Rarita", J387, J387*1.1)</f>
        <v>30415000.000000004</v>
      </c>
      <c r="L387" s="2">
        <v>386</v>
      </c>
    </row>
    <row r="388" spans="1:12" x14ac:dyDescent="0.45">
      <c r="A388">
        <v>1294</v>
      </c>
      <c r="B388" t="s">
        <v>2620</v>
      </c>
      <c r="C388" t="s">
        <v>74</v>
      </c>
      <c r="D388" t="s">
        <v>1600</v>
      </c>
      <c r="E388" t="s">
        <v>20</v>
      </c>
      <c r="F388">
        <v>21</v>
      </c>
      <c r="G388" t="s">
        <v>21</v>
      </c>
      <c r="H388">
        <v>2021</v>
      </c>
      <c r="I388">
        <v>8.5077666666666598</v>
      </c>
      <c r="J388" s="1">
        <f>_xlfn.XLOOKUP(B388, '[1]2021 Salaries'!$B$13:$B$2834, '[1]2021 Salaries'!$G$13:$G$2834,0)</f>
        <v>27350000</v>
      </c>
      <c r="K388" s="1">
        <f t="shared" si="6"/>
        <v>30085000.000000004</v>
      </c>
      <c r="L388" s="2">
        <v>387</v>
      </c>
    </row>
    <row r="389" spans="1:12" x14ac:dyDescent="0.45">
      <c r="A389">
        <v>1577</v>
      </c>
      <c r="B389" t="s">
        <v>1853</v>
      </c>
      <c r="C389" t="s">
        <v>9</v>
      </c>
      <c r="D389" t="s">
        <v>2743</v>
      </c>
      <c r="E389" t="s">
        <v>173</v>
      </c>
      <c r="F389">
        <v>20</v>
      </c>
      <c r="G389" t="s">
        <v>31</v>
      </c>
      <c r="H389">
        <v>2021</v>
      </c>
      <c r="I389">
        <v>8.5105000000000004</v>
      </c>
      <c r="J389" s="1">
        <f>_xlfn.XLOOKUP(B389, '[1]2021 Salaries'!$B$13:$B$2834, '[1]2021 Salaries'!$G$13:$G$2834,0)</f>
        <v>24330000</v>
      </c>
      <c r="K389" s="1">
        <f t="shared" si="6"/>
        <v>26763000.000000004</v>
      </c>
      <c r="L389" s="2">
        <v>388</v>
      </c>
    </row>
    <row r="390" spans="1:12" x14ac:dyDescent="0.45">
      <c r="A390">
        <v>744</v>
      </c>
      <c r="B390" t="s">
        <v>2399</v>
      </c>
      <c r="C390" t="s">
        <v>60</v>
      </c>
      <c r="D390" t="s">
        <v>1596</v>
      </c>
      <c r="E390" t="s">
        <v>78</v>
      </c>
      <c r="F390">
        <v>28</v>
      </c>
      <c r="G390" t="s">
        <v>25</v>
      </c>
      <c r="H390">
        <v>2020</v>
      </c>
      <c r="I390">
        <v>8.5124666666666595</v>
      </c>
      <c r="J390" s="1">
        <f>_xlfn.XLOOKUP(B390, '[1]2021 Salaries'!$B$13:$B$2834, '[1]2021 Salaries'!$G$13:$G$2834,0)</f>
        <v>26890000</v>
      </c>
      <c r="K390" s="1">
        <f t="shared" si="6"/>
        <v>29579000.000000004</v>
      </c>
      <c r="L390" s="2">
        <v>389</v>
      </c>
    </row>
    <row r="391" spans="1:12" x14ac:dyDescent="0.45">
      <c r="A391">
        <v>1115</v>
      </c>
      <c r="B391" t="s">
        <v>1995</v>
      </c>
      <c r="C391" t="s">
        <v>36</v>
      </c>
      <c r="D391" t="s">
        <v>1600</v>
      </c>
      <c r="E391" t="s">
        <v>250</v>
      </c>
      <c r="F391">
        <v>22</v>
      </c>
      <c r="G391" t="s">
        <v>16</v>
      </c>
      <c r="H391">
        <v>2020</v>
      </c>
      <c r="I391">
        <v>8.5139666666666702</v>
      </c>
      <c r="J391" s="1">
        <f>_xlfn.XLOOKUP(B391, '[1]2021 Salaries'!$B$13:$B$2834, '[1]2021 Salaries'!$G$13:$G$2834,0)</f>
        <v>19350000</v>
      </c>
      <c r="K391" s="1">
        <f t="shared" si="6"/>
        <v>21285000</v>
      </c>
      <c r="L391" s="2">
        <v>390</v>
      </c>
    </row>
    <row r="392" spans="1:12" x14ac:dyDescent="0.45">
      <c r="A392">
        <v>1575</v>
      </c>
      <c r="B392" t="s">
        <v>3282</v>
      </c>
      <c r="C392" t="s">
        <v>9</v>
      </c>
      <c r="D392" t="s">
        <v>2743</v>
      </c>
      <c r="E392" t="s">
        <v>173</v>
      </c>
      <c r="F392">
        <v>25</v>
      </c>
      <c r="G392" t="s">
        <v>31</v>
      </c>
      <c r="H392">
        <v>2021</v>
      </c>
      <c r="I392">
        <v>8.5142666666666695</v>
      </c>
      <c r="J392" s="1">
        <f>_xlfn.XLOOKUP(B392, '[1]2021 Salaries'!$B$13:$B$2834, '[1]2021 Salaries'!$G$13:$G$2834,0)</f>
        <v>22830000</v>
      </c>
      <c r="K392" s="1">
        <f t="shared" si="6"/>
        <v>25113000.000000004</v>
      </c>
      <c r="L392" s="2">
        <v>391</v>
      </c>
    </row>
    <row r="393" spans="1:12" x14ac:dyDescent="0.45">
      <c r="A393">
        <v>1147</v>
      </c>
      <c r="B393" t="s">
        <v>2422</v>
      </c>
      <c r="C393" t="s">
        <v>14</v>
      </c>
      <c r="D393" t="s">
        <v>1600</v>
      </c>
      <c r="E393" t="s">
        <v>34</v>
      </c>
      <c r="F393">
        <v>27</v>
      </c>
      <c r="G393" t="s">
        <v>16</v>
      </c>
      <c r="H393">
        <v>2020</v>
      </c>
      <c r="I393">
        <v>8.5183333333333398</v>
      </c>
      <c r="J393" s="1">
        <f>_xlfn.XLOOKUP(B393, '[1]2021 Salaries'!$B$13:$B$2834, '[1]2021 Salaries'!$G$13:$G$2834,0)</f>
        <v>16880000</v>
      </c>
      <c r="K393" s="1">
        <f t="shared" si="6"/>
        <v>18568000</v>
      </c>
      <c r="L393" s="2">
        <v>392</v>
      </c>
    </row>
    <row r="394" spans="1:12" hidden="1" x14ac:dyDescent="0.45">
      <c r="A394">
        <v>965</v>
      </c>
      <c r="B394" t="s">
        <v>478</v>
      </c>
      <c r="C394" t="s">
        <v>14</v>
      </c>
      <c r="D394" t="s">
        <v>43</v>
      </c>
      <c r="E394" t="s">
        <v>186</v>
      </c>
      <c r="F394">
        <v>22</v>
      </c>
      <c r="G394" t="s">
        <v>16</v>
      </c>
      <c r="H394">
        <v>2020</v>
      </c>
      <c r="I394">
        <v>8.5198</v>
      </c>
      <c r="J394" s="1">
        <f>_xlfn.XLOOKUP(B394, '[1]2021 Salaries'!$B$13:$B$2834, '[1]2021 Salaries'!$G$13:$G$2834,0)</f>
        <v>19210000</v>
      </c>
      <c r="K394" s="1">
        <f t="shared" si="6"/>
        <v>21131000</v>
      </c>
      <c r="L394" s="2">
        <v>393</v>
      </c>
    </row>
    <row r="395" spans="1:12" x14ac:dyDescent="0.45">
      <c r="A395">
        <v>657</v>
      </c>
      <c r="B395" t="s">
        <v>2406</v>
      </c>
      <c r="C395" t="s">
        <v>14</v>
      </c>
      <c r="D395" t="s">
        <v>1600</v>
      </c>
      <c r="E395" t="s">
        <v>162</v>
      </c>
      <c r="F395">
        <v>21</v>
      </c>
      <c r="G395" t="s">
        <v>12</v>
      </c>
      <c r="H395">
        <v>2020</v>
      </c>
      <c r="I395">
        <v>8.5205333333333293</v>
      </c>
      <c r="J395" s="1">
        <f>_xlfn.XLOOKUP(B395, '[1]2021 Salaries'!$B$13:$B$2834, '[1]2021 Salaries'!$G$13:$G$2834,0)</f>
        <v>36520000</v>
      </c>
      <c r="K395" s="1">
        <f t="shared" si="6"/>
        <v>40172000</v>
      </c>
      <c r="L395" s="2">
        <v>394</v>
      </c>
    </row>
    <row r="396" spans="1:12" hidden="1" x14ac:dyDescent="0.45">
      <c r="A396">
        <v>246</v>
      </c>
      <c r="B396" t="s">
        <v>2659</v>
      </c>
      <c r="C396" t="s">
        <v>9</v>
      </c>
      <c r="D396" t="s">
        <v>1600</v>
      </c>
      <c r="E396" t="s">
        <v>614</v>
      </c>
      <c r="F396">
        <v>24</v>
      </c>
      <c r="G396" t="s">
        <v>31</v>
      </c>
      <c r="H396">
        <v>2020</v>
      </c>
      <c r="I396">
        <v>8.5246999999999993</v>
      </c>
      <c r="J396" s="1">
        <f>_xlfn.XLOOKUP(B396, '[1]2021 Salaries'!$B$13:$B$2834, '[1]2021 Salaries'!$G$13:$G$2834,0)</f>
        <v>0</v>
      </c>
      <c r="K396" s="1">
        <f t="shared" si="6"/>
        <v>0</v>
      </c>
      <c r="L396" s="2">
        <v>395</v>
      </c>
    </row>
    <row r="397" spans="1:12" x14ac:dyDescent="0.45">
      <c r="A397">
        <v>1043</v>
      </c>
      <c r="B397" t="s">
        <v>1037</v>
      </c>
      <c r="C397" t="s">
        <v>130</v>
      </c>
      <c r="D397" t="s">
        <v>1600</v>
      </c>
      <c r="E397" t="s">
        <v>225</v>
      </c>
      <c r="F397">
        <v>25</v>
      </c>
      <c r="G397" t="s">
        <v>16</v>
      </c>
      <c r="H397">
        <v>2020</v>
      </c>
      <c r="I397">
        <v>8.5301333333333407</v>
      </c>
      <c r="J397" s="1">
        <f>_xlfn.XLOOKUP(B397, '[1]2021 Salaries'!$B$13:$B$2834, '[1]2021 Salaries'!$G$13:$G$2834,0)</f>
        <v>31350000</v>
      </c>
      <c r="K397" s="1">
        <f t="shared" si="6"/>
        <v>34485000</v>
      </c>
      <c r="L397" s="2">
        <v>396</v>
      </c>
    </row>
    <row r="398" spans="1:12" x14ac:dyDescent="0.45">
      <c r="A398">
        <v>67</v>
      </c>
      <c r="B398" t="s">
        <v>3329</v>
      </c>
      <c r="C398" t="s">
        <v>9</v>
      </c>
      <c r="D398" t="s">
        <v>2743</v>
      </c>
      <c r="E398" t="s">
        <v>168</v>
      </c>
      <c r="F398">
        <v>20</v>
      </c>
      <c r="G398" t="s">
        <v>21</v>
      </c>
      <c r="H398">
        <v>2020</v>
      </c>
      <c r="I398">
        <v>8.5307666666666702</v>
      </c>
      <c r="J398" s="1">
        <f>_xlfn.XLOOKUP(B398, '[1]2021 Salaries'!$B$13:$B$2834, '[1]2021 Salaries'!$G$13:$G$2834,0)</f>
        <v>26800000</v>
      </c>
      <c r="K398" s="1">
        <f t="shared" si="6"/>
        <v>29480000.000000004</v>
      </c>
      <c r="L398" s="2">
        <v>397</v>
      </c>
    </row>
    <row r="399" spans="1:12" hidden="1" x14ac:dyDescent="0.45">
      <c r="A399">
        <v>643</v>
      </c>
      <c r="B399" t="s">
        <v>3335</v>
      </c>
      <c r="C399" t="s">
        <v>138</v>
      </c>
      <c r="D399" t="s">
        <v>2743</v>
      </c>
      <c r="E399" t="s">
        <v>291</v>
      </c>
      <c r="F399">
        <v>23</v>
      </c>
      <c r="G399" t="s">
        <v>12</v>
      </c>
      <c r="H399">
        <v>2020</v>
      </c>
      <c r="I399">
        <v>8.5352333333333306</v>
      </c>
      <c r="J399" s="1">
        <f>_xlfn.XLOOKUP(B399, '[1]2021 Salaries'!$B$13:$B$2834, '[1]2021 Salaries'!$G$13:$G$2834,0)</f>
        <v>0</v>
      </c>
      <c r="K399" s="1">
        <f t="shared" si="6"/>
        <v>0</v>
      </c>
      <c r="L399" s="2">
        <v>398</v>
      </c>
    </row>
    <row r="400" spans="1:12" hidden="1" x14ac:dyDescent="0.45">
      <c r="A400">
        <v>1288</v>
      </c>
      <c r="B400" t="s">
        <v>2705</v>
      </c>
      <c r="C400" t="s">
        <v>190</v>
      </c>
      <c r="D400" t="s">
        <v>1596</v>
      </c>
      <c r="E400" t="s">
        <v>20</v>
      </c>
      <c r="F400">
        <v>21</v>
      </c>
      <c r="G400" t="s">
        <v>21</v>
      </c>
      <c r="H400">
        <v>2021</v>
      </c>
      <c r="I400">
        <v>8.5372333333333295</v>
      </c>
      <c r="J400" s="1">
        <f>_xlfn.XLOOKUP(B400, '[1]2021 Salaries'!$B$13:$B$2834, '[1]2021 Salaries'!$G$13:$G$2834,0)</f>
        <v>26810000</v>
      </c>
      <c r="K400" s="1">
        <f t="shared" si="6"/>
        <v>29491000.000000004</v>
      </c>
      <c r="L400" s="2">
        <v>399</v>
      </c>
    </row>
    <row r="401" spans="1:12" x14ac:dyDescent="0.45">
      <c r="A401">
        <v>1874</v>
      </c>
      <c r="B401" t="s">
        <v>2421</v>
      </c>
      <c r="C401" t="s">
        <v>74</v>
      </c>
      <c r="D401" t="s">
        <v>1600</v>
      </c>
      <c r="E401" t="s">
        <v>382</v>
      </c>
      <c r="F401">
        <v>26</v>
      </c>
      <c r="G401" t="s">
        <v>12</v>
      </c>
      <c r="H401">
        <v>2021</v>
      </c>
      <c r="I401">
        <v>8.5383666666666702</v>
      </c>
      <c r="J401" s="1">
        <f>_xlfn.XLOOKUP(B401, '[1]2021 Salaries'!$B$13:$B$2834, '[1]2021 Salaries'!$G$13:$G$2834,0)</f>
        <v>33740000</v>
      </c>
      <c r="K401" s="1">
        <f t="shared" si="6"/>
        <v>37114000</v>
      </c>
      <c r="L401" s="2">
        <v>400</v>
      </c>
    </row>
    <row r="402" spans="1:12" x14ac:dyDescent="0.45">
      <c r="A402">
        <v>8</v>
      </c>
      <c r="B402" t="s">
        <v>1612</v>
      </c>
      <c r="C402" t="s">
        <v>55</v>
      </c>
      <c r="D402" t="s">
        <v>1600</v>
      </c>
      <c r="E402" t="s">
        <v>369</v>
      </c>
      <c r="F402">
        <v>26</v>
      </c>
      <c r="G402" t="s">
        <v>21</v>
      </c>
      <c r="H402">
        <v>2020</v>
      </c>
      <c r="I402">
        <v>8.5429999999999993</v>
      </c>
      <c r="J402" s="1">
        <f>_xlfn.XLOOKUP(B402, '[1]2021 Salaries'!$B$13:$B$2834, '[1]2021 Salaries'!$G$13:$G$2834,0)</f>
        <v>34090000</v>
      </c>
      <c r="K402" s="1">
        <f t="shared" si="6"/>
        <v>37499000</v>
      </c>
      <c r="L402" s="2">
        <v>401</v>
      </c>
    </row>
    <row r="403" spans="1:12" x14ac:dyDescent="0.45">
      <c r="A403">
        <v>1501</v>
      </c>
      <c r="B403" t="s">
        <v>2049</v>
      </c>
      <c r="C403" t="s">
        <v>9</v>
      </c>
      <c r="D403" t="s">
        <v>1600</v>
      </c>
      <c r="E403" t="s">
        <v>497</v>
      </c>
      <c r="F403">
        <v>23</v>
      </c>
      <c r="G403" t="s">
        <v>31</v>
      </c>
      <c r="H403">
        <v>2021</v>
      </c>
      <c r="I403">
        <v>8.5472333333333292</v>
      </c>
      <c r="J403" s="1">
        <f>_xlfn.XLOOKUP(B403, '[1]2021 Salaries'!$B$13:$B$2834, '[1]2021 Salaries'!$G$13:$G$2834,0)</f>
        <v>25970000</v>
      </c>
      <c r="K403" s="1">
        <f t="shared" si="6"/>
        <v>28567000.000000004</v>
      </c>
      <c r="L403" s="2">
        <v>402</v>
      </c>
    </row>
    <row r="404" spans="1:12" x14ac:dyDescent="0.45">
      <c r="A404">
        <v>1025</v>
      </c>
      <c r="B404" t="s">
        <v>3334</v>
      </c>
      <c r="C404" t="s">
        <v>14</v>
      </c>
      <c r="D404" t="s">
        <v>2743</v>
      </c>
      <c r="E404" t="s">
        <v>53</v>
      </c>
      <c r="F404">
        <v>27</v>
      </c>
      <c r="G404" t="s">
        <v>16</v>
      </c>
      <c r="H404">
        <v>2020</v>
      </c>
      <c r="I404">
        <v>8.5478000000000005</v>
      </c>
      <c r="J404" s="1">
        <f>_xlfn.XLOOKUP(B404, '[1]2021 Salaries'!$B$13:$B$2834, '[1]2021 Salaries'!$G$13:$G$2834,0)</f>
        <v>21780000</v>
      </c>
      <c r="K404" s="1">
        <f t="shared" si="6"/>
        <v>23958000.000000004</v>
      </c>
      <c r="L404" s="2">
        <v>403</v>
      </c>
    </row>
    <row r="405" spans="1:12" x14ac:dyDescent="0.45">
      <c r="A405">
        <v>1066</v>
      </c>
      <c r="B405" t="s">
        <v>1782</v>
      </c>
      <c r="C405" t="s">
        <v>86</v>
      </c>
      <c r="D405" t="s">
        <v>1600</v>
      </c>
      <c r="E405" t="s">
        <v>91</v>
      </c>
      <c r="F405">
        <v>30</v>
      </c>
      <c r="G405" t="s">
        <v>16</v>
      </c>
      <c r="H405">
        <v>2020</v>
      </c>
      <c r="I405">
        <v>8.5487333333333293</v>
      </c>
      <c r="J405" s="1">
        <f>_xlfn.XLOOKUP(B405, '[1]2021 Salaries'!$B$13:$B$2834, '[1]2021 Salaries'!$G$13:$G$2834,0)</f>
        <v>21900000</v>
      </c>
      <c r="K405" s="1">
        <f t="shared" si="6"/>
        <v>24090000.000000004</v>
      </c>
      <c r="L405" s="2">
        <v>404</v>
      </c>
    </row>
    <row r="406" spans="1:12" x14ac:dyDescent="0.45">
      <c r="A406">
        <v>2444</v>
      </c>
      <c r="B406" t="s">
        <v>3073</v>
      </c>
      <c r="C406" t="s">
        <v>64</v>
      </c>
      <c r="D406" t="s">
        <v>2743</v>
      </c>
      <c r="E406" t="s">
        <v>65</v>
      </c>
      <c r="F406">
        <v>26</v>
      </c>
      <c r="G406" t="s">
        <v>41</v>
      </c>
      <c r="H406">
        <v>2021</v>
      </c>
      <c r="I406">
        <v>8.5498999999999992</v>
      </c>
      <c r="J406" s="1">
        <f>_xlfn.XLOOKUP(B406, '[1]2021 Salaries'!$B$13:$B$2834, '[1]2021 Salaries'!$G$13:$G$2834,0)</f>
        <v>18500000</v>
      </c>
      <c r="K406" s="1">
        <f t="shared" si="6"/>
        <v>18500000</v>
      </c>
      <c r="L406" s="2">
        <v>405</v>
      </c>
    </row>
    <row r="407" spans="1:12" x14ac:dyDescent="0.45">
      <c r="A407">
        <v>2073</v>
      </c>
      <c r="B407" t="s">
        <v>2576</v>
      </c>
      <c r="C407" t="s">
        <v>14</v>
      </c>
      <c r="D407" t="s">
        <v>1596</v>
      </c>
      <c r="E407" t="s">
        <v>118</v>
      </c>
      <c r="F407">
        <v>22</v>
      </c>
      <c r="G407" t="s">
        <v>25</v>
      </c>
      <c r="H407">
        <v>2021</v>
      </c>
      <c r="I407">
        <v>8.5504999999999995</v>
      </c>
      <c r="J407" s="1">
        <f>_xlfn.XLOOKUP(B407, '[1]2021 Salaries'!$B$13:$B$2834, '[1]2021 Salaries'!$G$13:$G$2834,0)</f>
        <v>27100000</v>
      </c>
      <c r="K407" s="1">
        <f t="shared" si="6"/>
        <v>29810000.000000004</v>
      </c>
      <c r="L407" s="2">
        <v>406</v>
      </c>
    </row>
    <row r="408" spans="1:12" hidden="1" x14ac:dyDescent="0.45">
      <c r="A408">
        <v>1576</v>
      </c>
      <c r="B408" t="s">
        <v>3333</v>
      </c>
      <c r="C408" t="s">
        <v>9</v>
      </c>
      <c r="D408" t="s">
        <v>2743</v>
      </c>
      <c r="E408" t="s">
        <v>173</v>
      </c>
      <c r="F408">
        <v>21</v>
      </c>
      <c r="G408" t="s">
        <v>31</v>
      </c>
      <c r="H408">
        <v>2021</v>
      </c>
      <c r="I408">
        <v>8.5515000000000008</v>
      </c>
      <c r="J408" s="1">
        <f>_xlfn.XLOOKUP(B408, '[1]2021 Salaries'!$B$13:$B$2834, '[1]2021 Salaries'!$G$13:$G$2834,0)</f>
        <v>19890000</v>
      </c>
      <c r="K408" s="1">
        <f t="shared" si="6"/>
        <v>21879000</v>
      </c>
      <c r="L408" s="2">
        <v>407</v>
      </c>
    </row>
    <row r="409" spans="1:12" hidden="1" x14ac:dyDescent="0.45">
      <c r="A409">
        <v>2243</v>
      </c>
      <c r="B409" t="s">
        <v>2543</v>
      </c>
      <c r="C409" t="s">
        <v>14</v>
      </c>
      <c r="D409" t="s">
        <v>1596</v>
      </c>
      <c r="E409" t="s">
        <v>186</v>
      </c>
      <c r="F409">
        <v>25</v>
      </c>
      <c r="G409" t="s">
        <v>16</v>
      </c>
      <c r="H409">
        <v>2021</v>
      </c>
      <c r="I409">
        <v>8.5533999999999999</v>
      </c>
      <c r="J409" s="1">
        <f>_xlfn.XLOOKUP(B409, '[1]2021 Salaries'!$B$13:$B$2834, '[1]2021 Salaries'!$G$13:$G$2834,0)</f>
        <v>30470000</v>
      </c>
      <c r="K409" s="1">
        <f t="shared" si="6"/>
        <v>33517000.000000004</v>
      </c>
      <c r="L409" s="2">
        <v>408</v>
      </c>
    </row>
    <row r="410" spans="1:12" hidden="1" x14ac:dyDescent="0.45">
      <c r="A410">
        <v>2200</v>
      </c>
      <c r="B410" t="s">
        <v>3332</v>
      </c>
      <c r="C410" t="s">
        <v>14</v>
      </c>
      <c r="D410" t="s">
        <v>2743</v>
      </c>
      <c r="E410" t="s">
        <v>15</v>
      </c>
      <c r="F410">
        <v>17</v>
      </c>
      <c r="G410" t="s">
        <v>16</v>
      </c>
      <c r="H410">
        <v>2021</v>
      </c>
      <c r="I410">
        <v>8.5544333333333302</v>
      </c>
      <c r="J410" s="1">
        <f>_xlfn.XLOOKUP(B410, '[1]2021 Salaries'!$B$13:$B$2834, '[1]2021 Salaries'!$G$13:$G$2834,0)</f>
        <v>37310000</v>
      </c>
      <c r="K410" s="1">
        <f t="shared" si="6"/>
        <v>41041000</v>
      </c>
      <c r="L410" s="2">
        <v>409</v>
      </c>
    </row>
    <row r="411" spans="1:12" hidden="1" x14ac:dyDescent="0.45">
      <c r="A411">
        <v>490</v>
      </c>
      <c r="B411" t="s">
        <v>2537</v>
      </c>
      <c r="C411" t="s">
        <v>55</v>
      </c>
      <c r="D411" t="s">
        <v>1600</v>
      </c>
      <c r="E411" t="s">
        <v>116</v>
      </c>
      <c r="F411">
        <v>19</v>
      </c>
      <c r="G411" t="s">
        <v>12</v>
      </c>
      <c r="H411">
        <v>2020</v>
      </c>
      <c r="I411">
        <v>8.5565666666666704</v>
      </c>
      <c r="J411" s="1">
        <f>_xlfn.XLOOKUP(B411, '[1]2021 Salaries'!$B$13:$B$2834, '[1]2021 Salaries'!$G$13:$G$2834,0)</f>
        <v>33430000</v>
      </c>
      <c r="K411" s="1">
        <f t="shared" si="6"/>
        <v>36773000</v>
      </c>
      <c r="L411" s="2">
        <v>410</v>
      </c>
    </row>
    <row r="412" spans="1:12" hidden="1" x14ac:dyDescent="0.45">
      <c r="A412">
        <v>422</v>
      </c>
      <c r="B412" t="s">
        <v>2222</v>
      </c>
      <c r="C412" t="s">
        <v>9</v>
      </c>
      <c r="D412" t="s">
        <v>1600</v>
      </c>
      <c r="E412" t="s">
        <v>30</v>
      </c>
      <c r="F412">
        <v>22</v>
      </c>
      <c r="G412" t="s">
        <v>31</v>
      </c>
      <c r="H412">
        <v>2020</v>
      </c>
      <c r="I412">
        <v>8.5573999999999995</v>
      </c>
      <c r="J412" s="1">
        <f>_xlfn.XLOOKUP(B412, '[1]2021 Salaries'!$B$13:$B$2834, '[1]2021 Salaries'!$G$13:$G$2834,0)</f>
        <v>0</v>
      </c>
      <c r="K412" s="1">
        <f t="shared" si="6"/>
        <v>0</v>
      </c>
      <c r="L412" s="2">
        <v>411</v>
      </c>
    </row>
    <row r="413" spans="1:12" x14ac:dyDescent="0.45">
      <c r="A413">
        <v>1652</v>
      </c>
      <c r="B413" t="s">
        <v>980</v>
      </c>
      <c r="C413" t="s">
        <v>9</v>
      </c>
      <c r="D413" t="s">
        <v>43</v>
      </c>
      <c r="E413" t="s">
        <v>460</v>
      </c>
      <c r="F413">
        <v>33</v>
      </c>
      <c r="G413" t="s">
        <v>31</v>
      </c>
      <c r="H413">
        <v>2021</v>
      </c>
      <c r="I413">
        <v>8.5593333333333295</v>
      </c>
      <c r="J413" s="1">
        <f>_xlfn.XLOOKUP(B413, '[1]2021 Salaries'!$B$13:$B$2834, '[1]2021 Salaries'!$G$13:$G$2834,0)</f>
        <v>15120000</v>
      </c>
      <c r="K413" s="1">
        <f t="shared" si="6"/>
        <v>16632000.000000002</v>
      </c>
      <c r="L413" s="2">
        <v>412</v>
      </c>
    </row>
    <row r="414" spans="1:12" x14ac:dyDescent="0.45">
      <c r="A414">
        <v>1804</v>
      </c>
      <c r="B414" t="s">
        <v>3197</v>
      </c>
      <c r="C414" t="s">
        <v>143</v>
      </c>
      <c r="D414" t="s">
        <v>2743</v>
      </c>
      <c r="E414" t="s">
        <v>37</v>
      </c>
      <c r="F414">
        <v>28</v>
      </c>
      <c r="G414" t="s">
        <v>12</v>
      </c>
      <c r="H414">
        <v>2021</v>
      </c>
      <c r="I414">
        <v>8.5594999999999999</v>
      </c>
      <c r="J414" s="1">
        <f>_xlfn.XLOOKUP(B414, '[1]2021 Salaries'!$B$13:$B$2834, '[1]2021 Salaries'!$G$13:$G$2834,0)</f>
        <v>19330000</v>
      </c>
      <c r="K414" s="1">
        <f t="shared" si="6"/>
        <v>21263000</v>
      </c>
      <c r="L414" s="2">
        <v>413</v>
      </c>
    </row>
    <row r="415" spans="1:12" x14ac:dyDescent="0.45">
      <c r="A415">
        <v>891</v>
      </c>
      <c r="B415" t="s">
        <v>3231</v>
      </c>
      <c r="C415" t="s">
        <v>23</v>
      </c>
      <c r="D415" t="s">
        <v>2743</v>
      </c>
      <c r="E415" t="s">
        <v>124</v>
      </c>
      <c r="F415">
        <v>27</v>
      </c>
      <c r="G415" t="s">
        <v>25</v>
      </c>
      <c r="H415">
        <v>2020</v>
      </c>
      <c r="I415">
        <v>8.5607666666666695</v>
      </c>
      <c r="J415" s="1">
        <f>_xlfn.XLOOKUP(B415, '[1]2021 Salaries'!$B$13:$B$2834, '[1]2021 Salaries'!$G$13:$G$2834,0)</f>
        <v>24090000</v>
      </c>
      <c r="K415" s="1">
        <f t="shared" si="6"/>
        <v>26499000.000000004</v>
      </c>
      <c r="L415" s="2">
        <v>414</v>
      </c>
    </row>
    <row r="416" spans="1:12" hidden="1" x14ac:dyDescent="0.45">
      <c r="A416">
        <v>1567</v>
      </c>
      <c r="B416" t="s">
        <v>2188</v>
      </c>
      <c r="C416" t="s">
        <v>9</v>
      </c>
      <c r="D416" t="s">
        <v>1596</v>
      </c>
      <c r="E416" t="s">
        <v>173</v>
      </c>
      <c r="F416">
        <v>27</v>
      </c>
      <c r="G416" t="s">
        <v>31</v>
      </c>
      <c r="H416">
        <v>2021</v>
      </c>
      <c r="I416">
        <v>8.5613666666666699</v>
      </c>
      <c r="J416" s="1">
        <f>_xlfn.XLOOKUP(B416, '[1]2021 Salaries'!$B$13:$B$2834, '[1]2021 Salaries'!$G$13:$G$2834,0)</f>
        <v>27380000</v>
      </c>
      <c r="K416" s="1">
        <f t="shared" si="6"/>
        <v>30118000.000000004</v>
      </c>
      <c r="L416" s="2">
        <v>415</v>
      </c>
    </row>
    <row r="417" spans="1:12" x14ac:dyDescent="0.45">
      <c r="A417">
        <v>1813</v>
      </c>
      <c r="B417" t="s">
        <v>3114</v>
      </c>
      <c r="C417" t="s">
        <v>74</v>
      </c>
      <c r="D417" t="s">
        <v>2743</v>
      </c>
      <c r="E417" t="s">
        <v>200</v>
      </c>
      <c r="F417">
        <v>26</v>
      </c>
      <c r="G417" t="s">
        <v>12</v>
      </c>
      <c r="H417">
        <v>2021</v>
      </c>
      <c r="I417">
        <v>8.5650666666666702</v>
      </c>
      <c r="J417" s="1">
        <f>_xlfn.XLOOKUP(B417, '[1]2021 Salaries'!$B$13:$B$2834, '[1]2021 Salaries'!$G$13:$G$2834,0)</f>
        <v>24040000</v>
      </c>
      <c r="K417" s="1">
        <f t="shared" si="6"/>
        <v>26444000.000000004</v>
      </c>
      <c r="L417" s="2">
        <v>416</v>
      </c>
    </row>
    <row r="418" spans="1:12" hidden="1" x14ac:dyDescent="0.45">
      <c r="A418">
        <v>1520</v>
      </c>
      <c r="B418" t="s">
        <v>3331</v>
      </c>
      <c r="C418" t="s">
        <v>195</v>
      </c>
      <c r="D418" t="s">
        <v>2743</v>
      </c>
      <c r="E418" t="s">
        <v>434</v>
      </c>
      <c r="F418">
        <v>23</v>
      </c>
      <c r="G418" t="s">
        <v>31</v>
      </c>
      <c r="H418">
        <v>2021</v>
      </c>
      <c r="I418">
        <v>8.5705333333333407</v>
      </c>
      <c r="J418" s="1">
        <f>_xlfn.XLOOKUP(B418, '[1]2021 Salaries'!$B$13:$B$2834, '[1]2021 Salaries'!$G$13:$G$2834,0)</f>
        <v>22280000</v>
      </c>
      <c r="K418" s="1">
        <f t="shared" si="6"/>
        <v>24508000.000000004</v>
      </c>
      <c r="L418" s="2">
        <v>417</v>
      </c>
    </row>
    <row r="419" spans="1:12" x14ac:dyDescent="0.45">
      <c r="A419">
        <v>2041</v>
      </c>
      <c r="B419" t="s">
        <v>2122</v>
      </c>
      <c r="C419" t="s">
        <v>86</v>
      </c>
      <c r="D419" t="s">
        <v>1600</v>
      </c>
      <c r="E419" t="s">
        <v>237</v>
      </c>
      <c r="F419">
        <v>29</v>
      </c>
      <c r="G419" t="s">
        <v>25</v>
      </c>
      <c r="H419">
        <v>2021</v>
      </c>
      <c r="I419">
        <v>8.5724</v>
      </c>
      <c r="J419" s="1">
        <f>_xlfn.XLOOKUP(B419, '[1]2021 Salaries'!$B$13:$B$2834, '[1]2021 Salaries'!$G$13:$G$2834,0)</f>
        <v>31620000</v>
      </c>
      <c r="K419" s="1">
        <f t="shared" si="6"/>
        <v>34782000</v>
      </c>
      <c r="L419" s="2">
        <v>418</v>
      </c>
    </row>
    <row r="420" spans="1:12" hidden="1" x14ac:dyDescent="0.45">
      <c r="A420">
        <v>1923</v>
      </c>
      <c r="B420" t="s">
        <v>3330</v>
      </c>
      <c r="C420" t="s">
        <v>138</v>
      </c>
      <c r="D420" t="s">
        <v>2743</v>
      </c>
      <c r="E420" t="s">
        <v>330</v>
      </c>
      <c r="F420">
        <v>23</v>
      </c>
      <c r="G420" t="s">
        <v>25</v>
      </c>
      <c r="H420">
        <v>2021</v>
      </c>
      <c r="I420">
        <v>8.5736666666666608</v>
      </c>
      <c r="J420" s="1">
        <f>_xlfn.XLOOKUP(B420, '[1]2021 Salaries'!$B$13:$B$2834, '[1]2021 Salaries'!$G$13:$G$2834,0)</f>
        <v>25710000</v>
      </c>
      <c r="K420" s="1">
        <f t="shared" si="6"/>
        <v>28281000.000000004</v>
      </c>
      <c r="L420" s="2">
        <v>419</v>
      </c>
    </row>
    <row r="421" spans="1:12" x14ac:dyDescent="0.45">
      <c r="A421">
        <v>2513</v>
      </c>
      <c r="B421" t="s">
        <v>2663</v>
      </c>
      <c r="C421" t="s">
        <v>64</v>
      </c>
      <c r="D421" t="s">
        <v>1600</v>
      </c>
      <c r="E421" t="s">
        <v>166</v>
      </c>
      <c r="F421">
        <v>27</v>
      </c>
      <c r="G421" t="s">
        <v>41</v>
      </c>
      <c r="H421">
        <v>2021</v>
      </c>
      <c r="I421">
        <v>8.5752000000000006</v>
      </c>
      <c r="J421" s="1">
        <f>_xlfn.XLOOKUP(B421, '[1]2021 Salaries'!$B$13:$B$2834, '[1]2021 Salaries'!$G$13:$G$2834,0)</f>
        <v>7280000</v>
      </c>
      <c r="K421" s="1">
        <f t="shared" si="6"/>
        <v>7280000</v>
      </c>
      <c r="L421" s="2">
        <v>420</v>
      </c>
    </row>
    <row r="422" spans="1:12" x14ac:dyDescent="0.45">
      <c r="A422">
        <v>496</v>
      </c>
      <c r="B422" t="s">
        <v>2253</v>
      </c>
      <c r="C422" t="s">
        <v>96</v>
      </c>
      <c r="D422" t="s">
        <v>2743</v>
      </c>
      <c r="E422" t="s">
        <v>75</v>
      </c>
      <c r="F422">
        <v>21</v>
      </c>
      <c r="G422" t="s">
        <v>12</v>
      </c>
      <c r="H422">
        <v>2020</v>
      </c>
      <c r="I422">
        <v>8.5764333333333305</v>
      </c>
      <c r="J422" s="1">
        <f>_xlfn.XLOOKUP(B422, '[1]2021 Salaries'!$B$13:$B$2834, '[1]2021 Salaries'!$G$13:$G$2834,0)</f>
        <v>22160000</v>
      </c>
      <c r="K422" s="1">
        <f t="shared" si="6"/>
        <v>24376000.000000004</v>
      </c>
      <c r="L422" s="2">
        <v>421</v>
      </c>
    </row>
    <row r="423" spans="1:12" hidden="1" x14ac:dyDescent="0.45">
      <c r="A423">
        <v>2229</v>
      </c>
      <c r="B423" t="s">
        <v>1980</v>
      </c>
      <c r="C423" t="s">
        <v>14</v>
      </c>
      <c r="D423" t="s">
        <v>1596</v>
      </c>
      <c r="E423" t="s">
        <v>529</v>
      </c>
      <c r="F423">
        <v>26</v>
      </c>
      <c r="G423" t="s">
        <v>16</v>
      </c>
      <c r="H423">
        <v>2021</v>
      </c>
      <c r="I423">
        <v>8.5842333333333407</v>
      </c>
      <c r="J423" s="1">
        <f>_xlfn.XLOOKUP(B423, '[1]2021 Salaries'!$B$13:$B$2834, '[1]2021 Salaries'!$G$13:$G$2834,0)</f>
        <v>14430000</v>
      </c>
      <c r="K423" s="1">
        <f t="shared" si="6"/>
        <v>15873000.000000002</v>
      </c>
      <c r="L423" s="2">
        <v>422</v>
      </c>
    </row>
    <row r="424" spans="1:12" x14ac:dyDescent="0.45">
      <c r="A424">
        <v>934</v>
      </c>
      <c r="B424" t="s">
        <v>2008</v>
      </c>
      <c r="C424" t="s">
        <v>14</v>
      </c>
      <c r="D424" t="s">
        <v>2743</v>
      </c>
      <c r="E424" t="s">
        <v>15</v>
      </c>
      <c r="F424">
        <v>21</v>
      </c>
      <c r="G424" t="s">
        <v>16</v>
      </c>
      <c r="H424">
        <v>2020</v>
      </c>
      <c r="I424">
        <v>8.5850000000000097</v>
      </c>
      <c r="J424" s="1">
        <f>_xlfn.XLOOKUP(B424, '[1]2021 Salaries'!$B$13:$B$2834, '[1]2021 Salaries'!$G$13:$G$2834,0)</f>
        <v>6420000</v>
      </c>
      <c r="K424" s="1">
        <f t="shared" si="6"/>
        <v>7062000.0000000009</v>
      </c>
      <c r="L424" s="2">
        <v>423</v>
      </c>
    </row>
    <row r="425" spans="1:12" x14ac:dyDescent="0.45">
      <c r="A425">
        <v>1720</v>
      </c>
      <c r="B425" t="s">
        <v>2349</v>
      </c>
      <c r="C425" t="s">
        <v>51</v>
      </c>
      <c r="D425" t="s">
        <v>1600</v>
      </c>
      <c r="E425" t="s">
        <v>417</v>
      </c>
      <c r="F425">
        <v>26</v>
      </c>
      <c r="G425" t="s">
        <v>12</v>
      </c>
      <c r="H425">
        <v>2021</v>
      </c>
      <c r="I425">
        <v>8.5907666666666707</v>
      </c>
      <c r="J425" s="1">
        <f>_xlfn.XLOOKUP(B425, '[1]2021 Salaries'!$B$13:$B$2834, '[1]2021 Salaries'!$G$13:$G$2834,0)</f>
        <v>31350000</v>
      </c>
      <c r="K425" s="1">
        <f t="shared" si="6"/>
        <v>34485000</v>
      </c>
      <c r="L425" s="2">
        <v>424</v>
      </c>
    </row>
    <row r="426" spans="1:12" x14ac:dyDescent="0.45">
      <c r="A426">
        <v>1580</v>
      </c>
      <c r="B426" t="s">
        <v>3246</v>
      </c>
      <c r="C426" t="s">
        <v>9</v>
      </c>
      <c r="D426" t="s">
        <v>2743</v>
      </c>
      <c r="E426" t="s">
        <v>278</v>
      </c>
      <c r="F426">
        <v>21</v>
      </c>
      <c r="G426" t="s">
        <v>31</v>
      </c>
      <c r="H426">
        <v>2021</v>
      </c>
      <c r="I426">
        <v>8.5924666666666702</v>
      </c>
      <c r="J426" s="1">
        <f>_xlfn.XLOOKUP(B426, '[1]2021 Salaries'!$B$13:$B$2834, '[1]2021 Salaries'!$G$13:$G$2834,0)</f>
        <v>16210000</v>
      </c>
      <c r="K426" s="1">
        <f t="shared" si="6"/>
        <v>17831000</v>
      </c>
      <c r="L426" s="2">
        <v>425</v>
      </c>
    </row>
    <row r="427" spans="1:12" x14ac:dyDescent="0.45">
      <c r="A427">
        <v>1429</v>
      </c>
      <c r="B427" t="s">
        <v>2508</v>
      </c>
      <c r="C427" t="s">
        <v>9</v>
      </c>
      <c r="D427" t="s">
        <v>1600</v>
      </c>
      <c r="E427" t="s">
        <v>395</v>
      </c>
      <c r="F427">
        <v>31</v>
      </c>
      <c r="G427" t="s">
        <v>31</v>
      </c>
      <c r="H427">
        <v>2021</v>
      </c>
      <c r="I427">
        <v>8.5933666666666699</v>
      </c>
      <c r="J427" s="1">
        <f>_xlfn.XLOOKUP(B427, '[1]2021 Salaries'!$B$13:$B$2834, '[1]2021 Salaries'!$G$13:$G$2834,0)</f>
        <v>37880000</v>
      </c>
      <c r="K427" s="1">
        <f t="shared" si="6"/>
        <v>41668000</v>
      </c>
      <c r="L427" s="2">
        <v>426</v>
      </c>
    </row>
    <row r="428" spans="1:12" x14ac:dyDescent="0.45">
      <c r="A428">
        <v>1986</v>
      </c>
      <c r="B428" t="s">
        <v>3064</v>
      </c>
      <c r="C428" t="s">
        <v>68</v>
      </c>
      <c r="D428" t="s">
        <v>2743</v>
      </c>
      <c r="E428" t="s">
        <v>267</v>
      </c>
      <c r="F428">
        <v>21</v>
      </c>
      <c r="G428" t="s">
        <v>25</v>
      </c>
      <c r="H428">
        <v>2021</v>
      </c>
      <c r="I428">
        <v>8.5945999999999998</v>
      </c>
      <c r="J428" s="1">
        <f>_xlfn.XLOOKUP(B428, '[1]2021 Salaries'!$B$13:$B$2834, '[1]2021 Salaries'!$G$13:$G$2834,0)</f>
        <v>15660000</v>
      </c>
      <c r="K428" s="1">
        <f t="shared" si="6"/>
        <v>17226000</v>
      </c>
      <c r="L428" s="2">
        <v>427</v>
      </c>
    </row>
    <row r="429" spans="1:12" x14ac:dyDescent="0.45">
      <c r="A429">
        <v>1773</v>
      </c>
      <c r="B429" t="s">
        <v>3006</v>
      </c>
      <c r="C429" t="s">
        <v>74</v>
      </c>
      <c r="D429" t="s">
        <v>2743</v>
      </c>
      <c r="E429" t="s">
        <v>602</v>
      </c>
      <c r="F429">
        <v>25</v>
      </c>
      <c r="G429" t="s">
        <v>12</v>
      </c>
      <c r="H429">
        <v>2021</v>
      </c>
      <c r="I429">
        <v>8.59493333333333</v>
      </c>
      <c r="J429" s="1">
        <f>_xlfn.XLOOKUP(B429, '[1]2021 Salaries'!$B$13:$B$2834, '[1]2021 Salaries'!$G$13:$G$2834,0)</f>
        <v>16100000</v>
      </c>
      <c r="K429" s="1">
        <f t="shared" si="6"/>
        <v>17710000</v>
      </c>
      <c r="L429" s="2">
        <v>428</v>
      </c>
    </row>
    <row r="430" spans="1:12" hidden="1" x14ac:dyDescent="0.45">
      <c r="A430">
        <v>1930</v>
      </c>
      <c r="B430" t="s">
        <v>2629</v>
      </c>
      <c r="C430" t="s">
        <v>55</v>
      </c>
      <c r="D430" t="s">
        <v>1600</v>
      </c>
      <c r="E430" t="s">
        <v>330</v>
      </c>
      <c r="F430">
        <v>29</v>
      </c>
      <c r="G430" t="s">
        <v>25</v>
      </c>
      <c r="H430">
        <v>2021</v>
      </c>
      <c r="I430">
        <v>8.5958666666666605</v>
      </c>
      <c r="J430" s="1">
        <f>_xlfn.XLOOKUP(B430, '[1]2021 Salaries'!$B$13:$B$2834, '[1]2021 Salaries'!$G$13:$G$2834,0)</f>
        <v>30930000</v>
      </c>
      <c r="K430" s="1">
        <f t="shared" si="6"/>
        <v>34023000</v>
      </c>
      <c r="L430" s="2">
        <v>429</v>
      </c>
    </row>
    <row r="431" spans="1:12" x14ac:dyDescent="0.45">
      <c r="A431">
        <v>1072</v>
      </c>
      <c r="B431" t="s">
        <v>1160</v>
      </c>
      <c r="C431" t="s">
        <v>14</v>
      </c>
      <c r="D431" t="s">
        <v>2743</v>
      </c>
      <c r="E431" t="s">
        <v>542</v>
      </c>
      <c r="F431">
        <v>31</v>
      </c>
      <c r="G431" t="s">
        <v>16</v>
      </c>
      <c r="H431">
        <v>2020</v>
      </c>
      <c r="I431">
        <v>8.5960000000000001</v>
      </c>
      <c r="J431" s="1">
        <f>_xlfn.XLOOKUP(B431, '[1]2021 Salaries'!$B$13:$B$2834, '[1]2021 Salaries'!$G$13:$G$2834,0)</f>
        <v>23300000</v>
      </c>
      <c r="K431" s="1">
        <f t="shared" si="6"/>
        <v>25630000.000000004</v>
      </c>
      <c r="L431" s="2">
        <v>430</v>
      </c>
    </row>
    <row r="432" spans="1:12" x14ac:dyDescent="0.45">
      <c r="A432">
        <v>1579</v>
      </c>
      <c r="B432" t="s">
        <v>1803</v>
      </c>
      <c r="C432" t="s">
        <v>126</v>
      </c>
      <c r="D432" t="s">
        <v>1596</v>
      </c>
      <c r="E432" t="s">
        <v>278</v>
      </c>
      <c r="F432">
        <v>23</v>
      </c>
      <c r="G432" t="s">
        <v>31</v>
      </c>
      <c r="H432">
        <v>2021</v>
      </c>
      <c r="I432">
        <v>8.59643333333333</v>
      </c>
      <c r="J432" s="1">
        <f>_xlfn.XLOOKUP(B432, '[1]2021 Salaries'!$B$13:$B$2834, '[1]2021 Salaries'!$G$13:$G$2834,0)</f>
        <v>28720000</v>
      </c>
      <c r="K432" s="1">
        <f t="shared" si="6"/>
        <v>31592000.000000004</v>
      </c>
      <c r="L432" s="2">
        <v>431</v>
      </c>
    </row>
    <row r="433" spans="1:12" x14ac:dyDescent="0.45">
      <c r="A433">
        <v>257</v>
      </c>
      <c r="B433" t="s">
        <v>2045</v>
      </c>
      <c r="C433" t="s">
        <v>377</v>
      </c>
      <c r="D433" t="s">
        <v>1596</v>
      </c>
      <c r="E433" t="s">
        <v>473</v>
      </c>
      <c r="F433">
        <v>24</v>
      </c>
      <c r="G433" t="s">
        <v>31</v>
      </c>
      <c r="H433">
        <v>2020</v>
      </c>
      <c r="I433">
        <v>8.6048666666666591</v>
      </c>
      <c r="J433" s="1">
        <f>_xlfn.XLOOKUP(B433, '[1]2021 Salaries'!$B$13:$B$2834, '[1]2021 Salaries'!$G$13:$G$2834,0)</f>
        <v>28530000</v>
      </c>
      <c r="K433" s="1">
        <f t="shared" si="6"/>
        <v>31383000.000000004</v>
      </c>
      <c r="L433" s="2">
        <v>432</v>
      </c>
    </row>
    <row r="434" spans="1:12" x14ac:dyDescent="0.45">
      <c r="A434">
        <v>1150</v>
      </c>
      <c r="B434" t="s">
        <v>2031</v>
      </c>
      <c r="C434" t="s">
        <v>14</v>
      </c>
      <c r="D434" t="s">
        <v>1600</v>
      </c>
      <c r="E434" t="s">
        <v>34</v>
      </c>
      <c r="F434">
        <v>28</v>
      </c>
      <c r="G434" t="s">
        <v>16</v>
      </c>
      <c r="H434">
        <v>2020</v>
      </c>
      <c r="I434">
        <v>8.6151</v>
      </c>
      <c r="J434" s="1">
        <f>_xlfn.XLOOKUP(B434, '[1]2021 Salaries'!$B$13:$B$2834, '[1]2021 Salaries'!$G$13:$G$2834,0)</f>
        <v>27530000</v>
      </c>
      <c r="K434" s="1">
        <f t="shared" si="6"/>
        <v>30283000.000000004</v>
      </c>
      <c r="L434" s="2">
        <v>433</v>
      </c>
    </row>
    <row r="435" spans="1:12" hidden="1" x14ac:dyDescent="0.45">
      <c r="A435">
        <v>875</v>
      </c>
      <c r="B435" t="s">
        <v>348</v>
      </c>
      <c r="C435" t="s">
        <v>23</v>
      </c>
      <c r="D435" t="s">
        <v>18</v>
      </c>
      <c r="E435" t="s">
        <v>84</v>
      </c>
      <c r="F435">
        <v>26</v>
      </c>
      <c r="G435" t="s">
        <v>25</v>
      </c>
      <c r="H435">
        <v>2020</v>
      </c>
      <c r="I435">
        <v>8.6171333333333298</v>
      </c>
      <c r="J435" s="1">
        <f>_xlfn.XLOOKUP(B435, '[1]2021 Salaries'!$B$13:$B$2834, '[1]2021 Salaries'!$G$13:$G$2834,0)</f>
        <v>23910000</v>
      </c>
      <c r="K435" s="1">
        <f t="shared" si="6"/>
        <v>26301000.000000004</v>
      </c>
      <c r="L435" s="2">
        <v>434</v>
      </c>
    </row>
    <row r="436" spans="1:12" x14ac:dyDescent="0.45">
      <c r="A436">
        <v>222</v>
      </c>
      <c r="B436" t="s">
        <v>1934</v>
      </c>
      <c r="C436" t="s">
        <v>9</v>
      </c>
      <c r="D436" t="s">
        <v>1600</v>
      </c>
      <c r="E436" t="s">
        <v>154</v>
      </c>
      <c r="F436">
        <v>19</v>
      </c>
      <c r="G436" t="s">
        <v>31</v>
      </c>
      <c r="H436">
        <v>2020</v>
      </c>
      <c r="I436">
        <v>8.6221666666666703</v>
      </c>
      <c r="J436" s="1">
        <f>_xlfn.XLOOKUP(B436, '[1]2021 Salaries'!$B$13:$B$2834, '[1]2021 Salaries'!$G$13:$G$2834,0)</f>
        <v>29480000</v>
      </c>
      <c r="K436" s="1">
        <f t="shared" si="6"/>
        <v>32428000.000000004</v>
      </c>
      <c r="L436" s="2">
        <v>435</v>
      </c>
    </row>
    <row r="437" spans="1:12" x14ac:dyDescent="0.45">
      <c r="A437">
        <v>1281</v>
      </c>
      <c r="B437" t="s">
        <v>3228</v>
      </c>
      <c r="C437" t="s">
        <v>55</v>
      </c>
      <c r="D437" t="s">
        <v>2743</v>
      </c>
      <c r="E437" t="s">
        <v>69</v>
      </c>
      <c r="F437">
        <v>27</v>
      </c>
      <c r="G437" t="s">
        <v>21</v>
      </c>
      <c r="H437">
        <v>2021</v>
      </c>
      <c r="I437">
        <v>8.6231666666666698</v>
      </c>
      <c r="J437" s="1">
        <f>_xlfn.XLOOKUP(B437, '[1]2021 Salaries'!$B$13:$B$2834, '[1]2021 Salaries'!$G$13:$G$2834,0)</f>
        <v>19920000</v>
      </c>
      <c r="K437" s="1">
        <f t="shared" si="6"/>
        <v>21912000</v>
      </c>
      <c r="L437" s="2">
        <v>436</v>
      </c>
    </row>
    <row r="438" spans="1:12" x14ac:dyDescent="0.45">
      <c r="A438">
        <v>1886</v>
      </c>
      <c r="B438" t="s">
        <v>3329</v>
      </c>
      <c r="C438" t="s">
        <v>9</v>
      </c>
      <c r="D438" t="s">
        <v>2743</v>
      </c>
      <c r="E438" t="s">
        <v>291</v>
      </c>
      <c r="F438">
        <v>21</v>
      </c>
      <c r="G438" t="s">
        <v>12</v>
      </c>
      <c r="H438">
        <v>2021</v>
      </c>
      <c r="I438">
        <v>8.6262333333333299</v>
      </c>
      <c r="J438" s="1">
        <f>_xlfn.XLOOKUP(B438, '[1]2021 Salaries'!$B$13:$B$2834, '[1]2021 Salaries'!$G$13:$G$2834,0)</f>
        <v>26800000</v>
      </c>
      <c r="K438" s="1">
        <f t="shared" si="6"/>
        <v>29480000.000000004</v>
      </c>
      <c r="L438" s="2">
        <v>437</v>
      </c>
    </row>
    <row r="439" spans="1:12" x14ac:dyDescent="0.45">
      <c r="A439">
        <v>2317</v>
      </c>
      <c r="B439" t="s">
        <v>2680</v>
      </c>
      <c r="C439" t="s">
        <v>86</v>
      </c>
      <c r="D439" t="s">
        <v>1596</v>
      </c>
      <c r="E439" t="s">
        <v>225</v>
      </c>
      <c r="F439">
        <v>25</v>
      </c>
      <c r="G439" t="s">
        <v>16</v>
      </c>
      <c r="H439">
        <v>2021</v>
      </c>
      <c r="I439">
        <v>8.6354333333333404</v>
      </c>
      <c r="J439" s="1">
        <f>_xlfn.XLOOKUP(B439, '[1]2021 Salaries'!$B$13:$B$2834, '[1]2021 Salaries'!$G$13:$G$2834,0)</f>
        <v>33840000</v>
      </c>
      <c r="K439" s="1">
        <f t="shared" si="6"/>
        <v>37224000</v>
      </c>
      <c r="L439" s="2">
        <v>438</v>
      </c>
    </row>
    <row r="440" spans="1:12" x14ac:dyDescent="0.45">
      <c r="A440">
        <v>1633</v>
      </c>
      <c r="B440" t="s">
        <v>3276</v>
      </c>
      <c r="C440" t="s">
        <v>9</v>
      </c>
      <c r="D440" t="s">
        <v>2743</v>
      </c>
      <c r="E440" t="s">
        <v>867</v>
      </c>
      <c r="F440">
        <v>28</v>
      </c>
      <c r="G440" t="s">
        <v>31</v>
      </c>
      <c r="H440">
        <v>2021</v>
      </c>
      <c r="I440">
        <v>8.6367333333333303</v>
      </c>
      <c r="J440" s="1">
        <f>_xlfn.XLOOKUP(B440, '[1]2021 Salaries'!$B$13:$B$2834, '[1]2021 Salaries'!$G$13:$G$2834,0)</f>
        <v>17900000</v>
      </c>
      <c r="K440" s="1">
        <f t="shared" si="6"/>
        <v>19690000</v>
      </c>
      <c r="L440" s="2">
        <v>439</v>
      </c>
    </row>
    <row r="441" spans="1:12" x14ac:dyDescent="0.45">
      <c r="A441">
        <v>2010</v>
      </c>
      <c r="B441" t="s">
        <v>3328</v>
      </c>
      <c r="C441" t="s">
        <v>176</v>
      </c>
      <c r="D441" t="s">
        <v>2743</v>
      </c>
      <c r="E441" t="s">
        <v>211</v>
      </c>
      <c r="F441">
        <v>28</v>
      </c>
      <c r="G441" t="s">
        <v>25</v>
      </c>
      <c r="H441">
        <v>2021</v>
      </c>
      <c r="I441">
        <v>8.6389999999999993</v>
      </c>
      <c r="J441" s="1">
        <f>_xlfn.XLOOKUP(B441, '[1]2021 Salaries'!$B$13:$B$2834, '[1]2021 Salaries'!$G$13:$G$2834,0)</f>
        <v>24500000</v>
      </c>
      <c r="K441" s="1">
        <f t="shared" si="6"/>
        <v>26950000.000000004</v>
      </c>
      <c r="L441" s="2">
        <v>440</v>
      </c>
    </row>
    <row r="442" spans="1:12" x14ac:dyDescent="0.45">
      <c r="A442">
        <v>379</v>
      </c>
      <c r="B442" t="s">
        <v>2281</v>
      </c>
      <c r="C442" t="s">
        <v>9</v>
      </c>
      <c r="D442" t="s">
        <v>1596</v>
      </c>
      <c r="E442" t="s">
        <v>71</v>
      </c>
      <c r="F442">
        <v>22</v>
      </c>
      <c r="G442" t="s">
        <v>31</v>
      </c>
      <c r="H442">
        <v>2020</v>
      </c>
      <c r="I442">
        <v>8.6396333333333306</v>
      </c>
      <c r="J442" s="1">
        <f>_xlfn.XLOOKUP(B442, '[1]2021 Salaries'!$B$13:$B$2834, '[1]2021 Salaries'!$G$13:$G$2834,0)</f>
        <v>22400000</v>
      </c>
      <c r="K442" s="1">
        <f t="shared" si="6"/>
        <v>24640000.000000004</v>
      </c>
      <c r="L442" s="2">
        <v>441</v>
      </c>
    </row>
    <row r="443" spans="1:12" hidden="1" x14ac:dyDescent="0.45">
      <c r="A443">
        <v>1566</v>
      </c>
      <c r="B443" t="s">
        <v>2298</v>
      </c>
      <c r="C443" t="s">
        <v>9</v>
      </c>
      <c r="D443" t="s">
        <v>1596</v>
      </c>
      <c r="E443" t="s">
        <v>173</v>
      </c>
      <c r="F443">
        <v>33</v>
      </c>
      <c r="G443" t="s">
        <v>31</v>
      </c>
      <c r="H443">
        <v>2021</v>
      </c>
      <c r="I443">
        <v>8.6417000000000002</v>
      </c>
      <c r="J443" s="1">
        <f>_xlfn.XLOOKUP(B443, '[1]2021 Salaries'!$B$13:$B$2834, '[1]2021 Salaries'!$G$13:$G$2834,0)</f>
        <v>34100000</v>
      </c>
      <c r="K443" s="1">
        <f t="shared" si="6"/>
        <v>37510000</v>
      </c>
      <c r="L443" s="2">
        <v>442</v>
      </c>
    </row>
    <row r="444" spans="1:12" x14ac:dyDescent="0.45">
      <c r="A444">
        <v>1725</v>
      </c>
      <c r="B444" t="s">
        <v>3327</v>
      </c>
      <c r="C444" t="s">
        <v>74</v>
      </c>
      <c r="D444" t="s">
        <v>2743</v>
      </c>
      <c r="E444" t="s">
        <v>116</v>
      </c>
      <c r="F444">
        <v>27</v>
      </c>
      <c r="G444" t="s">
        <v>12</v>
      </c>
      <c r="H444">
        <v>2021</v>
      </c>
      <c r="I444">
        <v>8.6421333333333408</v>
      </c>
      <c r="J444" s="1">
        <f>_xlfn.XLOOKUP(B444, '[1]2021 Salaries'!$B$13:$B$2834, '[1]2021 Salaries'!$G$13:$G$2834,0)</f>
        <v>33550000</v>
      </c>
      <c r="K444" s="1">
        <f t="shared" si="6"/>
        <v>36905000</v>
      </c>
      <c r="L444" s="2">
        <v>443</v>
      </c>
    </row>
    <row r="445" spans="1:12" x14ac:dyDescent="0.45">
      <c r="A445">
        <v>2091</v>
      </c>
      <c r="B445" t="s">
        <v>3317</v>
      </c>
      <c r="C445" t="s">
        <v>23</v>
      </c>
      <c r="D445" t="s">
        <v>2743</v>
      </c>
      <c r="E445" t="s">
        <v>257</v>
      </c>
      <c r="F445">
        <v>25</v>
      </c>
      <c r="G445" t="s">
        <v>25</v>
      </c>
      <c r="H445">
        <v>2021</v>
      </c>
      <c r="I445">
        <v>8.6435999999999993</v>
      </c>
      <c r="J445" s="1">
        <f>_xlfn.XLOOKUP(B445, '[1]2021 Salaries'!$B$13:$B$2834, '[1]2021 Salaries'!$G$13:$G$2834,0)</f>
        <v>25790000</v>
      </c>
      <c r="K445" s="1">
        <f t="shared" si="6"/>
        <v>28369000.000000004</v>
      </c>
      <c r="L445" s="2">
        <v>444</v>
      </c>
    </row>
    <row r="446" spans="1:12" x14ac:dyDescent="0.45">
      <c r="A446">
        <v>1283</v>
      </c>
      <c r="B446" t="s">
        <v>3305</v>
      </c>
      <c r="C446" t="s">
        <v>138</v>
      </c>
      <c r="D446" t="s">
        <v>2743</v>
      </c>
      <c r="E446" t="s">
        <v>69</v>
      </c>
      <c r="F446">
        <v>31</v>
      </c>
      <c r="G446" t="s">
        <v>21</v>
      </c>
      <c r="H446">
        <v>2021</v>
      </c>
      <c r="I446">
        <v>8.6448999999999998</v>
      </c>
      <c r="J446" s="1">
        <f>_xlfn.XLOOKUP(B446, '[1]2021 Salaries'!$B$13:$B$2834, '[1]2021 Salaries'!$G$13:$G$2834,0)</f>
        <v>16090000</v>
      </c>
      <c r="K446" s="1">
        <f t="shared" si="6"/>
        <v>17699000</v>
      </c>
      <c r="L446" s="2">
        <v>445</v>
      </c>
    </row>
    <row r="447" spans="1:12" x14ac:dyDescent="0.45">
      <c r="A447">
        <v>1511</v>
      </c>
      <c r="B447" t="s">
        <v>3326</v>
      </c>
      <c r="C447" t="s">
        <v>9</v>
      </c>
      <c r="D447" t="s">
        <v>2743</v>
      </c>
      <c r="E447" t="s">
        <v>57</v>
      </c>
      <c r="F447">
        <v>31</v>
      </c>
      <c r="G447" t="s">
        <v>31</v>
      </c>
      <c r="H447">
        <v>2021</v>
      </c>
      <c r="I447">
        <v>8.6456</v>
      </c>
      <c r="J447" s="1">
        <f>_xlfn.XLOOKUP(B447, '[1]2021 Salaries'!$B$13:$B$2834, '[1]2021 Salaries'!$G$13:$G$2834,0)</f>
        <v>22560000</v>
      </c>
      <c r="K447" s="1">
        <f t="shared" si="6"/>
        <v>24816000.000000004</v>
      </c>
      <c r="L447" s="2">
        <v>446</v>
      </c>
    </row>
    <row r="448" spans="1:12" x14ac:dyDescent="0.45">
      <c r="A448">
        <v>2275</v>
      </c>
      <c r="B448" t="s">
        <v>2672</v>
      </c>
      <c r="C448" t="s">
        <v>130</v>
      </c>
      <c r="D448" t="s">
        <v>1596</v>
      </c>
      <c r="E448" t="s">
        <v>89</v>
      </c>
      <c r="F448">
        <v>29</v>
      </c>
      <c r="G448" t="s">
        <v>16</v>
      </c>
      <c r="H448">
        <v>2021</v>
      </c>
      <c r="I448">
        <v>8.6496333333333393</v>
      </c>
      <c r="J448" s="1">
        <f>_xlfn.XLOOKUP(B448, '[1]2021 Salaries'!$B$13:$B$2834, '[1]2021 Salaries'!$G$13:$G$2834,0)</f>
        <v>30970000</v>
      </c>
      <c r="K448" s="1">
        <f t="shared" si="6"/>
        <v>34067000</v>
      </c>
      <c r="L448" s="2">
        <v>447</v>
      </c>
    </row>
    <row r="449" spans="1:12" hidden="1" x14ac:dyDescent="0.45">
      <c r="A449">
        <v>2474</v>
      </c>
      <c r="B449" t="s">
        <v>2512</v>
      </c>
      <c r="C449" t="s">
        <v>36</v>
      </c>
      <c r="D449" t="s">
        <v>1600</v>
      </c>
      <c r="E449" t="s">
        <v>970</v>
      </c>
      <c r="F449">
        <v>24</v>
      </c>
      <c r="G449" t="s">
        <v>41</v>
      </c>
      <c r="H449">
        <v>2021</v>
      </c>
      <c r="I449">
        <v>8.6502999999999997</v>
      </c>
      <c r="J449" s="1">
        <f>_xlfn.XLOOKUP(B449, '[1]2021 Salaries'!$B$13:$B$2834, '[1]2021 Salaries'!$G$13:$G$2834,0)</f>
        <v>8690000</v>
      </c>
      <c r="K449" s="1">
        <f t="shared" si="6"/>
        <v>9559000</v>
      </c>
      <c r="L449" s="2">
        <v>448</v>
      </c>
    </row>
    <row r="450" spans="1:12" hidden="1" x14ac:dyDescent="0.45">
      <c r="A450">
        <v>2261</v>
      </c>
      <c r="B450" t="s">
        <v>3325</v>
      </c>
      <c r="C450" t="s">
        <v>60</v>
      </c>
      <c r="D450" t="s">
        <v>2743</v>
      </c>
      <c r="E450" t="s">
        <v>489</v>
      </c>
      <c r="F450">
        <v>24</v>
      </c>
      <c r="G450" t="s">
        <v>16</v>
      </c>
      <c r="H450">
        <v>2021</v>
      </c>
      <c r="I450">
        <v>8.6518666666666704</v>
      </c>
      <c r="J450" s="1">
        <f>_xlfn.XLOOKUP(B450, '[1]2021 Salaries'!$B$13:$B$2834, '[1]2021 Salaries'!$G$13:$G$2834,0)</f>
        <v>32830000</v>
      </c>
      <c r="K450" s="1">
        <f t="shared" si="6"/>
        <v>36113000</v>
      </c>
      <c r="L450" s="2">
        <v>449</v>
      </c>
    </row>
    <row r="451" spans="1:12" hidden="1" x14ac:dyDescent="0.45">
      <c r="A451">
        <v>1614</v>
      </c>
      <c r="B451" t="s">
        <v>2460</v>
      </c>
      <c r="C451" t="s">
        <v>9</v>
      </c>
      <c r="D451" t="s">
        <v>1600</v>
      </c>
      <c r="E451" t="s">
        <v>93</v>
      </c>
      <c r="F451">
        <v>20</v>
      </c>
      <c r="G451" t="s">
        <v>31</v>
      </c>
      <c r="H451">
        <v>2021</v>
      </c>
      <c r="I451">
        <v>8.6568000000000005</v>
      </c>
      <c r="J451" s="1">
        <f>_xlfn.XLOOKUP(B451, '[1]2021 Salaries'!$B$13:$B$2834, '[1]2021 Salaries'!$G$13:$G$2834,0)</f>
        <v>20560000</v>
      </c>
      <c r="K451" s="1">
        <f t="shared" ref="K451:K514" si="7">IF(C451="Rarita", J451, J451*1.1)</f>
        <v>22616000</v>
      </c>
      <c r="L451" s="2">
        <v>450</v>
      </c>
    </row>
    <row r="452" spans="1:12" x14ac:dyDescent="0.45">
      <c r="A452">
        <v>1555</v>
      </c>
      <c r="B452" t="s">
        <v>1979</v>
      </c>
      <c r="C452" t="s">
        <v>9</v>
      </c>
      <c r="D452" t="s">
        <v>1596</v>
      </c>
      <c r="E452" t="s">
        <v>539</v>
      </c>
      <c r="F452">
        <v>34</v>
      </c>
      <c r="G452" t="s">
        <v>31</v>
      </c>
      <c r="H452">
        <v>2021</v>
      </c>
      <c r="I452">
        <v>8.6568666666666694</v>
      </c>
      <c r="J452" s="1">
        <f>_xlfn.XLOOKUP(B452, '[1]2021 Salaries'!$B$13:$B$2834, '[1]2021 Salaries'!$G$13:$G$2834,0)</f>
        <v>26560000</v>
      </c>
      <c r="K452" s="1">
        <f t="shared" si="7"/>
        <v>29216000.000000004</v>
      </c>
      <c r="L452" s="2">
        <v>451</v>
      </c>
    </row>
    <row r="453" spans="1:12" x14ac:dyDescent="0.45">
      <c r="A453">
        <v>1324</v>
      </c>
      <c r="B453" t="s">
        <v>1899</v>
      </c>
      <c r="C453" t="s">
        <v>176</v>
      </c>
      <c r="D453" t="s">
        <v>1600</v>
      </c>
      <c r="E453" t="s">
        <v>28</v>
      </c>
      <c r="F453">
        <v>28</v>
      </c>
      <c r="G453" t="s">
        <v>21</v>
      </c>
      <c r="H453">
        <v>2021</v>
      </c>
      <c r="I453">
        <v>8.6569666666666691</v>
      </c>
      <c r="J453" s="1">
        <f>_xlfn.XLOOKUP(B453, '[1]2021 Salaries'!$B$13:$B$2834, '[1]2021 Salaries'!$G$13:$G$2834,0)</f>
        <v>26040000</v>
      </c>
      <c r="K453" s="1">
        <f t="shared" si="7"/>
        <v>28644000.000000004</v>
      </c>
      <c r="L453" s="2">
        <v>452</v>
      </c>
    </row>
    <row r="454" spans="1:12" x14ac:dyDescent="0.45">
      <c r="A454">
        <v>2293</v>
      </c>
      <c r="B454" t="s">
        <v>3324</v>
      </c>
      <c r="C454" t="s">
        <v>14</v>
      </c>
      <c r="D454" t="s">
        <v>2743</v>
      </c>
      <c r="E454" t="s">
        <v>487</v>
      </c>
      <c r="F454">
        <v>29</v>
      </c>
      <c r="G454" t="s">
        <v>16</v>
      </c>
      <c r="H454">
        <v>2021</v>
      </c>
      <c r="I454">
        <v>8.6590000000000007</v>
      </c>
      <c r="J454" s="1">
        <f>_xlfn.XLOOKUP(B454, '[1]2021 Salaries'!$B$13:$B$2834, '[1]2021 Salaries'!$G$13:$G$2834,0)</f>
        <v>27540000</v>
      </c>
      <c r="K454" s="1">
        <f t="shared" si="7"/>
        <v>30294000.000000004</v>
      </c>
      <c r="L454" s="2">
        <v>453</v>
      </c>
    </row>
    <row r="455" spans="1:12" x14ac:dyDescent="0.45">
      <c r="A455">
        <v>1556</v>
      </c>
      <c r="B455" t="s">
        <v>2078</v>
      </c>
      <c r="C455" t="s">
        <v>9</v>
      </c>
      <c r="D455" t="s">
        <v>1596</v>
      </c>
      <c r="E455" t="s">
        <v>539</v>
      </c>
      <c r="F455">
        <v>21</v>
      </c>
      <c r="G455" t="s">
        <v>31</v>
      </c>
      <c r="H455">
        <v>2021</v>
      </c>
      <c r="I455">
        <v>8.6591333333333296</v>
      </c>
      <c r="J455" s="1">
        <f>_xlfn.XLOOKUP(B455, '[1]2021 Salaries'!$B$13:$B$2834, '[1]2021 Salaries'!$G$13:$G$2834,0)</f>
        <v>33720000</v>
      </c>
      <c r="K455" s="1">
        <f t="shared" si="7"/>
        <v>37092000</v>
      </c>
      <c r="L455" s="2">
        <v>454</v>
      </c>
    </row>
    <row r="456" spans="1:12" hidden="1" x14ac:dyDescent="0.45">
      <c r="A456">
        <v>2020</v>
      </c>
      <c r="B456" t="s">
        <v>2655</v>
      </c>
      <c r="C456" t="s">
        <v>23</v>
      </c>
      <c r="D456" t="s">
        <v>1596</v>
      </c>
      <c r="E456" t="s">
        <v>78</v>
      </c>
      <c r="F456">
        <v>25</v>
      </c>
      <c r="G456" t="s">
        <v>25</v>
      </c>
      <c r="H456">
        <v>2021</v>
      </c>
      <c r="I456">
        <v>8.6603333333333392</v>
      </c>
      <c r="J456" s="1">
        <f>_xlfn.XLOOKUP(B456, '[1]2021 Salaries'!$B$13:$B$2834, '[1]2021 Salaries'!$G$13:$G$2834,0)</f>
        <v>38790000</v>
      </c>
      <c r="K456" s="1">
        <f t="shared" si="7"/>
        <v>42669000</v>
      </c>
      <c r="L456" s="2">
        <v>455</v>
      </c>
    </row>
    <row r="457" spans="1:12" x14ac:dyDescent="0.45">
      <c r="A457">
        <v>1023</v>
      </c>
      <c r="B457" t="s">
        <v>3297</v>
      </c>
      <c r="C457" t="s">
        <v>195</v>
      </c>
      <c r="D457" t="s">
        <v>2743</v>
      </c>
      <c r="E457" t="s">
        <v>53</v>
      </c>
      <c r="F457">
        <v>23</v>
      </c>
      <c r="G457" t="s">
        <v>16</v>
      </c>
      <c r="H457">
        <v>2020</v>
      </c>
      <c r="I457">
        <v>8.6605333333333405</v>
      </c>
      <c r="J457" s="1">
        <f>_xlfn.XLOOKUP(B457, '[1]2021 Salaries'!$B$13:$B$2834, '[1]2021 Salaries'!$G$13:$G$2834,0)</f>
        <v>21910000</v>
      </c>
      <c r="K457" s="1">
        <f t="shared" si="7"/>
        <v>24101000.000000004</v>
      </c>
      <c r="L457" s="2">
        <v>456</v>
      </c>
    </row>
    <row r="458" spans="1:12" x14ac:dyDescent="0.45">
      <c r="A458">
        <v>352</v>
      </c>
      <c r="B458" t="s">
        <v>2426</v>
      </c>
      <c r="C458" t="s">
        <v>9</v>
      </c>
      <c r="D458" t="s">
        <v>1596</v>
      </c>
      <c r="E458" t="s">
        <v>471</v>
      </c>
      <c r="F458">
        <v>25</v>
      </c>
      <c r="G458" t="s">
        <v>31</v>
      </c>
      <c r="H458">
        <v>2020</v>
      </c>
      <c r="I458">
        <v>8.6606666666666694</v>
      </c>
      <c r="J458" s="1">
        <f>_xlfn.XLOOKUP(B458, '[1]2021 Salaries'!$B$13:$B$2834, '[1]2021 Salaries'!$G$13:$G$2834,0)</f>
        <v>32890000</v>
      </c>
      <c r="K458" s="1">
        <f t="shared" si="7"/>
        <v>36179000</v>
      </c>
      <c r="L458" s="2">
        <v>457</v>
      </c>
    </row>
    <row r="459" spans="1:12" hidden="1" x14ac:dyDescent="0.45">
      <c r="A459">
        <v>356</v>
      </c>
      <c r="B459" t="s">
        <v>2486</v>
      </c>
      <c r="C459" t="s">
        <v>130</v>
      </c>
      <c r="D459" t="s">
        <v>1596</v>
      </c>
      <c r="E459" t="s">
        <v>471</v>
      </c>
      <c r="F459">
        <v>25</v>
      </c>
      <c r="G459" t="s">
        <v>31</v>
      </c>
      <c r="H459">
        <v>2020</v>
      </c>
      <c r="I459">
        <v>8.6616333333333397</v>
      </c>
      <c r="J459" s="1">
        <f>_xlfn.XLOOKUP(B459, '[1]2021 Salaries'!$B$13:$B$2834, '[1]2021 Salaries'!$G$13:$G$2834,0)</f>
        <v>0</v>
      </c>
      <c r="K459" s="1">
        <f t="shared" si="7"/>
        <v>0</v>
      </c>
      <c r="L459" s="2">
        <v>458</v>
      </c>
    </row>
    <row r="460" spans="1:12" x14ac:dyDescent="0.45">
      <c r="A460">
        <v>2180</v>
      </c>
      <c r="B460" t="s">
        <v>973</v>
      </c>
      <c r="C460" t="s">
        <v>14</v>
      </c>
      <c r="D460" t="s">
        <v>18</v>
      </c>
      <c r="E460" t="s">
        <v>659</v>
      </c>
      <c r="F460">
        <v>31</v>
      </c>
      <c r="G460" t="s">
        <v>16</v>
      </c>
      <c r="H460">
        <v>2021</v>
      </c>
      <c r="I460">
        <v>8.6623666666666708</v>
      </c>
      <c r="J460" s="1">
        <f>_xlfn.XLOOKUP(B460, '[1]2021 Salaries'!$B$13:$B$2834, '[1]2021 Salaries'!$G$13:$G$2834,0)</f>
        <v>12240000</v>
      </c>
      <c r="K460" s="1">
        <f t="shared" si="7"/>
        <v>13464000.000000002</v>
      </c>
      <c r="L460" s="2">
        <v>459</v>
      </c>
    </row>
    <row r="461" spans="1:12" x14ac:dyDescent="0.45">
      <c r="A461">
        <v>747</v>
      </c>
      <c r="B461" t="s">
        <v>3150</v>
      </c>
      <c r="C461" t="s">
        <v>320</v>
      </c>
      <c r="D461" t="s">
        <v>2743</v>
      </c>
      <c r="E461" t="s">
        <v>78</v>
      </c>
      <c r="F461">
        <v>26</v>
      </c>
      <c r="G461" t="s">
        <v>25</v>
      </c>
      <c r="H461">
        <v>2020</v>
      </c>
      <c r="I461">
        <v>8.6643666666666697</v>
      </c>
      <c r="J461" s="1">
        <f>_xlfn.XLOOKUP(B461, '[1]2021 Salaries'!$B$13:$B$2834, '[1]2021 Salaries'!$G$13:$G$2834,0)</f>
        <v>28600000</v>
      </c>
      <c r="K461" s="1">
        <f t="shared" si="7"/>
        <v>31460000.000000004</v>
      </c>
      <c r="L461" s="2">
        <v>460</v>
      </c>
    </row>
    <row r="462" spans="1:12" x14ac:dyDescent="0.45">
      <c r="A462">
        <v>654</v>
      </c>
      <c r="B462" t="s">
        <v>569</v>
      </c>
      <c r="C462" t="s">
        <v>190</v>
      </c>
      <c r="D462" t="s">
        <v>43</v>
      </c>
      <c r="E462" t="s">
        <v>162</v>
      </c>
      <c r="F462">
        <v>20</v>
      </c>
      <c r="G462" t="s">
        <v>12</v>
      </c>
      <c r="H462">
        <v>2020</v>
      </c>
      <c r="I462">
        <v>8.673</v>
      </c>
      <c r="J462" s="1">
        <f>_xlfn.XLOOKUP(B462, '[1]2021 Salaries'!$B$13:$B$2834, '[1]2021 Salaries'!$G$13:$G$2834,0)</f>
        <v>15320000</v>
      </c>
      <c r="K462" s="1">
        <f t="shared" si="7"/>
        <v>16852000</v>
      </c>
      <c r="L462" s="2">
        <v>461</v>
      </c>
    </row>
    <row r="463" spans="1:12" x14ac:dyDescent="0.45">
      <c r="A463">
        <v>362</v>
      </c>
      <c r="B463" t="s">
        <v>2064</v>
      </c>
      <c r="C463" t="s">
        <v>33</v>
      </c>
      <c r="D463" t="s">
        <v>1600</v>
      </c>
      <c r="E463" t="s">
        <v>471</v>
      </c>
      <c r="F463">
        <v>20</v>
      </c>
      <c r="G463" t="s">
        <v>31</v>
      </c>
      <c r="H463">
        <v>2020</v>
      </c>
      <c r="I463">
        <v>8.6754666666666704</v>
      </c>
      <c r="J463" s="1">
        <f>_xlfn.XLOOKUP(B463, '[1]2021 Salaries'!$B$13:$B$2834, '[1]2021 Salaries'!$G$13:$G$2834,0)</f>
        <v>27350000</v>
      </c>
      <c r="K463" s="1">
        <f t="shared" si="7"/>
        <v>30085000.000000004</v>
      </c>
      <c r="L463" s="2">
        <v>462</v>
      </c>
    </row>
    <row r="464" spans="1:12" x14ac:dyDescent="0.45">
      <c r="A464">
        <v>1670</v>
      </c>
      <c r="B464" t="s">
        <v>2304</v>
      </c>
      <c r="C464" t="s">
        <v>214</v>
      </c>
      <c r="D464" t="s">
        <v>1596</v>
      </c>
      <c r="E464" t="s">
        <v>358</v>
      </c>
      <c r="F464">
        <v>27</v>
      </c>
      <c r="G464" t="s">
        <v>31</v>
      </c>
      <c r="H464">
        <v>2021</v>
      </c>
      <c r="I464">
        <v>8.6758333333333404</v>
      </c>
      <c r="J464" s="1">
        <f>_xlfn.XLOOKUP(B464, '[1]2021 Salaries'!$B$13:$B$2834, '[1]2021 Salaries'!$G$13:$G$2834,0)</f>
        <v>21980000</v>
      </c>
      <c r="K464" s="1">
        <f t="shared" si="7"/>
        <v>24178000.000000004</v>
      </c>
      <c r="L464" s="2">
        <v>463</v>
      </c>
    </row>
    <row r="465" spans="1:12" x14ac:dyDescent="0.45">
      <c r="A465">
        <v>1664</v>
      </c>
      <c r="B465" t="s">
        <v>3316</v>
      </c>
      <c r="C465" t="s">
        <v>9</v>
      </c>
      <c r="D465" t="s">
        <v>2743</v>
      </c>
      <c r="E465" t="s">
        <v>30</v>
      </c>
      <c r="F465">
        <v>27</v>
      </c>
      <c r="G465" t="s">
        <v>31</v>
      </c>
      <c r="H465">
        <v>2021</v>
      </c>
      <c r="I465">
        <v>8.6761666666666706</v>
      </c>
      <c r="J465" s="1">
        <f>_xlfn.XLOOKUP(B465, '[1]2021 Salaries'!$B$13:$B$2834, '[1]2021 Salaries'!$G$13:$G$2834,0)</f>
        <v>32650000</v>
      </c>
      <c r="K465" s="1">
        <f t="shared" si="7"/>
        <v>35915000</v>
      </c>
      <c r="L465" s="2">
        <v>464</v>
      </c>
    </row>
    <row r="466" spans="1:12" x14ac:dyDescent="0.45">
      <c r="A466">
        <v>1081</v>
      </c>
      <c r="B466" t="s">
        <v>1864</v>
      </c>
      <c r="C466" t="s">
        <v>14</v>
      </c>
      <c r="D466" t="s">
        <v>1600</v>
      </c>
      <c r="E466" t="s">
        <v>542</v>
      </c>
      <c r="F466">
        <v>26</v>
      </c>
      <c r="G466" t="s">
        <v>16</v>
      </c>
      <c r="H466">
        <v>2020</v>
      </c>
      <c r="I466">
        <v>8.6839999999999993</v>
      </c>
      <c r="J466" s="1">
        <f>_xlfn.XLOOKUP(B466, '[1]2021 Salaries'!$B$13:$B$2834, '[1]2021 Salaries'!$G$13:$G$2834,0)</f>
        <v>29580000</v>
      </c>
      <c r="K466" s="1">
        <f t="shared" si="7"/>
        <v>32538000.000000004</v>
      </c>
      <c r="L466" s="2">
        <v>465</v>
      </c>
    </row>
    <row r="467" spans="1:12" x14ac:dyDescent="0.45">
      <c r="A467">
        <v>2125</v>
      </c>
      <c r="B467" t="s">
        <v>2470</v>
      </c>
      <c r="C467" t="s">
        <v>143</v>
      </c>
      <c r="D467" t="s">
        <v>2743</v>
      </c>
      <c r="E467" t="s">
        <v>84</v>
      </c>
      <c r="F467">
        <v>28</v>
      </c>
      <c r="G467" t="s">
        <v>25</v>
      </c>
      <c r="H467">
        <v>2021</v>
      </c>
      <c r="I467">
        <v>8.6862333333333304</v>
      </c>
      <c r="J467" s="1">
        <f>_xlfn.XLOOKUP(B467, '[1]2021 Salaries'!$B$13:$B$2834, '[1]2021 Salaries'!$G$13:$G$2834,0)</f>
        <v>36660000</v>
      </c>
      <c r="K467" s="1">
        <f t="shared" si="7"/>
        <v>40326000</v>
      </c>
      <c r="L467" s="2">
        <v>466</v>
      </c>
    </row>
    <row r="468" spans="1:12" x14ac:dyDescent="0.45">
      <c r="A468">
        <v>1943</v>
      </c>
      <c r="B468" t="s">
        <v>3046</v>
      </c>
      <c r="C468" t="s">
        <v>55</v>
      </c>
      <c r="D468" t="s">
        <v>2743</v>
      </c>
      <c r="E468" t="s">
        <v>104</v>
      </c>
      <c r="F468">
        <v>26</v>
      </c>
      <c r="G468" t="s">
        <v>25</v>
      </c>
      <c r="H468">
        <v>2021</v>
      </c>
      <c r="I468">
        <v>8.6933666666666696</v>
      </c>
      <c r="J468" s="1">
        <f>_xlfn.XLOOKUP(B468, '[1]2021 Salaries'!$B$13:$B$2834, '[1]2021 Salaries'!$G$13:$G$2834,0)</f>
        <v>14040000</v>
      </c>
      <c r="K468" s="1">
        <f t="shared" si="7"/>
        <v>15444000.000000002</v>
      </c>
      <c r="L468" s="2">
        <v>467</v>
      </c>
    </row>
    <row r="469" spans="1:12" x14ac:dyDescent="0.45">
      <c r="A469">
        <v>1858</v>
      </c>
      <c r="B469" t="s">
        <v>2737</v>
      </c>
      <c r="C469" t="s">
        <v>74</v>
      </c>
      <c r="D469" t="s">
        <v>1596</v>
      </c>
      <c r="E469" t="s">
        <v>11</v>
      </c>
      <c r="F469">
        <v>25</v>
      </c>
      <c r="G469" t="s">
        <v>12</v>
      </c>
      <c r="H469">
        <v>2021</v>
      </c>
      <c r="I469">
        <v>8.6979000000000006</v>
      </c>
      <c r="J469" s="1">
        <f>_xlfn.XLOOKUP(B469, '[1]2021 Salaries'!$B$13:$B$2834, '[1]2021 Salaries'!$G$13:$G$2834,0)</f>
        <v>34140000</v>
      </c>
      <c r="K469" s="1">
        <f t="shared" si="7"/>
        <v>37554000</v>
      </c>
      <c r="L469" s="2">
        <v>468</v>
      </c>
    </row>
    <row r="470" spans="1:12" x14ac:dyDescent="0.45">
      <c r="A470">
        <v>1978</v>
      </c>
      <c r="B470" t="s">
        <v>2556</v>
      </c>
      <c r="C470" t="s">
        <v>23</v>
      </c>
      <c r="D470" t="s">
        <v>1596</v>
      </c>
      <c r="E470" t="s">
        <v>267</v>
      </c>
      <c r="F470">
        <v>23</v>
      </c>
      <c r="G470" t="s">
        <v>25</v>
      </c>
      <c r="H470">
        <v>2021</v>
      </c>
      <c r="I470">
        <v>8.6993333333333407</v>
      </c>
      <c r="J470" s="1">
        <f>_xlfn.XLOOKUP(B470, '[1]2021 Salaries'!$B$13:$B$2834, '[1]2021 Salaries'!$G$13:$G$2834,0)</f>
        <v>29440000</v>
      </c>
      <c r="K470" s="1">
        <f t="shared" si="7"/>
        <v>32384000.000000004</v>
      </c>
      <c r="L470" s="2">
        <v>469</v>
      </c>
    </row>
    <row r="471" spans="1:12" x14ac:dyDescent="0.45">
      <c r="A471">
        <v>2008</v>
      </c>
      <c r="B471" t="s">
        <v>3323</v>
      </c>
      <c r="C471" t="s">
        <v>27</v>
      </c>
      <c r="D471" t="s">
        <v>2743</v>
      </c>
      <c r="E471" t="s">
        <v>211</v>
      </c>
      <c r="F471">
        <v>29</v>
      </c>
      <c r="G471" t="s">
        <v>25</v>
      </c>
      <c r="H471">
        <v>2021</v>
      </c>
      <c r="I471">
        <v>8.7001000000000008</v>
      </c>
      <c r="J471" s="1">
        <f>_xlfn.XLOOKUP(B471, '[1]2021 Salaries'!$B$13:$B$2834, '[1]2021 Salaries'!$G$13:$G$2834,0)</f>
        <v>18280000</v>
      </c>
      <c r="K471" s="1">
        <f t="shared" si="7"/>
        <v>20108000</v>
      </c>
      <c r="L471" s="2">
        <v>470</v>
      </c>
    </row>
    <row r="472" spans="1:12" x14ac:dyDescent="0.45">
      <c r="A472">
        <v>2480</v>
      </c>
      <c r="B472" t="s">
        <v>2439</v>
      </c>
      <c r="C472" t="s">
        <v>14</v>
      </c>
      <c r="D472" t="s">
        <v>1596</v>
      </c>
      <c r="E472" t="s">
        <v>40</v>
      </c>
      <c r="F472">
        <v>20</v>
      </c>
      <c r="G472" t="s">
        <v>41</v>
      </c>
      <c r="H472">
        <v>2021</v>
      </c>
      <c r="I472">
        <v>8.7036666666666704</v>
      </c>
      <c r="J472" s="1">
        <f>_xlfn.XLOOKUP(B472, '[1]2021 Salaries'!$B$13:$B$2834, '[1]2021 Salaries'!$G$13:$G$2834,0)</f>
        <v>7130000</v>
      </c>
      <c r="K472" s="1">
        <f t="shared" si="7"/>
        <v>7843000.0000000009</v>
      </c>
      <c r="L472" s="2">
        <v>471</v>
      </c>
    </row>
    <row r="473" spans="1:12" x14ac:dyDescent="0.45">
      <c r="A473">
        <v>1876</v>
      </c>
      <c r="B473" t="s">
        <v>2075</v>
      </c>
      <c r="C473" t="s">
        <v>222</v>
      </c>
      <c r="D473" t="s">
        <v>1600</v>
      </c>
      <c r="E473" t="s">
        <v>382</v>
      </c>
      <c r="F473">
        <v>23</v>
      </c>
      <c r="G473" t="s">
        <v>12</v>
      </c>
      <c r="H473">
        <v>2021</v>
      </c>
      <c r="I473">
        <v>8.7064000000000004</v>
      </c>
      <c r="J473" s="1">
        <f>_xlfn.XLOOKUP(B473, '[1]2021 Salaries'!$B$13:$B$2834, '[1]2021 Salaries'!$G$13:$G$2834,0)</f>
        <v>27240000</v>
      </c>
      <c r="K473" s="1">
        <f t="shared" si="7"/>
        <v>29964000.000000004</v>
      </c>
      <c r="L473" s="2">
        <v>472</v>
      </c>
    </row>
    <row r="474" spans="1:12" hidden="1" x14ac:dyDescent="0.45">
      <c r="A474">
        <v>1399</v>
      </c>
      <c r="B474" t="s">
        <v>3322</v>
      </c>
      <c r="C474" t="s">
        <v>235</v>
      </c>
      <c r="D474" t="s">
        <v>2743</v>
      </c>
      <c r="E474" t="s">
        <v>191</v>
      </c>
      <c r="F474">
        <v>29</v>
      </c>
      <c r="G474" t="s">
        <v>21</v>
      </c>
      <c r="H474">
        <v>2021</v>
      </c>
      <c r="I474">
        <v>8.7155666666666605</v>
      </c>
      <c r="J474" s="1">
        <f>_xlfn.XLOOKUP(B474, '[1]2021 Salaries'!$B$13:$B$2834, '[1]2021 Salaries'!$G$13:$G$2834,0)</f>
        <v>20670000</v>
      </c>
      <c r="K474" s="1">
        <f t="shared" si="7"/>
        <v>22737000</v>
      </c>
      <c r="L474" s="2">
        <v>473</v>
      </c>
    </row>
    <row r="475" spans="1:12" x14ac:dyDescent="0.45">
      <c r="A475">
        <v>2361</v>
      </c>
      <c r="B475" t="s">
        <v>3321</v>
      </c>
      <c r="C475" t="s">
        <v>341</v>
      </c>
      <c r="D475" t="s">
        <v>2743</v>
      </c>
      <c r="E475" t="s">
        <v>91</v>
      </c>
      <c r="F475">
        <v>32</v>
      </c>
      <c r="G475" t="s">
        <v>16</v>
      </c>
      <c r="H475">
        <v>2021</v>
      </c>
      <c r="I475">
        <v>8.7172333333333292</v>
      </c>
      <c r="J475" s="1">
        <f>_xlfn.XLOOKUP(B475, '[1]2021 Salaries'!$B$13:$B$2834, '[1]2021 Salaries'!$G$13:$G$2834,0)</f>
        <v>25650000</v>
      </c>
      <c r="K475" s="1">
        <f t="shared" si="7"/>
        <v>28215000.000000004</v>
      </c>
      <c r="L475" s="2">
        <v>474</v>
      </c>
    </row>
    <row r="476" spans="1:12" hidden="1" x14ac:dyDescent="0.45">
      <c r="A476">
        <v>1537</v>
      </c>
      <c r="B476" t="s">
        <v>2740</v>
      </c>
      <c r="C476" t="s">
        <v>149</v>
      </c>
      <c r="D476" t="s">
        <v>1596</v>
      </c>
      <c r="E476" t="s">
        <v>1012</v>
      </c>
      <c r="F476">
        <v>22</v>
      </c>
      <c r="G476" t="s">
        <v>31</v>
      </c>
      <c r="H476">
        <v>2021</v>
      </c>
      <c r="I476">
        <v>8.7180666666666706</v>
      </c>
      <c r="J476" s="1">
        <f>_xlfn.XLOOKUP(B476, '[1]2021 Salaries'!$B$13:$B$2834, '[1]2021 Salaries'!$G$13:$G$2834,0)</f>
        <v>26150000</v>
      </c>
      <c r="K476" s="1">
        <f t="shared" si="7"/>
        <v>28765000.000000004</v>
      </c>
      <c r="L476" s="2">
        <v>475</v>
      </c>
    </row>
    <row r="477" spans="1:12" hidden="1" x14ac:dyDescent="0.45">
      <c r="A477">
        <v>1659</v>
      </c>
      <c r="B477" t="s">
        <v>1653</v>
      </c>
      <c r="C477" t="s">
        <v>9</v>
      </c>
      <c r="D477" t="s">
        <v>1596</v>
      </c>
      <c r="E477" t="s">
        <v>30</v>
      </c>
      <c r="F477">
        <v>20</v>
      </c>
      <c r="G477" t="s">
        <v>31</v>
      </c>
      <c r="H477">
        <v>2021</v>
      </c>
      <c r="I477">
        <v>8.7216000000000005</v>
      </c>
      <c r="J477" s="1">
        <f>_xlfn.XLOOKUP(B477, '[1]2021 Salaries'!$B$13:$B$2834, '[1]2021 Salaries'!$G$13:$G$2834,0)</f>
        <v>27100000</v>
      </c>
      <c r="K477" s="1">
        <f t="shared" si="7"/>
        <v>29810000.000000004</v>
      </c>
      <c r="L477" s="2">
        <v>476</v>
      </c>
    </row>
    <row r="478" spans="1:12" x14ac:dyDescent="0.45">
      <c r="A478">
        <v>1054</v>
      </c>
      <c r="B478" t="s">
        <v>3302</v>
      </c>
      <c r="C478" t="s">
        <v>14</v>
      </c>
      <c r="D478" t="s">
        <v>2743</v>
      </c>
      <c r="E478" t="s">
        <v>485</v>
      </c>
      <c r="F478">
        <v>20</v>
      </c>
      <c r="G478" t="s">
        <v>16</v>
      </c>
      <c r="H478">
        <v>2020</v>
      </c>
      <c r="I478">
        <v>8.7236999999999991</v>
      </c>
      <c r="J478" s="1">
        <f>_xlfn.XLOOKUP(B478, '[1]2021 Salaries'!$B$13:$B$2834, '[1]2021 Salaries'!$G$13:$G$2834,0)</f>
        <v>14630000</v>
      </c>
      <c r="K478" s="1">
        <f t="shared" si="7"/>
        <v>16093000.000000002</v>
      </c>
      <c r="L478" s="2">
        <v>477</v>
      </c>
    </row>
    <row r="479" spans="1:12" x14ac:dyDescent="0.45">
      <c r="A479">
        <v>691</v>
      </c>
      <c r="B479" t="s">
        <v>3068</v>
      </c>
      <c r="C479" t="s">
        <v>55</v>
      </c>
      <c r="D479" t="s">
        <v>2743</v>
      </c>
      <c r="E479" t="s">
        <v>107</v>
      </c>
      <c r="F479">
        <v>28</v>
      </c>
      <c r="G479" t="s">
        <v>25</v>
      </c>
      <c r="H479">
        <v>2020</v>
      </c>
      <c r="I479">
        <v>8.7272333333333307</v>
      </c>
      <c r="J479" s="1">
        <f>_xlfn.XLOOKUP(B479, '[1]2021 Salaries'!$B$13:$B$2834, '[1]2021 Salaries'!$G$13:$G$2834,0)</f>
        <v>12550000</v>
      </c>
      <c r="K479" s="1">
        <f t="shared" si="7"/>
        <v>13805000.000000002</v>
      </c>
      <c r="L479" s="2">
        <v>478</v>
      </c>
    </row>
    <row r="480" spans="1:12" x14ac:dyDescent="0.45">
      <c r="A480">
        <v>2019</v>
      </c>
      <c r="B480" t="s">
        <v>2600</v>
      </c>
      <c r="C480" t="s">
        <v>23</v>
      </c>
      <c r="D480" t="s">
        <v>1596</v>
      </c>
      <c r="E480" t="s">
        <v>78</v>
      </c>
      <c r="F480">
        <v>20</v>
      </c>
      <c r="G480" t="s">
        <v>25</v>
      </c>
      <c r="H480">
        <v>2021</v>
      </c>
      <c r="I480">
        <v>8.7297999999999991</v>
      </c>
      <c r="J480" s="1">
        <f>_xlfn.XLOOKUP(B480, '[1]2021 Salaries'!$B$13:$B$2834, '[1]2021 Salaries'!$G$13:$G$2834,0)</f>
        <v>26160000</v>
      </c>
      <c r="K480" s="1">
        <f t="shared" si="7"/>
        <v>28776000.000000004</v>
      </c>
      <c r="L480" s="2">
        <v>479</v>
      </c>
    </row>
    <row r="481" spans="1:12" x14ac:dyDescent="0.45">
      <c r="A481">
        <v>987</v>
      </c>
      <c r="B481" t="s">
        <v>3285</v>
      </c>
      <c r="C481" t="s">
        <v>55</v>
      </c>
      <c r="D481" t="s">
        <v>2743</v>
      </c>
      <c r="E481" t="s">
        <v>89</v>
      </c>
      <c r="F481">
        <v>27</v>
      </c>
      <c r="G481" t="s">
        <v>16</v>
      </c>
      <c r="H481">
        <v>2020</v>
      </c>
      <c r="I481">
        <v>8.7300666666666693</v>
      </c>
      <c r="J481" s="1">
        <f>_xlfn.XLOOKUP(B481, '[1]2021 Salaries'!$B$13:$B$2834, '[1]2021 Salaries'!$G$13:$G$2834,0)</f>
        <v>14840000</v>
      </c>
      <c r="K481" s="1">
        <f t="shared" si="7"/>
        <v>16324000.000000002</v>
      </c>
      <c r="L481" s="2">
        <v>480</v>
      </c>
    </row>
    <row r="482" spans="1:12" x14ac:dyDescent="0.45">
      <c r="A482">
        <v>384</v>
      </c>
      <c r="B482" t="s">
        <v>3320</v>
      </c>
      <c r="C482" t="s">
        <v>55</v>
      </c>
      <c r="D482" t="s">
        <v>2743</v>
      </c>
      <c r="E482" t="s">
        <v>71</v>
      </c>
      <c r="F482">
        <v>27</v>
      </c>
      <c r="G482" t="s">
        <v>31</v>
      </c>
      <c r="H482">
        <v>2020</v>
      </c>
      <c r="I482">
        <v>8.7333999999999996</v>
      </c>
      <c r="J482" s="1">
        <f>_xlfn.XLOOKUP(B482, '[1]2021 Salaries'!$B$13:$B$2834, '[1]2021 Salaries'!$G$13:$G$2834,0)</f>
        <v>21620000</v>
      </c>
      <c r="K482" s="1">
        <f t="shared" si="7"/>
        <v>23782000.000000004</v>
      </c>
      <c r="L482" s="2">
        <v>481</v>
      </c>
    </row>
    <row r="483" spans="1:12" x14ac:dyDescent="0.45">
      <c r="A483">
        <v>1154</v>
      </c>
      <c r="B483" t="s">
        <v>3168</v>
      </c>
      <c r="C483" t="s">
        <v>64</v>
      </c>
      <c r="D483" t="s">
        <v>2743</v>
      </c>
      <c r="E483" t="s">
        <v>65</v>
      </c>
      <c r="F483">
        <v>21</v>
      </c>
      <c r="G483" t="s">
        <v>41</v>
      </c>
      <c r="H483">
        <v>2020</v>
      </c>
      <c r="I483">
        <v>8.7357666666666596</v>
      </c>
      <c r="J483" s="1">
        <f>_xlfn.XLOOKUP(B483, '[1]2021 Salaries'!$B$13:$B$2834, '[1]2021 Salaries'!$G$13:$G$2834,0)</f>
        <v>1340000</v>
      </c>
      <c r="K483" s="1">
        <f t="shared" si="7"/>
        <v>1340000</v>
      </c>
      <c r="L483" s="2">
        <v>482</v>
      </c>
    </row>
    <row r="484" spans="1:12" x14ac:dyDescent="0.45">
      <c r="A484">
        <v>415</v>
      </c>
      <c r="B484" t="s">
        <v>2650</v>
      </c>
      <c r="C484" t="s">
        <v>9</v>
      </c>
      <c r="D484" t="s">
        <v>1596</v>
      </c>
      <c r="E484" t="s">
        <v>30</v>
      </c>
      <c r="F484">
        <v>20</v>
      </c>
      <c r="G484" t="s">
        <v>31</v>
      </c>
      <c r="H484">
        <v>2020</v>
      </c>
      <c r="I484">
        <v>8.7359000000000009</v>
      </c>
      <c r="J484" s="1">
        <f>_xlfn.XLOOKUP(B484, '[1]2021 Salaries'!$B$13:$B$2834, '[1]2021 Salaries'!$G$13:$G$2834,0)</f>
        <v>36110000</v>
      </c>
      <c r="K484" s="1">
        <f t="shared" si="7"/>
        <v>39721000</v>
      </c>
      <c r="L484" s="2">
        <v>483</v>
      </c>
    </row>
    <row r="485" spans="1:12" x14ac:dyDescent="0.45">
      <c r="A485">
        <v>1199</v>
      </c>
      <c r="B485" t="s">
        <v>1908</v>
      </c>
      <c r="C485" t="s">
        <v>14</v>
      </c>
      <c r="D485" t="s">
        <v>1600</v>
      </c>
      <c r="E485" t="s">
        <v>1238</v>
      </c>
      <c r="F485">
        <v>21</v>
      </c>
      <c r="G485" t="s">
        <v>41</v>
      </c>
      <c r="H485">
        <v>2020</v>
      </c>
      <c r="I485">
        <v>8.7365000000000101</v>
      </c>
      <c r="J485" s="1">
        <f>_xlfn.XLOOKUP(B485, '[1]2021 Salaries'!$B$13:$B$2834, '[1]2021 Salaries'!$G$13:$G$2834,0)</f>
        <v>25230000</v>
      </c>
      <c r="K485" s="1">
        <f t="shared" si="7"/>
        <v>27753000.000000004</v>
      </c>
      <c r="L485" s="2">
        <v>484</v>
      </c>
    </row>
    <row r="486" spans="1:12" x14ac:dyDescent="0.45">
      <c r="A486">
        <v>820</v>
      </c>
      <c r="B486" t="s">
        <v>2645</v>
      </c>
      <c r="C486" t="s">
        <v>23</v>
      </c>
      <c r="D486" t="s">
        <v>2743</v>
      </c>
      <c r="E486" t="s">
        <v>118</v>
      </c>
      <c r="F486">
        <v>23</v>
      </c>
      <c r="G486" t="s">
        <v>25</v>
      </c>
      <c r="H486">
        <v>2020</v>
      </c>
      <c r="I486">
        <v>8.7373333333333392</v>
      </c>
      <c r="J486" s="1">
        <f>_xlfn.XLOOKUP(B486, '[1]2021 Salaries'!$B$13:$B$2834, '[1]2021 Salaries'!$G$13:$G$2834,0)</f>
        <v>29210000</v>
      </c>
      <c r="K486" s="1">
        <f t="shared" si="7"/>
        <v>32131000.000000004</v>
      </c>
      <c r="L486" s="2">
        <v>485</v>
      </c>
    </row>
    <row r="487" spans="1:12" hidden="1" x14ac:dyDescent="0.45">
      <c r="A487">
        <v>2301</v>
      </c>
      <c r="B487" t="s">
        <v>910</v>
      </c>
      <c r="C487" t="s">
        <v>14</v>
      </c>
      <c r="D487" t="s">
        <v>18</v>
      </c>
      <c r="E487" t="s">
        <v>53</v>
      </c>
      <c r="F487">
        <v>29</v>
      </c>
      <c r="G487" t="s">
        <v>16</v>
      </c>
      <c r="H487">
        <v>2021</v>
      </c>
      <c r="I487">
        <v>8.7379666666666704</v>
      </c>
      <c r="J487" s="1">
        <f>_xlfn.XLOOKUP(B487, '[1]2021 Salaries'!$B$13:$B$2834, '[1]2021 Salaries'!$G$13:$G$2834,0)</f>
        <v>16510000</v>
      </c>
      <c r="K487" s="1">
        <f t="shared" si="7"/>
        <v>18161000</v>
      </c>
      <c r="L487" s="2">
        <v>486</v>
      </c>
    </row>
    <row r="488" spans="1:12" x14ac:dyDescent="0.45">
      <c r="A488">
        <v>44</v>
      </c>
      <c r="B488" t="s">
        <v>1928</v>
      </c>
      <c r="C488" t="s">
        <v>14</v>
      </c>
      <c r="D488" t="s">
        <v>1600</v>
      </c>
      <c r="E488" t="s">
        <v>69</v>
      </c>
      <c r="F488">
        <v>31</v>
      </c>
      <c r="G488" t="s">
        <v>21</v>
      </c>
      <c r="H488">
        <v>2020</v>
      </c>
      <c r="I488">
        <v>8.7381333333333302</v>
      </c>
      <c r="J488" s="1">
        <f>_xlfn.XLOOKUP(B488, '[1]2021 Salaries'!$B$13:$B$2834, '[1]2021 Salaries'!$G$13:$G$2834,0)</f>
        <v>27800000</v>
      </c>
      <c r="K488" s="1">
        <f t="shared" si="7"/>
        <v>30580000.000000004</v>
      </c>
      <c r="L488" s="2">
        <v>487</v>
      </c>
    </row>
    <row r="489" spans="1:12" hidden="1" x14ac:dyDescent="0.45">
      <c r="A489">
        <v>1918</v>
      </c>
      <c r="B489" t="s">
        <v>2234</v>
      </c>
      <c r="C489" t="s">
        <v>9</v>
      </c>
      <c r="D489" t="s">
        <v>1596</v>
      </c>
      <c r="E489" t="s">
        <v>330</v>
      </c>
      <c r="F489">
        <v>30</v>
      </c>
      <c r="G489" t="s">
        <v>25</v>
      </c>
      <c r="H489">
        <v>2021</v>
      </c>
      <c r="I489">
        <v>8.7406666666666606</v>
      </c>
      <c r="J489" s="1">
        <f>_xlfn.XLOOKUP(B489, '[1]2021 Salaries'!$B$13:$B$2834, '[1]2021 Salaries'!$G$13:$G$2834,0)</f>
        <v>27080000</v>
      </c>
      <c r="K489" s="1">
        <f t="shared" si="7"/>
        <v>29788000.000000004</v>
      </c>
      <c r="L489" s="2">
        <v>488</v>
      </c>
    </row>
    <row r="490" spans="1:12" x14ac:dyDescent="0.45">
      <c r="A490">
        <v>1407</v>
      </c>
      <c r="B490" t="s">
        <v>2577</v>
      </c>
      <c r="C490" t="s">
        <v>86</v>
      </c>
      <c r="D490" t="s">
        <v>1596</v>
      </c>
      <c r="E490" t="s">
        <v>44</v>
      </c>
      <c r="F490">
        <v>32</v>
      </c>
      <c r="G490" t="s">
        <v>31</v>
      </c>
      <c r="H490">
        <v>2021</v>
      </c>
      <c r="I490">
        <v>8.7410999999999994</v>
      </c>
      <c r="J490" s="1">
        <f>_xlfn.XLOOKUP(B490, '[1]2021 Salaries'!$B$13:$B$2834, '[1]2021 Salaries'!$G$13:$G$2834,0)</f>
        <v>32320000</v>
      </c>
      <c r="K490" s="1">
        <f t="shared" si="7"/>
        <v>35552000</v>
      </c>
      <c r="L490" s="2">
        <v>489</v>
      </c>
    </row>
    <row r="491" spans="1:12" x14ac:dyDescent="0.45">
      <c r="A491">
        <v>2118</v>
      </c>
      <c r="B491" t="s">
        <v>3319</v>
      </c>
      <c r="C491" t="s">
        <v>160</v>
      </c>
      <c r="D491" t="s">
        <v>2743</v>
      </c>
      <c r="E491" t="s">
        <v>240</v>
      </c>
      <c r="F491">
        <v>26</v>
      </c>
      <c r="G491" t="s">
        <v>25</v>
      </c>
      <c r="H491">
        <v>2021</v>
      </c>
      <c r="I491">
        <v>8.74196666666667</v>
      </c>
      <c r="J491" s="1">
        <f>_xlfn.XLOOKUP(B491, '[1]2021 Salaries'!$B$13:$B$2834, '[1]2021 Salaries'!$G$13:$G$2834,0)</f>
        <v>43540000</v>
      </c>
      <c r="K491" s="1">
        <f t="shared" si="7"/>
        <v>47894000.000000007</v>
      </c>
      <c r="L491" s="2">
        <v>490</v>
      </c>
    </row>
    <row r="492" spans="1:12" x14ac:dyDescent="0.45">
      <c r="A492">
        <v>1280</v>
      </c>
      <c r="B492" t="s">
        <v>3306</v>
      </c>
      <c r="C492" t="s">
        <v>36</v>
      </c>
      <c r="D492" t="s">
        <v>2743</v>
      </c>
      <c r="E492" t="s">
        <v>69</v>
      </c>
      <c r="F492">
        <v>25</v>
      </c>
      <c r="G492" t="s">
        <v>21</v>
      </c>
      <c r="H492">
        <v>2021</v>
      </c>
      <c r="I492">
        <v>8.7445000000000004</v>
      </c>
      <c r="J492" s="1">
        <f>_xlfn.XLOOKUP(B492, '[1]2021 Salaries'!$B$13:$B$2834, '[1]2021 Salaries'!$G$13:$G$2834,0)</f>
        <v>31790000</v>
      </c>
      <c r="K492" s="1">
        <f t="shared" si="7"/>
        <v>34969000</v>
      </c>
      <c r="L492" s="2">
        <v>491</v>
      </c>
    </row>
    <row r="493" spans="1:12" x14ac:dyDescent="0.45">
      <c r="A493">
        <v>868</v>
      </c>
      <c r="B493" t="s">
        <v>3319</v>
      </c>
      <c r="C493" t="s">
        <v>160</v>
      </c>
      <c r="D493" t="s">
        <v>2743</v>
      </c>
      <c r="E493" t="s">
        <v>240</v>
      </c>
      <c r="F493">
        <v>25</v>
      </c>
      <c r="G493" t="s">
        <v>25</v>
      </c>
      <c r="H493">
        <v>2020</v>
      </c>
      <c r="I493">
        <v>8.7514666666666692</v>
      </c>
      <c r="J493" s="1">
        <f>_xlfn.XLOOKUP(B493, '[1]2021 Salaries'!$B$13:$B$2834, '[1]2021 Salaries'!$G$13:$G$2834,0)</f>
        <v>43540000</v>
      </c>
      <c r="K493" s="1">
        <f t="shared" si="7"/>
        <v>47894000.000000007</v>
      </c>
      <c r="L493" s="2">
        <v>492</v>
      </c>
    </row>
    <row r="494" spans="1:12" x14ac:dyDescent="0.45">
      <c r="A494">
        <v>1166</v>
      </c>
      <c r="B494" t="s">
        <v>3232</v>
      </c>
      <c r="C494" t="s">
        <v>64</v>
      </c>
      <c r="D494" t="s">
        <v>2743</v>
      </c>
      <c r="E494" t="s">
        <v>795</v>
      </c>
      <c r="F494">
        <v>29</v>
      </c>
      <c r="G494" t="s">
        <v>41</v>
      </c>
      <c r="H494">
        <v>2020</v>
      </c>
      <c r="I494">
        <v>8.7567000000000004</v>
      </c>
      <c r="J494" s="1">
        <f>_xlfn.XLOOKUP(B494, '[1]2021 Salaries'!$B$13:$B$2834, '[1]2021 Salaries'!$G$13:$G$2834,0)</f>
        <v>750000</v>
      </c>
      <c r="K494" s="1">
        <f t="shared" si="7"/>
        <v>750000</v>
      </c>
      <c r="L494" s="2">
        <v>493</v>
      </c>
    </row>
    <row r="495" spans="1:12" x14ac:dyDescent="0.45">
      <c r="A495">
        <v>958</v>
      </c>
      <c r="B495" t="s">
        <v>3235</v>
      </c>
      <c r="C495" t="s">
        <v>14</v>
      </c>
      <c r="D495" t="s">
        <v>2743</v>
      </c>
      <c r="E495" t="s">
        <v>186</v>
      </c>
      <c r="F495">
        <v>29</v>
      </c>
      <c r="G495" t="s">
        <v>16</v>
      </c>
      <c r="H495">
        <v>2020</v>
      </c>
      <c r="I495">
        <v>8.7622333333333309</v>
      </c>
      <c r="J495" s="1">
        <f>_xlfn.XLOOKUP(B495, '[1]2021 Salaries'!$B$13:$B$2834, '[1]2021 Salaries'!$G$13:$G$2834,0)</f>
        <v>14920000</v>
      </c>
      <c r="K495" s="1">
        <f t="shared" si="7"/>
        <v>16412000.000000002</v>
      </c>
      <c r="L495" s="2">
        <v>494</v>
      </c>
    </row>
    <row r="496" spans="1:12" x14ac:dyDescent="0.45">
      <c r="A496">
        <v>93</v>
      </c>
      <c r="B496" t="s">
        <v>3318</v>
      </c>
      <c r="C496" t="s">
        <v>39</v>
      </c>
      <c r="D496" t="s">
        <v>2743</v>
      </c>
      <c r="E496" t="s">
        <v>28</v>
      </c>
      <c r="F496">
        <v>18</v>
      </c>
      <c r="G496" t="s">
        <v>21</v>
      </c>
      <c r="H496">
        <v>2020</v>
      </c>
      <c r="I496">
        <v>8.7624999999999993</v>
      </c>
      <c r="J496" s="1">
        <f>_xlfn.XLOOKUP(B496, '[1]2021 Salaries'!$B$13:$B$2834, '[1]2021 Salaries'!$G$13:$G$2834,0)</f>
        <v>34130000</v>
      </c>
      <c r="K496" s="1">
        <f t="shared" si="7"/>
        <v>37543000</v>
      </c>
      <c r="L496" s="2">
        <v>495</v>
      </c>
    </row>
    <row r="497" spans="1:12" x14ac:dyDescent="0.45">
      <c r="A497">
        <v>47</v>
      </c>
      <c r="B497" t="s">
        <v>3222</v>
      </c>
      <c r="C497" t="s">
        <v>9</v>
      </c>
      <c r="D497" t="s">
        <v>2743</v>
      </c>
      <c r="E497" t="s">
        <v>20</v>
      </c>
      <c r="F497">
        <v>28</v>
      </c>
      <c r="G497" t="s">
        <v>21</v>
      </c>
      <c r="H497">
        <v>2020</v>
      </c>
      <c r="I497">
        <v>8.7638333333333307</v>
      </c>
      <c r="J497" s="1">
        <f>_xlfn.XLOOKUP(B497, '[1]2021 Salaries'!$B$13:$B$2834, '[1]2021 Salaries'!$G$13:$G$2834,0)</f>
        <v>30800000</v>
      </c>
      <c r="K497" s="1">
        <f t="shared" si="7"/>
        <v>33880000</v>
      </c>
      <c r="L497" s="2">
        <v>496</v>
      </c>
    </row>
    <row r="498" spans="1:12" x14ac:dyDescent="0.45">
      <c r="A498">
        <v>30</v>
      </c>
      <c r="B498" t="s">
        <v>3264</v>
      </c>
      <c r="C498" t="s">
        <v>39</v>
      </c>
      <c r="D498" t="s">
        <v>2743</v>
      </c>
      <c r="E498" t="s">
        <v>845</v>
      </c>
      <c r="F498">
        <v>25</v>
      </c>
      <c r="G498" t="s">
        <v>21</v>
      </c>
      <c r="H498">
        <v>2020</v>
      </c>
      <c r="I498">
        <v>8.7647333333333304</v>
      </c>
      <c r="J498" s="1">
        <f>_xlfn.XLOOKUP(B498, '[1]2021 Salaries'!$B$13:$B$2834, '[1]2021 Salaries'!$G$13:$G$2834,0)</f>
        <v>30720000</v>
      </c>
      <c r="K498" s="1">
        <f t="shared" si="7"/>
        <v>33792000</v>
      </c>
      <c r="L498" s="2">
        <v>497</v>
      </c>
    </row>
    <row r="499" spans="1:12" x14ac:dyDescent="0.45">
      <c r="A499">
        <v>1709</v>
      </c>
      <c r="B499" t="s">
        <v>506</v>
      </c>
      <c r="C499" t="s">
        <v>51</v>
      </c>
      <c r="D499" t="s">
        <v>43</v>
      </c>
      <c r="E499" t="s">
        <v>47</v>
      </c>
      <c r="F499">
        <v>24</v>
      </c>
      <c r="G499" t="s">
        <v>12</v>
      </c>
      <c r="H499">
        <v>2021</v>
      </c>
      <c r="I499">
        <v>8.7669666666666703</v>
      </c>
      <c r="J499" s="1">
        <f>_xlfn.XLOOKUP(B499, '[1]2021 Salaries'!$B$13:$B$2834, '[1]2021 Salaries'!$G$13:$G$2834,0)</f>
        <v>22390000</v>
      </c>
      <c r="K499" s="1">
        <f t="shared" si="7"/>
        <v>24629000.000000004</v>
      </c>
      <c r="L499" s="2">
        <v>498</v>
      </c>
    </row>
    <row r="500" spans="1:12" x14ac:dyDescent="0.45">
      <c r="A500">
        <v>189</v>
      </c>
      <c r="B500" t="s">
        <v>2506</v>
      </c>
      <c r="C500" t="s">
        <v>14</v>
      </c>
      <c r="D500" t="s">
        <v>1596</v>
      </c>
      <c r="E500" t="s">
        <v>44</v>
      </c>
      <c r="F500">
        <v>27</v>
      </c>
      <c r="G500" t="s">
        <v>31</v>
      </c>
      <c r="H500">
        <v>2020</v>
      </c>
      <c r="I500">
        <v>8.7673000000000005</v>
      </c>
      <c r="J500" s="1">
        <f>_xlfn.XLOOKUP(B500, '[1]2021 Salaries'!$B$13:$B$2834, '[1]2021 Salaries'!$G$13:$G$2834,0)</f>
        <v>24780000</v>
      </c>
      <c r="K500" s="1">
        <f t="shared" si="7"/>
        <v>27258000.000000004</v>
      </c>
      <c r="L500" s="2">
        <v>499</v>
      </c>
    </row>
    <row r="501" spans="1:12" x14ac:dyDescent="0.45">
      <c r="A501">
        <v>741</v>
      </c>
      <c r="B501" t="s">
        <v>2636</v>
      </c>
      <c r="C501" t="s">
        <v>145</v>
      </c>
      <c r="D501" t="s">
        <v>1600</v>
      </c>
      <c r="E501" t="s">
        <v>211</v>
      </c>
      <c r="F501">
        <v>26</v>
      </c>
      <c r="G501" t="s">
        <v>25</v>
      </c>
      <c r="H501">
        <v>2020</v>
      </c>
      <c r="I501">
        <v>8.7673666666666605</v>
      </c>
      <c r="J501" s="1">
        <f>_xlfn.XLOOKUP(B501, '[1]2021 Salaries'!$B$13:$B$2834, '[1]2021 Salaries'!$G$13:$G$2834,0)</f>
        <v>27030000</v>
      </c>
      <c r="K501" s="1">
        <f t="shared" si="7"/>
        <v>29733000.000000004</v>
      </c>
      <c r="L501" s="2">
        <v>500</v>
      </c>
    </row>
    <row r="502" spans="1:12" x14ac:dyDescent="0.45">
      <c r="A502">
        <v>1894</v>
      </c>
      <c r="B502" t="s">
        <v>943</v>
      </c>
      <c r="C502" t="s">
        <v>74</v>
      </c>
      <c r="D502" t="s">
        <v>18</v>
      </c>
      <c r="E502" t="s">
        <v>162</v>
      </c>
      <c r="F502">
        <v>23</v>
      </c>
      <c r="G502" t="s">
        <v>12</v>
      </c>
      <c r="H502">
        <v>2021</v>
      </c>
      <c r="I502">
        <v>8.7706333333333308</v>
      </c>
      <c r="J502" s="1">
        <f>_xlfn.XLOOKUP(B502, '[1]2021 Salaries'!$B$13:$B$2834, '[1]2021 Salaries'!$G$13:$G$2834,0)</f>
        <v>15910000</v>
      </c>
      <c r="K502" s="1">
        <f t="shared" si="7"/>
        <v>17501000</v>
      </c>
      <c r="L502" s="2">
        <v>501</v>
      </c>
    </row>
    <row r="503" spans="1:12" x14ac:dyDescent="0.45">
      <c r="A503">
        <v>1457</v>
      </c>
      <c r="B503" t="s">
        <v>3300</v>
      </c>
      <c r="C503" t="s">
        <v>9</v>
      </c>
      <c r="D503" t="s">
        <v>2743</v>
      </c>
      <c r="E503" t="s">
        <v>547</v>
      </c>
      <c r="F503">
        <v>32</v>
      </c>
      <c r="G503" t="s">
        <v>31</v>
      </c>
      <c r="H503">
        <v>2021</v>
      </c>
      <c r="I503">
        <v>8.7722999999999995</v>
      </c>
      <c r="J503" s="1">
        <f>_xlfn.XLOOKUP(B503, '[1]2021 Salaries'!$B$13:$B$2834, '[1]2021 Salaries'!$G$13:$G$2834,0)</f>
        <v>29480000</v>
      </c>
      <c r="K503" s="1">
        <f t="shared" si="7"/>
        <v>32428000.000000004</v>
      </c>
      <c r="L503" s="2">
        <v>502</v>
      </c>
    </row>
    <row r="504" spans="1:12" x14ac:dyDescent="0.45">
      <c r="A504">
        <v>1647</v>
      </c>
      <c r="B504" t="s">
        <v>3221</v>
      </c>
      <c r="C504" t="s">
        <v>9</v>
      </c>
      <c r="D504" t="s">
        <v>2743</v>
      </c>
      <c r="E504" t="s">
        <v>460</v>
      </c>
      <c r="F504">
        <v>25</v>
      </c>
      <c r="G504" t="s">
        <v>31</v>
      </c>
      <c r="H504">
        <v>2021</v>
      </c>
      <c r="I504">
        <v>8.7751999999999999</v>
      </c>
      <c r="J504" s="1">
        <f>_xlfn.XLOOKUP(B504, '[1]2021 Salaries'!$B$13:$B$2834, '[1]2021 Salaries'!$G$13:$G$2834,0)</f>
        <v>23210000</v>
      </c>
      <c r="K504" s="1">
        <f t="shared" si="7"/>
        <v>25531000.000000004</v>
      </c>
      <c r="L504" s="2">
        <v>503</v>
      </c>
    </row>
    <row r="505" spans="1:12" x14ac:dyDescent="0.45">
      <c r="A505">
        <v>1472</v>
      </c>
      <c r="B505" t="s">
        <v>1602</v>
      </c>
      <c r="C505" t="s">
        <v>232</v>
      </c>
      <c r="D505" t="s">
        <v>2743</v>
      </c>
      <c r="E505" t="s">
        <v>473</v>
      </c>
      <c r="F505">
        <v>27</v>
      </c>
      <c r="G505" t="s">
        <v>31</v>
      </c>
      <c r="H505">
        <v>2021</v>
      </c>
      <c r="I505">
        <v>8.7769333333333304</v>
      </c>
      <c r="J505" s="1">
        <f>_xlfn.XLOOKUP(B505, '[1]2021 Salaries'!$B$13:$B$2834, '[1]2021 Salaries'!$G$13:$G$2834,0)</f>
        <v>25200000</v>
      </c>
      <c r="K505" s="1">
        <f t="shared" si="7"/>
        <v>27720000.000000004</v>
      </c>
      <c r="L505" s="2">
        <v>504</v>
      </c>
    </row>
    <row r="506" spans="1:12" x14ac:dyDescent="0.45">
      <c r="A506">
        <v>2340</v>
      </c>
      <c r="B506" t="s">
        <v>1889</v>
      </c>
      <c r="C506" t="s">
        <v>14</v>
      </c>
      <c r="D506" t="s">
        <v>1600</v>
      </c>
      <c r="E506" t="s">
        <v>485</v>
      </c>
      <c r="F506">
        <v>23</v>
      </c>
      <c r="G506" t="s">
        <v>16</v>
      </c>
      <c r="H506">
        <v>2021</v>
      </c>
      <c r="I506">
        <v>8.7821666666666705</v>
      </c>
      <c r="J506" s="1">
        <f>_xlfn.XLOOKUP(B506, '[1]2021 Salaries'!$B$13:$B$2834, '[1]2021 Salaries'!$G$13:$G$2834,0)</f>
        <v>12160000</v>
      </c>
      <c r="K506" s="1">
        <f t="shared" si="7"/>
        <v>13376000.000000002</v>
      </c>
      <c r="L506" s="2">
        <v>505</v>
      </c>
    </row>
    <row r="507" spans="1:12" x14ac:dyDescent="0.45">
      <c r="A507">
        <v>1018</v>
      </c>
      <c r="B507" t="s">
        <v>2219</v>
      </c>
      <c r="C507" t="s">
        <v>160</v>
      </c>
      <c r="D507" t="s">
        <v>1600</v>
      </c>
      <c r="E507" t="s">
        <v>487</v>
      </c>
      <c r="F507">
        <v>33</v>
      </c>
      <c r="G507" t="s">
        <v>16</v>
      </c>
      <c r="H507">
        <v>2020</v>
      </c>
      <c r="I507">
        <v>8.7821999999999996</v>
      </c>
      <c r="J507" s="1">
        <f>_xlfn.XLOOKUP(B507, '[1]2021 Salaries'!$B$13:$B$2834, '[1]2021 Salaries'!$G$13:$G$2834,0)</f>
        <v>35910000</v>
      </c>
      <c r="K507" s="1">
        <f t="shared" si="7"/>
        <v>39501000</v>
      </c>
      <c r="L507" s="2">
        <v>506</v>
      </c>
    </row>
    <row r="508" spans="1:12" x14ac:dyDescent="0.45">
      <c r="A508">
        <v>2512</v>
      </c>
      <c r="B508" t="s">
        <v>2284</v>
      </c>
      <c r="C508" t="s">
        <v>64</v>
      </c>
      <c r="D508" t="s">
        <v>1600</v>
      </c>
      <c r="E508" t="s">
        <v>166</v>
      </c>
      <c r="F508">
        <v>30</v>
      </c>
      <c r="G508" t="s">
        <v>41</v>
      </c>
      <c r="H508">
        <v>2021</v>
      </c>
      <c r="I508">
        <v>8.7831666666666592</v>
      </c>
      <c r="J508" s="1">
        <f>_xlfn.XLOOKUP(B508, '[1]2021 Salaries'!$B$13:$B$2834, '[1]2021 Salaries'!$G$13:$G$2834,0)</f>
        <v>7220000</v>
      </c>
      <c r="K508" s="1">
        <f t="shared" si="7"/>
        <v>7220000</v>
      </c>
      <c r="L508" s="2">
        <v>507</v>
      </c>
    </row>
    <row r="509" spans="1:12" x14ac:dyDescent="0.45">
      <c r="A509">
        <v>844</v>
      </c>
      <c r="B509" t="s">
        <v>3317</v>
      </c>
      <c r="C509" t="s">
        <v>23</v>
      </c>
      <c r="D509" t="s">
        <v>2743</v>
      </c>
      <c r="E509" t="s">
        <v>257</v>
      </c>
      <c r="F509">
        <v>24</v>
      </c>
      <c r="G509" t="s">
        <v>25</v>
      </c>
      <c r="H509">
        <v>2020</v>
      </c>
      <c r="I509">
        <v>8.7849666666666693</v>
      </c>
      <c r="J509" s="1">
        <f>_xlfn.XLOOKUP(B509, '[1]2021 Salaries'!$B$13:$B$2834, '[1]2021 Salaries'!$G$13:$G$2834,0)</f>
        <v>25790000</v>
      </c>
      <c r="K509" s="1">
        <f t="shared" si="7"/>
        <v>28369000.000000004</v>
      </c>
      <c r="L509" s="2">
        <v>508</v>
      </c>
    </row>
    <row r="510" spans="1:12" x14ac:dyDescent="0.45">
      <c r="A510">
        <v>1827</v>
      </c>
      <c r="B510" t="s">
        <v>1944</v>
      </c>
      <c r="C510" t="s">
        <v>96</v>
      </c>
      <c r="D510" t="s">
        <v>1596</v>
      </c>
      <c r="E510" t="s">
        <v>441</v>
      </c>
      <c r="F510">
        <v>25</v>
      </c>
      <c r="G510" t="s">
        <v>12</v>
      </c>
      <c r="H510">
        <v>2021</v>
      </c>
      <c r="I510">
        <v>8.7850999999999999</v>
      </c>
      <c r="J510" s="1">
        <f>_xlfn.XLOOKUP(B510, '[1]2021 Salaries'!$B$13:$B$2834, '[1]2021 Salaries'!$G$13:$G$2834,0)</f>
        <v>22920000</v>
      </c>
      <c r="K510" s="1">
        <f t="shared" si="7"/>
        <v>25212000.000000004</v>
      </c>
      <c r="L510" s="2">
        <v>509</v>
      </c>
    </row>
    <row r="511" spans="1:12" x14ac:dyDescent="0.45">
      <c r="A511">
        <v>2256</v>
      </c>
      <c r="B511" t="s">
        <v>2113</v>
      </c>
      <c r="C511" t="s">
        <v>14</v>
      </c>
      <c r="D511" t="s">
        <v>1600</v>
      </c>
      <c r="E511" t="s">
        <v>186</v>
      </c>
      <c r="F511">
        <v>20</v>
      </c>
      <c r="G511" t="s">
        <v>16</v>
      </c>
      <c r="H511">
        <v>2021</v>
      </c>
      <c r="I511">
        <v>8.7859333333333396</v>
      </c>
      <c r="J511" s="1">
        <f>_xlfn.XLOOKUP(B511, '[1]2021 Salaries'!$B$13:$B$2834, '[1]2021 Salaries'!$G$13:$G$2834,0)</f>
        <v>19990000</v>
      </c>
      <c r="K511" s="1">
        <f t="shared" si="7"/>
        <v>21989000</v>
      </c>
      <c r="L511" s="2">
        <v>510</v>
      </c>
    </row>
    <row r="512" spans="1:12" x14ac:dyDescent="0.45">
      <c r="A512">
        <v>420</v>
      </c>
      <c r="B512" t="s">
        <v>3316</v>
      </c>
      <c r="C512" t="s">
        <v>9</v>
      </c>
      <c r="D512" t="s">
        <v>2743</v>
      </c>
      <c r="E512" t="s">
        <v>30</v>
      </c>
      <c r="F512">
        <v>26</v>
      </c>
      <c r="G512" t="s">
        <v>31</v>
      </c>
      <c r="H512">
        <v>2020</v>
      </c>
      <c r="I512">
        <v>8.7870000000000008</v>
      </c>
      <c r="J512" s="1">
        <f>_xlfn.XLOOKUP(B512, '[1]2021 Salaries'!$B$13:$B$2834, '[1]2021 Salaries'!$G$13:$G$2834,0)</f>
        <v>32650000</v>
      </c>
      <c r="K512" s="1">
        <f t="shared" si="7"/>
        <v>35915000</v>
      </c>
      <c r="L512" s="2">
        <v>511</v>
      </c>
    </row>
    <row r="513" spans="1:12" x14ac:dyDescent="0.45">
      <c r="A513">
        <v>2255</v>
      </c>
      <c r="B513" t="s">
        <v>3315</v>
      </c>
      <c r="C513" t="s">
        <v>14</v>
      </c>
      <c r="D513" t="s">
        <v>2743</v>
      </c>
      <c r="E513" t="s">
        <v>186</v>
      </c>
      <c r="F513">
        <v>24</v>
      </c>
      <c r="G513" t="s">
        <v>16</v>
      </c>
      <c r="H513">
        <v>2021</v>
      </c>
      <c r="I513">
        <v>8.7917000000000005</v>
      </c>
      <c r="J513" s="1">
        <f>_xlfn.XLOOKUP(B513, '[1]2021 Salaries'!$B$13:$B$2834, '[1]2021 Salaries'!$G$13:$G$2834,0)</f>
        <v>23410000</v>
      </c>
      <c r="K513" s="1">
        <f t="shared" si="7"/>
        <v>25751000.000000004</v>
      </c>
      <c r="L513" s="2">
        <v>512</v>
      </c>
    </row>
    <row r="514" spans="1:12" x14ac:dyDescent="0.45">
      <c r="A514">
        <v>1801</v>
      </c>
      <c r="B514" t="s">
        <v>1838</v>
      </c>
      <c r="C514" t="s">
        <v>190</v>
      </c>
      <c r="D514" t="s">
        <v>1596</v>
      </c>
      <c r="E514" t="s">
        <v>37</v>
      </c>
      <c r="F514">
        <v>17</v>
      </c>
      <c r="G514" t="s">
        <v>12</v>
      </c>
      <c r="H514">
        <v>2021</v>
      </c>
      <c r="I514">
        <v>8.7928999999999995</v>
      </c>
      <c r="J514" s="1">
        <f>_xlfn.XLOOKUP(B514, '[1]2021 Salaries'!$B$13:$B$2834, '[1]2021 Salaries'!$G$13:$G$2834,0)</f>
        <v>20640000</v>
      </c>
      <c r="K514" s="1">
        <f t="shared" si="7"/>
        <v>22704000</v>
      </c>
      <c r="L514" s="2">
        <v>513</v>
      </c>
    </row>
    <row r="515" spans="1:12" x14ac:dyDescent="0.45">
      <c r="A515">
        <v>157</v>
      </c>
      <c r="B515" t="s">
        <v>2470</v>
      </c>
      <c r="C515" t="s">
        <v>143</v>
      </c>
      <c r="D515" t="s">
        <v>1600</v>
      </c>
      <c r="E515" t="s">
        <v>147</v>
      </c>
      <c r="F515">
        <v>27</v>
      </c>
      <c r="G515" t="s">
        <v>21</v>
      </c>
      <c r="H515">
        <v>2020</v>
      </c>
      <c r="I515">
        <v>8.7955666666666694</v>
      </c>
      <c r="J515" s="1">
        <f>_xlfn.XLOOKUP(B515, '[1]2021 Salaries'!$B$13:$B$2834, '[1]2021 Salaries'!$G$13:$G$2834,0)</f>
        <v>36660000</v>
      </c>
      <c r="K515" s="1">
        <f t="shared" ref="K515:K578" si="8">IF(C515="Rarita", J515, J515*1.1)</f>
        <v>40326000</v>
      </c>
      <c r="L515" s="2">
        <v>514</v>
      </c>
    </row>
    <row r="516" spans="1:12" x14ac:dyDescent="0.45">
      <c r="A516">
        <v>2124</v>
      </c>
      <c r="B516" t="s">
        <v>3314</v>
      </c>
      <c r="C516" t="s">
        <v>341</v>
      </c>
      <c r="D516" t="s">
        <v>2743</v>
      </c>
      <c r="E516" t="s">
        <v>84</v>
      </c>
      <c r="F516">
        <v>27</v>
      </c>
      <c r="G516" t="s">
        <v>25</v>
      </c>
      <c r="H516">
        <v>2021</v>
      </c>
      <c r="I516">
        <v>8.7987666666666708</v>
      </c>
      <c r="J516" s="1">
        <f>_xlfn.XLOOKUP(B516, '[1]2021 Salaries'!$B$13:$B$2834, '[1]2021 Salaries'!$G$13:$G$2834,0)</f>
        <v>25420000</v>
      </c>
      <c r="K516" s="1">
        <f t="shared" si="8"/>
        <v>27962000.000000004</v>
      </c>
      <c r="L516" s="2">
        <v>515</v>
      </c>
    </row>
    <row r="517" spans="1:12" x14ac:dyDescent="0.45">
      <c r="A517">
        <v>373</v>
      </c>
      <c r="B517" t="s">
        <v>2446</v>
      </c>
      <c r="C517" t="s">
        <v>2386</v>
      </c>
      <c r="D517" t="s">
        <v>2743</v>
      </c>
      <c r="E517" t="s">
        <v>93</v>
      </c>
      <c r="F517">
        <v>23</v>
      </c>
      <c r="G517" t="s">
        <v>31</v>
      </c>
      <c r="H517">
        <v>2020</v>
      </c>
      <c r="I517">
        <v>8.8056000000000001</v>
      </c>
      <c r="J517" s="1">
        <f>_xlfn.XLOOKUP(B517, '[1]2021 Salaries'!$B$13:$B$2834, '[1]2021 Salaries'!$G$13:$G$2834,0)</f>
        <v>27020000</v>
      </c>
      <c r="K517" s="1">
        <f t="shared" si="8"/>
        <v>29722000.000000004</v>
      </c>
      <c r="L517" s="2">
        <v>516</v>
      </c>
    </row>
    <row r="518" spans="1:12" hidden="1" x14ac:dyDescent="0.45">
      <c r="A518">
        <v>2518</v>
      </c>
      <c r="B518" t="s">
        <v>3313</v>
      </c>
      <c r="C518" t="s">
        <v>64</v>
      </c>
      <c r="D518" t="s">
        <v>2743</v>
      </c>
      <c r="E518" t="s">
        <v>261</v>
      </c>
      <c r="F518">
        <v>21</v>
      </c>
      <c r="G518" t="s">
        <v>41</v>
      </c>
      <c r="H518">
        <v>2021</v>
      </c>
      <c r="I518">
        <v>8.8062666666666694</v>
      </c>
      <c r="J518" s="1">
        <f>_xlfn.XLOOKUP(B518, '[1]2021 Salaries'!$B$13:$B$2834, '[1]2021 Salaries'!$G$13:$G$2834,0)</f>
        <v>9020000</v>
      </c>
      <c r="K518" s="1">
        <f t="shared" si="8"/>
        <v>9020000</v>
      </c>
      <c r="L518" s="2">
        <v>517</v>
      </c>
    </row>
    <row r="519" spans="1:12" x14ac:dyDescent="0.45">
      <c r="A519">
        <v>1829</v>
      </c>
      <c r="B519" t="s">
        <v>2221</v>
      </c>
      <c r="C519" t="s">
        <v>74</v>
      </c>
      <c r="D519" t="s">
        <v>2743</v>
      </c>
      <c r="E519" t="s">
        <v>441</v>
      </c>
      <c r="F519">
        <v>24</v>
      </c>
      <c r="G519" t="s">
        <v>12</v>
      </c>
      <c r="H519">
        <v>2021</v>
      </c>
      <c r="I519">
        <v>8.8072999999999997</v>
      </c>
      <c r="J519" s="1">
        <f>_xlfn.XLOOKUP(B519, '[1]2021 Salaries'!$B$13:$B$2834, '[1]2021 Salaries'!$G$13:$G$2834,0)</f>
        <v>24270000</v>
      </c>
      <c r="K519" s="1">
        <f t="shared" si="8"/>
        <v>26697000.000000004</v>
      </c>
      <c r="L519" s="2">
        <v>518</v>
      </c>
    </row>
    <row r="520" spans="1:12" x14ac:dyDescent="0.45">
      <c r="A520">
        <v>223</v>
      </c>
      <c r="B520" t="s">
        <v>2373</v>
      </c>
      <c r="C520" t="s">
        <v>9</v>
      </c>
      <c r="D520" t="s">
        <v>1600</v>
      </c>
      <c r="E520" t="s">
        <v>154</v>
      </c>
      <c r="F520">
        <v>28</v>
      </c>
      <c r="G520" t="s">
        <v>31</v>
      </c>
      <c r="H520">
        <v>2020</v>
      </c>
      <c r="I520">
        <v>8.8080999999999996</v>
      </c>
      <c r="J520" s="1">
        <f>_xlfn.XLOOKUP(B520, '[1]2021 Salaries'!$B$13:$B$2834, '[1]2021 Salaries'!$G$13:$G$2834,0)</f>
        <v>32620000</v>
      </c>
      <c r="K520" s="1">
        <f t="shared" si="8"/>
        <v>35882000</v>
      </c>
      <c r="L520" s="2">
        <v>519</v>
      </c>
    </row>
    <row r="521" spans="1:12" hidden="1" x14ac:dyDescent="0.45">
      <c r="A521">
        <v>791</v>
      </c>
      <c r="B521" t="s">
        <v>3312</v>
      </c>
      <c r="C521" t="s">
        <v>23</v>
      </c>
      <c r="D521" t="s">
        <v>2743</v>
      </c>
      <c r="E521" t="s">
        <v>255</v>
      </c>
      <c r="F521">
        <v>33</v>
      </c>
      <c r="G521" t="s">
        <v>25</v>
      </c>
      <c r="H521">
        <v>2020</v>
      </c>
      <c r="I521">
        <v>8.8121666666666592</v>
      </c>
      <c r="J521" s="1">
        <f>_xlfn.XLOOKUP(B521, '[1]2021 Salaries'!$B$13:$B$2834, '[1]2021 Salaries'!$G$13:$G$2834,0)</f>
        <v>0</v>
      </c>
      <c r="K521" s="1">
        <f t="shared" si="8"/>
        <v>0</v>
      </c>
      <c r="L521" s="2">
        <v>520</v>
      </c>
    </row>
    <row r="522" spans="1:12" hidden="1" x14ac:dyDescent="0.45">
      <c r="A522">
        <v>2097</v>
      </c>
      <c r="B522" t="s">
        <v>712</v>
      </c>
      <c r="C522" t="s">
        <v>23</v>
      </c>
      <c r="D522" t="s">
        <v>18</v>
      </c>
      <c r="E522" t="s">
        <v>197</v>
      </c>
      <c r="F522">
        <v>23</v>
      </c>
      <c r="G522" t="s">
        <v>25</v>
      </c>
      <c r="H522">
        <v>2021</v>
      </c>
      <c r="I522">
        <v>8.8139333333333294</v>
      </c>
      <c r="J522" s="1">
        <f>_xlfn.XLOOKUP(B522, '[1]2021 Salaries'!$B$13:$B$2834, '[1]2021 Salaries'!$G$13:$G$2834,0)</f>
        <v>20140000</v>
      </c>
      <c r="K522" s="1">
        <f t="shared" si="8"/>
        <v>22154000</v>
      </c>
      <c r="L522" s="2">
        <v>521</v>
      </c>
    </row>
    <row r="523" spans="1:12" x14ac:dyDescent="0.45">
      <c r="A523">
        <v>894</v>
      </c>
      <c r="B523" t="s">
        <v>2284</v>
      </c>
      <c r="C523" t="s">
        <v>14</v>
      </c>
      <c r="D523" t="s">
        <v>1600</v>
      </c>
      <c r="E523" t="s">
        <v>124</v>
      </c>
      <c r="F523">
        <v>29</v>
      </c>
      <c r="G523" t="s">
        <v>25</v>
      </c>
      <c r="H523">
        <v>2020</v>
      </c>
      <c r="I523">
        <v>8.8152000000000008</v>
      </c>
      <c r="J523" s="1">
        <f>_xlfn.XLOOKUP(B523, '[1]2021 Salaries'!$B$13:$B$2834, '[1]2021 Salaries'!$G$13:$G$2834,0)</f>
        <v>7220000</v>
      </c>
      <c r="K523" s="1">
        <f t="shared" si="8"/>
        <v>7942000.0000000009</v>
      </c>
      <c r="L523" s="2">
        <v>522</v>
      </c>
    </row>
    <row r="524" spans="1:12" hidden="1" x14ac:dyDescent="0.45">
      <c r="A524">
        <v>1805</v>
      </c>
      <c r="B524" t="s">
        <v>3311</v>
      </c>
      <c r="C524" t="s">
        <v>39</v>
      </c>
      <c r="D524" t="s">
        <v>2743</v>
      </c>
      <c r="E524" t="s">
        <v>37</v>
      </c>
      <c r="F524">
        <v>17</v>
      </c>
      <c r="G524" t="s">
        <v>12</v>
      </c>
      <c r="H524">
        <v>2021</v>
      </c>
      <c r="I524">
        <v>8.8165666666666702</v>
      </c>
      <c r="J524" s="1">
        <f>_xlfn.XLOOKUP(B524, '[1]2021 Salaries'!$B$13:$B$2834, '[1]2021 Salaries'!$G$13:$G$2834,0)</f>
        <v>21860000</v>
      </c>
      <c r="K524" s="1">
        <f t="shared" si="8"/>
        <v>24046000.000000004</v>
      </c>
      <c r="L524" s="2">
        <v>523</v>
      </c>
    </row>
    <row r="525" spans="1:12" x14ac:dyDescent="0.45">
      <c r="A525">
        <v>2141</v>
      </c>
      <c r="B525" t="s">
        <v>1858</v>
      </c>
      <c r="C525" t="s">
        <v>23</v>
      </c>
      <c r="D525" t="s">
        <v>1600</v>
      </c>
      <c r="E525" t="s">
        <v>124</v>
      </c>
      <c r="F525">
        <v>28</v>
      </c>
      <c r="G525" t="s">
        <v>25</v>
      </c>
      <c r="H525">
        <v>2021</v>
      </c>
      <c r="I525">
        <v>8.8166666666666593</v>
      </c>
      <c r="J525" s="1">
        <f>_xlfn.XLOOKUP(B525, '[1]2021 Salaries'!$B$13:$B$2834, '[1]2021 Salaries'!$G$13:$G$2834,0)</f>
        <v>21100000</v>
      </c>
      <c r="K525" s="1">
        <f t="shared" si="8"/>
        <v>23210000.000000004</v>
      </c>
      <c r="L525" s="2">
        <v>524</v>
      </c>
    </row>
    <row r="526" spans="1:12" x14ac:dyDescent="0.45">
      <c r="A526">
        <v>697</v>
      </c>
      <c r="B526" t="s">
        <v>3310</v>
      </c>
      <c r="C526" t="s">
        <v>9</v>
      </c>
      <c r="D526" t="s">
        <v>2743</v>
      </c>
      <c r="E526" t="s">
        <v>24</v>
      </c>
      <c r="F526">
        <v>24</v>
      </c>
      <c r="G526" t="s">
        <v>25</v>
      </c>
      <c r="H526">
        <v>2020</v>
      </c>
      <c r="I526">
        <v>8.8178999999999998</v>
      </c>
      <c r="J526" s="1">
        <f>_xlfn.XLOOKUP(B526, '[1]2021 Salaries'!$B$13:$B$2834, '[1]2021 Salaries'!$G$13:$G$2834,0)</f>
        <v>16510000</v>
      </c>
      <c r="K526" s="1">
        <f t="shared" si="8"/>
        <v>18161000</v>
      </c>
      <c r="L526" s="2">
        <v>525</v>
      </c>
    </row>
    <row r="527" spans="1:12" x14ac:dyDescent="0.45">
      <c r="A527">
        <v>819</v>
      </c>
      <c r="B527" t="s">
        <v>1994</v>
      </c>
      <c r="C527" t="s">
        <v>64</v>
      </c>
      <c r="D527" t="s">
        <v>2743</v>
      </c>
      <c r="E527" t="s">
        <v>118</v>
      </c>
      <c r="F527">
        <v>30</v>
      </c>
      <c r="G527" t="s">
        <v>25</v>
      </c>
      <c r="H527">
        <v>2020</v>
      </c>
      <c r="I527">
        <v>8.8183333333333405</v>
      </c>
      <c r="J527" s="1">
        <f>_xlfn.XLOOKUP(B527, '[1]2021 Salaries'!$B$13:$B$2834, '[1]2021 Salaries'!$G$13:$G$2834,0)</f>
        <v>33770000</v>
      </c>
      <c r="K527" s="1">
        <f t="shared" si="8"/>
        <v>33770000</v>
      </c>
      <c r="L527" s="2">
        <v>526</v>
      </c>
    </row>
    <row r="528" spans="1:12" x14ac:dyDescent="0.45">
      <c r="A528">
        <v>2135</v>
      </c>
      <c r="B528" t="s">
        <v>3303</v>
      </c>
      <c r="C528" t="s">
        <v>216</v>
      </c>
      <c r="D528" t="s">
        <v>2743</v>
      </c>
      <c r="E528" t="s">
        <v>124</v>
      </c>
      <c r="F528">
        <v>25</v>
      </c>
      <c r="G528" t="s">
        <v>25</v>
      </c>
      <c r="H528">
        <v>2021</v>
      </c>
      <c r="I528">
        <v>8.8195999999999994</v>
      </c>
      <c r="J528" s="1">
        <f>_xlfn.XLOOKUP(B528, '[1]2021 Salaries'!$B$13:$B$2834, '[1]2021 Salaries'!$G$13:$G$2834,0)</f>
        <v>27120000</v>
      </c>
      <c r="K528" s="1">
        <f t="shared" si="8"/>
        <v>29832000.000000004</v>
      </c>
      <c r="L528" s="2">
        <v>527</v>
      </c>
    </row>
    <row r="529" spans="1:12" hidden="1" x14ac:dyDescent="0.45">
      <c r="A529">
        <v>172</v>
      </c>
      <c r="B529" t="s">
        <v>3309</v>
      </c>
      <c r="C529" t="s">
        <v>235</v>
      </c>
      <c r="D529" t="s">
        <v>2743</v>
      </c>
      <c r="E529" t="s">
        <v>230</v>
      </c>
      <c r="F529">
        <v>27</v>
      </c>
      <c r="G529" t="s">
        <v>21</v>
      </c>
      <c r="H529">
        <v>2020</v>
      </c>
      <c r="I529">
        <v>8.8226999999999993</v>
      </c>
      <c r="J529" s="1">
        <f>_xlfn.XLOOKUP(B529, '[1]2021 Salaries'!$B$13:$B$2834, '[1]2021 Salaries'!$G$13:$G$2834,0)</f>
        <v>0</v>
      </c>
      <c r="K529" s="1">
        <f t="shared" si="8"/>
        <v>0</v>
      </c>
      <c r="L529" s="2">
        <v>528</v>
      </c>
    </row>
    <row r="530" spans="1:12" x14ac:dyDescent="0.45">
      <c r="A530">
        <v>1592</v>
      </c>
      <c r="B530" t="s">
        <v>2064</v>
      </c>
      <c r="C530" t="s">
        <v>33</v>
      </c>
      <c r="D530" t="s">
        <v>2743</v>
      </c>
      <c r="E530" t="s">
        <v>471</v>
      </c>
      <c r="F530">
        <v>21</v>
      </c>
      <c r="G530" t="s">
        <v>31</v>
      </c>
      <c r="H530">
        <v>2021</v>
      </c>
      <c r="I530">
        <v>8.8250666666666806</v>
      </c>
      <c r="J530" s="1">
        <f>_xlfn.XLOOKUP(B530, '[1]2021 Salaries'!$B$13:$B$2834, '[1]2021 Salaries'!$G$13:$G$2834,0)</f>
        <v>27350000</v>
      </c>
      <c r="K530" s="1">
        <f t="shared" si="8"/>
        <v>30085000.000000004</v>
      </c>
      <c r="L530" s="2">
        <v>529</v>
      </c>
    </row>
    <row r="531" spans="1:12" x14ac:dyDescent="0.45">
      <c r="A531">
        <v>2519</v>
      </c>
      <c r="B531" t="s">
        <v>2773</v>
      </c>
      <c r="C531" t="s">
        <v>64</v>
      </c>
      <c r="D531" t="s">
        <v>2743</v>
      </c>
      <c r="E531" t="s">
        <v>261</v>
      </c>
      <c r="F531">
        <v>24</v>
      </c>
      <c r="G531" t="s">
        <v>41</v>
      </c>
      <c r="H531">
        <v>2021</v>
      </c>
      <c r="I531">
        <v>8.82613333333334</v>
      </c>
      <c r="J531" s="1">
        <f>_xlfn.XLOOKUP(B531, '[1]2021 Salaries'!$B$13:$B$2834, '[1]2021 Salaries'!$G$13:$G$2834,0)</f>
        <v>9460000</v>
      </c>
      <c r="K531" s="1">
        <f t="shared" si="8"/>
        <v>9460000</v>
      </c>
      <c r="L531" s="2">
        <v>530</v>
      </c>
    </row>
    <row r="532" spans="1:12" hidden="1" x14ac:dyDescent="0.45">
      <c r="A532">
        <v>1001</v>
      </c>
      <c r="B532" t="s">
        <v>3308</v>
      </c>
      <c r="C532" t="s">
        <v>14</v>
      </c>
      <c r="D532" t="s">
        <v>2743</v>
      </c>
      <c r="E532" t="s">
        <v>997</v>
      </c>
      <c r="F532">
        <v>35</v>
      </c>
      <c r="G532" t="s">
        <v>16</v>
      </c>
      <c r="H532">
        <v>2020</v>
      </c>
      <c r="I532">
        <v>8.8283666666666605</v>
      </c>
      <c r="J532" s="1">
        <f>_xlfn.XLOOKUP(B532, '[1]2021 Salaries'!$B$13:$B$2834, '[1]2021 Salaries'!$G$13:$G$2834,0)</f>
        <v>0</v>
      </c>
      <c r="K532" s="1">
        <f t="shared" si="8"/>
        <v>0</v>
      </c>
      <c r="L532" s="2">
        <v>531</v>
      </c>
    </row>
    <row r="533" spans="1:12" hidden="1" x14ac:dyDescent="0.45">
      <c r="A533">
        <v>23</v>
      </c>
      <c r="B533" t="s">
        <v>1988</v>
      </c>
      <c r="C533" t="s">
        <v>699</v>
      </c>
      <c r="D533" t="s">
        <v>1600</v>
      </c>
      <c r="E533" t="s">
        <v>49</v>
      </c>
      <c r="F533">
        <v>28</v>
      </c>
      <c r="G533" t="s">
        <v>21</v>
      </c>
      <c r="H533">
        <v>2020</v>
      </c>
      <c r="I533">
        <v>8.8313666666666695</v>
      </c>
      <c r="J533" s="1">
        <f>_xlfn.XLOOKUP(B533, '[1]2021 Salaries'!$B$13:$B$2834, '[1]2021 Salaries'!$G$13:$G$2834,0)</f>
        <v>0</v>
      </c>
      <c r="K533" s="1">
        <f t="shared" si="8"/>
        <v>0</v>
      </c>
      <c r="L533" s="2">
        <v>532</v>
      </c>
    </row>
    <row r="534" spans="1:12" x14ac:dyDescent="0.45">
      <c r="A534">
        <v>180</v>
      </c>
      <c r="B534" t="s">
        <v>3184</v>
      </c>
      <c r="C534" t="s">
        <v>894</v>
      </c>
      <c r="D534" t="s">
        <v>2743</v>
      </c>
      <c r="E534" t="s">
        <v>299</v>
      </c>
      <c r="F534">
        <v>19</v>
      </c>
      <c r="G534" t="s">
        <v>21</v>
      </c>
      <c r="H534">
        <v>2020</v>
      </c>
      <c r="I534">
        <v>8.8319333333333301</v>
      </c>
      <c r="J534" s="1">
        <f>_xlfn.XLOOKUP(B534, '[1]2021 Salaries'!$B$13:$B$2834, '[1]2021 Salaries'!$G$13:$G$2834,0)</f>
        <v>13350000</v>
      </c>
      <c r="K534" s="1">
        <f t="shared" si="8"/>
        <v>14685000.000000002</v>
      </c>
      <c r="L534" s="2">
        <v>533</v>
      </c>
    </row>
    <row r="535" spans="1:12" x14ac:dyDescent="0.45">
      <c r="A535">
        <v>1658</v>
      </c>
      <c r="B535" t="s">
        <v>2650</v>
      </c>
      <c r="C535" t="s">
        <v>9</v>
      </c>
      <c r="D535" t="s">
        <v>1596</v>
      </c>
      <c r="E535" t="s">
        <v>30</v>
      </c>
      <c r="F535">
        <v>21</v>
      </c>
      <c r="G535" t="s">
        <v>31</v>
      </c>
      <c r="H535">
        <v>2021</v>
      </c>
      <c r="I535">
        <v>8.8323</v>
      </c>
      <c r="J535" s="1">
        <f>_xlfn.XLOOKUP(B535, '[1]2021 Salaries'!$B$13:$B$2834, '[1]2021 Salaries'!$G$13:$G$2834,0)</f>
        <v>36110000</v>
      </c>
      <c r="K535" s="1">
        <f t="shared" si="8"/>
        <v>39721000</v>
      </c>
      <c r="L535" s="2">
        <v>534</v>
      </c>
    </row>
    <row r="536" spans="1:12" hidden="1" x14ac:dyDescent="0.45">
      <c r="A536">
        <v>434</v>
      </c>
      <c r="B536" t="s">
        <v>3307</v>
      </c>
      <c r="C536" t="s">
        <v>9</v>
      </c>
      <c r="D536" t="s">
        <v>2743</v>
      </c>
      <c r="E536" t="s">
        <v>358</v>
      </c>
      <c r="F536">
        <v>23</v>
      </c>
      <c r="G536" t="s">
        <v>31</v>
      </c>
      <c r="H536">
        <v>2020</v>
      </c>
      <c r="I536">
        <v>8.8347333333333395</v>
      </c>
      <c r="J536" s="1">
        <f>_xlfn.XLOOKUP(B536, '[1]2021 Salaries'!$B$13:$B$2834, '[1]2021 Salaries'!$G$13:$G$2834,0)</f>
        <v>0</v>
      </c>
      <c r="K536" s="1">
        <f t="shared" si="8"/>
        <v>0</v>
      </c>
      <c r="L536" s="2">
        <v>535</v>
      </c>
    </row>
    <row r="537" spans="1:12" x14ac:dyDescent="0.45">
      <c r="A537">
        <v>656</v>
      </c>
      <c r="B537" t="s">
        <v>2409</v>
      </c>
      <c r="C537" t="s">
        <v>51</v>
      </c>
      <c r="D537" t="s">
        <v>1600</v>
      </c>
      <c r="E537" t="s">
        <v>162</v>
      </c>
      <c r="F537">
        <v>25</v>
      </c>
      <c r="G537" t="s">
        <v>12</v>
      </c>
      <c r="H537">
        <v>2020</v>
      </c>
      <c r="I537">
        <v>8.8376000000000001</v>
      </c>
      <c r="J537" s="1">
        <f>_xlfn.XLOOKUP(B537, '[1]2021 Salaries'!$B$13:$B$2834, '[1]2021 Salaries'!$G$13:$G$2834,0)</f>
        <v>36100000</v>
      </c>
      <c r="K537" s="1">
        <f t="shared" si="8"/>
        <v>39710000</v>
      </c>
      <c r="L537" s="2">
        <v>536</v>
      </c>
    </row>
    <row r="538" spans="1:12" x14ac:dyDescent="0.45">
      <c r="A538">
        <v>682</v>
      </c>
      <c r="B538" t="s">
        <v>1941</v>
      </c>
      <c r="C538" t="s">
        <v>23</v>
      </c>
      <c r="D538" t="s">
        <v>1600</v>
      </c>
      <c r="E538" t="s">
        <v>282</v>
      </c>
      <c r="F538">
        <v>27</v>
      </c>
      <c r="G538" t="s">
        <v>25</v>
      </c>
      <c r="H538">
        <v>2020</v>
      </c>
      <c r="I538">
        <v>8.8396333333333406</v>
      </c>
      <c r="J538" s="1">
        <f>_xlfn.XLOOKUP(B538, '[1]2021 Salaries'!$B$13:$B$2834, '[1]2021 Salaries'!$G$13:$G$2834,0)</f>
        <v>9560000</v>
      </c>
      <c r="K538" s="1">
        <f t="shared" si="8"/>
        <v>10516000</v>
      </c>
      <c r="L538" s="2">
        <v>537</v>
      </c>
    </row>
    <row r="539" spans="1:12" x14ac:dyDescent="0.45">
      <c r="A539">
        <v>2359</v>
      </c>
      <c r="B539" t="s">
        <v>1782</v>
      </c>
      <c r="C539" t="s">
        <v>86</v>
      </c>
      <c r="D539" t="s">
        <v>1596</v>
      </c>
      <c r="E539" t="s">
        <v>91</v>
      </c>
      <c r="F539">
        <v>31</v>
      </c>
      <c r="G539" t="s">
        <v>16</v>
      </c>
      <c r="H539">
        <v>2021</v>
      </c>
      <c r="I539">
        <v>8.8424333333333394</v>
      </c>
      <c r="J539" s="1">
        <f>_xlfn.XLOOKUP(B539, '[1]2021 Salaries'!$B$13:$B$2834, '[1]2021 Salaries'!$G$13:$G$2834,0)</f>
        <v>21900000</v>
      </c>
      <c r="K539" s="1">
        <f t="shared" si="8"/>
        <v>24090000.000000004</v>
      </c>
      <c r="L539" s="2">
        <v>538</v>
      </c>
    </row>
    <row r="540" spans="1:12" x14ac:dyDescent="0.45">
      <c r="A540">
        <v>360</v>
      </c>
      <c r="B540" t="s">
        <v>3282</v>
      </c>
      <c r="C540" t="s">
        <v>9</v>
      </c>
      <c r="D540" t="s">
        <v>2743</v>
      </c>
      <c r="E540" t="s">
        <v>471</v>
      </c>
      <c r="F540">
        <v>24</v>
      </c>
      <c r="G540" t="s">
        <v>31</v>
      </c>
      <c r="H540">
        <v>2020</v>
      </c>
      <c r="I540">
        <v>8.8442000000000007</v>
      </c>
      <c r="J540" s="1">
        <f>_xlfn.XLOOKUP(B540, '[1]2021 Salaries'!$B$13:$B$2834, '[1]2021 Salaries'!$G$13:$G$2834,0)</f>
        <v>22830000</v>
      </c>
      <c r="K540" s="1">
        <f t="shared" si="8"/>
        <v>25113000.000000004</v>
      </c>
      <c r="L540" s="2">
        <v>539</v>
      </c>
    </row>
    <row r="541" spans="1:12" x14ac:dyDescent="0.45">
      <c r="A541">
        <v>1191</v>
      </c>
      <c r="B541" t="s">
        <v>2339</v>
      </c>
      <c r="C541" t="s">
        <v>143</v>
      </c>
      <c r="D541" t="s">
        <v>1596</v>
      </c>
      <c r="E541" t="s">
        <v>1238</v>
      </c>
      <c r="F541">
        <v>28</v>
      </c>
      <c r="G541" t="s">
        <v>41</v>
      </c>
      <c r="H541">
        <v>2020</v>
      </c>
      <c r="I541">
        <v>8.8472333333333406</v>
      </c>
      <c r="J541" s="1">
        <f>_xlfn.XLOOKUP(B541, '[1]2021 Salaries'!$B$13:$B$2834, '[1]2021 Salaries'!$G$13:$G$2834,0)</f>
        <v>29050000</v>
      </c>
      <c r="K541" s="1">
        <f t="shared" si="8"/>
        <v>31955000.000000004</v>
      </c>
      <c r="L541" s="2">
        <v>540</v>
      </c>
    </row>
    <row r="542" spans="1:12" x14ac:dyDescent="0.45">
      <c r="A542">
        <v>2305</v>
      </c>
      <c r="B542" t="s">
        <v>3057</v>
      </c>
      <c r="C542" t="s">
        <v>9</v>
      </c>
      <c r="D542" t="s">
        <v>2743</v>
      </c>
      <c r="E542" t="s">
        <v>53</v>
      </c>
      <c r="F542">
        <v>29</v>
      </c>
      <c r="G542" t="s">
        <v>16</v>
      </c>
      <c r="H542">
        <v>2021</v>
      </c>
      <c r="I542">
        <v>8.8482333333333401</v>
      </c>
      <c r="J542" s="1">
        <f>_xlfn.XLOOKUP(B542, '[1]2021 Salaries'!$B$13:$B$2834, '[1]2021 Salaries'!$G$13:$G$2834,0)</f>
        <v>14290000</v>
      </c>
      <c r="K542" s="1">
        <f t="shared" si="8"/>
        <v>15719000.000000002</v>
      </c>
      <c r="L542" s="2">
        <v>541</v>
      </c>
    </row>
    <row r="543" spans="1:12" x14ac:dyDescent="0.45">
      <c r="A543">
        <v>1529</v>
      </c>
      <c r="B543" t="s">
        <v>2429</v>
      </c>
      <c r="C543" t="s">
        <v>9</v>
      </c>
      <c r="D543" t="s">
        <v>1600</v>
      </c>
      <c r="E543" t="s">
        <v>434</v>
      </c>
      <c r="F543">
        <v>18</v>
      </c>
      <c r="G543" t="s">
        <v>31</v>
      </c>
      <c r="H543">
        <v>2021</v>
      </c>
      <c r="I543">
        <v>8.8491</v>
      </c>
      <c r="J543" s="1">
        <f>_xlfn.XLOOKUP(B543, '[1]2021 Salaries'!$B$13:$B$2834, '[1]2021 Salaries'!$G$13:$G$2834,0)</f>
        <v>22110000</v>
      </c>
      <c r="K543" s="1">
        <f t="shared" si="8"/>
        <v>24321000.000000004</v>
      </c>
      <c r="L543" s="2">
        <v>542</v>
      </c>
    </row>
    <row r="544" spans="1:12" x14ac:dyDescent="0.45">
      <c r="A544">
        <v>38</v>
      </c>
      <c r="B544" t="s">
        <v>3306</v>
      </c>
      <c r="C544" t="s">
        <v>36</v>
      </c>
      <c r="D544" t="s">
        <v>2743</v>
      </c>
      <c r="E544" t="s">
        <v>69</v>
      </c>
      <c r="F544">
        <v>24</v>
      </c>
      <c r="G544" t="s">
        <v>21</v>
      </c>
      <c r="H544">
        <v>2020</v>
      </c>
      <c r="I544">
        <v>8.8504000000000005</v>
      </c>
      <c r="J544" s="1">
        <f>_xlfn.XLOOKUP(B544, '[1]2021 Salaries'!$B$13:$B$2834, '[1]2021 Salaries'!$G$13:$G$2834,0)</f>
        <v>31790000</v>
      </c>
      <c r="K544" s="1">
        <f t="shared" si="8"/>
        <v>34969000</v>
      </c>
      <c r="L544" s="2">
        <v>543</v>
      </c>
    </row>
    <row r="545" spans="1:12" x14ac:dyDescent="0.45">
      <c r="A545">
        <v>1332</v>
      </c>
      <c r="B545" t="s">
        <v>3105</v>
      </c>
      <c r="C545" t="s">
        <v>36</v>
      </c>
      <c r="D545" t="s">
        <v>2743</v>
      </c>
      <c r="E545" t="s">
        <v>293</v>
      </c>
      <c r="F545">
        <v>27</v>
      </c>
      <c r="G545" t="s">
        <v>21</v>
      </c>
      <c r="H545">
        <v>2021</v>
      </c>
      <c r="I545">
        <v>8.8515666666666704</v>
      </c>
      <c r="J545" s="1">
        <f>_xlfn.XLOOKUP(B545, '[1]2021 Salaries'!$B$13:$B$2834, '[1]2021 Salaries'!$G$13:$G$2834,0)</f>
        <v>19300000</v>
      </c>
      <c r="K545" s="1">
        <f t="shared" si="8"/>
        <v>21230000</v>
      </c>
      <c r="L545" s="2">
        <v>544</v>
      </c>
    </row>
    <row r="546" spans="1:12" x14ac:dyDescent="0.45">
      <c r="A546">
        <v>156</v>
      </c>
      <c r="B546" t="s">
        <v>1982</v>
      </c>
      <c r="C546" t="s">
        <v>86</v>
      </c>
      <c r="D546" t="s">
        <v>1600</v>
      </c>
      <c r="E546" t="s">
        <v>147</v>
      </c>
      <c r="F546">
        <v>23</v>
      </c>
      <c r="G546" t="s">
        <v>21</v>
      </c>
      <c r="H546">
        <v>2020</v>
      </c>
      <c r="I546">
        <v>8.8565000000000005</v>
      </c>
      <c r="J546" s="1">
        <f>_xlfn.XLOOKUP(B546, '[1]2021 Salaries'!$B$13:$B$2834, '[1]2021 Salaries'!$G$13:$G$2834,0)</f>
        <v>25380000</v>
      </c>
      <c r="K546" s="1">
        <f t="shared" si="8"/>
        <v>27918000.000000004</v>
      </c>
      <c r="L546" s="2">
        <v>545</v>
      </c>
    </row>
    <row r="547" spans="1:12" x14ac:dyDescent="0.45">
      <c r="A547">
        <v>1800</v>
      </c>
      <c r="B547" t="s">
        <v>2532</v>
      </c>
      <c r="C547" t="s">
        <v>39</v>
      </c>
      <c r="D547" t="s">
        <v>1596</v>
      </c>
      <c r="E547" t="s">
        <v>37</v>
      </c>
      <c r="F547">
        <v>20</v>
      </c>
      <c r="G547" t="s">
        <v>12</v>
      </c>
      <c r="H547">
        <v>2021</v>
      </c>
      <c r="I547">
        <v>8.8570333333333302</v>
      </c>
      <c r="J547" s="1">
        <f>_xlfn.XLOOKUP(B547, '[1]2021 Salaries'!$B$13:$B$2834, '[1]2021 Salaries'!$G$13:$G$2834,0)</f>
        <v>38470000</v>
      </c>
      <c r="K547" s="1">
        <f t="shared" si="8"/>
        <v>42317000</v>
      </c>
      <c r="L547" s="2">
        <v>546</v>
      </c>
    </row>
    <row r="548" spans="1:12" x14ac:dyDescent="0.45">
      <c r="A548">
        <v>1730</v>
      </c>
      <c r="B548" t="s">
        <v>3279</v>
      </c>
      <c r="C548" t="s">
        <v>160</v>
      </c>
      <c r="D548" t="s">
        <v>2743</v>
      </c>
      <c r="E548" t="s">
        <v>116</v>
      </c>
      <c r="F548">
        <v>31</v>
      </c>
      <c r="G548" t="s">
        <v>12</v>
      </c>
      <c r="H548">
        <v>2021</v>
      </c>
      <c r="I548">
        <v>8.8605333333333398</v>
      </c>
      <c r="J548" s="1">
        <f>_xlfn.XLOOKUP(B548, '[1]2021 Salaries'!$B$13:$B$2834, '[1]2021 Salaries'!$G$13:$G$2834,0)</f>
        <v>16390000</v>
      </c>
      <c r="K548" s="1">
        <f t="shared" si="8"/>
        <v>18029000</v>
      </c>
      <c r="L548" s="2">
        <v>547</v>
      </c>
    </row>
    <row r="549" spans="1:12" x14ac:dyDescent="0.45">
      <c r="A549">
        <v>43</v>
      </c>
      <c r="B549" t="s">
        <v>3305</v>
      </c>
      <c r="C549" t="s">
        <v>138</v>
      </c>
      <c r="D549" t="s">
        <v>2743</v>
      </c>
      <c r="E549" t="s">
        <v>69</v>
      </c>
      <c r="F549">
        <v>30</v>
      </c>
      <c r="G549" t="s">
        <v>21</v>
      </c>
      <c r="H549">
        <v>2020</v>
      </c>
      <c r="I549">
        <v>8.8609333333333407</v>
      </c>
      <c r="J549" s="1">
        <f>_xlfn.XLOOKUP(B549, '[1]2021 Salaries'!$B$13:$B$2834, '[1]2021 Salaries'!$G$13:$G$2834,0)</f>
        <v>16090000</v>
      </c>
      <c r="K549" s="1">
        <f t="shared" si="8"/>
        <v>17699000</v>
      </c>
      <c r="L549" s="2">
        <v>548</v>
      </c>
    </row>
    <row r="550" spans="1:12" x14ac:dyDescent="0.45">
      <c r="A550">
        <v>1224</v>
      </c>
      <c r="B550" t="s">
        <v>3296</v>
      </c>
      <c r="C550" t="s">
        <v>130</v>
      </c>
      <c r="D550" t="s">
        <v>2743</v>
      </c>
      <c r="E550" t="s">
        <v>40</v>
      </c>
      <c r="F550">
        <v>28</v>
      </c>
      <c r="G550" t="s">
        <v>41</v>
      </c>
      <c r="H550">
        <v>2020</v>
      </c>
      <c r="I550">
        <v>8.8612000000000002</v>
      </c>
      <c r="J550" s="1">
        <f>_xlfn.XLOOKUP(B550, '[1]2021 Salaries'!$B$13:$B$2834, '[1]2021 Salaries'!$G$13:$G$2834,0)</f>
        <v>1890000</v>
      </c>
      <c r="K550" s="1">
        <f t="shared" si="8"/>
        <v>2079000.0000000002</v>
      </c>
      <c r="L550" s="2">
        <v>549</v>
      </c>
    </row>
    <row r="551" spans="1:12" x14ac:dyDescent="0.45">
      <c r="A551">
        <v>1587</v>
      </c>
      <c r="B551" t="s">
        <v>2187</v>
      </c>
      <c r="C551" t="s">
        <v>9</v>
      </c>
      <c r="D551" t="s">
        <v>1600</v>
      </c>
      <c r="E551" t="s">
        <v>278</v>
      </c>
      <c r="F551">
        <v>22</v>
      </c>
      <c r="G551" t="s">
        <v>31</v>
      </c>
      <c r="H551">
        <v>2021</v>
      </c>
      <c r="I551">
        <v>8.8646666666666594</v>
      </c>
      <c r="J551" s="1">
        <f>_xlfn.XLOOKUP(B551, '[1]2021 Salaries'!$B$13:$B$2834, '[1]2021 Salaries'!$G$13:$G$2834,0)</f>
        <v>28400000</v>
      </c>
      <c r="K551" s="1">
        <f t="shared" si="8"/>
        <v>31240000.000000004</v>
      </c>
      <c r="L551" s="2">
        <v>550</v>
      </c>
    </row>
    <row r="552" spans="1:12" x14ac:dyDescent="0.45">
      <c r="A552">
        <v>976</v>
      </c>
      <c r="B552" t="s">
        <v>3093</v>
      </c>
      <c r="C552" t="s">
        <v>138</v>
      </c>
      <c r="D552" t="s">
        <v>2743</v>
      </c>
      <c r="E552" t="s">
        <v>489</v>
      </c>
      <c r="F552">
        <v>26</v>
      </c>
      <c r="G552" t="s">
        <v>16</v>
      </c>
      <c r="H552">
        <v>2020</v>
      </c>
      <c r="I552">
        <v>8.8743999999999996</v>
      </c>
      <c r="J552" s="1">
        <f>_xlfn.XLOOKUP(B552, '[1]2021 Salaries'!$B$13:$B$2834, '[1]2021 Salaries'!$G$13:$G$2834,0)</f>
        <v>8670000</v>
      </c>
      <c r="K552" s="1">
        <f t="shared" si="8"/>
        <v>9537000</v>
      </c>
      <c r="L552" s="2">
        <v>551</v>
      </c>
    </row>
    <row r="553" spans="1:12" hidden="1" x14ac:dyDescent="0.45">
      <c r="A553">
        <v>877</v>
      </c>
      <c r="B553" t="s">
        <v>2604</v>
      </c>
      <c r="C553" t="s">
        <v>23</v>
      </c>
      <c r="D553" t="s">
        <v>1596</v>
      </c>
      <c r="E553" t="s">
        <v>84</v>
      </c>
      <c r="F553">
        <v>25</v>
      </c>
      <c r="G553" t="s">
        <v>25</v>
      </c>
      <c r="H553">
        <v>2020</v>
      </c>
      <c r="I553">
        <v>8.8763333333333403</v>
      </c>
      <c r="J553" s="1">
        <f>_xlfn.XLOOKUP(B553, '[1]2021 Salaries'!$B$13:$B$2834, '[1]2021 Salaries'!$G$13:$G$2834,0)</f>
        <v>25910000</v>
      </c>
      <c r="K553" s="1">
        <f t="shared" si="8"/>
        <v>28501000.000000004</v>
      </c>
      <c r="L553" s="2">
        <v>552</v>
      </c>
    </row>
    <row r="554" spans="1:12" x14ac:dyDescent="0.45">
      <c r="A554">
        <v>1649</v>
      </c>
      <c r="B554" t="s">
        <v>3249</v>
      </c>
      <c r="C554" t="s">
        <v>9</v>
      </c>
      <c r="D554" t="s">
        <v>2743</v>
      </c>
      <c r="E554" t="s">
        <v>460</v>
      </c>
      <c r="F554">
        <v>33</v>
      </c>
      <c r="G554" t="s">
        <v>31</v>
      </c>
      <c r="H554">
        <v>2021</v>
      </c>
      <c r="I554">
        <v>8.8774999999999995</v>
      </c>
      <c r="J554" s="1">
        <f>_xlfn.XLOOKUP(B554, '[1]2021 Salaries'!$B$13:$B$2834, '[1]2021 Salaries'!$G$13:$G$2834,0)</f>
        <v>23450000</v>
      </c>
      <c r="K554" s="1">
        <f t="shared" si="8"/>
        <v>25795000.000000004</v>
      </c>
      <c r="L554" s="2">
        <v>553</v>
      </c>
    </row>
    <row r="555" spans="1:12" x14ac:dyDescent="0.45">
      <c r="A555">
        <v>1052</v>
      </c>
      <c r="B555" t="s">
        <v>2252</v>
      </c>
      <c r="C555" t="s">
        <v>55</v>
      </c>
      <c r="D555" t="s">
        <v>2743</v>
      </c>
      <c r="E555" t="s">
        <v>485</v>
      </c>
      <c r="F555">
        <v>26</v>
      </c>
      <c r="G555" t="s">
        <v>16</v>
      </c>
      <c r="H555">
        <v>2020</v>
      </c>
      <c r="I555">
        <v>8.8790666666666596</v>
      </c>
      <c r="J555" s="1">
        <f>_xlfn.XLOOKUP(B555, '[1]2021 Salaries'!$B$13:$B$2834, '[1]2021 Salaries'!$G$13:$G$2834,0)</f>
        <v>23300000</v>
      </c>
      <c r="K555" s="1">
        <f t="shared" si="8"/>
        <v>25630000.000000004</v>
      </c>
      <c r="L555" s="2">
        <v>554</v>
      </c>
    </row>
    <row r="556" spans="1:12" x14ac:dyDescent="0.45">
      <c r="A556">
        <v>1745</v>
      </c>
      <c r="B556" t="s">
        <v>3125</v>
      </c>
      <c r="C556" t="s">
        <v>74</v>
      </c>
      <c r="D556" t="s">
        <v>2743</v>
      </c>
      <c r="E556" t="s">
        <v>403</v>
      </c>
      <c r="F556">
        <v>30</v>
      </c>
      <c r="G556" t="s">
        <v>12</v>
      </c>
      <c r="H556">
        <v>2021</v>
      </c>
      <c r="I556">
        <v>8.88146666666667</v>
      </c>
      <c r="J556" s="1">
        <f>_xlfn.XLOOKUP(B556, '[1]2021 Salaries'!$B$13:$B$2834, '[1]2021 Salaries'!$G$13:$G$2834,0)</f>
        <v>13670000</v>
      </c>
      <c r="K556" s="1">
        <f t="shared" si="8"/>
        <v>15037000.000000002</v>
      </c>
      <c r="L556" s="2">
        <v>555</v>
      </c>
    </row>
    <row r="557" spans="1:12" x14ac:dyDescent="0.45">
      <c r="A557">
        <v>1925</v>
      </c>
      <c r="B557" t="s">
        <v>3239</v>
      </c>
      <c r="C557" t="s">
        <v>23</v>
      </c>
      <c r="D557" t="s">
        <v>2743</v>
      </c>
      <c r="E557" t="s">
        <v>330</v>
      </c>
      <c r="F557">
        <v>34</v>
      </c>
      <c r="G557" t="s">
        <v>25</v>
      </c>
      <c r="H557">
        <v>2021</v>
      </c>
      <c r="I557">
        <v>8.8905333333333303</v>
      </c>
      <c r="J557" s="1">
        <f>_xlfn.XLOOKUP(B557, '[1]2021 Salaries'!$B$13:$B$2834, '[1]2021 Salaries'!$G$13:$G$2834,0)</f>
        <v>21430000</v>
      </c>
      <c r="K557" s="1">
        <f t="shared" si="8"/>
        <v>23573000.000000004</v>
      </c>
      <c r="L557" s="2">
        <v>556</v>
      </c>
    </row>
    <row r="558" spans="1:12" hidden="1" x14ac:dyDescent="0.45">
      <c r="A558">
        <v>2300</v>
      </c>
      <c r="B558" t="s">
        <v>370</v>
      </c>
      <c r="C558" t="s">
        <v>14</v>
      </c>
      <c r="D558" t="s">
        <v>18</v>
      </c>
      <c r="E558" t="s">
        <v>53</v>
      </c>
      <c r="F558">
        <v>32</v>
      </c>
      <c r="G558" t="s">
        <v>16</v>
      </c>
      <c r="H558">
        <v>2021</v>
      </c>
      <c r="I558">
        <v>8.8917333333333293</v>
      </c>
      <c r="J558" s="1">
        <f>_xlfn.XLOOKUP(B558, '[1]2021 Salaries'!$B$13:$B$2834, '[1]2021 Salaries'!$G$13:$G$2834,0)</f>
        <v>10730000</v>
      </c>
      <c r="K558" s="1">
        <f t="shared" si="8"/>
        <v>11803000.000000002</v>
      </c>
      <c r="L558" s="2">
        <v>557</v>
      </c>
    </row>
    <row r="559" spans="1:12" x14ac:dyDescent="0.45">
      <c r="A559">
        <v>181</v>
      </c>
      <c r="B559" t="s">
        <v>1167</v>
      </c>
      <c r="C559" t="s">
        <v>39</v>
      </c>
      <c r="D559" t="s">
        <v>43</v>
      </c>
      <c r="E559" t="s">
        <v>299</v>
      </c>
      <c r="F559">
        <v>24</v>
      </c>
      <c r="G559" t="s">
        <v>21</v>
      </c>
      <c r="H559">
        <v>2020</v>
      </c>
      <c r="I559">
        <v>8.8918666666666706</v>
      </c>
      <c r="J559" s="1">
        <f>_xlfn.XLOOKUP(B559, '[1]2021 Salaries'!$B$13:$B$2834, '[1]2021 Salaries'!$G$13:$G$2834,0)</f>
        <v>32070000</v>
      </c>
      <c r="K559" s="1">
        <f t="shared" si="8"/>
        <v>35277000</v>
      </c>
      <c r="L559" s="2">
        <v>558</v>
      </c>
    </row>
    <row r="560" spans="1:12" hidden="1" x14ac:dyDescent="0.45">
      <c r="A560">
        <v>702</v>
      </c>
      <c r="B560" t="s">
        <v>3304</v>
      </c>
      <c r="C560" t="s">
        <v>23</v>
      </c>
      <c r="D560" t="s">
        <v>2743</v>
      </c>
      <c r="E560" t="s">
        <v>24</v>
      </c>
      <c r="F560">
        <v>21</v>
      </c>
      <c r="G560" t="s">
        <v>25</v>
      </c>
      <c r="H560">
        <v>2020</v>
      </c>
      <c r="I560">
        <v>8.8930000000000007</v>
      </c>
      <c r="J560" s="1">
        <f>_xlfn.XLOOKUP(B560, '[1]2021 Salaries'!$B$13:$B$2834, '[1]2021 Salaries'!$G$13:$G$2834,0)</f>
        <v>0</v>
      </c>
      <c r="K560" s="1">
        <f t="shared" si="8"/>
        <v>0</v>
      </c>
      <c r="L560" s="2">
        <v>559</v>
      </c>
    </row>
    <row r="561" spans="1:12" x14ac:dyDescent="0.45">
      <c r="A561">
        <v>1807</v>
      </c>
      <c r="B561" t="s">
        <v>2588</v>
      </c>
      <c r="C561" t="s">
        <v>74</v>
      </c>
      <c r="D561" t="s">
        <v>1600</v>
      </c>
      <c r="E561" t="s">
        <v>37</v>
      </c>
      <c r="F561">
        <v>31</v>
      </c>
      <c r="G561" t="s">
        <v>12</v>
      </c>
      <c r="H561">
        <v>2021</v>
      </c>
      <c r="I561">
        <v>8.8941666666666599</v>
      </c>
      <c r="J561" s="1">
        <f>_xlfn.XLOOKUP(B561, '[1]2021 Salaries'!$B$13:$B$2834, '[1]2021 Salaries'!$G$13:$G$2834,0)</f>
        <v>34380000</v>
      </c>
      <c r="K561" s="1">
        <f t="shared" si="8"/>
        <v>37818000</v>
      </c>
      <c r="L561" s="2">
        <v>560</v>
      </c>
    </row>
    <row r="562" spans="1:12" x14ac:dyDescent="0.45">
      <c r="A562">
        <v>770</v>
      </c>
      <c r="B562" t="s">
        <v>3303</v>
      </c>
      <c r="C562" t="s">
        <v>216</v>
      </c>
      <c r="D562" t="s">
        <v>2743</v>
      </c>
      <c r="E562" t="s">
        <v>223</v>
      </c>
      <c r="F562">
        <v>24</v>
      </c>
      <c r="G562" t="s">
        <v>25</v>
      </c>
      <c r="H562">
        <v>2020</v>
      </c>
      <c r="I562">
        <v>8.8968666666666696</v>
      </c>
      <c r="J562" s="1">
        <f>_xlfn.XLOOKUP(B562, '[1]2021 Salaries'!$B$13:$B$2834, '[1]2021 Salaries'!$G$13:$G$2834,0)</f>
        <v>27120000</v>
      </c>
      <c r="K562" s="1">
        <f t="shared" si="8"/>
        <v>29832000.000000004</v>
      </c>
      <c r="L562" s="2">
        <v>561</v>
      </c>
    </row>
    <row r="563" spans="1:12" x14ac:dyDescent="0.45">
      <c r="A563">
        <v>2230</v>
      </c>
      <c r="B563" t="s">
        <v>2433</v>
      </c>
      <c r="C563" t="s">
        <v>14</v>
      </c>
      <c r="D563" t="s">
        <v>1596</v>
      </c>
      <c r="E563" t="s">
        <v>529</v>
      </c>
      <c r="F563">
        <v>22</v>
      </c>
      <c r="G563" t="s">
        <v>16</v>
      </c>
      <c r="H563">
        <v>2021</v>
      </c>
      <c r="I563">
        <v>8.8971666666666707</v>
      </c>
      <c r="J563" s="1">
        <f>_xlfn.XLOOKUP(B563, '[1]2021 Salaries'!$B$13:$B$2834, '[1]2021 Salaries'!$G$13:$G$2834,0)</f>
        <v>31280000</v>
      </c>
      <c r="K563" s="1">
        <f t="shared" si="8"/>
        <v>34408000</v>
      </c>
      <c r="L563" s="2">
        <v>562</v>
      </c>
    </row>
    <row r="564" spans="1:12" x14ac:dyDescent="0.45">
      <c r="A564">
        <v>2473</v>
      </c>
      <c r="B564" t="s">
        <v>3218</v>
      </c>
      <c r="C564" t="s">
        <v>126</v>
      </c>
      <c r="D564" t="s">
        <v>2743</v>
      </c>
      <c r="E564" t="s">
        <v>970</v>
      </c>
      <c r="F564">
        <v>26</v>
      </c>
      <c r="G564" t="s">
        <v>41</v>
      </c>
      <c r="H564">
        <v>2021</v>
      </c>
      <c r="I564">
        <v>8.8976666666666695</v>
      </c>
      <c r="J564" s="1">
        <f>_xlfn.XLOOKUP(B564, '[1]2021 Salaries'!$B$13:$B$2834, '[1]2021 Salaries'!$G$13:$G$2834,0)</f>
        <v>11850000</v>
      </c>
      <c r="K564" s="1">
        <f t="shared" si="8"/>
        <v>13035000.000000002</v>
      </c>
      <c r="L564" s="2">
        <v>563</v>
      </c>
    </row>
    <row r="565" spans="1:12" x14ac:dyDescent="0.45">
      <c r="A565">
        <v>2099</v>
      </c>
      <c r="B565" t="s">
        <v>2418</v>
      </c>
      <c r="C565" t="s">
        <v>836</v>
      </c>
      <c r="D565" t="s">
        <v>1596</v>
      </c>
      <c r="E565" t="s">
        <v>197</v>
      </c>
      <c r="F565">
        <v>37</v>
      </c>
      <c r="G565" t="s">
        <v>25</v>
      </c>
      <c r="H565">
        <v>2021</v>
      </c>
      <c r="I565">
        <v>8.9044666666666696</v>
      </c>
      <c r="J565" s="1">
        <f>_xlfn.XLOOKUP(B565, '[1]2021 Salaries'!$B$13:$B$2834, '[1]2021 Salaries'!$G$13:$G$2834,0)</f>
        <v>28930000</v>
      </c>
      <c r="K565" s="1">
        <f t="shared" si="8"/>
        <v>31823000.000000004</v>
      </c>
      <c r="L565" s="2">
        <v>564</v>
      </c>
    </row>
    <row r="566" spans="1:12" x14ac:dyDescent="0.45">
      <c r="A566">
        <v>16</v>
      </c>
      <c r="B566" t="s">
        <v>2896</v>
      </c>
      <c r="C566" t="s">
        <v>27</v>
      </c>
      <c r="D566" t="s">
        <v>2743</v>
      </c>
      <c r="E566" t="s">
        <v>49</v>
      </c>
      <c r="F566">
        <v>27</v>
      </c>
      <c r="G566" t="s">
        <v>21</v>
      </c>
      <c r="H566">
        <v>2020</v>
      </c>
      <c r="I566">
        <v>8.9053333333333295</v>
      </c>
      <c r="J566" s="1">
        <f>_xlfn.XLOOKUP(B566, '[1]2021 Salaries'!$B$13:$B$2834, '[1]2021 Salaries'!$G$13:$G$2834,0)</f>
        <v>21300000</v>
      </c>
      <c r="K566" s="1">
        <f t="shared" si="8"/>
        <v>23430000.000000004</v>
      </c>
      <c r="L566" s="2">
        <v>565</v>
      </c>
    </row>
    <row r="567" spans="1:12" x14ac:dyDescent="0.45">
      <c r="A567">
        <v>1331</v>
      </c>
      <c r="B567" t="s">
        <v>3188</v>
      </c>
      <c r="C567" t="s">
        <v>9</v>
      </c>
      <c r="D567" t="s">
        <v>2743</v>
      </c>
      <c r="E567" t="s">
        <v>293</v>
      </c>
      <c r="F567">
        <v>27</v>
      </c>
      <c r="G567" t="s">
        <v>21</v>
      </c>
      <c r="H567">
        <v>2021</v>
      </c>
      <c r="I567">
        <v>8.9070999999999998</v>
      </c>
      <c r="J567" s="1">
        <f>_xlfn.XLOOKUP(B567, '[1]2021 Salaries'!$B$13:$B$2834, '[1]2021 Salaries'!$G$13:$G$2834,0)</f>
        <v>20930000</v>
      </c>
      <c r="K567" s="1">
        <f t="shared" si="8"/>
        <v>23023000</v>
      </c>
      <c r="L567" s="2">
        <v>566</v>
      </c>
    </row>
    <row r="568" spans="1:12" x14ac:dyDescent="0.45">
      <c r="A568">
        <v>2426</v>
      </c>
      <c r="B568" t="s">
        <v>705</v>
      </c>
      <c r="C568" t="s">
        <v>143</v>
      </c>
      <c r="D568" t="s">
        <v>43</v>
      </c>
      <c r="E568" t="s">
        <v>250</v>
      </c>
      <c r="F568">
        <v>31</v>
      </c>
      <c r="G568" t="s">
        <v>16</v>
      </c>
      <c r="H568">
        <v>2021</v>
      </c>
      <c r="I568">
        <v>8.9078000000000106</v>
      </c>
      <c r="J568" s="1">
        <f>_xlfn.XLOOKUP(B568, '[1]2021 Salaries'!$B$13:$B$2834, '[1]2021 Salaries'!$G$13:$G$2834,0)</f>
        <v>16550000</v>
      </c>
      <c r="K568" s="1">
        <f t="shared" si="8"/>
        <v>18205000</v>
      </c>
      <c r="L568" s="2">
        <v>567</v>
      </c>
    </row>
    <row r="569" spans="1:12" x14ac:dyDescent="0.45">
      <c r="A569">
        <v>1039</v>
      </c>
      <c r="B569" t="s">
        <v>799</v>
      </c>
      <c r="C569" t="s">
        <v>14</v>
      </c>
      <c r="D569" t="s">
        <v>43</v>
      </c>
      <c r="E569" t="s">
        <v>225</v>
      </c>
      <c r="F569">
        <v>24</v>
      </c>
      <c r="G569" t="s">
        <v>16</v>
      </c>
      <c r="H569">
        <v>2020</v>
      </c>
      <c r="I569">
        <v>8.9106000000000005</v>
      </c>
      <c r="J569" s="1">
        <f>_xlfn.XLOOKUP(B569, '[1]2021 Salaries'!$B$13:$B$2834, '[1]2021 Salaries'!$G$13:$G$2834,0)</f>
        <v>18630000</v>
      </c>
      <c r="K569" s="1">
        <f t="shared" si="8"/>
        <v>20493000</v>
      </c>
      <c r="L569" s="2">
        <v>568</v>
      </c>
    </row>
    <row r="570" spans="1:12" x14ac:dyDescent="0.45">
      <c r="A570">
        <v>488</v>
      </c>
      <c r="B570" t="s">
        <v>750</v>
      </c>
      <c r="C570" t="s">
        <v>74</v>
      </c>
      <c r="D570" t="s">
        <v>43</v>
      </c>
      <c r="E570" t="s">
        <v>116</v>
      </c>
      <c r="F570">
        <v>22</v>
      </c>
      <c r="G570" t="s">
        <v>12</v>
      </c>
      <c r="H570">
        <v>2020</v>
      </c>
      <c r="I570">
        <v>8.9122333333333295</v>
      </c>
      <c r="J570" s="1">
        <f>_xlfn.XLOOKUP(B570, '[1]2021 Salaries'!$B$13:$B$2834, '[1]2021 Salaries'!$G$13:$G$2834,0)</f>
        <v>32140000</v>
      </c>
      <c r="K570" s="1">
        <f t="shared" si="8"/>
        <v>35354000</v>
      </c>
      <c r="L570" s="2">
        <v>569</v>
      </c>
    </row>
    <row r="571" spans="1:12" x14ac:dyDescent="0.45">
      <c r="A571">
        <v>2331</v>
      </c>
      <c r="B571" t="s">
        <v>3302</v>
      </c>
      <c r="C571" t="s">
        <v>14</v>
      </c>
      <c r="D571" t="s">
        <v>2743</v>
      </c>
      <c r="E571" t="s">
        <v>485</v>
      </c>
      <c r="F571">
        <v>21</v>
      </c>
      <c r="G571" t="s">
        <v>16</v>
      </c>
      <c r="H571">
        <v>2021</v>
      </c>
      <c r="I571">
        <v>8.9122666666666603</v>
      </c>
      <c r="J571" s="1">
        <f>_xlfn.XLOOKUP(B571, '[1]2021 Salaries'!$B$13:$B$2834, '[1]2021 Salaries'!$G$13:$G$2834,0)</f>
        <v>14630000</v>
      </c>
      <c r="K571" s="1">
        <f t="shared" si="8"/>
        <v>16093000.000000002</v>
      </c>
      <c r="L571" s="2">
        <v>570</v>
      </c>
    </row>
    <row r="572" spans="1:12" x14ac:dyDescent="0.45">
      <c r="A572">
        <v>303</v>
      </c>
      <c r="B572" t="s">
        <v>1859</v>
      </c>
      <c r="C572" t="s">
        <v>377</v>
      </c>
      <c r="D572" t="s">
        <v>1596</v>
      </c>
      <c r="E572" t="s">
        <v>1012</v>
      </c>
      <c r="F572">
        <v>24</v>
      </c>
      <c r="G572" t="s">
        <v>31</v>
      </c>
      <c r="H572">
        <v>2020</v>
      </c>
      <c r="I572">
        <v>8.9157333333333302</v>
      </c>
      <c r="J572" s="1">
        <f>_xlfn.XLOOKUP(B572, '[1]2021 Salaries'!$B$13:$B$2834, '[1]2021 Salaries'!$G$13:$G$2834,0)</f>
        <v>0</v>
      </c>
      <c r="K572" s="1">
        <f t="shared" si="8"/>
        <v>0</v>
      </c>
      <c r="L572" s="2">
        <v>571</v>
      </c>
    </row>
    <row r="573" spans="1:12" hidden="1" x14ac:dyDescent="0.45">
      <c r="A573">
        <v>2529</v>
      </c>
      <c r="B573" t="s">
        <v>3301</v>
      </c>
      <c r="C573" t="s">
        <v>64</v>
      </c>
      <c r="D573" t="s">
        <v>2743</v>
      </c>
      <c r="E573" t="s">
        <v>182</v>
      </c>
      <c r="F573">
        <v>20</v>
      </c>
      <c r="G573" t="s">
        <v>41</v>
      </c>
      <c r="H573">
        <v>2021</v>
      </c>
      <c r="I573">
        <v>8.9177999999999997</v>
      </c>
      <c r="J573" s="1">
        <f>_xlfn.XLOOKUP(B573, '[1]2021 Salaries'!$B$13:$B$2834, '[1]2021 Salaries'!$G$13:$G$2834,0)</f>
        <v>4380000</v>
      </c>
      <c r="K573" s="1">
        <f t="shared" si="8"/>
        <v>4380000</v>
      </c>
      <c r="L573" s="2">
        <v>572</v>
      </c>
    </row>
    <row r="574" spans="1:12" x14ac:dyDescent="0.45">
      <c r="A574">
        <v>969</v>
      </c>
      <c r="B574" t="s">
        <v>2430</v>
      </c>
      <c r="C574" t="s">
        <v>836</v>
      </c>
      <c r="D574" t="s">
        <v>2743</v>
      </c>
      <c r="E574" t="s">
        <v>489</v>
      </c>
      <c r="F574">
        <v>24</v>
      </c>
      <c r="G574" t="s">
        <v>16</v>
      </c>
      <c r="H574">
        <v>2020</v>
      </c>
      <c r="I574">
        <v>8.9207000000000001</v>
      </c>
      <c r="J574" s="1">
        <f>_xlfn.XLOOKUP(B574, '[1]2021 Salaries'!$B$13:$B$2834, '[1]2021 Salaries'!$G$13:$G$2834,0)</f>
        <v>32320000</v>
      </c>
      <c r="K574" s="1">
        <f t="shared" si="8"/>
        <v>35552000</v>
      </c>
      <c r="L574" s="2">
        <v>573</v>
      </c>
    </row>
    <row r="575" spans="1:12" x14ac:dyDescent="0.45">
      <c r="A575">
        <v>248</v>
      </c>
      <c r="B575" t="s">
        <v>2263</v>
      </c>
      <c r="C575" t="s">
        <v>9</v>
      </c>
      <c r="D575" t="s">
        <v>1600</v>
      </c>
      <c r="E575" t="s">
        <v>614</v>
      </c>
      <c r="F575">
        <v>21</v>
      </c>
      <c r="G575" t="s">
        <v>31</v>
      </c>
      <c r="H575">
        <v>2020</v>
      </c>
      <c r="I575">
        <v>8.9276999999999997</v>
      </c>
      <c r="J575" s="1">
        <f>_xlfn.XLOOKUP(B575, '[1]2021 Salaries'!$B$13:$B$2834, '[1]2021 Salaries'!$G$13:$G$2834,0)</f>
        <v>10240000</v>
      </c>
      <c r="K575" s="1">
        <f t="shared" si="8"/>
        <v>11264000</v>
      </c>
      <c r="L575" s="2">
        <v>574</v>
      </c>
    </row>
    <row r="576" spans="1:12" x14ac:dyDescent="0.45">
      <c r="A576">
        <v>1975</v>
      </c>
      <c r="B576" t="s">
        <v>2715</v>
      </c>
      <c r="C576" t="s">
        <v>468</v>
      </c>
      <c r="D576" t="s">
        <v>1596</v>
      </c>
      <c r="E576" t="s">
        <v>267</v>
      </c>
      <c r="F576">
        <v>21</v>
      </c>
      <c r="G576" t="s">
        <v>25</v>
      </c>
      <c r="H576">
        <v>2021</v>
      </c>
      <c r="I576">
        <v>8.9278666666666595</v>
      </c>
      <c r="J576" s="1">
        <f>_xlfn.XLOOKUP(B576, '[1]2021 Salaries'!$B$13:$B$2834, '[1]2021 Salaries'!$G$13:$G$2834,0)</f>
        <v>36770000</v>
      </c>
      <c r="K576" s="1">
        <f t="shared" si="8"/>
        <v>40447000</v>
      </c>
      <c r="L576" s="2">
        <v>575</v>
      </c>
    </row>
    <row r="577" spans="1:12" x14ac:dyDescent="0.45">
      <c r="A577">
        <v>227</v>
      </c>
      <c r="B577" t="s">
        <v>3300</v>
      </c>
      <c r="C577" t="s">
        <v>9</v>
      </c>
      <c r="D577" t="s">
        <v>2743</v>
      </c>
      <c r="E577" t="s">
        <v>547</v>
      </c>
      <c r="F577">
        <v>31</v>
      </c>
      <c r="G577" t="s">
        <v>31</v>
      </c>
      <c r="H577">
        <v>2020</v>
      </c>
      <c r="I577">
        <v>8.9321333333333293</v>
      </c>
      <c r="J577" s="1">
        <f>_xlfn.XLOOKUP(B577, '[1]2021 Salaries'!$B$13:$B$2834, '[1]2021 Salaries'!$G$13:$G$2834,0)</f>
        <v>29480000</v>
      </c>
      <c r="K577" s="1">
        <f t="shared" si="8"/>
        <v>32428000.000000004</v>
      </c>
      <c r="L577" s="2">
        <v>576</v>
      </c>
    </row>
    <row r="578" spans="1:12" x14ac:dyDescent="0.45">
      <c r="A578">
        <v>361</v>
      </c>
      <c r="B578" t="s">
        <v>3299</v>
      </c>
      <c r="C578" t="s">
        <v>214</v>
      </c>
      <c r="D578" t="s">
        <v>2743</v>
      </c>
      <c r="E578" t="s">
        <v>471</v>
      </c>
      <c r="F578">
        <v>26</v>
      </c>
      <c r="G578" t="s">
        <v>31</v>
      </c>
      <c r="H578">
        <v>2020</v>
      </c>
      <c r="I578">
        <v>8.9323333333333306</v>
      </c>
      <c r="J578" s="1">
        <f>_xlfn.XLOOKUP(B578, '[1]2021 Salaries'!$B$13:$B$2834, '[1]2021 Salaries'!$G$13:$G$2834,0)</f>
        <v>33340000</v>
      </c>
      <c r="K578" s="1">
        <f t="shared" si="8"/>
        <v>36674000</v>
      </c>
      <c r="L578" s="2">
        <v>577</v>
      </c>
    </row>
    <row r="579" spans="1:12" x14ac:dyDescent="0.45">
      <c r="A579">
        <v>1140</v>
      </c>
      <c r="B579" t="s">
        <v>3080</v>
      </c>
      <c r="C579" t="s">
        <v>86</v>
      </c>
      <c r="D579" t="s">
        <v>2743</v>
      </c>
      <c r="E579" t="s">
        <v>34</v>
      </c>
      <c r="F579">
        <v>25</v>
      </c>
      <c r="G579" t="s">
        <v>16</v>
      </c>
      <c r="H579">
        <v>2020</v>
      </c>
      <c r="I579">
        <v>8.9358000000000004</v>
      </c>
      <c r="J579" s="1">
        <f>_xlfn.XLOOKUP(B579, '[1]2021 Salaries'!$B$13:$B$2834, '[1]2021 Salaries'!$G$13:$G$2834,0)</f>
        <v>23850000</v>
      </c>
      <c r="K579" s="1">
        <f t="shared" ref="K579:K642" si="9">IF(C579="Rarita", J579, J579*1.1)</f>
        <v>26235000.000000004</v>
      </c>
      <c r="L579" s="2">
        <v>578</v>
      </c>
    </row>
    <row r="580" spans="1:12" x14ac:dyDescent="0.45">
      <c r="A580">
        <v>2440</v>
      </c>
      <c r="B580" t="s">
        <v>2415</v>
      </c>
      <c r="C580" t="s">
        <v>9</v>
      </c>
      <c r="D580" t="s">
        <v>1600</v>
      </c>
      <c r="E580" t="s">
        <v>34</v>
      </c>
      <c r="F580">
        <v>27</v>
      </c>
      <c r="G580" t="s">
        <v>16</v>
      </c>
      <c r="H580">
        <v>2021</v>
      </c>
      <c r="I580">
        <v>8.9388333333333296</v>
      </c>
      <c r="J580" s="1">
        <f>_xlfn.XLOOKUP(B580, '[1]2021 Salaries'!$B$13:$B$2834, '[1]2021 Salaries'!$G$13:$G$2834,0)</f>
        <v>24600000</v>
      </c>
      <c r="K580" s="1">
        <f t="shared" si="9"/>
        <v>27060000.000000004</v>
      </c>
      <c r="L580" s="2">
        <v>579</v>
      </c>
    </row>
    <row r="581" spans="1:12" hidden="1" x14ac:dyDescent="0.45">
      <c r="A581">
        <v>2033</v>
      </c>
      <c r="B581" t="s">
        <v>3298</v>
      </c>
      <c r="C581" t="s">
        <v>74</v>
      </c>
      <c r="D581" t="s">
        <v>2743</v>
      </c>
      <c r="E581" t="s">
        <v>237</v>
      </c>
      <c r="F581">
        <v>29</v>
      </c>
      <c r="G581" t="s">
        <v>25</v>
      </c>
      <c r="H581">
        <v>2021</v>
      </c>
      <c r="I581">
        <v>8.9389666666666692</v>
      </c>
      <c r="J581" s="1">
        <f>_xlfn.XLOOKUP(B581, '[1]2021 Salaries'!$B$13:$B$2834, '[1]2021 Salaries'!$G$13:$G$2834,0)</f>
        <v>33530000</v>
      </c>
      <c r="K581" s="1">
        <f t="shared" si="9"/>
        <v>36883000</v>
      </c>
      <c r="L581" s="2">
        <v>580</v>
      </c>
    </row>
    <row r="582" spans="1:12" x14ac:dyDescent="0.45">
      <c r="A582">
        <v>1312</v>
      </c>
      <c r="B582" t="s">
        <v>2103</v>
      </c>
      <c r="C582" t="s">
        <v>134</v>
      </c>
      <c r="D582" t="s">
        <v>2743</v>
      </c>
      <c r="E582" t="s">
        <v>168</v>
      </c>
      <c r="F582">
        <v>21</v>
      </c>
      <c r="G582" t="s">
        <v>21</v>
      </c>
      <c r="H582">
        <v>2021</v>
      </c>
      <c r="I582">
        <v>8.9453999999999994</v>
      </c>
      <c r="J582" s="1">
        <f>_xlfn.XLOOKUP(B582, '[1]2021 Salaries'!$B$13:$B$2834, '[1]2021 Salaries'!$G$13:$G$2834,0)</f>
        <v>33160000</v>
      </c>
      <c r="K582" s="1">
        <f t="shared" si="9"/>
        <v>36476000</v>
      </c>
      <c r="L582" s="2">
        <v>581</v>
      </c>
    </row>
    <row r="583" spans="1:12" x14ac:dyDescent="0.45">
      <c r="A583">
        <v>2307</v>
      </c>
      <c r="B583" t="s">
        <v>3211</v>
      </c>
      <c r="C583" t="s">
        <v>14</v>
      </c>
      <c r="D583" t="s">
        <v>2743</v>
      </c>
      <c r="E583" t="s">
        <v>53</v>
      </c>
      <c r="F583">
        <v>32</v>
      </c>
      <c r="G583" t="s">
        <v>16</v>
      </c>
      <c r="H583">
        <v>2021</v>
      </c>
      <c r="I583">
        <v>8.9473666666666691</v>
      </c>
      <c r="J583" s="1">
        <f>_xlfn.XLOOKUP(B583, '[1]2021 Salaries'!$B$13:$B$2834, '[1]2021 Salaries'!$G$13:$G$2834,0)</f>
        <v>24700000</v>
      </c>
      <c r="K583" s="1">
        <f t="shared" si="9"/>
        <v>27170000.000000004</v>
      </c>
      <c r="L583" s="2">
        <v>582</v>
      </c>
    </row>
    <row r="584" spans="1:12" x14ac:dyDescent="0.45">
      <c r="A584">
        <v>1397</v>
      </c>
      <c r="B584" t="s">
        <v>3297</v>
      </c>
      <c r="C584" t="s">
        <v>195</v>
      </c>
      <c r="D584" t="s">
        <v>2743</v>
      </c>
      <c r="E584" t="s">
        <v>191</v>
      </c>
      <c r="F584">
        <v>24</v>
      </c>
      <c r="G584" t="s">
        <v>21</v>
      </c>
      <c r="H584">
        <v>2021</v>
      </c>
      <c r="I584">
        <v>8.9534000000000002</v>
      </c>
      <c r="J584" s="1">
        <f>_xlfn.XLOOKUP(B584, '[1]2021 Salaries'!$B$13:$B$2834, '[1]2021 Salaries'!$G$13:$G$2834,0)</f>
        <v>21910000</v>
      </c>
      <c r="K584" s="1">
        <f t="shared" si="9"/>
        <v>24101000.000000004</v>
      </c>
      <c r="L584" s="2">
        <v>583</v>
      </c>
    </row>
    <row r="585" spans="1:12" x14ac:dyDescent="0.45">
      <c r="A585">
        <v>2485</v>
      </c>
      <c r="B585" t="s">
        <v>3296</v>
      </c>
      <c r="C585" t="s">
        <v>130</v>
      </c>
      <c r="D585" t="s">
        <v>2743</v>
      </c>
      <c r="E585" t="s">
        <v>40</v>
      </c>
      <c r="F585">
        <v>29</v>
      </c>
      <c r="G585" t="s">
        <v>41</v>
      </c>
      <c r="H585">
        <v>2021</v>
      </c>
      <c r="I585">
        <v>8.9598333333333304</v>
      </c>
      <c r="J585" s="1">
        <f>_xlfn.XLOOKUP(B585, '[1]2021 Salaries'!$B$13:$B$2834, '[1]2021 Salaries'!$G$13:$G$2834,0)</f>
        <v>1890000</v>
      </c>
      <c r="K585" s="1">
        <f t="shared" si="9"/>
        <v>2079000.0000000002</v>
      </c>
      <c r="L585" s="2">
        <v>584</v>
      </c>
    </row>
    <row r="586" spans="1:12" x14ac:dyDescent="0.45">
      <c r="A586">
        <v>1141</v>
      </c>
      <c r="B586" t="s">
        <v>3295</v>
      </c>
      <c r="C586" t="s">
        <v>484</v>
      </c>
      <c r="D586" t="s">
        <v>2743</v>
      </c>
      <c r="E586" t="s">
        <v>34</v>
      </c>
      <c r="F586">
        <v>32</v>
      </c>
      <c r="G586" t="s">
        <v>16</v>
      </c>
      <c r="H586">
        <v>2020</v>
      </c>
      <c r="I586">
        <v>8.9606999999999992</v>
      </c>
      <c r="J586" s="1">
        <f>_xlfn.XLOOKUP(B586, '[1]2021 Salaries'!$B$13:$B$2834, '[1]2021 Salaries'!$G$13:$G$2834,0)</f>
        <v>11640000</v>
      </c>
      <c r="K586" s="1">
        <f t="shared" si="9"/>
        <v>12804000.000000002</v>
      </c>
      <c r="L586" s="2">
        <v>585</v>
      </c>
    </row>
    <row r="587" spans="1:12" x14ac:dyDescent="0.45">
      <c r="A587">
        <v>678</v>
      </c>
      <c r="B587" t="s">
        <v>3288</v>
      </c>
      <c r="C587" t="s">
        <v>23</v>
      </c>
      <c r="D587" t="s">
        <v>2743</v>
      </c>
      <c r="E587" t="s">
        <v>282</v>
      </c>
      <c r="F587">
        <v>24</v>
      </c>
      <c r="G587" t="s">
        <v>25</v>
      </c>
      <c r="H587">
        <v>2020</v>
      </c>
      <c r="I587">
        <v>8.9642333333333308</v>
      </c>
      <c r="J587" s="1">
        <f>_xlfn.XLOOKUP(B587, '[1]2021 Salaries'!$B$13:$B$2834, '[1]2021 Salaries'!$G$13:$G$2834,0)</f>
        <v>16100000</v>
      </c>
      <c r="K587" s="1">
        <f t="shared" si="9"/>
        <v>17710000</v>
      </c>
      <c r="L587" s="2">
        <v>586</v>
      </c>
    </row>
    <row r="588" spans="1:12" x14ac:dyDescent="0.45">
      <c r="A588">
        <v>1279</v>
      </c>
      <c r="B588" t="s">
        <v>1928</v>
      </c>
      <c r="C588" t="s">
        <v>14</v>
      </c>
      <c r="D588" t="s">
        <v>1596</v>
      </c>
      <c r="E588" t="s">
        <v>69</v>
      </c>
      <c r="F588">
        <v>32</v>
      </c>
      <c r="G588" t="s">
        <v>21</v>
      </c>
      <c r="H588">
        <v>2021</v>
      </c>
      <c r="I588">
        <v>8.9702999999999999</v>
      </c>
      <c r="J588" s="1">
        <f>_xlfn.XLOOKUP(B588, '[1]2021 Salaries'!$B$13:$B$2834, '[1]2021 Salaries'!$G$13:$G$2834,0)</f>
        <v>27800000</v>
      </c>
      <c r="K588" s="1">
        <f t="shared" si="9"/>
        <v>30580000.000000004</v>
      </c>
      <c r="L588" s="2">
        <v>587</v>
      </c>
    </row>
    <row r="589" spans="1:12" x14ac:dyDescent="0.45">
      <c r="A589">
        <v>881</v>
      </c>
      <c r="B589" t="s">
        <v>2470</v>
      </c>
      <c r="C589" t="s">
        <v>143</v>
      </c>
      <c r="D589" t="s">
        <v>2743</v>
      </c>
      <c r="E589" t="s">
        <v>84</v>
      </c>
      <c r="F589">
        <v>27</v>
      </c>
      <c r="G589" t="s">
        <v>25</v>
      </c>
      <c r="H589">
        <v>2020</v>
      </c>
      <c r="I589">
        <v>8.9764666666666706</v>
      </c>
      <c r="J589" s="1">
        <f>_xlfn.XLOOKUP(B589, '[1]2021 Salaries'!$B$13:$B$2834, '[1]2021 Salaries'!$G$13:$G$2834,0)</f>
        <v>36660000</v>
      </c>
      <c r="K589" s="1">
        <f t="shared" si="9"/>
        <v>40326000</v>
      </c>
      <c r="L589" s="2">
        <v>588</v>
      </c>
    </row>
    <row r="590" spans="1:12" x14ac:dyDescent="0.45">
      <c r="A590">
        <v>1586</v>
      </c>
      <c r="B590" t="s">
        <v>987</v>
      </c>
      <c r="C590" t="s">
        <v>9</v>
      </c>
      <c r="D590" t="s">
        <v>43</v>
      </c>
      <c r="E590" t="s">
        <v>278</v>
      </c>
      <c r="F590">
        <v>18</v>
      </c>
      <c r="G590" t="s">
        <v>31</v>
      </c>
      <c r="H590">
        <v>2021</v>
      </c>
      <c r="I590">
        <v>8.9842999999999993</v>
      </c>
      <c r="J590" s="1">
        <f>_xlfn.XLOOKUP(B590, '[1]2021 Salaries'!$B$13:$B$2834, '[1]2021 Salaries'!$G$13:$G$2834,0)</f>
        <v>40290000</v>
      </c>
      <c r="K590" s="1">
        <f t="shared" si="9"/>
        <v>44319000</v>
      </c>
      <c r="L590" s="2">
        <v>589</v>
      </c>
    </row>
    <row r="591" spans="1:12" x14ac:dyDescent="0.45">
      <c r="A591">
        <v>853</v>
      </c>
      <c r="B591" t="s">
        <v>2284</v>
      </c>
      <c r="C591" t="s">
        <v>14</v>
      </c>
      <c r="D591" t="s">
        <v>2743</v>
      </c>
      <c r="E591" t="s">
        <v>197</v>
      </c>
      <c r="F591">
        <v>29</v>
      </c>
      <c r="G591" t="s">
        <v>25</v>
      </c>
      <c r="H591">
        <v>2020</v>
      </c>
      <c r="I591">
        <v>8.9857999999999993</v>
      </c>
      <c r="J591" s="1">
        <f>_xlfn.XLOOKUP(B591, '[1]2021 Salaries'!$B$13:$B$2834, '[1]2021 Salaries'!$G$13:$G$2834,0)</f>
        <v>7220000</v>
      </c>
      <c r="K591" s="1">
        <f t="shared" si="9"/>
        <v>7942000.0000000009</v>
      </c>
      <c r="L591" s="2">
        <v>590</v>
      </c>
    </row>
    <row r="592" spans="1:12" x14ac:dyDescent="0.45">
      <c r="A592">
        <v>2242</v>
      </c>
      <c r="B592" t="s">
        <v>2272</v>
      </c>
      <c r="C592" t="s">
        <v>14</v>
      </c>
      <c r="D592" t="s">
        <v>1596</v>
      </c>
      <c r="E592" t="s">
        <v>186</v>
      </c>
      <c r="F592">
        <v>23</v>
      </c>
      <c r="G592" t="s">
        <v>16</v>
      </c>
      <c r="H592">
        <v>2021</v>
      </c>
      <c r="I592">
        <v>8.9883000000000006</v>
      </c>
      <c r="J592" s="1">
        <f>_xlfn.XLOOKUP(B592, '[1]2021 Salaries'!$B$13:$B$2834, '[1]2021 Salaries'!$G$13:$G$2834,0)</f>
        <v>27960000</v>
      </c>
      <c r="K592" s="1">
        <f t="shared" si="9"/>
        <v>30756000.000000004</v>
      </c>
      <c r="L592" s="2">
        <v>591</v>
      </c>
    </row>
    <row r="593" spans="1:12" x14ac:dyDescent="0.45">
      <c r="A593">
        <v>447</v>
      </c>
      <c r="B593" t="s">
        <v>2851</v>
      </c>
      <c r="C593" t="s">
        <v>27</v>
      </c>
      <c r="D593" t="s">
        <v>2743</v>
      </c>
      <c r="E593" t="s">
        <v>157</v>
      </c>
      <c r="F593">
        <v>26</v>
      </c>
      <c r="G593" t="s">
        <v>12</v>
      </c>
      <c r="H593">
        <v>2020</v>
      </c>
      <c r="I593">
        <v>8.98973333333333</v>
      </c>
      <c r="J593" s="1">
        <f>_xlfn.XLOOKUP(B593, '[1]2021 Salaries'!$B$13:$B$2834, '[1]2021 Salaries'!$G$13:$G$2834,0)</f>
        <v>31220000</v>
      </c>
      <c r="K593" s="1">
        <f t="shared" si="9"/>
        <v>34342000</v>
      </c>
      <c r="L593" s="2">
        <v>592</v>
      </c>
    </row>
    <row r="594" spans="1:12" hidden="1" x14ac:dyDescent="0.45">
      <c r="A594">
        <v>2351</v>
      </c>
      <c r="B594" t="s">
        <v>1178</v>
      </c>
      <c r="C594" t="s">
        <v>14</v>
      </c>
      <c r="D594" t="s">
        <v>43</v>
      </c>
      <c r="E594" t="s">
        <v>627</v>
      </c>
      <c r="F594">
        <v>30</v>
      </c>
      <c r="G594" t="s">
        <v>16</v>
      </c>
      <c r="H594">
        <v>2021</v>
      </c>
      <c r="I594">
        <v>8.9924999999999997</v>
      </c>
      <c r="J594" s="1">
        <f>_xlfn.XLOOKUP(B594, '[1]2021 Salaries'!$B$13:$B$2834, '[1]2021 Salaries'!$G$13:$G$2834,0)</f>
        <v>22710000</v>
      </c>
      <c r="K594" s="1">
        <f t="shared" si="9"/>
        <v>24981000.000000004</v>
      </c>
      <c r="L594" s="2">
        <v>593</v>
      </c>
    </row>
    <row r="595" spans="1:12" x14ac:dyDescent="0.45">
      <c r="A595">
        <v>438</v>
      </c>
      <c r="B595" t="s">
        <v>1808</v>
      </c>
      <c r="C595" t="s">
        <v>9</v>
      </c>
      <c r="D595" t="s">
        <v>1600</v>
      </c>
      <c r="E595" t="s">
        <v>358</v>
      </c>
      <c r="F595">
        <v>20</v>
      </c>
      <c r="G595" t="s">
        <v>31</v>
      </c>
      <c r="H595">
        <v>2020</v>
      </c>
      <c r="I595">
        <v>8.9972666666666701</v>
      </c>
      <c r="J595" s="1">
        <f>_xlfn.XLOOKUP(B595, '[1]2021 Salaries'!$B$13:$B$2834, '[1]2021 Salaries'!$G$13:$G$2834,0)</f>
        <v>30380000</v>
      </c>
      <c r="K595" s="1">
        <f t="shared" si="9"/>
        <v>33418000.000000004</v>
      </c>
      <c r="L595" s="2">
        <v>594</v>
      </c>
    </row>
    <row r="596" spans="1:12" hidden="1" x14ac:dyDescent="0.45">
      <c r="A596">
        <v>2510</v>
      </c>
      <c r="B596" t="s">
        <v>2325</v>
      </c>
      <c r="C596" t="s">
        <v>64</v>
      </c>
      <c r="D596" t="s">
        <v>1600</v>
      </c>
      <c r="E596" t="s">
        <v>166</v>
      </c>
      <c r="F596">
        <v>32</v>
      </c>
      <c r="G596" t="s">
        <v>41</v>
      </c>
      <c r="H596">
        <v>2021</v>
      </c>
      <c r="I596">
        <v>8.9976000000000003</v>
      </c>
      <c r="J596" s="1">
        <f>_xlfn.XLOOKUP(B596, '[1]2021 Salaries'!$B$13:$B$2834, '[1]2021 Salaries'!$G$13:$G$2834,0)</f>
        <v>6730000</v>
      </c>
      <c r="K596" s="1">
        <f t="shared" si="9"/>
        <v>6730000</v>
      </c>
      <c r="L596" s="2">
        <v>595</v>
      </c>
    </row>
    <row r="597" spans="1:12" hidden="1" x14ac:dyDescent="0.45">
      <c r="A597">
        <v>2352</v>
      </c>
      <c r="B597" t="s">
        <v>1467</v>
      </c>
      <c r="C597" t="s">
        <v>14</v>
      </c>
      <c r="D597" t="s">
        <v>43</v>
      </c>
      <c r="E597" t="s">
        <v>627</v>
      </c>
      <c r="F597">
        <v>30</v>
      </c>
      <c r="G597" t="s">
        <v>16</v>
      </c>
      <c r="H597">
        <v>2021</v>
      </c>
      <c r="I597">
        <v>8.9985666666666706</v>
      </c>
      <c r="J597" s="1">
        <f>_xlfn.XLOOKUP(B597, '[1]2021 Salaries'!$B$13:$B$2834, '[1]2021 Salaries'!$G$13:$G$2834,0)</f>
        <v>23960000</v>
      </c>
      <c r="K597" s="1">
        <f t="shared" si="9"/>
        <v>26356000.000000004</v>
      </c>
      <c r="L597" s="2">
        <v>596</v>
      </c>
    </row>
    <row r="598" spans="1:12" x14ac:dyDescent="0.45">
      <c r="A598">
        <v>1812</v>
      </c>
      <c r="B598" t="s">
        <v>2148</v>
      </c>
      <c r="C598" t="s">
        <v>176</v>
      </c>
      <c r="D598" t="s">
        <v>1596</v>
      </c>
      <c r="E598" t="s">
        <v>200</v>
      </c>
      <c r="F598">
        <v>28</v>
      </c>
      <c r="G598" t="s">
        <v>12</v>
      </c>
      <c r="H598">
        <v>2021</v>
      </c>
      <c r="I598">
        <v>8.9992333333333399</v>
      </c>
      <c r="J598" s="1">
        <f>_xlfn.XLOOKUP(B598, '[1]2021 Salaries'!$B$13:$B$2834, '[1]2021 Salaries'!$G$13:$G$2834,0)</f>
        <v>30930000</v>
      </c>
      <c r="K598" s="1">
        <f t="shared" si="9"/>
        <v>34023000</v>
      </c>
      <c r="L598" s="2">
        <v>597</v>
      </c>
    </row>
    <row r="599" spans="1:12" x14ac:dyDescent="0.45">
      <c r="A599">
        <v>686</v>
      </c>
      <c r="B599" t="s">
        <v>2228</v>
      </c>
      <c r="C599" t="s">
        <v>14</v>
      </c>
      <c r="D599" t="s">
        <v>1596</v>
      </c>
      <c r="E599" t="s">
        <v>107</v>
      </c>
      <c r="F599">
        <v>32</v>
      </c>
      <c r="G599" t="s">
        <v>25</v>
      </c>
      <c r="H599">
        <v>2020</v>
      </c>
      <c r="I599">
        <v>8.9994999999999994</v>
      </c>
      <c r="J599" s="1">
        <f>_xlfn.XLOOKUP(B599, '[1]2021 Salaries'!$B$13:$B$2834, '[1]2021 Salaries'!$G$13:$G$2834,0)</f>
        <v>24100000</v>
      </c>
      <c r="K599" s="1">
        <f t="shared" si="9"/>
        <v>26510000.000000004</v>
      </c>
      <c r="L599" s="2">
        <v>598</v>
      </c>
    </row>
    <row r="600" spans="1:12" hidden="1" x14ac:dyDescent="0.45">
      <c r="A600">
        <v>570</v>
      </c>
      <c r="B600" t="s">
        <v>2535</v>
      </c>
      <c r="C600" t="s">
        <v>341</v>
      </c>
      <c r="D600" t="s">
        <v>1600</v>
      </c>
      <c r="E600" t="s">
        <v>200</v>
      </c>
      <c r="F600">
        <v>21</v>
      </c>
      <c r="G600" t="s">
        <v>12</v>
      </c>
      <c r="H600">
        <v>2020</v>
      </c>
      <c r="I600">
        <v>9.0018999999999991</v>
      </c>
      <c r="J600" s="1">
        <f>_xlfn.XLOOKUP(B600, '[1]2021 Salaries'!$B$13:$B$2834, '[1]2021 Salaries'!$G$13:$G$2834,0)</f>
        <v>29290000</v>
      </c>
      <c r="K600" s="1">
        <f t="shared" si="9"/>
        <v>32219000.000000004</v>
      </c>
      <c r="L600" s="2">
        <v>599</v>
      </c>
    </row>
    <row r="601" spans="1:12" x14ac:dyDescent="0.45">
      <c r="A601">
        <v>2058</v>
      </c>
      <c r="B601" t="s">
        <v>2936</v>
      </c>
      <c r="C601" t="s">
        <v>195</v>
      </c>
      <c r="D601" t="s">
        <v>2743</v>
      </c>
      <c r="E601" t="s">
        <v>353</v>
      </c>
      <c r="F601">
        <v>26</v>
      </c>
      <c r="G601" t="s">
        <v>25</v>
      </c>
      <c r="H601">
        <v>2021</v>
      </c>
      <c r="I601">
        <v>9.0033999999999992</v>
      </c>
      <c r="J601" s="1">
        <f>_xlfn.XLOOKUP(B601, '[1]2021 Salaries'!$B$13:$B$2834, '[1]2021 Salaries'!$G$13:$G$2834,0)</f>
        <v>30210000</v>
      </c>
      <c r="K601" s="1">
        <f t="shared" si="9"/>
        <v>33231000.000000004</v>
      </c>
      <c r="L601" s="2">
        <v>600</v>
      </c>
    </row>
    <row r="602" spans="1:12" hidden="1" x14ac:dyDescent="0.45">
      <c r="A602">
        <v>2062</v>
      </c>
      <c r="B602" t="s">
        <v>3294</v>
      </c>
      <c r="C602" t="s">
        <v>138</v>
      </c>
      <c r="D602" t="s">
        <v>2743</v>
      </c>
      <c r="E602" t="s">
        <v>353</v>
      </c>
      <c r="F602">
        <v>19</v>
      </c>
      <c r="G602" t="s">
        <v>25</v>
      </c>
      <c r="H602">
        <v>2021</v>
      </c>
      <c r="I602">
        <v>9.0055999999999994</v>
      </c>
      <c r="J602" s="1">
        <f>_xlfn.XLOOKUP(B602, '[1]2021 Salaries'!$B$13:$B$2834, '[1]2021 Salaries'!$G$13:$G$2834,0)</f>
        <v>18160000</v>
      </c>
      <c r="K602" s="1">
        <f t="shared" si="9"/>
        <v>19976000</v>
      </c>
      <c r="L602" s="2">
        <v>601</v>
      </c>
    </row>
    <row r="603" spans="1:12" hidden="1" x14ac:dyDescent="0.45">
      <c r="A603">
        <v>213</v>
      </c>
      <c r="B603" t="s">
        <v>1309</v>
      </c>
      <c r="C603" t="s">
        <v>965</v>
      </c>
      <c r="D603" t="s">
        <v>18</v>
      </c>
      <c r="E603" t="s">
        <v>154</v>
      </c>
      <c r="F603">
        <v>23</v>
      </c>
      <c r="G603" t="s">
        <v>31</v>
      </c>
      <c r="H603">
        <v>2020</v>
      </c>
      <c r="I603">
        <v>9.0088333333333406</v>
      </c>
      <c r="J603" s="1">
        <f>_xlfn.XLOOKUP(B603, '[1]2021 Salaries'!$B$13:$B$2834, '[1]2021 Salaries'!$G$13:$G$2834,0)</f>
        <v>0</v>
      </c>
      <c r="K603" s="1">
        <f t="shared" si="9"/>
        <v>0</v>
      </c>
      <c r="L603" s="2">
        <v>602</v>
      </c>
    </row>
    <row r="604" spans="1:12" x14ac:dyDescent="0.45">
      <c r="A604">
        <v>500</v>
      </c>
      <c r="B604" t="s">
        <v>635</v>
      </c>
      <c r="C604" t="s">
        <v>176</v>
      </c>
      <c r="D604" t="s">
        <v>43</v>
      </c>
      <c r="E604" t="s">
        <v>75</v>
      </c>
      <c r="F604">
        <v>22</v>
      </c>
      <c r="G604" t="s">
        <v>12</v>
      </c>
      <c r="H604">
        <v>2020</v>
      </c>
      <c r="I604">
        <v>9.0192333333333305</v>
      </c>
      <c r="J604" s="1">
        <f>_xlfn.XLOOKUP(B604, '[1]2021 Salaries'!$B$13:$B$2834, '[1]2021 Salaries'!$G$13:$G$2834,0)</f>
        <v>24040000</v>
      </c>
      <c r="K604" s="1">
        <f t="shared" si="9"/>
        <v>26444000.000000004</v>
      </c>
      <c r="L604" s="2">
        <v>603</v>
      </c>
    </row>
    <row r="605" spans="1:12" x14ac:dyDescent="0.45">
      <c r="A605">
        <v>1149</v>
      </c>
      <c r="B605" t="s">
        <v>2259</v>
      </c>
      <c r="C605" t="s">
        <v>14</v>
      </c>
      <c r="D605" t="s">
        <v>1600</v>
      </c>
      <c r="E605" t="s">
        <v>34</v>
      </c>
      <c r="F605">
        <v>38</v>
      </c>
      <c r="G605" t="s">
        <v>16</v>
      </c>
      <c r="H605">
        <v>2020</v>
      </c>
      <c r="I605">
        <v>9.0214666666666599</v>
      </c>
      <c r="J605" s="1">
        <f>_xlfn.XLOOKUP(B605, '[1]2021 Salaries'!$B$13:$B$2834, '[1]2021 Salaries'!$G$13:$G$2834,0)</f>
        <v>23460000</v>
      </c>
      <c r="K605" s="1">
        <f t="shared" si="9"/>
        <v>25806000.000000004</v>
      </c>
      <c r="L605" s="2">
        <v>604</v>
      </c>
    </row>
    <row r="606" spans="1:12" hidden="1" x14ac:dyDescent="0.45">
      <c r="A606">
        <v>266</v>
      </c>
      <c r="B606" t="s">
        <v>2186</v>
      </c>
      <c r="C606" t="s">
        <v>538</v>
      </c>
      <c r="D606" t="s">
        <v>1596</v>
      </c>
      <c r="E606" t="s">
        <v>549</v>
      </c>
      <c r="F606">
        <v>24</v>
      </c>
      <c r="G606" t="s">
        <v>31</v>
      </c>
      <c r="H606">
        <v>2020</v>
      </c>
      <c r="I606">
        <v>9.0216999999999992</v>
      </c>
      <c r="J606" s="1">
        <f>_xlfn.XLOOKUP(B606, '[1]2021 Salaries'!$B$13:$B$2834, '[1]2021 Salaries'!$G$13:$G$2834,0)</f>
        <v>0</v>
      </c>
      <c r="K606" s="1">
        <f t="shared" si="9"/>
        <v>0</v>
      </c>
      <c r="L606" s="2">
        <v>605</v>
      </c>
    </row>
    <row r="607" spans="1:12" x14ac:dyDescent="0.45">
      <c r="A607">
        <v>503</v>
      </c>
      <c r="B607" t="s">
        <v>2483</v>
      </c>
      <c r="C607" t="s">
        <v>74</v>
      </c>
      <c r="D607" t="s">
        <v>1600</v>
      </c>
      <c r="E607" t="s">
        <v>75</v>
      </c>
      <c r="F607">
        <v>30</v>
      </c>
      <c r="G607" t="s">
        <v>12</v>
      </c>
      <c r="H607">
        <v>2020</v>
      </c>
      <c r="I607">
        <v>9.0222333333333395</v>
      </c>
      <c r="J607" s="1">
        <f>_xlfn.XLOOKUP(B607, '[1]2021 Salaries'!$B$13:$B$2834, '[1]2021 Salaries'!$G$13:$G$2834,0)</f>
        <v>35930000</v>
      </c>
      <c r="K607" s="1">
        <f t="shared" si="9"/>
        <v>39523000</v>
      </c>
      <c r="L607" s="2">
        <v>606</v>
      </c>
    </row>
    <row r="608" spans="1:12" x14ac:dyDescent="0.45">
      <c r="A608">
        <v>749</v>
      </c>
      <c r="B608" t="s">
        <v>3201</v>
      </c>
      <c r="C608" t="s">
        <v>23</v>
      </c>
      <c r="D608" t="s">
        <v>2743</v>
      </c>
      <c r="E608" t="s">
        <v>78</v>
      </c>
      <c r="F608">
        <v>34</v>
      </c>
      <c r="G608" t="s">
        <v>25</v>
      </c>
      <c r="H608">
        <v>2020</v>
      </c>
      <c r="I608">
        <v>9.0226333333333297</v>
      </c>
      <c r="J608" s="1">
        <f>_xlfn.XLOOKUP(B608, '[1]2021 Salaries'!$B$13:$B$2834, '[1]2021 Salaries'!$G$13:$G$2834,0)</f>
        <v>15140000</v>
      </c>
      <c r="K608" s="1">
        <f t="shared" si="9"/>
        <v>16654000.000000002</v>
      </c>
      <c r="L608" s="2">
        <v>607</v>
      </c>
    </row>
    <row r="609" spans="1:12" x14ac:dyDescent="0.45">
      <c r="A609">
        <v>2006</v>
      </c>
      <c r="B609" t="s">
        <v>2452</v>
      </c>
      <c r="C609" t="s">
        <v>86</v>
      </c>
      <c r="D609" t="s">
        <v>1596</v>
      </c>
      <c r="E609" t="s">
        <v>211</v>
      </c>
      <c r="F609">
        <v>32</v>
      </c>
      <c r="G609" t="s">
        <v>25</v>
      </c>
      <c r="H609">
        <v>2021</v>
      </c>
      <c r="I609">
        <v>9.0239333333333303</v>
      </c>
      <c r="J609" s="1">
        <f>_xlfn.XLOOKUP(B609, '[1]2021 Salaries'!$B$13:$B$2834, '[1]2021 Salaries'!$G$13:$G$2834,0)</f>
        <v>38940000</v>
      </c>
      <c r="K609" s="1">
        <f t="shared" si="9"/>
        <v>42834000</v>
      </c>
      <c r="L609" s="2">
        <v>608</v>
      </c>
    </row>
    <row r="610" spans="1:12" x14ac:dyDescent="0.45">
      <c r="A610">
        <v>1665</v>
      </c>
      <c r="B610" t="s">
        <v>3121</v>
      </c>
      <c r="C610" t="s">
        <v>9</v>
      </c>
      <c r="D610" t="s">
        <v>2743</v>
      </c>
      <c r="E610" t="s">
        <v>30</v>
      </c>
      <c r="F610">
        <v>30</v>
      </c>
      <c r="G610" t="s">
        <v>31</v>
      </c>
      <c r="H610">
        <v>2021</v>
      </c>
      <c r="I610">
        <v>9.0274333333333292</v>
      </c>
      <c r="J610" s="1">
        <f>_xlfn.XLOOKUP(B610, '[1]2021 Salaries'!$B$13:$B$2834, '[1]2021 Salaries'!$G$13:$G$2834,0)</f>
        <v>17690000</v>
      </c>
      <c r="K610" s="1">
        <f t="shared" si="9"/>
        <v>19459000</v>
      </c>
      <c r="L610" s="2">
        <v>609</v>
      </c>
    </row>
    <row r="611" spans="1:12" x14ac:dyDescent="0.45">
      <c r="A611">
        <v>195</v>
      </c>
      <c r="B611" t="s">
        <v>3293</v>
      </c>
      <c r="C611" t="s">
        <v>23</v>
      </c>
      <c r="D611" t="s">
        <v>2743</v>
      </c>
      <c r="E611" t="s">
        <v>44</v>
      </c>
      <c r="F611">
        <v>26</v>
      </c>
      <c r="G611" t="s">
        <v>31</v>
      </c>
      <c r="H611">
        <v>2020</v>
      </c>
      <c r="I611">
        <v>9.0279000000000007</v>
      </c>
      <c r="J611" s="1">
        <f>_xlfn.XLOOKUP(B611, '[1]2021 Salaries'!$B$13:$B$2834, '[1]2021 Salaries'!$G$13:$G$2834,0)</f>
        <v>24550000</v>
      </c>
      <c r="K611" s="1">
        <f t="shared" si="9"/>
        <v>27005000.000000004</v>
      </c>
      <c r="L611" s="2">
        <v>610</v>
      </c>
    </row>
    <row r="612" spans="1:12" x14ac:dyDescent="0.45">
      <c r="A612">
        <v>1578</v>
      </c>
      <c r="B612" t="s">
        <v>2668</v>
      </c>
      <c r="C612" t="s">
        <v>190</v>
      </c>
      <c r="D612" t="s">
        <v>1596</v>
      </c>
      <c r="E612" t="s">
        <v>278</v>
      </c>
      <c r="F612">
        <v>20</v>
      </c>
      <c r="G612" t="s">
        <v>31</v>
      </c>
      <c r="H612">
        <v>2021</v>
      </c>
      <c r="I612">
        <v>9.0305333333333309</v>
      </c>
      <c r="J612" s="1">
        <f>_xlfn.XLOOKUP(B612, '[1]2021 Salaries'!$B$13:$B$2834, '[1]2021 Salaries'!$G$13:$G$2834,0)</f>
        <v>19540000</v>
      </c>
      <c r="K612" s="1">
        <f t="shared" si="9"/>
        <v>21494000</v>
      </c>
      <c r="L612" s="2">
        <v>611</v>
      </c>
    </row>
    <row r="613" spans="1:12" x14ac:dyDescent="0.45">
      <c r="A613">
        <v>2050</v>
      </c>
      <c r="B613" t="s">
        <v>2119</v>
      </c>
      <c r="C613" t="s">
        <v>23</v>
      </c>
      <c r="D613" t="s">
        <v>2743</v>
      </c>
      <c r="E613" t="s">
        <v>223</v>
      </c>
      <c r="F613">
        <v>26</v>
      </c>
      <c r="G613" t="s">
        <v>25</v>
      </c>
      <c r="H613">
        <v>2021</v>
      </c>
      <c r="I613">
        <v>9.0347000000000008</v>
      </c>
      <c r="J613" s="1">
        <f>_xlfn.XLOOKUP(B613, '[1]2021 Salaries'!$B$13:$B$2834, '[1]2021 Salaries'!$G$13:$G$2834,0)</f>
        <v>31700000</v>
      </c>
      <c r="K613" s="1">
        <f t="shared" si="9"/>
        <v>34870000</v>
      </c>
      <c r="L613" s="2">
        <v>612</v>
      </c>
    </row>
    <row r="614" spans="1:12" x14ac:dyDescent="0.45">
      <c r="A614">
        <v>1354</v>
      </c>
      <c r="B614" t="s">
        <v>2505</v>
      </c>
      <c r="C614" t="s">
        <v>39</v>
      </c>
      <c r="D614" t="s">
        <v>1600</v>
      </c>
      <c r="E614" t="s">
        <v>101</v>
      </c>
      <c r="F614">
        <v>23</v>
      </c>
      <c r="G614" t="s">
        <v>21</v>
      </c>
      <c r="H614">
        <v>2021</v>
      </c>
      <c r="I614">
        <v>9.0351666666666706</v>
      </c>
      <c r="J614" s="1">
        <f>_xlfn.XLOOKUP(B614, '[1]2021 Salaries'!$B$13:$B$2834, '[1]2021 Salaries'!$G$13:$G$2834,0)</f>
        <v>31290000</v>
      </c>
      <c r="K614" s="1">
        <f t="shared" si="9"/>
        <v>34419000</v>
      </c>
      <c r="L614" s="2">
        <v>613</v>
      </c>
    </row>
    <row r="615" spans="1:12" x14ac:dyDescent="0.45">
      <c r="A615">
        <v>689</v>
      </c>
      <c r="B615" t="s">
        <v>3292</v>
      </c>
      <c r="C615" t="s">
        <v>74</v>
      </c>
      <c r="D615" t="s">
        <v>2743</v>
      </c>
      <c r="E615" t="s">
        <v>107</v>
      </c>
      <c r="F615">
        <v>27</v>
      </c>
      <c r="G615" t="s">
        <v>25</v>
      </c>
      <c r="H615">
        <v>2020</v>
      </c>
      <c r="I615">
        <v>9.0404</v>
      </c>
      <c r="J615" s="1">
        <f>_xlfn.XLOOKUP(B615, '[1]2021 Salaries'!$B$13:$B$2834, '[1]2021 Salaries'!$G$13:$G$2834,0)</f>
        <v>10000000</v>
      </c>
      <c r="K615" s="1">
        <f t="shared" si="9"/>
        <v>11000000</v>
      </c>
      <c r="L615" s="2">
        <v>614</v>
      </c>
    </row>
    <row r="616" spans="1:12" x14ac:dyDescent="0.45">
      <c r="A616">
        <v>1435</v>
      </c>
      <c r="B616" t="s">
        <v>2401</v>
      </c>
      <c r="C616" t="s">
        <v>9</v>
      </c>
      <c r="D616" t="s">
        <v>1596</v>
      </c>
      <c r="E616" t="s">
        <v>154</v>
      </c>
      <c r="F616">
        <v>23</v>
      </c>
      <c r="G616" t="s">
        <v>31</v>
      </c>
      <c r="H616">
        <v>2021</v>
      </c>
      <c r="I616">
        <v>9.0411333333333292</v>
      </c>
      <c r="J616" s="1">
        <f>_xlfn.XLOOKUP(B616, '[1]2021 Salaries'!$B$13:$B$2834, '[1]2021 Salaries'!$G$13:$G$2834,0)</f>
        <v>30830000</v>
      </c>
      <c r="K616" s="1">
        <f t="shared" si="9"/>
        <v>33913000</v>
      </c>
      <c r="L616" s="2">
        <v>615</v>
      </c>
    </row>
    <row r="617" spans="1:12" x14ac:dyDescent="0.45">
      <c r="A617">
        <v>1966</v>
      </c>
      <c r="B617" t="s">
        <v>3291</v>
      </c>
      <c r="C617" t="s">
        <v>55</v>
      </c>
      <c r="D617" t="s">
        <v>2743</v>
      </c>
      <c r="E617" t="s">
        <v>24</v>
      </c>
      <c r="F617">
        <v>23</v>
      </c>
      <c r="G617" t="s">
        <v>25</v>
      </c>
      <c r="H617">
        <v>2021</v>
      </c>
      <c r="I617">
        <v>9.0458666666666705</v>
      </c>
      <c r="J617" s="1">
        <f>_xlfn.XLOOKUP(B617, '[1]2021 Salaries'!$B$13:$B$2834, '[1]2021 Salaries'!$G$13:$G$2834,0)</f>
        <v>33150000</v>
      </c>
      <c r="K617" s="1">
        <f t="shared" si="9"/>
        <v>36465000</v>
      </c>
      <c r="L617" s="2">
        <v>616</v>
      </c>
    </row>
    <row r="618" spans="1:12" x14ac:dyDescent="0.45">
      <c r="A618">
        <v>699</v>
      </c>
      <c r="B618" t="s">
        <v>3210</v>
      </c>
      <c r="C618" t="s">
        <v>74</v>
      </c>
      <c r="D618" t="s">
        <v>2743</v>
      </c>
      <c r="E618" t="s">
        <v>24</v>
      </c>
      <c r="F618">
        <v>32</v>
      </c>
      <c r="G618" t="s">
        <v>25</v>
      </c>
      <c r="H618">
        <v>2020</v>
      </c>
      <c r="I618">
        <v>9.0464000000000002</v>
      </c>
      <c r="J618" s="1">
        <f>_xlfn.XLOOKUP(B618, '[1]2021 Salaries'!$B$13:$B$2834, '[1]2021 Salaries'!$G$13:$G$2834,0)</f>
        <v>19700000</v>
      </c>
      <c r="K618" s="1">
        <f t="shared" si="9"/>
        <v>21670000</v>
      </c>
      <c r="L618" s="2">
        <v>617</v>
      </c>
    </row>
    <row r="619" spans="1:12" x14ac:dyDescent="0.45">
      <c r="A619">
        <v>1904</v>
      </c>
      <c r="B619" t="s">
        <v>2406</v>
      </c>
      <c r="C619" t="s">
        <v>14</v>
      </c>
      <c r="D619" t="s">
        <v>1600</v>
      </c>
      <c r="E619" t="s">
        <v>162</v>
      </c>
      <c r="F619">
        <v>22</v>
      </c>
      <c r="G619" t="s">
        <v>12</v>
      </c>
      <c r="H619">
        <v>2021</v>
      </c>
      <c r="I619">
        <v>9.0499333333333301</v>
      </c>
      <c r="J619" s="1">
        <f>_xlfn.XLOOKUP(B619, '[1]2021 Salaries'!$B$13:$B$2834, '[1]2021 Salaries'!$G$13:$G$2834,0)</f>
        <v>36520000</v>
      </c>
      <c r="K619" s="1">
        <f t="shared" si="9"/>
        <v>40172000</v>
      </c>
      <c r="L619" s="2">
        <v>618</v>
      </c>
    </row>
    <row r="620" spans="1:12" x14ac:dyDescent="0.45">
      <c r="A620">
        <v>2136</v>
      </c>
      <c r="B620" t="s">
        <v>3152</v>
      </c>
      <c r="C620" t="s">
        <v>138</v>
      </c>
      <c r="D620" t="s">
        <v>2743</v>
      </c>
      <c r="E620" t="s">
        <v>124</v>
      </c>
      <c r="F620">
        <v>23</v>
      </c>
      <c r="G620" t="s">
        <v>25</v>
      </c>
      <c r="H620">
        <v>2021</v>
      </c>
      <c r="I620">
        <v>9.0531333333333297</v>
      </c>
      <c r="J620" s="1">
        <f>_xlfn.XLOOKUP(B620, '[1]2021 Salaries'!$B$13:$B$2834, '[1]2021 Salaries'!$G$13:$G$2834,0)</f>
        <v>27960000</v>
      </c>
      <c r="K620" s="1">
        <f t="shared" si="9"/>
        <v>30756000.000000004</v>
      </c>
      <c r="L620" s="2">
        <v>619</v>
      </c>
    </row>
    <row r="621" spans="1:12" hidden="1" x14ac:dyDescent="0.45">
      <c r="A621">
        <v>2500</v>
      </c>
      <c r="B621" t="s">
        <v>2294</v>
      </c>
      <c r="C621" t="s">
        <v>64</v>
      </c>
      <c r="D621" t="s">
        <v>1596</v>
      </c>
      <c r="E621" t="s">
        <v>166</v>
      </c>
      <c r="F621">
        <v>19</v>
      </c>
      <c r="G621" t="s">
        <v>41</v>
      </c>
      <c r="H621">
        <v>2021</v>
      </c>
      <c r="I621">
        <v>9.0543999999999993</v>
      </c>
      <c r="J621" s="1">
        <f>_xlfn.XLOOKUP(B621, '[1]2021 Salaries'!$B$13:$B$2834, '[1]2021 Salaries'!$G$13:$G$2834,0)</f>
        <v>3710000</v>
      </c>
      <c r="K621" s="1">
        <f t="shared" si="9"/>
        <v>3710000</v>
      </c>
      <c r="L621" s="2">
        <v>620</v>
      </c>
    </row>
    <row r="622" spans="1:12" x14ac:dyDescent="0.45">
      <c r="A622">
        <v>58</v>
      </c>
      <c r="B622" t="s">
        <v>2199</v>
      </c>
      <c r="C622" t="s">
        <v>39</v>
      </c>
      <c r="D622" t="s">
        <v>1596</v>
      </c>
      <c r="E622" t="s">
        <v>393</v>
      </c>
      <c r="F622">
        <v>23</v>
      </c>
      <c r="G622" t="s">
        <v>21</v>
      </c>
      <c r="H622">
        <v>2020</v>
      </c>
      <c r="I622">
        <v>9.0567666666666593</v>
      </c>
      <c r="J622" s="1">
        <f>_xlfn.XLOOKUP(B622, '[1]2021 Salaries'!$B$13:$B$2834, '[1]2021 Salaries'!$G$13:$G$2834,0)</f>
        <v>25750000</v>
      </c>
      <c r="K622" s="1">
        <f t="shared" si="9"/>
        <v>28325000.000000004</v>
      </c>
      <c r="L622" s="2">
        <v>621</v>
      </c>
    </row>
    <row r="623" spans="1:12" x14ac:dyDescent="0.45">
      <c r="A623">
        <v>1508</v>
      </c>
      <c r="B623" t="s">
        <v>2935</v>
      </c>
      <c r="C623" t="s">
        <v>9</v>
      </c>
      <c r="D623" t="s">
        <v>2743</v>
      </c>
      <c r="E623" t="s">
        <v>57</v>
      </c>
      <c r="F623">
        <v>17</v>
      </c>
      <c r="G623" t="s">
        <v>31</v>
      </c>
      <c r="H623">
        <v>2021</v>
      </c>
      <c r="I623">
        <v>9.0573666666666597</v>
      </c>
      <c r="J623" s="1">
        <f>_xlfn.XLOOKUP(B623, '[1]2021 Salaries'!$B$13:$B$2834, '[1]2021 Salaries'!$G$13:$G$2834,0)</f>
        <v>10790000</v>
      </c>
      <c r="K623" s="1">
        <f t="shared" si="9"/>
        <v>11869000.000000002</v>
      </c>
      <c r="L623" s="2">
        <v>622</v>
      </c>
    </row>
    <row r="624" spans="1:12" x14ac:dyDescent="0.45">
      <c r="A624">
        <v>1984</v>
      </c>
      <c r="B624" t="s">
        <v>3290</v>
      </c>
      <c r="C624" t="s">
        <v>23</v>
      </c>
      <c r="D624" t="s">
        <v>2743</v>
      </c>
      <c r="E624" t="s">
        <v>267</v>
      </c>
      <c r="F624">
        <v>29</v>
      </c>
      <c r="G624" t="s">
        <v>25</v>
      </c>
      <c r="H624">
        <v>2021</v>
      </c>
      <c r="I624">
        <v>9.0636333333333301</v>
      </c>
      <c r="J624" s="1">
        <f>_xlfn.XLOOKUP(B624, '[1]2021 Salaries'!$B$13:$B$2834, '[1]2021 Salaries'!$G$13:$G$2834,0)</f>
        <v>32690000</v>
      </c>
      <c r="K624" s="1">
        <f t="shared" si="9"/>
        <v>35959000</v>
      </c>
      <c r="L624" s="2">
        <v>623</v>
      </c>
    </row>
    <row r="625" spans="1:12" hidden="1" x14ac:dyDescent="0.45">
      <c r="A625">
        <v>2005</v>
      </c>
      <c r="B625" t="s">
        <v>2612</v>
      </c>
      <c r="C625" t="s">
        <v>2386</v>
      </c>
      <c r="D625" t="s">
        <v>1596</v>
      </c>
      <c r="E625" t="s">
        <v>211</v>
      </c>
      <c r="F625">
        <v>24</v>
      </c>
      <c r="G625" t="s">
        <v>25</v>
      </c>
      <c r="H625">
        <v>2021</v>
      </c>
      <c r="I625">
        <v>9.0688999999999993</v>
      </c>
      <c r="J625" s="1">
        <f>_xlfn.XLOOKUP(B625, '[1]2021 Salaries'!$B$13:$B$2834, '[1]2021 Salaries'!$G$13:$G$2834,0)</f>
        <v>40850000</v>
      </c>
      <c r="K625" s="1">
        <f t="shared" si="9"/>
        <v>44935000</v>
      </c>
      <c r="L625" s="2">
        <v>624</v>
      </c>
    </row>
    <row r="626" spans="1:12" hidden="1" x14ac:dyDescent="0.45">
      <c r="A626">
        <v>2047</v>
      </c>
      <c r="B626" t="s">
        <v>179</v>
      </c>
      <c r="C626" t="s">
        <v>23</v>
      </c>
      <c r="D626" t="s">
        <v>2743</v>
      </c>
      <c r="E626" t="s">
        <v>223</v>
      </c>
      <c r="F626">
        <v>33</v>
      </c>
      <c r="G626" t="s">
        <v>25</v>
      </c>
      <c r="H626">
        <v>2021</v>
      </c>
      <c r="I626">
        <v>9.0698333333333299</v>
      </c>
      <c r="J626" s="1">
        <f>_xlfn.XLOOKUP(B626, '[1]2021 Salaries'!$B$13:$B$2834, '[1]2021 Salaries'!$G$13:$G$2834,0)</f>
        <v>26620000</v>
      </c>
      <c r="K626" s="1">
        <f t="shared" si="9"/>
        <v>29282000.000000004</v>
      </c>
      <c r="L626" s="2">
        <v>625</v>
      </c>
    </row>
    <row r="627" spans="1:12" x14ac:dyDescent="0.45">
      <c r="A627">
        <v>1042</v>
      </c>
      <c r="B627" t="s">
        <v>2127</v>
      </c>
      <c r="C627" t="s">
        <v>14</v>
      </c>
      <c r="D627" t="s">
        <v>1600</v>
      </c>
      <c r="E627" t="s">
        <v>225</v>
      </c>
      <c r="F627">
        <v>29</v>
      </c>
      <c r="G627" t="s">
        <v>16</v>
      </c>
      <c r="H627">
        <v>2020</v>
      </c>
      <c r="I627">
        <v>9.0721333333333298</v>
      </c>
      <c r="J627" s="1">
        <f>_xlfn.XLOOKUP(B627, '[1]2021 Salaries'!$B$13:$B$2834, '[1]2021 Salaries'!$G$13:$G$2834,0)</f>
        <v>27850000</v>
      </c>
      <c r="K627" s="1">
        <f t="shared" si="9"/>
        <v>30635000.000000004</v>
      </c>
      <c r="L627" s="2">
        <v>626</v>
      </c>
    </row>
    <row r="628" spans="1:12" x14ac:dyDescent="0.45">
      <c r="A628">
        <v>2048</v>
      </c>
      <c r="B628" t="s">
        <v>474</v>
      </c>
      <c r="C628" t="s">
        <v>23</v>
      </c>
      <c r="D628" t="s">
        <v>2743</v>
      </c>
      <c r="E628" t="s">
        <v>223</v>
      </c>
      <c r="F628">
        <v>23</v>
      </c>
      <c r="G628" t="s">
        <v>25</v>
      </c>
      <c r="H628">
        <v>2021</v>
      </c>
      <c r="I628">
        <v>9.0721333333333298</v>
      </c>
      <c r="J628" s="1">
        <f>_xlfn.XLOOKUP(B628, '[1]2021 Salaries'!$B$13:$B$2834, '[1]2021 Salaries'!$G$13:$G$2834,0)</f>
        <v>6880000</v>
      </c>
      <c r="K628" s="1">
        <f t="shared" si="9"/>
        <v>7568000.0000000009</v>
      </c>
      <c r="L628" s="2">
        <v>627</v>
      </c>
    </row>
    <row r="629" spans="1:12" hidden="1" x14ac:dyDescent="0.45">
      <c r="A629">
        <v>146</v>
      </c>
      <c r="B629" t="s">
        <v>2673</v>
      </c>
      <c r="C629" t="s">
        <v>948</v>
      </c>
      <c r="D629" t="s">
        <v>1596</v>
      </c>
      <c r="E629" t="s">
        <v>147</v>
      </c>
      <c r="F629">
        <v>27</v>
      </c>
      <c r="G629" t="s">
        <v>21</v>
      </c>
      <c r="H629">
        <v>2020</v>
      </c>
      <c r="I629">
        <v>9.0748333333333306</v>
      </c>
      <c r="J629" s="1">
        <f>_xlfn.XLOOKUP(B629, '[1]2021 Salaries'!$B$13:$B$2834, '[1]2021 Salaries'!$G$13:$G$2834,0)</f>
        <v>33020000</v>
      </c>
      <c r="K629" s="1">
        <f t="shared" si="9"/>
        <v>36322000</v>
      </c>
      <c r="L629" s="2">
        <v>628</v>
      </c>
    </row>
    <row r="630" spans="1:12" hidden="1" x14ac:dyDescent="0.45">
      <c r="A630">
        <v>2433</v>
      </c>
      <c r="B630" t="s">
        <v>1551</v>
      </c>
      <c r="C630" t="s">
        <v>14</v>
      </c>
      <c r="D630" t="s">
        <v>1596</v>
      </c>
      <c r="E630" t="s">
        <v>34</v>
      </c>
      <c r="F630">
        <v>24</v>
      </c>
      <c r="G630" t="s">
        <v>16</v>
      </c>
      <c r="H630">
        <v>2021</v>
      </c>
      <c r="I630">
        <v>9.0756333333333394</v>
      </c>
      <c r="J630" s="1">
        <f>_xlfn.XLOOKUP(B630, '[1]2021 Salaries'!$B$13:$B$2834, '[1]2021 Salaries'!$G$13:$G$2834,0)</f>
        <v>24620000</v>
      </c>
      <c r="K630" s="1">
        <f t="shared" si="9"/>
        <v>27082000.000000004</v>
      </c>
      <c r="L630" s="2">
        <v>629</v>
      </c>
    </row>
    <row r="631" spans="1:12" x14ac:dyDescent="0.45">
      <c r="A631">
        <v>1731</v>
      </c>
      <c r="B631" t="s">
        <v>1996</v>
      </c>
      <c r="C631" t="s">
        <v>74</v>
      </c>
      <c r="D631" t="s">
        <v>1596</v>
      </c>
      <c r="E631" t="s">
        <v>75</v>
      </c>
      <c r="F631">
        <v>28</v>
      </c>
      <c r="G631" t="s">
        <v>12</v>
      </c>
      <c r="H631">
        <v>2021</v>
      </c>
      <c r="I631">
        <v>9.0759666666666696</v>
      </c>
      <c r="J631" s="1">
        <f>_xlfn.XLOOKUP(B631, '[1]2021 Salaries'!$B$13:$B$2834, '[1]2021 Salaries'!$G$13:$G$2834,0)</f>
        <v>30800000</v>
      </c>
      <c r="K631" s="1">
        <f t="shared" si="9"/>
        <v>33880000</v>
      </c>
      <c r="L631" s="2">
        <v>630</v>
      </c>
    </row>
    <row r="632" spans="1:12" x14ac:dyDescent="0.45">
      <c r="A632">
        <v>2501</v>
      </c>
      <c r="B632" t="s">
        <v>3170</v>
      </c>
      <c r="C632" t="s">
        <v>3169</v>
      </c>
      <c r="D632" t="s">
        <v>2743</v>
      </c>
      <c r="E632" t="s">
        <v>166</v>
      </c>
      <c r="F632">
        <v>29</v>
      </c>
      <c r="G632" t="s">
        <v>41</v>
      </c>
      <c r="H632">
        <v>2021</v>
      </c>
      <c r="I632">
        <v>9.0762999999999998</v>
      </c>
      <c r="J632" s="1">
        <f>_xlfn.XLOOKUP(B632, '[1]2021 Salaries'!$B$13:$B$2834, '[1]2021 Salaries'!$G$13:$G$2834,0)</f>
        <v>8660000</v>
      </c>
      <c r="K632" s="1">
        <f t="shared" si="9"/>
        <v>9526000</v>
      </c>
      <c r="L632" s="2">
        <v>631</v>
      </c>
    </row>
    <row r="633" spans="1:12" x14ac:dyDescent="0.45">
      <c r="A633">
        <v>2364</v>
      </c>
      <c r="B633" t="s">
        <v>2452</v>
      </c>
      <c r="C633" t="s">
        <v>86</v>
      </c>
      <c r="D633" t="s">
        <v>1600</v>
      </c>
      <c r="E633" t="s">
        <v>91</v>
      </c>
      <c r="F633">
        <v>32</v>
      </c>
      <c r="G633" t="s">
        <v>16</v>
      </c>
      <c r="H633">
        <v>2021</v>
      </c>
      <c r="I633">
        <v>9.0787333333333304</v>
      </c>
      <c r="J633" s="1">
        <f>_xlfn.XLOOKUP(B633, '[1]2021 Salaries'!$B$13:$B$2834, '[1]2021 Salaries'!$G$13:$G$2834,0)</f>
        <v>38940000</v>
      </c>
      <c r="K633" s="1">
        <f t="shared" si="9"/>
        <v>42834000</v>
      </c>
      <c r="L633" s="2">
        <v>632</v>
      </c>
    </row>
    <row r="634" spans="1:12" hidden="1" x14ac:dyDescent="0.45">
      <c r="A634">
        <v>2259</v>
      </c>
      <c r="B634" t="s">
        <v>1248</v>
      </c>
      <c r="C634" t="s">
        <v>14</v>
      </c>
      <c r="D634" t="s">
        <v>18</v>
      </c>
      <c r="E634" t="s">
        <v>489</v>
      </c>
      <c r="F634">
        <v>26</v>
      </c>
      <c r="G634" t="s">
        <v>16</v>
      </c>
      <c r="H634">
        <v>2021</v>
      </c>
      <c r="I634">
        <v>9.0838666666666708</v>
      </c>
      <c r="J634" s="1">
        <f>_xlfn.XLOOKUP(B634, '[1]2021 Salaries'!$B$13:$B$2834, '[1]2021 Salaries'!$G$13:$G$2834,0)</f>
        <v>18690000</v>
      </c>
      <c r="K634" s="1">
        <f t="shared" si="9"/>
        <v>20559000</v>
      </c>
      <c r="L634" s="2">
        <v>633</v>
      </c>
    </row>
    <row r="635" spans="1:12" x14ac:dyDescent="0.45">
      <c r="A635">
        <v>130</v>
      </c>
      <c r="B635" t="s">
        <v>2704</v>
      </c>
      <c r="C635" t="s">
        <v>39</v>
      </c>
      <c r="D635" t="s">
        <v>1600</v>
      </c>
      <c r="E635" t="s">
        <v>101</v>
      </c>
      <c r="F635">
        <v>21</v>
      </c>
      <c r="G635" t="s">
        <v>21</v>
      </c>
      <c r="H635">
        <v>2020</v>
      </c>
      <c r="I635">
        <v>9.0848666666666595</v>
      </c>
      <c r="J635" s="1">
        <f>_xlfn.XLOOKUP(B635, '[1]2021 Salaries'!$B$13:$B$2834, '[1]2021 Salaries'!$G$13:$G$2834,0)</f>
        <v>38050000</v>
      </c>
      <c r="K635" s="1">
        <f t="shared" si="9"/>
        <v>41855000</v>
      </c>
      <c r="L635" s="2">
        <v>634</v>
      </c>
    </row>
    <row r="636" spans="1:12" x14ac:dyDescent="0.45">
      <c r="A636">
        <v>2063</v>
      </c>
      <c r="B636" t="s">
        <v>3070</v>
      </c>
      <c r="C636" t="s">
        <v>23</v>
      </c>
      <c r="D636" t="s">
        <v>2743</v>
      </c>
      <c r="E636" t="s">
        <v>353</v>
      </c>
      <c r="F636">
        <v>27</v>
      </c>
      <c r="G636" t="s">
        <v>25</v>
      </c>
      <c r="H636">
        <v>2021</v>
      </c>
      <c r="I636">
        <v>9.0860333333333294</v>
      </c>
      <c r="J636" s="1">
        <f>_xlfn.XLOOKUP(B636, '[1]2021 Salaries'!$B$13:$B$2834, '[1]2021 Salaries'!$G$13:$G$2834,0)</f>
        <v>9720000</v>
      </c>
      <c r="K636" s="1">
        <f t="shared" si="9"/>
        <v>10692000</v>
      </c>
      <c r="L636" s="2">
        <v>635</v>
      </c>
    </row>
    <row r="637" spans="1:12" hidden="1" x14ac:dyDescent="0.45">
      <c r="A637">
        <v>2002</v>
      </c>
      <c r="B637" t="s">
        <v>1208</v>
      </c>
      <c r="C637" t="s">
        <v>23</v>
      </c>
      <c r="D637" t="s">
        <v>1600</v>
      </c>
      <c r="E637" t="s">
        <v>322</v>
      </c>
      <c r="F637">
        <v>21</v>
      </c>
      <c r="G637" t="s">
        <v>25</v>
      </c>
      <c r="H637">
        <v>2021</v>
      </c>
      <c r="I637">
        <v>9.0861666666666601</v>
      </c>
      <c r="J637" s="1">
        <f>_xlfn.XLOOKUP(B637, '[1]2021 Salaries'!$B$13:$B$2834, '[1]2021 Salaries'!$G$13:$G$2834,0)</f>
        <v>25830000</v>
      </c>
      <c r="K637" s="1">
        <f t="shared" si="9"/>
        <v>28413000.000000004</v>
      </c>
      <c r="L637" s="2">
        <v>636</v>
      </c>
    </row>
    <row r="638" spans="1:12" x14ac:dyDescent="0.45">
      <c r="A638">
        <v>2052</v>
      </c>
      <c r="B638" t="s">
        <v>1990</v>
      </c>
      <c r="C638" t="s">
        <v>307</v>
      </c>
      <c r="D638" t="s">
        <v>1600</v>
      </c>
      <c r="E638" t="s">
        <v>223</v>
      </c>
      <c r="F638">
        <v>29</v>
      </c>
      <c r="G638" t="s">
        <v>25</v>
      </c>
      <c r="H638">
        <v>2021</v>
      </c>
      <c r="I638">
        <v>9.0870666666666597</v>
      </c>
      <c r="J638" s="1">
        <f>_xlfn.XLOOKUP(B638, '[1]2021 Salaries'!$B$13:$B$2834, '[1]2021 Salaries'!$G$13:$G$2834,0)</f>
        <v>34760000</v>
      </c>
      <c r="K638" s="1">
        <f t="shared" si="9"/>
        <v>38236000</v>
      </c>
      <c r="L638" s="2">
        <v>637</v>
      </c>
    </row>
    <row r="639" spans="1:12" x14ac:dyDescent="0.45">
      <c r="A639">
        <v>474</v>
      </c>
      <c r="B639" t="s">
        <v>3092</v>
      </c>
      <c r="C639" t="s">
        <v>195</v>
      </c>
      <c r="D639" t="s">
        <v>2743</v>
      </c>
      <c r="E639" t="s">
        <v>417</v>
      </c>
      <c r="F639">
        <v>24</v>
      </c>
      <c r="G639" t="s">
        <v>12</v>
      </c>
      <c r="H639">
        <v>2020</v>
      </c>
      <c r="I639">
        <v>9.0877333333333397</v>
      </c>
      <c r="J639" s="1">
        <f>_xlfn.XLOOKUP(B639, '[1]2021 Salaries'!$B$13:$B$2834, '[1]2021 Salaries'!$G$13:$G$2834,0)</f>
        <v>30880000</v>
      </c>
      <c r="K639" s="1">
        <f t="shared" si="9"/>
        <v>33968000</v>
      </c>
      <c r="L639" s="2">
        <v>638</v>
      </c>
    </row>
    <row r="640" spans="1:12" x14ac:dyDescent="0.45">
      <c r="A640">
        <v>884</v>
      </c>
      <c r="B640" t="s">
        <v>3289</v>
      </c>
      <c r="C640" t="s">
        <v>23</v>
      </c>
      <c r="D640" t="s">
        <v>2743</v>
      </c>
      <c r="E640" t="s">
        <v>84</v>
      </c>
      <c r="F640">
        <v>25</v>
      </c>
      <c r="G640" t="s">
        <v>25</v>
      </c>
      <c r="H640">
        <v>2020</v>
      </c>
      <c r="I640">
        <v>9.08876666666667</v>
      </c>
      <c r="J640" s="1">
        <f>_xlfn.XLOOKUP(B640, '[1]2021 Salaries'!$B$13:$B$2834, '[1]2021 Salaries'!$G$13:$G$2834,0)</f>
        <v>37120000</v>
      </c>
      <c r="K640" s="1">
        <f t="shared" si="9"/>
        <v>40832000</v>
      </c>
      <c r="L640" s="2">
        <v>639</v>
      </c>
    </row>
    <row r="641" spans="1:12" hidden="1" x14ac:dyDescent="0.45">
      <c r="A641">
        <v>1287</v>
      </c>
      <c r="B641" t="s">
        <v>2551</v>
      </c>
      <c r="C641" t="s">
        <v>33</v>
      </c>
      <c r="D641" t="s">
        <v>1596</v>
      </c>
      <c r="E641" t="s">
        <v>20</v>
      </c>
      <c r="F641">
        <v>27</v>
      </c>
      <c r="G641" t="s">
        <v>21</v>
      </c>
      <c r="H641">
        <v>2021</v>
      </c>
      <c r="I641">
        <v>9.0905333333333296</v>
      </c>
      <c r="J641" s="1">
        <f>_xlfn.XLOOKUP(B641, '[1]2021 Salaries'!$B$13:$B$2834, '[1]2021 Salaries'!$G$13:$G$2834,0)</f>
        <v>30470000</v>
      </c>
      <c r="K641" s="1">
        <f t="shared" si="9"/>
        <v>33517000.000000004</v>
      </c>
      <c r="L641" s="2">
        <v>640</v>
      </c>
    </row>
    <row r="642" spans="1:12" x14ac:dyDescent="0.45">
      <c r="A642">
        <v>202</v>
      </c>
      <c r="B642" t="s">
        <v>2508</v>
      </c>
      <c r="C642" t="s">
        <v>9</v>
      </c>
      <c r="D642" t="s">
        <v>1596</v>
      </c>
      <c r="E642" t="s">
        <v>395</v>
      </c>
      <c r="F642">
        <v>30</v>
      </c>
      <c r="G642" t="s">
        <v>31</v>
      </c>
      <c r="H642">
        <v>2020</v>
      </c>
      <c r="I642">
        <v>9.0942666666666696</v>
      </c>
      <c r="J642" s="1">
        <f>_xlfn.XLOOKUP(B642, '[1]2021 Salaries'!$B$13:$B$2834, '[1]2021 Salaries'!$G$13:$G$2834,0)</f>
        <v>37880000</v>
      </c>
      <c r="K642" s="1">
        <f t="shared" si="9"/>
        <v>41668000</v>
      </c>
      <c r="L642" s="2">
        <v>641</v>
      </c>
    </row>
    <row r="643" spans="1:12" x14ac:dyDescent="0.45">
      <c r="A643">
        <v>1708</v>
      </c>
      <c r="B643" t="s">
        <v>1123</v>
      </c>
      <c r="C643" t="s">
        <v>74</v>
      </c>
      <c r="D643" t="s">
        <v>43</v>
      </c>
      <c r="E643" t="s">
        <v>47</v>
      </c>
      <c r="F643">
        <v>30</v>
      </c>
      <c r="G643" t="s">
        <v>12</v>
      </c>
      <c r="H643">
        <v>2021</v>
      </c>
      <c r="I643">
        <v>9.0983999999999998</v>
      </c>
      <c r="J643" s="1">
        <f>_xlfn.XLOOKUP(B643, '[1]2021 Salaries'!$B$13:$B$2834, '[1]2021 Salaries'!$G$13:$G$2834,0)</f>
        <v>26200000</v>
      </c>
      <c r="K643" s="1">
        <f t="shared" ref="K643:K706" si="10">IF(C643="Rarita", J643, J643*1.1)</f>
        <v>28820000.000000004</v>
      </c>
      <c r="L643" s="2">
        <v>642</v>
      </c>
    </row>
    <row r="644" spans="1:12" x14ac:dyDescent="0.45">
      <c r="A644">
        <v>1926</v>
      </c>
      <c r="B644" t="s">
        <v>3288</v>
      </c>
      <c r="C644" t="s">
        <v>23</v>
      </c>
      <c r="D644" t="s">
        <v>2743</v>
      </c>
      <c r="E644" t="s">
        <v>330</v>
      </c>
      <c r="F644">
        <v>25</v>
      </c>
      <c r="G644" t="s">
        <v>25</v>
      </c>
      <c r="H644">
        <v>2021</v>
      </c>
      <c r="I644">
        <v>9.1030999999999995</v>
      </c>
      <c r="J644" s="1">
        <f>_xlfn.XLOOKUP(B644, '[1]2021 Salaries'!$B$13:$B$2834, '[1]2021 Salaries'!$G$13:$G$2834,0)</f>
        <v>16100000</v>
      </c>
      <c r="K644" s="1">
        <f t="shared" si="10"/>
        <v>17710000</v>
      </c>
      <c r="L644" s="2">
        <v>643</v>
      </c>
    </row>
    <row r="645" spans="1:12" x14ac:dyDescent="0.45">
      <c r="A645">
        <v>1253</v>
      </c>
      <c r="B645" t="s">
        <v>2520</v>
      </c>
      <c r="C645" t="s">
        <v>39</v>
      </c>
      <c r="D645" t="s">
        <v>1600</v>
      </c>
      <c r="E645" t="s">
        <v>369</v>
      </c>
      <c r="F645">
        <v>27</v>
      </c>
      <c r="G645" t="s">
        <v>21</v>
      </c>
      <c r="H645">
        <v>2021</v>
      </c>
      <c r="I645">
        <v>9.1052</v>
      </c>
      <c r="J645" s="1">
        <f>_xlfn.XLOOKUP(B645, '[1]2021 Salaries'!$B$13:$B$2834, '[1]2021 Salaries'!$G$13:$G$2834,0)</f>
        <v>32720000</v>
      </c>
      <c r="K645" s="1">
        <f t="shared" si="10"/>
        <v>35992000</v>
      </c>
      <c r="L645" s="2">
        <v>644</v>
      </c>
    </row>
    <row r="646" spans="1:12" hidden="1" x14ac:dyDescent="0.45">
      <c r="A646">
        <v>2056</v>
      </c>
      <c r="B646" t="s">
        <v>2642</v>
      </c>
      <c r="C646" t="s">
        <v>468</v>
      </c>
      <c r="D646" t="s">
        <v>1596</v>
      </c>
      <c r="E646" t="s">
        <v>353</v>
      </c>
      <c r="F646">
        <v>20</v>
      </c>
      <c r="G646" t="s">
        <v>25</v>
      </c>
      <c r="H646">
        <v>2021</v>
      </c>
      <c r="I646">
        <v>9.1090333333333309</v>
      </c>
      <c r="J646" s="1">
        <f>_xlfn.XLOOKUP(B646, '[1]2021 Salaries'!$B$13:$B$2834, '[1]2021 Salaries'!$G$13:$G$2834,0)</f>
        <v>35850000</v>
      </c>
      <c r="K646" s="1">
        <f t="shared" si="10"/>
        <v>39435000</v>
      </c>
      <c r="L646" s="2">
        <v>645</v>
      </c>
    </row>
    <row r="647" spans="1:12" x14ac:dyDescent="0.45">
      <c r="A647">
        <v>451</v>
      </c>
      <c r="B647" t="s">
        <v>1095</v>
      </c>
      <c r="C647" t="s">
        <v>74</v>
      </c>
      <c r="D647" t="s">
        <v>43</v>
      </c>
      <c r="E647" t="s">
        <v>157</v>
      </c>
      <c r="F647">
        <v>22</v>
      </c>
      <c r="G647" t="s">
        <v>12</v>
      </c>
      <c r="H647">
        <v>2020</v>
      </c>
      <c r="I647">
        <v>9.1090666666666706</v>
      </c>
      <c r="J647" s="1">
        <f>_xlfn.XLOOKUP(B647, '[1]2021 Salaries'!$B$13:$B$2834, '[1]2021 Salaries'!$G$13:$G$2834,0)</f>
        <v>21910000</v>
      </c>
      <c r="K647" s="1">
        <f t="shared" si="10"/>
        <v>24101000.000000004</v>
      </c>
      <c r="L647" s="2">
        <v>646</v>
      </c>
    </row>
    <row r="648" spans="1:12" x14ac:dyDescent="0.45">
      <c r="A648">
        <v>929</v>
      </c>
      <c r="B648" t="s">
        <v>2252</v>
      </c>
      <c r="C648" t="s">
        <v>55</v>
      </c>
      <c r="D648" t="s">
        <v>1596</v>
      </c>
      <c r="E648" t="s">
        <v>15</v>
      </c>
      <c r="F648">
        <v>26</v>
      </c>
      <c r="G648" t="s">
        <v>16</v>
      </c>
      <c r="H648">
        <v>2020</v>
      </c>
      <c r="I648">
        <v>9.1151</v>
      </c>
      <c r="J648" s="1">
        <f>_xlfn.XLOOKUP(B648, '[1]2021 Salaries'!$B$13:$B$2834, '[1]2021 Salaries'!$G$13:$G$2834,0)</f>
        <v>23300000</v>
      </c>
      <c r="K648" s="1">
        <f t="shared" si="10"/>
        <v>25630000.000000004</v>
      </c>
      <c r="L648" s="2">
        <v>647</v>
      </c>
    </row>
    <row r="649" spans="1:12" x14ac:dyDescent="0.45">
      <c r="A649">
        <v>1266</v>
      </c>
      <c r="B649" t="s">
        <v>696</v>
      </c>
      <c r="C649" t="s">
        <v>204</v>
      </c>
      <c r="D649" t="s">
        <v>43</v>
      </c>
      <c r="E649" t="s">
        <v>49</v>
      </c>
      <c r="F649">
        <v>21</v>
      </c>
      <c r="G649" t="s">
        <v>21</v>
      </c>
      <c r="H649">
        <v>2021</v>
      </c>
      <c r="I649">
        <v>9.1162666666666592</v>
      </c>
      <c r="J649" s="1">
        <f>_xlfn.XLOOKUP(B649, '[1]2021 Salaries'!$B$13:$B$2834, '[1]2021 Salaries'!$G$13:$G$2834,0)</f>
        <v>23910000</v>
      </c>
      <c r="K649" s="1">
        <f t="shared" si="10"/>
        <v>26301000.000000004</v>
      </c>
      <c r="L649" s="2">
        <v>648</v>
      </c>
    </row>
    <row r="650" spans="1:12" x14ac:dyDescent="0.45">
      <c r="A650">
        <v>882</v>
      </c>
      <c r="B650" t="s">
        <v>1835</v>
      </c>
      <c r="C650" t="s">
        <v>14</v>
      </c>
      <c r="D650" t="s">
        <v>2743</v>
      </c>
      <c r="E650" t="s">
        <v>84</v>
      </c>
      <c r="F650">
        <v>34</v>
      </c>
      <c r="G650" t="s">
        <v>25</v>
      </c>
      <c r="H650">
        <v>2020</v>
      </c>
      <c r="I650">
        <v>9.1164666666666694</v>
      </c>
      <c r="J650" s="1">
        <f>_xlfn.XLOOKUP(B650, '[1]2021 Salaries'!$B$13:$B$2834, '[1]2021 Salaries'!$G$13:$G$2834,0)</f>
        <v>23230000</v>
      </c>
      <c r="K650" s="1">
        <f t="shared" si="10"/>
        <v>25553000.000000004</v>
      </c>
      <c r="L650" s="2">
        <v>649</v>
      </c>
    </row>
    <row r="651" spans="1:12" x14ac:dyDescent="0.45">
      <c r="A651">
        <v>1594</v>
      </c>
      <c r="B651" t="s">
        <v>3206</v>
      </c>
      <c r="C651" t="s">
        <v>9</v>
      </c>
      <c r="D651" t="s">
        <v>2743</v>
      </c>
      <c r="E651" t="s">
        <v>471</v>
      </c>
      <c r="F651">
        <v>26</v>
      </c>
      <c r="G651" t="s">
        <v>31</v>
      </c>
      <c r="H651">
        <v>2021</v>
      </c>
      <c r="I651">
        <v>9.1227666666666707</v>
      </c>
      <c r="J651" s="1">
        <f>_xlfn.XLOOKUP(B651, '[1]2021 Salaries'!$B$13:$B$2834, '[1]2021 Salaries'!$G$13:$G$2834,0)</f>
        <v>24590000</v>
      </c>
      <c r="K651" s="1">
        <f t="shared" si="10"/>
        <v>27049000.000000004</v>
      </c>
      <c r="L651" s="2">
        <v>650</v>
      </c>
    </row>
    <row r="652" spans="1:12" x14ac:dyDescent="0.45">
      <c r="A652">
        <v>937</v>
      </c>
      <c r="B652" t="s">
        <v>3203</v>
      </c>
      <c r="C652" t="s">
        <v>160</v>
      </c>
      <c r="D652" t="s">
        <v>2743</v>
      </c>
      <c r="E652" t="s">
        <v>15</v>
      </c>
      <c r="F652">
        <v>32</v>
      </c>
      <c r="G652" t="s">
        <v>16</v>
      </c>
      <c r="H652">
        <v>2020</v>
      </c>
      <c r="I652">
        <v>9.1239666666666697</v>
      </c>
      <c r="J652" s="1">
        <f>_xlfn.XLOOKUP(B652, '[1]2021 Salaries'!$B$13:$B$2834, '[1]2021 Salaries'!$G$13:$G$2834,0)</f>
        <v>39760000</v>
      </c>
      <c r="K652" s="1">
        <f t="shared" si="10"/>
        <v>43736000</v>
      </c>
      <c r="L652" s="2">
        <v>651</v>
      </c>
    </row>
    <row r="653" spans="1:12" hidden="1" x14ac:dyDescent="0.45">
      <c r="A653">
        <v>1808</v>
      </c>
      <c r="B653" t="s">
        <v>2348</v>
      </c>
      <c r="C653" t="s">
        <v>55</v>
      </c>
      <c r="D653" t="s">
        <v>1600</v>
      </c>
      <c r="E653" t="s">
        <v>37</v>
      </c>
      <c r="F653">
        <v>18</v>
      </c>
      <c r="G653" t="s">
        <v>12</v>
      </c>
      <c r="H653">
        <v>2021</v>
      </c>
      <c r="I653">
        <v>9.1281333333333308</v>
      </c>
      <c r="J653" s="1">
        <f>_xlfn.XLOOKUP(B653, '[1]2021 Salaries'!$B$13:$B$2834, '[1]2021 Salaries'!$G$13:$G$2834,0)</f>
        <v>39550000</v>
      </c>
      <c r="K653" s="1">
        <f t="shared" si="10"/>
        <v>43505000</v>
      </c>
      <c r="L653" s="2">
        <v>652</v>
      </c>
    </row>
    <row r="654" spans="1:12" x14ac:dyDescent="0.45">
      <c r="A654">
        <v>1544</v>
      </c>
      <c r="B654" t="s">
        <v>3086</v>
      </c>
      <c r="C654" t="s">
        <v>9</v>
      </c>
      <c r="D654" t="s">
        <v>2743</v>
      </c>
      <c r="E654" t="s">
        <v>1012</v>
      </c>
      <c r="F654">
        <v>29</v>
      </c>
      <c r="G654" t="s">
        <v>31</v>
      </c>
      <c r="H654">
        <v>2021</v>
      </c>
      <c r="I654">
        <v>9.1284666666666698</v>
      </c>
      <c r="J654" s="1">
        <f>_xlfn.XLOOKUP(B654, '[1]2021 Salaries'!$B$13:$B$2834, '[1]2021 Salaries'!$G$13:$G$2834,0)</f>
        <v>24660000</v>
      </c>
      <c r="K654" s="1">
        <f t="shared" si="10"/>
        <v>27126000.000000004</v>
      </c>
      <c r="L654" s="2">
        <v>653</v>
      </c>
    </row>
    <row r="655" spans="1:12" x14ac:dyDescent="0.45">
      <c r="A655">
        <v>2297</v>
      </c>
      <c r="B655" t="s">
        <v>2274</v>
      </c>
      <c r="C655" t="s">
        <v>14</v>
      </c>
      <c r="D655" t="s">
        <v>1600</v>
      </c>
      <c r="E655" t="s">
        <v>487</v>
      </c>
      <c r="F655">
        <v>19</v>
      </c>
      <c r="G655" t="s">
        <v>16</v>
      </c>
      <c r="H655">
        <v>2021</v>
      </c>
      <c r="I655">
        <v>9.1316333333333297</v>
      </c>
      <c r="J655" s="1">
        <f>_xlfn.XLOOKUP(B655, '[1]2021 Salaries'!$B$13:$B$2834, '[1]2021 Salaries'!$G$13:$G$2834,0)</f>
        <v>27730000</v>
      </c>
      <c r="K655" s="1">
        <f t="shared" si="10"/>
        <v>30503000.000000004</v>
      </c>
      <c r="L655" s="2">
        <v>654</v>
      </c>
    </row>
    <row r="656" spans="1:12" x14ac:dyDescent="0.45">
      <c r="A656">
        <v>616</v>
      </c>
      <c r="B656" t="s">
        <v>2417</v>
      </c>
      <c r="C656" t="s">
        <v>74</v>
      </c>
      <c r="D656" t="s">
        <v>1600</v>
      </c>
      <c r="E656" t="s">
        <v>11</v>
      </c>
      <c r="F656">
        <v>29</v>
      </c>
      <c r="G656" t="s">
        <v>12</v>
      </c>
      <c r="H656">
        <v>2020</v>
      </c>
      <c r="I656">
        <v>9.1364000000000001</v>
      </c>
      <c r="J656" s="1">
        <f>_xlfn.XLOOKUP(B656, '[1]2021 Salaries'!$B$13:$B$2834, '[1]2021 Salaries'!$G$13:$G$2834,0)</f>
        <v>32950000</v>
      </c>
      <c r="K656" s="1">
        <f t="shared" si="10"/>
        <v>36245000</v>
      </c>
      <c r="L656" s="2">
        <v>655</v>
      </c>
    </row>
    <row r="657" spans="1:12" x14ac:dyDescent="0.45">
      <c r="A657">
        <v>2336</v>
      </c>
      <c r="B657" t="s">
        <v>3218</v>
      </c>
      <c r="C657" t="s">
        <v>126</v>
      </c>
      <c r="D657" t="s">
        <v>2743</v>
      </c>
      <c r="E657" t="s">
        <v>485</v>
      </c>
      <c r="F657">
        <v>26</v>
      </c>
      <c r="G657" t="s">
        <v>16</v>
      </c>
      <c r="H657">
        <v>2021</v>
      </c>
      <c r="I657">
        <v>9.1440999999999999</v>
      </c>
      <c r="J657" s="1">
        <f>_xlfn.XLOOKUP(B657, '[1]2021 Salaries'!$B$13:$B$2834, '[1]2021 Salaries'!$G$13:$G$2834,0)</f>
        <v>11850000</v>
      </c>
      <c r="K657" s="1">
        <f t="shared" si="10"/>
        <v>13035000.000000002</v>
      </c>
      <c r="L657" s="2">
        <v>656</v>
      </c>
    </row>
    <row r="658" spans="1:12" hidden="1" x14ac:dyDescent="0.45">
      <c r="A658">
        <v>1008</v>
      </c>
      <c r="B658" t="s">
        <v>1098</v>
      </c>
      <c r="C658" t="s">
        <v>86</v>
      </c>
      <c r="D658" t="s">
        <v>18</v>
      </c>
      <c r="E658" t="s">
        <v>487</v>
      </c>
      <c r="F658">
        <v>31</v>
      </c>
      <c r="G658" t="s">
        <v>16</v>
      </c>
      <c r="H658">
        <v>2020</v>
      </c>
      <c r="I658">
        <v>9.1472333333333307</v>
      </c>
      <c r="J658" s="1">
        <f>_xlfn.XLOOKUP(B658, '[1]2021 Salaries'!$B$13:$B$2834, '[1]2021 Salaries'!$G$13:$G$2834,0)</f>
        <v>0</v>
      </c>
      <c r="K658" s="1">
        <f t="shared" si="10"/>
        <v>0</v>
      </c>
      <c r="L658" s="2">
        <v>657</v>
      </c>
    </row>
    <row r="659" spans="1:12" hidden="1" x14ac:dyDescent="0.45">
      <c r="A659">
        <v>735</v>
      </c>
      <c r="B659" t="s">
        <v>2689</v>
      </c>
      <c r="C659" t="s">
        <v>23</v>
      </c>
      <c r="D659" t="s">
        <v>1600</v>
      </c>
      <c r="E659" t="s">
        <v>322</v>
      </c>
      <c r="F659">
        <v>27</v>
      </c>
      <c r="G659" t="s">
        <v>25</v>
      </c>
      <c r="H659">
        <v>2020</v>
      </c>
      <c r="I659">
        <v>9.1503666666666597</v>
      </c>
      <c r="J659" s="1">
        <f>_xlfn.XLOOKUP(B659, '[1]2021 Salaries'!$B$13:$B$2834, '[1]2021 Salaries'!$G$13:$G$2834,0)</f>
        <v>0</v>
      </c>
      <c r="K659" s="1">
        <f t="shared" si="10"/>
        <v>0</v>
      </c>
      <c r="L659" s="2">
        <v>658</v>
      </c>
    </row>
    <row r="660" spans="1:12" hidden="1" x14ac:dyDescent="0.45">
      <c r="A660">
        <v>1046</v>
      </c>
      <c r="B660" t="s">
        <v>2531</v>
      </c>
      <c r="C660" t="s">
        <v>143</v>
      </c>
      <c r="D660" t="s">
        <v>1596</v>
      </c>
      <c r="E660" t="s">
        <v>485</v>
      </c>
      <c r="F660">
        <v>24</v>
      </c>
      <c r="G660" t="s">
        <v>16</v>
      </c>
      <c r="H660">
        <v>2020</v>
      </c>
      <c r="I660">
        <v>9.1608999999999998</v>
      </c>
      <c r="J660" s="1">
        <f>_xlfn.XLOOKUP(B660, '[1]2021 Salaries'!$B$13:$B$2834, '[1]2021 Salaries'!$G$13:$G$2834,0)</f>
        <v>0</v>
      </c>
      <c r="K660" s="1">
        <f t="shared" si="10"/>
        <v>0</v>
      </c>
      <c r="L660" s="2">
        <v>659</v>
      </c>
    </row>
    <row r="661" spans="1:12" hidden="1" x14ac:dyDescent="0.45">
      <c r="A661">
        <v>651</v>
      </c>
      <c r="B661" t="s">
        <v>1063</v>
      </c>
      <c r="C661" t="s">
        <v>51</v>
      </c>
      <c r="D661" t="s">
        <v>2743</v>
      </c>
      <c r="E661" t="s">
        <v>162</v>
      </c>
      <c r="F661">
        <v>22</v>
      </c>
      <c r="G661" t="s">
        <v>12</v>
      </c>
      <c r="H661">
        <v>2020</v>
      </c>
      <c r="I661">
        <v>9.1640666666666704</v>
      </c>
      <c r="J661" s="1">
        <f>_xlfn.XLOOKUP(B661, '[1]2021 Salaries'!$B$13:$B$2834, '[1]2021 Salaries'!$G$13:$G$2834,0)</f>
        <v>31490000</v>
      </c>
      <c r="K661" s="1">
        <f t="shared" si="10"/>
        <v>34639000</v>
      </c>
      <c r="L661" s="2">
        <v>660</v>
      </c>
    </row>
    <row r="662" spans="1:12" hidden="1" x14ac:dyDescent="0.45">
      <c r="A662">
        <v>2250</v>
      </c>
      <c r="B662" t="s">
        <v>3287</v>
      </c>
      <c r="C662" t="s">
        <v>14</v>
      </c>
      <c r="D662" t="s">
        <v>2743</v>
      </c>
      <c r="E662" t="s">
        <v>186</v>
      </c>
      <c r="F662">
        <v>25</v>
      </c>
      <c r="G662" t="s">
        <v>16</v>
      </c>
      <c r="H662">
        <v>2021</v>
      </c>
      <c r="I662">
        <v>9.1647333333333396</v>
      </c>
      <c r="J662" s="1">
        <f>_xlfn.XLOOKUP(B662, '[1]2021 Salaries'!$B$13:$B$2834, '[1]2021 Salaries'!$G$13:$G$2834,0)</f>
        <v>22100000</v>
      </c>
      <c r="K662" s="1">
        <f t="shared" si="10"/>
        <v>24310000.000000004</v>
      </c>
      <c r="L662" s="2">
        <v>661</v>
      </c>
    </row>
    <row r="663" spans="1:12" x14ac:dyDescent="0.45">
      <c r="A663">
        <v>1265</v>
      </c>
      <c r="B663" t="s">
        <v>584</v>
      </c>
      <c r="C663" t="s">
        <v>74</v>
      </c>
      <c r="D663" t="s">
        <v>43</v>
      </c>
      <c r="E663" t="s">
        <v>49</v>
      </c>
      <c r="F663">
        <v>29</v>
      </c>
      <c r="G663" t="s">
        <v>21</v>
      </c>
      <c r="H663">
        <v>2021</v>
      </c>
      <c r="I663">
        <v>9.1666000000000007</v>
      </c>
      <c r="J663" s="1">
        <f>_xlfn.XLOOKUP(B663, '[1]2021 Salaries'!$B$13:$B$2834, '[1]2021 Salaries'!$G$13:$G$2834,0)</f>
        <v>28480000</v>
      </c>
      <c r="K663" s="1">
        <f t="shared" si="10"/>
        <v>31328000.000000004</v>
      </c>
      <c r="L663" s="2">
        <v>662</v>
      </c>
    </row>
    <row r="664" spans="1:12" x14ac:dyDescent="0.45">
      <c r="A664">
        <v>1815</v>
      </c>
      <c r="B664" t="s">
        <v>2920</v>
      </c>
      <c r="C664" t="s">
        <v>51</v>
      </c>
      <c r="D664" t="s">
        <v>2743</v>
      </c>
      <c r="E664" t="s">
        <v>200</v>
      </c>
      <c r="F664">
        <v>22</v>
      </c>
      <c r="G664" t="s">
        <v>12</v>
      </c>
      <c r="H664">
        <v>2021</v>
      </c>
      <c r="I664">
        <v>9.1684999999999999</v>
      </c>
      <c r="J664" s="1">
        <f>_xlfn.XLOOKUP(B664, '[1]2021 Salaries'!$B$13:$B$2834, '[1]2021 Salaries'!$G$13:$G$2834,0)</f>
        <v>22440000</v>
      </c>
      <c r="K664" s="1">
        <f t="shared" si="10"/>
        <v>24684000.000000004</v>
      </c>
      <c r="L664" s="2">
        <v>663</v>
      </c>
    </row>
    <row r="665" spans="1:12" x14ac:dyDescent="0.45">
      <c r="A665">
        <v>2034</v>
      </c>
      <c r="B665" t="s">
        <v>3223</v>
      </c>
      <c r="C665" t="s">
        <v>86</v>
      </c>
      <c r="D665" t="s">
        <v>2743</v>
      </c>
      <c r="E665" t="s">
        <v>237</v>
      </c>
      <c r="F665">
        <v>26</v>
      </c>
      <c r="G665" t="s">
        <v>25</v>
      </c>
      <c r="H665">
        <v>2021</v>
      </c>
      <c r="I665">
        <v>9.1722333333333292</v>
      </c>
      <c r="J665" s="1">
        <f>_xlfn.XLOOKUP(B665, '[1]2021 Salaries'!$B$13:$B$2834, '[1]2021 Salaries'!$G$13:$G$2834,0)</f>
        <v>31360000</v>
      </c>
      <c r="K665" s="1">
        <f t="shared" si="10"/>
        <v>34496000</v>
      </c>
      <c r="L665" s="2">
        <v>664</v>
      </c>
    </row>
    <row r="666" spans="1:12" hidden="1" x14ac:dyDescent="0.45">
      <c r="A666">
        <v>297</v>
      </c>
      <c r="B666" t="s">
        <v>3286</v>
      </c>
      <c r="C666" t="s">
        <v>9</v>
      </c>
      <c r="D666" t="s">
        <v>2743</v>
      </c>
      <c r="E666" t="s">
        <v>434</v>
      </c>
      <c r="F666">
        <v>33</v>
      </c>
      <c r="G666" t="s">
        <v>31</v>
      </c>
      <c r="H666">
        <v>2020</v>
      </c>
      <c r="I666">
        <v>9.1751666666666605</v>
      </c>
      <c r="J666" s="1">
        <f>_xlfn.XLOOKUP(B666, '[1]2021 Salaries'!$B$13:$B$2834, '[1]2021 Salaries'!$G$13:$G$2834,0)</f>
        <v>0</v>
      </c>
      <c r="K666" s="1">
        <f t="shared" si="10"/>
        <v>0</v>
      </c>
      <c r="L666" s="2">
        <v>665</v>
      </c>
    </row>
    <row r="667" spans="1:12" hidden="1" x14ac:dyDescent="0.45">
      <c r="A667">
        <v>1202</v>
      </c>
      <c r="B667" t="s">
        <v>2413</v>
      </c>
      <c r="C667" t="s">
        <v>64</v>
      </c>
      <c r="D667" t="s">
        <v>1600</v>
      </c>
      <c r="E667" t="s">
        <v>1238</v>
      </c>
      <c r="F667">
        <v>29</v>
      </c>
      <c r="G667" t="s">
        <v>41</v>
      </c>
      <c r="H667">
        <v>2020</v>
      </c>
      <c r="I667">
        <v>9.1787333333333407</v>
      </c>
      <c r="J667" s="1">
        <f>_xlfn.XLOOKUP(B667, '[1]2021 Salaries'!$B$13:$B$2834, '[1]2021 Salaries'!$G$13:$G$2834,0)</f>
        <v>0</v>
      </c>
      <c r="K667" s="1">
        <f t="shared" si="10"/>
        <v>0</v>
      </c>
      <c r="L667" s="2">
        <v>666</v>
      </c>
    </row>
    <row r="668" spans="1:12" hidden="1" x14ac:dyDescent="0.45">
      <c r="A668">
        <v>2499</v>
      </c>
      <c r="B668" t="s">
        <v>2210</v>
      </c>
      <c r="C668" t="s">
        <v>64</v>
      </c>
      <c r="D668" t="s">
        <v>1600</v>
      </c>
      <c r="E668" t="s">
        <v>676</v>
      </c>
      <c r="F668">
        <v>35</v>
      </c>
      <c r="G668" t="s">
        <v>41</v>
      </c>
      <c r="H668">
        <v>2021</v>
      </c>
      <c r="I668">
        <v>9.17946666666667</v>
      </c>
      <c r="J668" s="1">
        <f>_xlfn.XLOOKUP(B668, '[1]2021 Salaries'!$B$13:$B$2834, '[1]2021 Salaries'!$G$13:$G$2834,0)</f>
        <v>7250000</v>
      </c>
      <c r="K668" s="1">
        <f t="shared" si="10"/>
        <v>7250000</v>
      </c>
      <c r="L668" s="2">
        <v>667</v>
      </c>
    </row>
    <row r="669" spans="1:12" x14ac:dyDescent="0.45">
      <c r="A669">
        <v>2121</v>
      </c>
      <c r="B669" t="s">
        <v>2165</v>
      </c>
      <c r="C669" t="s">
        <v>9</v>
      </c>
      <c r="D669" t="s">
        <v>1600</v>
      </c>
      <c r="E669" t="s">
        <v>240</v>
      </c>
      <c r="F669">
        <v>28</v>
      </c>
      <c r="G669" t="s">
        <v>25</v>
      </c>
      <c r="H669">
        <v>2021</v>
      </c>
      <c r="I669">
        <v>9.1828666666666692</v>
      </c>
      <c r="J669" s="1">
        <f>_xlfn.XLOOKUP(B669, '[1]2021 Salaries'!$B$13:$B$2834, '[1]2021 Salaries'!$G$13:$G$2834,0)</f>
        <v>19460000</v>
      </c>
      <c r="K669" s="1">
        <f t="shared" si="10"/>
        <v>21406000</v>
      </c>
      <c r="L669" s="2">
        <v>668</v>
      </c>
    </row>
    <row r="670" spans="1:12" x14ac:dyDescent="0.45">
      <c r="A670">
        <v>1668</v>
      </c>
      <c r="B670" t="s">
        <v>2286</v>
      </c>
      <c r="C670" t="s">
        <v>214</v>
      </c>
      <c r="D670" t="s">
        <v>1600</v>
      </c>
      <c r="E670" t="s">
        <v>30</v>
      </c>
      <c r="F670">
        <v>20</v>
      </c>
      <c r="G670" t="s">
        <v>31</v>
      </c>
      <c r="H670">
        <v>2021</v>
      </c>
      <c r="I670">
        <v>9.1878333333333302</v>
      </c>
      <c r="J670" s="1">
        <f>_xlfn.XLOOKUP(B670, '[1]2021 Salaries'!$B$13:$B$2834, '[1]2021 Salaries'!$G$13:$G$2834,0)</f>
        <v>35940000</v>
      </c>
      <c r="K670" s="1">
        <f t="shared" si="10"/>
        <v>39534000</v>
      </c>
      <c r="L670" s="2">
        <v>669</v>
      </c>
    </row>
    <row r="671" spans="1:12" hidden="1" x14ac:dyDescent="0.45">
      <c r="A671">
        <v>2084</v>
      </c>
      <c r="B671" t="s">
        <v>736</v>
      </c>
      <c r="C671" t="s">
        <v>46</v>
      </c>
      <c r="D671" t="s">
        <v>18</v>
      </c>
      <c r="E671" t="s">
        <v>257</v>
      </c>
      <c r="F671">
        <v>34</v>
      </c>
      <c r="G671" t="s">
        <v>25</v>
      </c>
      <c r="H671">
        <v>2021</v>
      </c>
      <c r="I671">
        <v>9.18793333333333</v>
      </c>
      <c r="J671" s="1">
        <f>_xlfn.XLOOKUP(B671, '[1]2021 Salaries'!$B$13:$B$2834, '[1]2021 Salaries'!$G$13:$G$2834,0)</f>
        <v>22780000</v>
      </c>
      <c r="K671" s="1">
        <f t="shared" si="10"/>
        <v>25058000.000000004</v>
      </c>
      <c r="L671" s="2">
        <v>670</v>
      </c>
    </row>
    <row r="672" spans="1:12" x14ac:dyDescent="0.45">
      <c r="A672">
        <v>2278</v>
      </c>
      <c r="B672" t="s">
        <v>3285</v>
      </c>
      <c r="C672" t="s">
        <v>55</v>
      </c>
      <c r="D672" t="s">
        <v>2743</v>
      </c>
      <c r="E672" t="s">
        <v>89</v>
      </c>
      <c r="F672">
        <v>28</v>
      </c>
      <c r="G672" t="s">
        <v>16</v>
      </c>
      <c r="H672">
        <v>2021</v>
      </c>
      <c r="I672">
        <v>9.1935333333333293</v>
      </c>
      <c r="J672" s="1">
        <f>_xlfn.XLOOKUP(B672, '[1]2021 Salaries'!$B$13:$B$2834, '[1]2021 Salaries'!$G$13:$G$2834,0)</f>
        <v>14840000</v>
      </c>
      <c r="K672" s="1">
        <f t="shared" si="10"/>
        <v>16324000.000000002</v>
      </c>
      <c r="L672" s="2">
        <v>671</v>
      </c>
    </row>
    <row r="673" spans="1:12" hidden="1" x14ac:dyDescent="0.45">
      <c r="A673">
        <v>1487</v>
      </c>
      <c r="B673" t="s">
        <v>3284</v>
      </c>
      <c r="C673" t="s">
        <v>377</v>
      </c>
      <c r="D673" t="s">
        <v>2743</v>
      </c>
      <c r="E673" t="s">
        <v>289</v>
      </c>
      <c r="F673">
        <v>20</v>
      </c>
      <c r="G673" t="s">
        <v>31</v>
      </c>
      <c r="H673">
        <v>2021</v>
      </c>
      <c r="I673">
        <v>9.1998666666666704</v>
      </c>
      <c r="J673" s="1">
        <f>_xlfn.XLOOKUP(B673, '[1]2021 Salaries'!$B$13:$B$2834, '[1]2021 Salaries'!$G$13:$G$2834,0)</f>
        <v>17370000</v>
      </c>
      <c r="K673" s="1">
        <f t="shared" si="10"/>
        <v>19107000</v>
      </c>
      <c r="L673" s="2">
        <v>672</v>
      </c>
    </row>
    <row r="674" spans="1:12" x14ac:dyDescent="0.45">
      <c r="A674">
        <v>1743</v>
      </c>
      <c r="B674" t="s">
        <v>3221</v>
      </c>
      <c r="C674" t="s">
        <v>9</v>
      </c>
      <c r="D674" t="s">
        <v>2743</v>
      </c>
      <c r="E674" t="s">
        <v>403</v>
      </c>
      <c r="F674">
        <v>25</v>
      </c>
      <c r="G674" t="s">
        <v>12</v>
      </c>
      <c r="H674">
        <v>2021</v>
      </c>
      <c r="I674">
        <v>9.2010666666666694</v>
      </c>
      <c r="J674" s="1">
        <f>_xlfn.XLOOKUP(B674, '[1]2021 Salaries'!$B$13:$B$2834, '[1]2021 Salaries'!$G$13:$G$2834,0)</f>
        <v>23210000</v>
      </c>
      <c r="K674" s="1">
        <f t="shared" si="10"/>
        <v>25531000.000000004</v>
      </c>
      <c r="L674" s="2">
        <v>673</v>
      </c>
    </row>
    <row r="675" spans="1:12" hidden="1" x14ac:dyDescent="0.45">
      <c r="A675">
        <v>2075</v>
      </c>
      <c r="B675" t="s">
        <v>2633</v>
      </c>
      <c r="C675" t="s">
        <v>23</v>
      </c>
      <c r="D675" t="s">
        <v>1596</v>
      </c>
      <c r="E675" t="s">
        <v>118</v>
      </c>
      <c r="F675">
        <v>27</v>
      </c>
      <c r="G675" t="s">
        <v>25</v>
      </c>
      <c r="H675">
        <v>2021</v>
      </c>
      <c r="I675">
        <v>9.2029666666666703</v>
      </c>
      <c r="J675" s="1">
        <f>_xlfn.XLOOKUP(B675, '[1]2021 Salaries'!$B$13:$B$2834, '[1]2021 Salaries'!$G$13:$G$2834,0)</f>
        <v>27410000</v>
      </c>
      <c r="K675" s="1">
        <f t="shared" si="10"/>
        <v>30151000.000000004</v>
      </c>
      <c r="L675" s="2">
        <v>674</v>
      </c>
    </row>
    <row r="676" spans="1:12" x14ac:dyDescent="0.45">
      <c r="A676">
        <v>2430</v>
      </c>
      <c r="B676" t="s">
        <v>2422</v>
      </c>
      <c r="C676" t="s">
        <v>14</v>
      </c>
      <c r="D676" t="s">
        <v>1596</v>
      </c>
      <c r="E676" t="s">
        <v>34</v>
      </c>
      <c r="F676">
        <v>28</v>
      </c>
      <c r="G676" t="s">
        <v>16</v>
      </c>
      <c r="H676">
        <v>2021</v>
      </c>
      <c r="I676">
        <v>9.2034333333333294</v>
      </c>
      <c r="J676" s="1">
        <f>_xlfn.XLOOKUP(B676, '[1]2021 Salaries'!$B$13:$B$2834, '[1]2021 Salaries'!$G$13:$G$2834,0)</f>
        <v>16880000</v>
      </c>
      <c r="K676" s="1">
        <f t="shared" si="10"/>
        <v>18568000</v>
      </c>
      <c r="L676" s="2">
        <v>675</v>
      </c>
    </row>
    <row r="677" spans="1:12" hidden="1" x14ac:dyDescent="0.45">
      <c r="A677">
        <v>872</v>
      </c>
      <c r="B677" t="s">
        <v>1805</v>
      </c>
      <c r="C677" t="s">
        <v>214</v>
      </c>
      <c r="D677" t="s">
        <v>1600</v>
      </c>
      <c r="E677" t="s">
        <v>240</v>
      </c>
      <c r="F677">
        <v>27</v>
      </c>
      <c r="G677" t="s">
        <v>25</v>
      </c>
      <c r="H677">
        <v>2020</v>
      </c>
      <c r="I677">
        <v>9.2057666666666602</v>
      </c>
      <c r="J677" s="1">
        <f>_xlfn.XLOOKUP(B677, '[1]2021 Salaries'!$B$13:$B$2834, '[1]2021 Salaries'!$G$13:$G$2834,0)</f>
        <v>0</v>
      </c>
      <c r="K677" s="1">
        <f t="shared" si="10"/>
        <v>0</v>
      </c>
      <c r="L677" s="2">
        <v>676</v>
      </c>
    </row>
    <row r="678" spans="1:12" hidden="1" x14ac:dyDescent="0.45">
      <c r="A678">
        <v>1916</v>
      </c>
      <c r="B678" t="s">
        <v>2254</v>
      </c>
      <c r="C678" t="s">
        <v>74</v>
      </c>
      <c r="D678" t="s">
        <v>1600</v>
      </c>
      <c r="E678" t="s">
        <v>264</v>
      </c>
      <c r="F678">
        <v>27</v>
      </c>
      <c r="G678" t="s">
        <v>12</v>
      </c>
      <c r="H678">
        <v>2021</v>
      </c>
      <c r="I678">
        <v>9.2067333333333305</v>
      </c>
      <c r="J678" s="1">
        <f>_xlfn.XLOOKUP(B678, '[1]2021 Salaries'!$B$13:$B$2834, '[1]2021 Salaries'!$G$13:$G$2834,0)</f>
        <v>24480000</v>
      </c>
      <c r="K678" s="1">
        <f t="shared" si="10"/>
        <v>26928000.000000004</v>
      </c>
      <c r="L678" s="2">
        <v>677</v>
      </c>
    </row>
    <row r="679" spans="1:12" x14ac:dyDescent="0.45">
      <c r="A679">
        <v>1496</v>
      </c>
      <c r="B679" t="s">
        <v>3018</v>
      </c>
      <c r="C679" t="s">
        <v>9</v>
      </c>
      <c r="D679" t="s">
        <v>2743</v>
      </c>
      <c r="E679" t="s">
        <v>497</v>
      </c>
      <c r="F679">
        <v>29</v>
      </c>
      <c r="G679" t="s">
        <v>31</v>
      </c>
      <c r="H679">
        <v>2021</v>
      </c>
      <c r="I679">
        <v>9.2072333333333294</v>
      </c>
      <c r="J679" s="1">
        <f>_xlfn.XLOOKUP(B679, '[1]2021 Salaries'!$B$13:$B$2834, '[1]2021 Salaries'!$G$13:$G$2834,0)</f>
        <v>22520000</v>
      </c>
      <c r="K679" s="1">
        <f t="shared" si="10"/>
        <v>24772000.000000004</v>
      </c>
      <c r="L679" s="2">
        <v>678</v>
      </c>
    </row>
    <row r="680" spans="1:12" x14ac:dyDescent="0.45">
      <c r="A680">
        <v>757</v>
      </c>
      <c r="B680" t="s">
        <v>3283</v>
      </c>
      <c r="C680" t="s">
        <v>109</v>
      </c>
      <c r="D680" t="s">
        <v>2743</v>
      </c>
      <c r="E680" t="s">
        <v>237</v>
      </c>
      <c r="F680">
        <v>24</v>
      </c>
      <c r="G680" t="s">
        <v>25</v>
      </c>
      <c r="H680">
        <v>2020</v>
      </c>
      <c r="I680">
        <v>9.2106333333333303</v>
      </c>
      <c r="J680" s="1">
        <f>_xlfn.XLOOKUP(B680, '[1]2021 Salaries'!$B$13:$B$2834, '[1]2021 Salaries'!$G$13:$G$2834,0)</f>
        <v>18500000</v>
      </c>
      <c r="K680" s="1">
        <f t="shared" si="10"/>
        <v>20350000</v>
      </c>
      <c r="L680" s="2">
        <v>679</v>
      </c>
    </row>
    <row r="681" spans="1:12" hidden="1" x14ac:dyDescent="0.45">
      <c r="A681">
        <v>1003</v>
      </c>
      <c r="B681" t="s">
        <v>2396</v>
      </c>
      <c r="C681" t="s">
        <v>109</v>
      </c>
      <c r="D681" t="s">
        <v>1600</v>
      </c>
      <c r="E681" t="s">
        <v>997</v>
      </c>
      <c r="F681">
        <v>28</v>
      </c>
      <c r="G681" t="s">
        <v>16</v>
      </c>
      <c r="H681">
        <v>2020</v>
      </c>
      <c r="I681">
        <v>9.2112333333333396</v>
      </c>
      <c r="J681" s="1">
        <f>_xlfn.XLOOKUP(B681, '[1]2021 Salaries'!$B$13:$B$2834, '[1]2021 Salaries'!$G$13:$G$2834,0)</f>
        <v>0</v>
      </c>
      <c r="K681" s="1">
        <f t="shared" si="10"/>
        <v>0</v>
      </c>
      <c r="L681" s="2">
        <v>680</v>
      </c>
    </row>
    <row r="682" spans="1:12" x14ac:dyDescent="0.45">
      <c r="A682">
        <v>2199</v>
      </c>
      <c r="B682" t="s">
        <v>2702</v>
      </c>
      <c r="C682" t="s">
        <v>86</v>
      </c>
      <c r="D682" t="s">
        <v>1596</v>
      </c>
      <c r="E682" t="s">
        <v>15</v>
      </c>
      <c r="F682">
        <v>33</v>
      </c>
      <c r="G682" t="s">
        <v>16</v>
      </c>
      <c r="H682">
        <v>2021</v>
      </c>
      <c r="I682">
        <v>9.2123333333333299</v>
      </c>
      <c r="J682" s="1">
        <f>_xlfn.XLOOKUP(B682, '[1]2021 Salaries'!$B$13:$B$2834, '[1]2021 Salaries'!$G$13:$G$2834,0)</f>
        <v>36590000</v>
      </c>
      <c r="K682" s="1">
        <f t="shared" si="10"/>
        <v>40249000</v>
      </c>
      <c r="L682" s="2">
        <v>681</v>
      </c>
    </row>
    <row r="683" spans="1:12" hidden="1" x14ac:dyDescent="0.45">
      <c r="A683">
        <v>2053</v>
      </c>
      <c r="B683" t="s">
        <v>2102</v>
      </c>
      <c r="C683" t="s">
        <v>143</v>
      </c>
      <c r="D683" t="s">
        <v>1600</v>
      </c>
      <c r="E683" t="s">
        <v>223</v>
      </c>
      <c r="F683">
        <v>20</v>
      </c>
      <c r="G683" t="s">
        <v>25</v>
      </c>
      <c r="H683">
        <v>2021</v>
      </c>
      <c r="I683">
        <v>9.2144333333333304</v>
      </c>
      <c r="J683" s="1">
        <f>_xlfn.XLOOKUP(B683, '[1]2021 Salaries'!$B$13:$B$2834, '[1]2021 Salaries'!$G$13:$G$2834,0)</f>
        <v>22390000</v>
      </c>
      <c r="K683" s="1">
        <f t="shared" si="10"/>
        <v>24629000.000000004</v>
      </c>
      <c r="L683" s="2">
        <v>682</v>
      </c>
    </row>
    <row r="684" spans="1:12" hidden="1" x14ac:dyDescent="0.45">
      <c r="A684">
        <v>1915</v>
      </c>
      <c r="B684" t="s">
        <v>2238</v>
      </c>
      <c r="C684" t="s">
        <v>74</v>
      </c>
      <c r="D684" t="s">
        <v>1600</v>
      </c>
      <c r="E684" t="s">
        <v>264</v>
      </c>
      <c r="F684">
        <v>33</v>
      </c>
      <c r="G684" t="s">
        <v>12</v>
      </c>
      <c r="H684">
        <v>2021</v>
      </c>
      <c r="I684">
        <v>9.2148666666666692</v>
      </c>
      <c r="J684" s="1">
        <f>_xlfn.XLOOKUP(B684, '[1]2021 Salaries'!$B$13:$B$2834, '[1]2021 Salaries'!$G$13:$G$2834,0)</f>
        <v>31320000</v>
      </c>
      <c r="K684" s="1">
        <f t="shared" si="10"/>
        <v>34452000</v>
      </c>
      <c r="L684" s="2">
        <v>683</v>
      </c>
    </row>
    <row r="685" spans="1:12" x14ac:dyDescent="0.45">
      <c r="A685">
        <v>333</v>
      </c>
      <c r="B685" t="s">
        <v>3282</v>
      </c>
      <c r="C685" t="s">
        <v>9</v>
      </c>
      <c r="D685" t="s">
        <v>2743</v>
      </c>
      <c r="E685" t="s">
        <v>173</v>
      </c>
      <c r="F685">
        <v>24</v>
      </c>
      <c r="G685" t="s">
        <v>31</v>
      </c>
      <c r="H685">
        <v>2020</v>
      </c>
      <c r="I685">
        <v>9.2229333333333301</v>
      </c>
      <c r="J685" s="1">
        <f>_xlfn.XLOOKUP(B685, '[1]2021 Salaries'!$B$13:$B$2834, '[1]2021 Salaries'!$G$13:$G$2834,0)</f>
        <v>22830000</v>
      </c>
      <c r="K685" s="1">
        <f t="shared" si="10"/>
        <v>25113000.000000004</v>
      </c>
      <c r="L685" s="2">
        <v>684</v>
      </c>
    </row>
    <row r="686" spans="1:12" x14ac:dyDescent="0.45">
      <c r="A686">
        <v>2182</v>
      </c>
      <c r="B686" t="s">
        <v>774</v>
      </c>
      <c r="C686" t="s">
        <v>14</v>
      </c>
      <c r="D686" t="s">
        <v>18</v>
      </c>
      <c r="E686" t="s">
        <v>659</v>
      </c>
      <c r="F686">
        <v>27</v>
      </c>
      <c r="G686" t="s">
        <v>16</v>
      </c>
      <c r="H686">
        <v>2021</v>
      </c>
      <c r="I686">
        <v>9.2264666666666706</v>
      </c>
      <c r="J686" s="1">
        <f>_xlfn.XLOOKUP(B686, '[1]2021 Salaries'!$B$13:$B$2834, '[1]2021 Salaries'!$G$13:$G$2834,0)</f>
        <v>17960000</v>
      </c>
      <c r="K686" s="1">
        <f t="shared" si="10"/>
        <v>19756000</v>
      </c>
      <c r="L686" s="2">
        <v>685</v>
      </c>
    </row>
    <row r="687" spans="1:12" x14ac:dyDescent="0.45">
      <c r="A687">
        <v>409</v>
      </c>
      <c r="B687" t="s">
        <v>980</v>
      </c>
      <c r="C687" t="s">
        <v>9</v>
      </c>
      <c r="D687" t="s">
        <v>43</v>
      </c>
      <c r="E687" t="s">
        <v>460</v>
      </c>
      <c r="F687">
        <v>32</v>
      </c>
      <c r="G687" t="s">
        <v>31</v>
      </c>
      <c r="H687">
        <v>2020</v>
      </c>
      <c r="I687">
        <v>9.2289333333333303</v>
      </c>
      <c r="J687" s="1">
        <f>_xlfn.XLOOKUP(B687, '[1]2021 Salaries'!$B$13:$B$2834, '[1]2021 Salaries'!$G$13:$G$2834,0)</f>
        <v>15120000</v>
      </c>
      <c r="K687" s="1">
        <f t="shared" si="10"/>
        <v>16632000.000000002</v>
      </c>
      <c r="L687" s="2">
        <v>686</v>
      </c>
    </row>
    <row r="688" spans="1:12" x14ac:dyDescent="0.45">
      <c r="A688">
        <v>1973</v>
      </c>
      <c r="B688" t="s">
        <v>2412</v>
      </c>
      <c r="C688" t="s">
        <v>68</v>
      </c>
      <c r="D688" t="s">
        <v>1600</v>
      </c>
      <c r="E688" t="s">
        <v>24</v>
      </c>
      <c r="F688">
        <v>20</v>
      </c>
      <c r="G688" t="s">
        <v>25</v>
      </c>
      <c r="H688">
        <v>2021</v>
      </c>
      <c r="I688">
        <v>9.2317333333333291</v>
      </c>
      <c r="J688" s="1">
        <f>_xlfn.XLOOKUP(B688, '[1]2021 Salaries'!$B$13:$B$2834, '[1]2021 Salaries'!$G$13:$G$2834,0)</f>
        <v>28800000</v>
      </c>
      <c r="K688" s="1">
        <f t="shared" si="10"/>
        <v>31680000.000000004</v>
      </c>
      <c r="L688" s="2">
        <v>687</v>
      </c>
    </row>
    <row r="689" spans="1:12" x14ac:dyDescent="0.45">
      <c r="A689">
        <v>2077</v>
      </c>
      <c r="B689" t="s">
        <v>3281</v>
      </c>
      <c r="C689" t="s">
        <v>965</v>
      </c>
      <c r="D689" t="s">
        <v>2743</v>
      </c>
      <c r="E689" t="s">
        <v>118</v>
      </c>
      <c r="F689">
        <v>23</v>
      </c>
      <c r="G689" t="s">
        <v>25</v>
      </c>
      <c r="H689">
        <v>2021</v>
      </c>
      <c r="I689">
        <v>9.2345999999999897</v>
      </c>
      <c r="J689" s="1">
        <f>_xlfn.XLOOKUP(B689, '[1]2021 Salaries'!$B$13:$B$2834, '[1]2021 Salaries'!$G$13:$G$2834,0)</f>
        <v>11170000</v>
      </c>
      <c r="K689" s="1">
        <f t="shared" si="10"/>
        <v>12287000.000000002</v>
      </c>
      <c r="L689" s="2">
        <v>688</v>
      </c>
    </row>
    <row r="690" spans="1:12" x14ac:dyDescent="0.45">
      <c r="A690">
        <v>2514</v>
      </c>
      <c r="B690" t="s">
        <v>1941</v>
      </c>
      <c r="C690" t="s">
        <v>64</v>
      </c>
      <c r="D690" t="s">
        <v>1596</v>
      </c>
      <c r="E690" t="s">
        <v>261</v>
      </c>
      <c r="F690">
        <v>28</v>
      </c>
      <c r="G690" t="s">
        <v>41</v>
      </c>
      <c r="H690">
        <v>2021</v>
      </c>
      <c r="I690">
        <v>9.2385000000000108</v>
      </c>
      <c r="J690" s="1">
        <f>_xlfn.XLOOKUP(B690, '[1]2021 Salaries'!$B$13:$B$2834, '[1]2021 Salaries'!$G$13:$G$2834,0)</f>
        <v>9560000</v>
      </c>
      <c r="K690" s="1">
        <f t="shared" si="10"/>
        <v>9560000</v>
      </c>
      <c r="L690" s="2">
        <v>689</v>
      </c>
    </row>
    <row r="691" spans="1:12" x14ac:dyDescent="0.45">
      <c r="A691">
        <v>2363</v>
      </c>
      <c r="B691" t="s">
        <v>139</v>
      </c>
      <c r="C691" t="s">
        <v>138</v>
      </c>
      <c r="D691" t="s">
        <v>43</v>
      </c>
      <c r="E691" t="s">
        <v>91</v>
      </c>
      <c r="F691">
        <v>28</v>
      </c>
      <c r="G691" t="s">
        <v>16</v>
      </c>
      <c r="H691">
        <v>2021</v>
      </c>
      <c r="I691">
        <v>9.2395333333333394</v>
      </c>
      <c r="J691" s="1">
        <f>_xlfn.XLOOKUP(B691, '[1]2021 Salaries'!$B$13:$B$2834, '[1]2021 Salaries'!$G$13:$G$2834,0)</f>
        <v>22460000</v>
      </c>
      <c r="K691" s="1">
        <f t="shared" si="10"/>
        <v>24706000.000000004</v>
      </c>
      <c r="L691" s="2">
        <v>690</v>
      </c>
    </row>
    <row r="692" spans="1:12" x14ac:dyDescent="0.45">
      <c r="A692">
        <v>919</v>
      </c>
      <c r="B692" t="s">
        <v>3280</v>
      </c>
      <c r="C692" t="s">
        <v>14</v>
      </c>
      <c r="D692" t="s">
        <v>2743</v>
      </c>
      <c r="E692" t="s">
        <v>659</v>
      </c>
      <c r="F692">
        <v>31</v>
      </c>
      <c r="G692" t="s">
        <v>16</v>
      </c>
      <c r="H692">
        <v>2020</v>
      </c>
      <c r="I692">
        <v>9.2409333333333308</v>
      </c>
      <c r="J692" s="1">
        <f>_xlfn.XLOOKUP(B692, '[1]2021 Salaries'!$B$13:$B$2834, '[1]2021 Salaries'!$G$13:$G$2834,0)</f>
        <v>19740000</v>
      </c>
      <c r="K692" s="1">
        <f t="shared" si="10"/>
        <v>21714000</v>
      </c>
      <c r="L692" s="2">
        <v>691</v>
      </c>
    </row>
    <row r="693" spans="1:12" x14ac:dyDescent="0.45">
      <c r="A693">
        <v>1946</v>
      </c>
      <c r="B693" t="s">
        <v>1913</v>
      </c>
      <c r="C693" t="s">
        <v>650</v>
      </c>
      <c r="D693" t="s">
        <v>2743</v>
      </c>
      <c r="E693" t="s">
        <v>104</v>
      </c>
      <c r="F693">
        <v>31</v>
      </c>
      <c r="G693" t="s">
        <v>25</v>
      </c>
      <c r="H693">
        <v>2021</v>
      </c>
      <c r="I693">
        <v>9.2410999999999905</v>
      </c>
      <c r="J693" s="1">
        <f>_xlfn.XLOOKUP(B693, '[1]2021 Salaries'!$B$13:$B$2834, '[1]2021 Salaries'!$G$13:$G$2834,0)</f>
        <v>28630000</v>
      </c>
      <c r="K693" s="1">
        <f t="shared" si="10"/>
        <v>31493000.000000004</v>
      </c>
      <c r="L693" s="2">
        <v>692</v>
      </c>
    </row>
    <row r="694" spans="1:12" hidden="1" x14ac:dyDescent="0.45">
      <c r="A694">
        <v>1951</v>
      </c>
      <c r="B694" t="s">
        <v>2694</v>
      </c>
      <c r="C694" t="s">
        <v>130</v>
      </c>
      <c r="D694" t="s">
        <v>1596</v>
      </c>
      <c r="E694" t="s">
        <v>107</v>
      </c>
      <c r="F694">
        <v>33</v>
      </c>
      <c r="G694" t="s">
        <v>25</v>
      </c>
      <c r="H694">
        <v>2021</v>
      </c>
      <c r="I694">
        <v>9.2492999999999999</v>
      </c>
      <c r="J694" s="1">
        <f>_xlfn.XLOOKUP(B694, '[1]2021 Salaries'!$B$13:$B$2834, '[1]2021 Salaries'!$G$13:$G$2834,0)</f>
        <v>28530000</v>
      </c>
      <c r="K694" s="1">
        <f t="shared" si="10"/>
        <v>31383000.000000004</v>
      </c>
      <c r="L694" s="2">
        <v>693</v>
      </c>
    </row>
    <row r="695" spans="1:12" x14ac:dyDescent="0.45">
      <c r="A695">
        <v>487</v>
      </c>
      <c r="B695" t="s">
        <v>3279</v>
      </c>
      <c r="C695" t="s">
        <v>160</v>
      </c>
      <c r="D695" t="s">
        <v>2743</v>
      </c>
      <c r="E695" t="s">
        <v>116</v>
      </c>
      <c r="F695">
        <v>30</v>
      </c>
      <c r="G695" t="s">
        <v>12</v>
      </c>
      <c r="H695">
        <v>2020</v>
      </c>
      <c r="I695">
        <v>9.2574000000000094</v>
      </c>
      <c r="J695" s="1">
        <f>_xlfn.XLOOKUP(B695, '[1]2021 Salaries'!$B$13:$B$2834, '[1]2021 Salaries'!$G$13:$G$2834,0)</f>
        <v>16390000</v>
      </c>
      <c r="K695" s="1">
        <f t="shared" si="10"/>
        <v>18029000</v>
      </c>
      <c r="L695" s="2">
        <v>694</v>
      </c>
    </row>
    <row r="696" spans="1:12" x14ac:dyDescent="0.45">
      <c r="A696">
        <v>1849</v>
      </c>
      <c r="B696" t="s">
        <v>2076</v>
      </c>
      <c r="C696" t="s">
        <v>33</v>
      </c>
      <c r="D696" t="s">
        <v>1600</v>
      </c>
      <c r="E696" t="s">
        <v>253</v>
      </c>
      <c r="F696">
        <v>23</v>
      </c>
      <c r="G696" t="s">
        <v>12</v>
      </c>
      <c r="H696">
        <v>2021</v>
      </c>
      <c r="I696">
        <v>9.2589000000000006</v>
      </c>
      <c r="J696" s="1">
        <f>_xlfn.XLOOKUP(B696, '[1]2021 Salaries'!$B$13:$B$2834, '[1]2021 Salaries'!$G$13:$G$2834,0)</f>
        <v>27020000</v>
      </c>
      <c r="K696" s="1">
        <f t="shared" si="10"/>
        <v>29722000.000000004</v>
      </c>
      <c r="L696" s="2">
        <v>695</v>
      </c>
    </row>
    <row r="697" spans="1:12" hidden="1" x14ac:dyDescent="0.45">
      <c r="A697">
        <v>1078</v>
      </c>
      <c r="B697" t="s">
        <v>2255</v>
      </c>
      <c r="C697" t="s">
        <v>14</v>
      </c>
      <c r="D697" t="s">
        <v>1600</v>
      </c>
      <c r="E697" t="s">
        <v>542</v>
      </c>
      <c r="F697">
        <v>26</v>
      </c>
      <c r="G697" t="s">
        <v>16</v>
      </c>
      <c r="H697">
        <v>2020</v>
      </c>
      <c r="I697">
        <v>9.2594666666666701</v>
      </c>
      <c r="J697" s="1">
        <f>_xlfn.XLOOKUP(B697, '[1]2021 Salaries'!$B$13:$B$2834, '[1]2021 Salaries'!$G$13:$G$2834,0)</f>
        <v>0</v>
      </c>
      <c r="K697" s="1">
        <f t="shared" si="10"/>
        <v>0</v>
      </c>
      <c r="L697" s="2">
        <v>696</v>
      </c>
    </row>
    <row r="698" spans="1:12" hidden="1" x14ac:dyDescent="0.45">
      <c r="A698">
        <v>119</v>
      </c>
      <c r="B698" t="s">
        <v>2739</v>
      </c>
      <c r="C698" t="s">
        <v>313</v>
      </c>
      <c r="D698" t="s">
        <v>1596</v>
      </c>
      <c r="E698" t="s">
        <v>101</v>
      </c>
      <c r="F698">
        <v>22</v>
      </c>
      <c r="G698" t="s">
        <v>21</v>
      </c>
      <c r="H698">
        <v>2020</v>
      </c>
      <c r="I698">
        <v>9.2691666666666599</v>
      </c>
      <c r="J698" s="1">
        <f>_xlfn.XLOOKUP(B698, '[1]2021 Salaries'!$B$13:$B$2834, '[1]2021 Salaries'!$G$13:$G$2834,0)</f>
        <v>37280000</v>
      </c>
      <c r="K698" s="1">
        <f t="shared" si="10"/>
        <v>41008000</v>
      </c>
      <c r="L698" s="2">
        <v>697</v>
      </c>
    </row>
    <row r="699" spans="1:12" hidden="1" x14ac:dyDescent="0.45">
      <c r="A699">
        <v>1934</v>
      </c>
      <c r="B699" t="s">
        <v>2709</v>
      </c>
      <c r="C699" t="s">
        <v>285</v>
      </c>
      <c r="D699" t="s">
        <v>1596</v>
      </c>
      <c r="E699" t="s">
        <v>104</v>
      </c>
      <c r="F699">
        <v>20</v>
      </c>
      <c r="G699" t="s">
        <v>25</v>
      </c>
      <c r="H699">
        <v>2021</v>
      </c>
      <c r="I699">
        <v>9.2693666666666594</v>
      </c>
      <c r="J699" s="1">
        <f>_xlfn.XLOOKUP(B699, '[1]2021 Salaries'!$B$13:$B$2834, '[1]2021 Salaries'!$G$13:$G$2834,0)</f>
        <v>29470000</v>
      </c>
      <c r="K699" s="1">
        <f t="shared" si="10"/>
        <v>32417000.000000004</v>
      </c>
      <c r="L699" s="2">
        <v>698</v>
      </c>
    </row>
    <row r="700" spans="1:12" x14ac:dyDescent="0.45">
      <c r="A700">
        <v>2372</v>
      </c>
      <c r="B700" t="s">
        <v>1698</v>
      </c>
      <c r="C700" t="s">
        <v>64</v>
      </c>
      <c r="D700" t="s">
        <v>2743</v>
      </c>
      <c r="E700" t="s">
        <v>542</v>
      </c>
      <c r="F700">
        <v>26</v>
      </c>
      <c r="G700" t="s">
        <v>16</v>
      </c>
      <c r="H700">
        <v>2021</v>
      </c>
      <c r="I700">
        <v>9.27016666666667</v>
      </c>
      <c r="J700" s="1">
        <f>_xlfn.XLOOKUP(B700, '[1]2021 Salaries'!$B$13:$B$2834, '[1]2021 Salaries'!$G$13:$G$2834,0)</f>
        <v>28640000</v>
      </c>
      <c r="K700" s="1">
        <f t="shared" si="10"/>
        <v>28640000</v>
      </c>
      <c r="L700" s="2">
        <v>699</v>
      </c>
    </row>
    <row r="701" spans="1:12" x14ac:dyDescent="0.45">
      <c r="A701">
        <v>1954</v>
      </c>
      <c r="B701" t="s">
        <v>3278</v>
      </c>
      <c r="C701" t="s">
        <v>96</v>
      </c>
      <c r="D701" t="s">
        <v>2743</v>
      </c>
      <c r="E701" t="s">
        <v>107</v>
      </c>
      <c r="F701">
        <v>25</v>
      </c>
      <c r="G701" t="s">
        <v>25</v>
      </c>
      <c r="H701">
        <v>2021</v>
      </c>
      <c r="I701">
        <v>9.2720333333333294</v>
      </c>
      <c r="J701" s="1">
        <f>_xlfn.XLOOKUP(B701, '[1]2021 Salaries'!$B$13:$B$2834, '[1]2021 Salaries'!$G$13:$G$2834,0)</f>
        <v>19700000</v>
      </c>
      <c r="K701" s="1">
        <f t="shared" si="10"/>
        <v>21670000</v>
      </c>
      <c r="L701" s="2">
        <v>700</v>
      </c>
    </row>
    <row r="702" spans="1:12" hidden="1" x14ac:dyDescent="0.45">
      <c r="A702">
        <v>1249</v>
      </c>
      <c r="B702" t="s">
        <v>2300</v>
      </c>
      <c r="C702" t="s">
        <v>214</v>
      </c>
      <c r="D702" t="s">
        <v>1596</v>
      </c>
      <c r="E702" t="s">
        <v>369</v>
      </c>
      <c r="F702">
        <v>24</v>
      </c>
      <c r="G702" t="s">
        <v>21</v>
      </c>
      <c r="H702">
        <v>2021</v>
      </c>
      <c r="I702">
        <v>9.2760666666666705</v>
      </c>
      <c r="J702" s="1">
        <f>_xlfn.XLOOKUP(B702, '[1]2021 Salaries'!$B$13:$B$2834, '[1]2021 Salaries'!$G$13:$G$2834,0)</f>
        <v>32840000</v>
      </c>
      <c r="K702" s="1">
        <f t="shared" si="10"/>
        <v>36124000</v>
      </c>
      <c r="L702" s="2">
        <v>701</v>
      </c>
    </row>
    <row r="703" spans="1:12" x14ac:dyDescent="0.45">
      <c r="A703">
        <v>743</v>
      </c>
      <c r="B703" t="s">
        <v>2118</v>
      </c>
      <c r="C703" t="s">
        <v>341</v>
      </c>
      <c r="D703" t="s">
        <v>1600</v>
      </c>
      <c r="E703" t="s">
        <v>211</v>
      </c>
      <c r="F703">
        <v>24</v>
      </c>
      <c r="G703" t="s">
        <v>25</v>
      </c>
      <c r="H703">
        <v>2020</v>
      </c>
      <c r="I703">
        <v>9.2805</v>
      </c>
      <c r="J703" s="1">
        <f>_xlfn.XLOOKUP(B703, '[1]2021 Salaries'!$B$13:$B$2834, '[1]2021 Salaries'!$G$13:$G$2834,0)</f>
        <v>32930000</v>
      </c>
      <c r="K703" s="1">
        <f t="shared" si="10"/>
        <v>36223000</v>
      </c>
      <c r="L703" s="2">
        <v>702</v>
      </c>
    </row>
    <row r="704" spans="1:12" hidden="1" x14ac:dyDescent="0.45">
      <c r="A704">
        <v>2111</v>
      </c>
      <c r="B704" t="s">
        <v>848</v>
      </c>
      <c r="C704" t="s">
        <v>23</v>
      </c>
      <c r="D704" t="s">
        <v>43</v>
      </c>
      <c r="E704" t="s">
        <v>197</v>
      </c>
      <c r="F704">
        <v>21</v>
      </c>
      <c r="G704" t="s">
        <v>25</v>
      </c>
      <c r="H704">
        <v>2021</v>
      </c>
      <c r="I704">
        <v>9.2827999999999999</v>
      </c>
      <c r="J704" s="1">
        <f>_xlfn.XLOOKUP(B704, '[1]2021 Salaries'!$B$13:$B$2834, '[1]2021 Salaries'!$G$13:$G$2834,0)</f>
        <v>26750000</v>
      </c>
      <c r="K704" s="1">
        <f t="shared" si="10"/>
        <v>29425000.000000004</v>
      </c>
      <c r="L704" s="2">
        <v>703</v>
      </c>
    </row>
    <row r="705" spans="1:12" x14ac:dyDescent="0.45">
      <c r="A705">
        <v>1898</v>
      </c>
      <c r="B705" t="s">
        <v>2368</v>
      </c>
      <c r="C705" t="s">
        <v>68</v>
      </c>
      <c r="D705" t="s">
        <v>1596</v>
      </c>
      <c r="E705" t="s">
        <v>162</v>
      </c>
      <c r="F705">
        <v>28</v>
      </c>
      <c r="G705" t="s">
        <v>12</v>
      </c>
      <c r="H705">
        <v>2021</v>
      </c>
      <c r="I705">
        <v>9.2834666666666692</v>
      </c>
      <c r="J705" s="1">
        <f>_xlfn.XLOOKUP(B705, '[1]2021 Salaries'!$B$13:$B$2834, '[1]2021 Salaries'!$G$13:$G$2834,0)</f>
        <v>27520000</v>
      </c>
      <c r="K705" s="1">
        <f t="shared" si="10"/>
        <v>30272000.000000004</v>
      </c>
      <c r="L705" s="2">
        <v>704</v>
      </c>
    </row>
    <row r="706" spans="1:12" hidden="1" x14ac:dyDescent="0.45">
      <c r="A706">
        <v>1927</v>
      </c>
      <c r="B706" t="s">
        <v>3277</v>
      </c>
      <c r="C706" t="s">
        <v>23</v>
      </c>
      <c r="D706" t="s">
        <v>2743</v>
      </c>
      <c r="E706" t="s">
        <v>330</v>
      </c>
      <c r="F706">
        <v>22</v>
      </c>
      <c r="G706" t="s">
        <v>25</v>
      </c>
      <c r="H706">
        <v>2021</v>
      </c>
      <c r="I706">
        <v>9.2924000000000007</v>
      </c>
      <c r="J706" s="1">
        <f>_xlfn.XLOOKUP(B706, '[1]2021 Salaries'!$B$13:$B$2834, '[1]2021 Salaries'!$G$13:$G$2834,0)</f>
        <v>29300000</v>
      </c>
      <c r="K706" s="1">
        <f t="shared" si="10"/>
        <v>32230000.000000004</v>
      </c>
      <c r="L706" s="2">
        <v>705</v>
      </c>
    </row>
    <row r="707" spans="1:12" x14ac:dyDescent="0.45">
      <c r="A707">
        <v>1247</v>
      </c>
      <c r="B707" t="s">
        <v>2178</v>
      </c>
      <c r="C707" t="s">
        <v>14</v>
      </c>
      <c r="D707" t="s">
        <v>1596</v>
      </c>
      <c r="E707" t="s">
        <v>369</v>
      </c>
      <c r="F707">
        <v>24</v>
      </c>
      <c r="G707" t="s">
        <v>21</v>
      </c>
      <c r="H707">
        <v>2021</v>
      </c>
      <c r="I707">
        <v>9.2935333333333308</v>
      </c>
      <c r="J707" s="1">
        <f>_xlfn.XLOOKUP(B707, '[1]2021 Salaries'!$B$13:$B$2834, '[1]2021 Salaries'!$G$13:$G$2834,0)</f>
        <v>23090000</v>
      </c>
      <c r="K707" s="1">
        <f t="shared" ref="K707:K770" si="11">IF(C707="Rarita", J707, J707*1.1)</f>
        <v>25399000.000000004</v>
      </c>
      <c r="L707" s="2">
        <v>706</v>
      </c>
    </row>
    <row r="708" spans="1:12" x14ac:dyDescent="0.45">
      <c r="A708">
        <v>2003</v>
      </c>
      <c r="B708" t="s">
        <v>2636</v>
      </c>
      <c r="C708" t="s">
        <v>145</v>
      </c>
      <c r="D708" t="s">
        <v>1596</v>
      </c>
      <c r="E708" t="s">
        <v>211</v>
      </c>
      <c r="F708">
        <v>27</v>
      </c>
      <c r="G708" t="s">
        <v>25</v>
      </c>
      <c r="H708">
        <v>2021</v>
      </c>
      <c r="I708">
        <v>9.2976666666666699</v>
      </c>
      <c r="J708" s="1">
        <f>_xlfn.XLOOKUP(B708, '[1]2021 Salaries'!$B$13:$B$2834, '[1]2021 Salaries'!$G$13:$G$2834,0)</f>
        <v>27030000</v>
      </c>
      <c r="K708" s="1">
        <f t="shared" si="11"/>
        <v>29733000.000000004</v>
      </c>
      <c r="L708" s="2">
        <v>707</v>
      </c>
    </row>
    <row r="709" spans="1:12" hidden="1" x14ac:dyDescent="0.45">
      <c r="A709">
        <v>1832</v>
      </c>
      <c r="B709" t="s">
        <v>1917</v>
      </c>
      <c r="C709" t="s">
        <v>74</v>
      </c>
      <c r="D709" t="s">
        <v>1600</v>
      </c>
      <c r="E709" t="s">
        <v>441</v>
      </c>
      <c r="F709">
        <v>22</v>
      </c>
      <c r="G709" t="s">
        <v>12</v>
      </c>
      <c r="H709">
        <v>2021</v>
      </c>
      <c r="I709">
        <v>9.3029666666666699</v>
      </c>
      <c r="J709" s="1">
        <f>_xlfn.XLOOKUP(B709, '[1]2021 Salaries'!$B$13:$B$2834, '[1]2021 Salaries'!$G$13:$G$2834,0)</f>
        <v>19450000</v>
      </c>
      <c r="K709" s="1">
        <f t="shared" si="11"/>
        <v>21395000</v>
      </c>
      <c r="L709" s="2">
        <v>708</v>
      </c>
    </row>
    <row r="710" spans="1:12" x14ac:dyDescent="0.45">
      <c r="A710">
        <v>381</v>
      </c>
      <c r="B710" t="s">
        <v>2826</v>
      </c>
      <c r="C710" t="s">
        <v>9</v>
      </c>
      <c r="D710" t="s">
        <v>2743</v>
      </c>
      <c r="E710" t="s">
        <v>71</v>
      </c>
      <c r="F710">
        <v>22</v>
      </c>
      <c r="G710" t="s">
        <v>31</v>
      </c>
      <c r="H710">
        <v>2020</v>
      </c>
      <c r="I710">
        <v>9.3035999999999994</v>
      </c>
      <c r="J710" s="1">
        <f>_xlfn.XLOOKUP(B710, '[1]2021 Salaries'!$B$13:$B$2834, '[1]2021 Salaries'!$G$13:$G$2834,0)</f>
        <v>24010000</v>
      </c>
      <c r="K710" s="1">
        <f t="shared" si="11"/>
        <v>26411000.000000004</v>
      </c>
      <c r="L710" s="2">
        <v>709</v>
      </c>
    </row>
    <row r="711" spans="1:12" x14ac:dyDescent="0.45">
      <c r="A711">
        <v>623</v>
      </c>
      <c r="B711" t="s">
        <v>1999</v>
      </c>
      <c r="C711" t="s">
        <v>74</v>
      </c>
      <c r="D711" t="s">
        <v>2743</v>
      </c>
      <c r="E711" t="s">
        <v>382</v>
      </c>
      <c r="F711">
        <v>25</v>
      </c>
      <c r="G711" t="s">
        <v>12</v>
      </c>
      <c r="H711">
        <v>2020</v>
      </c>
      <c r="I711">
        <v>9.3043666666666596</v>
      </c>
      <c r="J711" s="1">
        <f>_xlfn.XLOOKUP(B711, '[1]2021 Salaries'!$B$13:$B$2834, '[1]2021 Salaries'!$G$13:$G$2834,0)</f>
        <v>23250000</v>
      </c>
      <c r="K711" s="1">
        <f t="shared" si="11"/>
        <v>25575000.000000004</v>
      </c>
      <c r="L711" s="2">
        <v>710</v>
      </c>
    </row>
    <row r="712" spans="1:12" x14ac:dyDescent="0.45">
      <c r="A712">
        <v>396</v>
      </c>
      <c r="B712" t="s">
        <v>3276</v>
      </c>
      <c r="C712" t="s">
        <v>9</v>
      </c>
      <c r="D712" t="s">
        <v>2743</v>
      </c>
      <c r="E712" t="s">
        <v>867</v>
      </c>
      <c r="F712">
        <v>27</v>
      </c>
      <c r="G712" t="s">
        <v>31</v>
      </c>
      <c r="H712">
        <v>2020</v>
      </c>
      <c r="I712">
        <v>9.3148333333333309</v>
      </c>
      <c r="J712" s="1">
        <f>_xlfn.XLOOKUP(B712, '[1]2021 Salaries'!$B$13:$B$2834, '[1]2021 Salaries'!$G$13:$G$2834,0)</f>
        <v>17900000</v>
      </c>
      <c r="K712" s="1">
        <f t="shared" si="11"/>
        <v>19690000</v>
      </c>
      <c r="L712" s="2">
        <v>711</v>
      </c>
    </row>
    <row r="713" spans="1:12" hidden="1" x14ac:dyDescent="0.45">
      <c r="A713">
        <v>2072</v>
      </c>
      <c r="B713" t="s">
        <v>2472</v>
      </c>
      <c r="C713" t="s">
        <v>14</v>
      </c>
      <c r="D713" t="s">
        <v>1596</v>
      </c>
      <c r="E713" t="s">
        <v>118</v>
      </c>
      <c r="F713">
        <v>33</v>
      </c>
      <c r="G713" t="s">
        <v>25</v>
      </c>
      <c r="H713">
        <v>2021</v>
      </c>
      <c r="I713">
        <v>9.3226333333333304</v>
      </c>
      <c r="J713" s="1">
        <f>_xlfn.XLOOKUP(B713, '[1]2021 Salaries'!$B$13:$B$2834, '[1]2021 Salaries'!$G$13:$G$2834,0)</f>
        <v>28230000</v>
      </c>
      <c r="K713" s="1">
        <f t="shared" si="11"/>
        <v>31053000.000000004</v>
      </c>
      <c r="L713" s="2">
        <v>712</v>
      </c>
    </row>
    <row r="714" spans="1:12" x14ac:dyDescent="0.45">
      <c r="A714">
        <v>126</v>
      </c>
      <c r="B714" t="s">
        <v>2491</v>
      </c>
      <c r="C714" t="s">
        <v>130</v>
      </c>
      <c r="D714" t="s">
        <v>2743</v>
      </c>
      <c r="E714" t="s">
        <v>101</v>
      </c>
      <c r="F714">
        <v>25</v>
      </c>
      <c r="G714" t="s">
        <v>21</v>
      </c>
      <c r="H714">
        <v>2020</v>
      </c>
      <c r="I714">
        <v>9.3272333333333304</v>
      </c>
      <c r="J714" s="1">
        <f>_xlfn.XLOOKUP(B714, '[1]2021 Salaries'!$B$13:$B$2834, '[1]2021 Salaries'!$G$13:$G$2834,0)</f>
        <v>26170000</v>
      </c>
      <c r="K714" s="1">
        <f t="shared" si="11"/>
        <v>28787000.000000004</v>
      </c>
      <c r="L714" s="2">
        <v>713</v>
      </c>
    </row>
    <row r="715" spans="1:12" hidden="1" x14ac:dyDescent="0.45">
      <c r="A715">
        <v>2329</v>
      </c>
      <c r="B715" t="s">
        <v>3275</v>
      </c>
      <c r="C715" t="s">
        <v>513</v>
      </c>
      <c r="D715" t="s">
        <v>2743</v>
      </c>
      <c r="E715" t="s">
        <v>485</v>
      </c>
      <c r="F715">
        <v>25</v>
      </c>
      <c r="G715" t="s">
        <v>16</v>
      </c>
      <c r="H715">
        <v>2021</v>
      </c>
      <c r="I715">
        <v>9.3275000000000006</v>
      </c>
      <c r="J715" s="1">
        <f>_xlfn.XLOOKUP(B715, '[1]2021 Salaries'!$B$13:$B$2834, '[1]2021 Salaries'!$G$13:$G$2834,0)</f>
        <v>22590000</v>
      </c>
      <c r="K715" s="1">
        <f t="shared" si="11"/>
        <v>24849000.000000004</v>
      </c>
      <c r="L715" s="2">
        <v>714</v>
      </c>
    </row>
    <row r="716" spans="1:12" x14ac:dyDescent="0.45">
      <c r="A716">
        <v>251</v>
      </c>
      <c r="B716" t="s">
        <v>2401</v>
      </c>
      <c r="C716" t="s">
        <v>9</v>
      </c>
      <c r="D716" t="s">
        <v>1596</v>
      </c>
      <c r="E716" t="s">
        <v>473</v>
      </c>
      <c r="F716">
        <v>22</v>
      </c>
      <c r="G716" t="s">
        <v>31</v>
      </c>
      <c r="H716">
        <v>2020</v>
      </c>
      <c r="I716">
        <v>9.3349333333333302</v>
      </c>
      <c r="J716" s="1">
        <f>_xlfn.XLOOKUP(B716, '[1]2021 Salaries'!$B$13:$B$2834, '[1]2021 Salaries'!$G$13:$G$2834,0)</f>
        <v>30830000</v>
      </c>
      <c r="K716" s="1">
        <f t="shared" si="11"/>
        <v>33913000</v>
      </c>
      <c r="L716" s="2">
        <v>715</v>
      </c>
    </row>
    <row r="717" spans="1:12" x14ac:dyDescent="0.45">
      <c r="A717">
        <v>2027</v>
      </c>
      <c r="B717" t="s">
        <v>2138</v>
      </c>
      <c r="C717" t="s">
        <v>138</v>
      </c>
      <c r="D717" t="s">
        <v>1600</v>
      </c>
      <c r="E717" t="s">
        <v>78</v>
      </c>
      <c r="F717">
        <v>28</v>
      </c>
      <c r="G717" t="s">
        <v>25</v>
      </c>
      <c r="H717">
        <v>2021</v>
      </c>
      <c r="I717">
        <v>9.3353666666666708</v>
      </c>
      <c r="J717" s="1">
        <f>_xlfn.XLOOKUP(B717, '[1]2021 Salaries'!$B$13:$B$2834, '[1]2021 Salaries'!$G$13:$G$2834,0)</f>
        <v>36380000</v>
      </c>
      <c r="K717" s="1">
        <f t="shared" si="11"/>
        <v>40018000</v>
      </c>
      <c r="L717" s="2">
        <v>716</v>
      </c>
    </row>
    <row r="718" spans="1:12" x14ac:dyDescent="0.45">
      <c r="A718">
        <v>1615</v>
      </c>
      <c r="B718" t="s">
        <v>2446</v>
      </c>
      <c r="C718" t="s">
        <v>2386</v>
      </c>
      <c r="D718" t="s">
        <v>1600</v>
      </c>
      <c r="E718" t="s">
        <v>93</v>
      </c>
      <c r="F718">
        <v>24</v>
      </c>
      <c r="G718" t="s">
        <v>31</v>
      </c>
      <c r="H718">
        <v>2021</v>
      </c>
      <c r="I718">
        <v>9.3399000000000001</v>
      </c>
      <c r="J718" s="1">
        <f>_xlfn.XLOOKUP(B718, '[1]2021 Salaries'!$B$13:$B$2834, '[1]2021 Salaries'!$G$13:$G$2834,0)</f>
        <v>27020000</v>
      </c>
      <c r="K718" s="1">
        <f t="shared" si="11"/>
        <v>29722000.000000004</v>
      </c>
      <c r="L718" s="2">
        <v>717</v>
      </c>
    </row>
    <row r="719" spans="1:12" x14ac:dyDescent="0.45">
      <c r="A719">
        <v>305</v>
      </c>
      <c r="B719" t="s">
        <v>3217</v>
      </c>
      <c r="C719" t="s">
        <v>109</v>
      </c>
      <c r="D719" t="s">
        <v>2743</v>
      </c>
      <c r="E719" t="s">
        <v>1012</v>
      </c>
      <c r="F719">
        <v>23</v>
      </c>
      <c r="G719" t="s">
        <v>31</v>
      </c>
      <c r="H719">
        <v>2020</v>
      </c>
      <c r="I719">
        <v>9.3470333333333304</v>
      </c>
      <c r="J719" s="1">
        <f>_xlfn.XLOOKUP(B719, '[1]2021 Salaries'!$B$13:$B$2834, '[1]2021 Salaries'!$G$13:$G$2834,0)</f>
        <v>25010000</v>
      </c>
      <c r="K719" s="1">
        <f t="shared" si="11"/>
        <v>27511000.000000004</v>
      </c>
      <c r="L719" s="2">
        <v>718</v>
      </c>
    </row>
    <row r="720" spans="1:12" x14ac:dyDescent="0.45">
      <c r="A720">
        <v>1696</v>
      </c>
      <c r="B720" t="s">
        <v>3071</v>
      </c>
      <c r="C720" t="s">
        <v>74</v>
      </c>
      <c r="D720" t="s">
        <v>2743</v>
      </c>
      <c r="E720" t="s">
        <v>157</v>
      </c>
      <c r="F720">
        <v>27</v>
      </c>
      <c r="G720" t="s">
        <v>12</v>
      </c>
      <c r="H720">
        <v>2021</v>
      </c>
      <c r="I720">
        <v>9.3480333333333405</v>
      </c>
      <c r="J720" s="1">
        <f>_xlfn.XLOOKUP(B720, '[1]2021 Salaries'!$B$13:$B$2834, '[1]2021 Salaries'!$G$13:$G$2834,0)</f>
        <v>21240000</v>
      </c>
      <c r="K720" s="1">
        <f t="shared" si="11"/>
        <v>23364000.000000004</v>
      </c>
      <c r="L720" s="2">
        <v>719</v>
      </c>
    </row>
    <row r="721" spans="1:12" x14ac:dyDescent="0.45">
      <c r="A721">
        <v>123</v>
      </c>
      <c r="B721" t="s">
        <v>2505</v>
      </c>
      <c r="C721" t="s">
        <v>39</v>
      </c>
      <c r="D721" t="s">
        <v>2743</v>
      </c>
      <c r="E721" t="s">
        <v>101</v>
      </c>
      <c r="F721">
        <v>22</v>
      </c>
      <c r="G721" t="s">
        <v>21</v>
      </c>
      <c r="H721">
        <v>2020</v>
      </c>
      <c r="I721">
        <v>9.3502666666666592</v>
      </c>
      <c r="J721" s="1">
        <f>_xlfn.XLOOKUP(B721, '[1]2021 Salaries'!$B$13:$B$2834, '[1]2021 Salaries'!$G$13:$G$2834,0)</f>
        <v>31290000</v>
      </c>
      <c r="K721" s="1">
        <f t="shared" si="11"/>
        <v>34419000</v>
      </c>
      <c r="L721" s="2">
        <v>720</v>
      </c>
    </row>
    <row r="722" spans="1:12" x14ac:dyDescent="0.45">
      <c r="A722">
        <v>1058</v>
      </c>
      <c r="B722" t="s">
        <v>1806</v>
      </c>
      <c r="C722" t="s">
        <v>14</v>
      </c>
      <c r="D722" t="s">
        <v>1600</v>
      </c>
      <c r="E722" t="s">
        <v>485</v>
      </c>
      <c r="F722">
        <v>25</v>
      </c>
      <c r="G722" t="s">
        <v>16</v>
      </c>
      <c r="H722">
        <v>2020</v>
      </c>
      <c r="I722">
        <v>9.3535333333333295</v>
      </c>
      <c r="J722" s="1">
        <f>_xlfn.XLOOKUP(B722, '[1]2021 Salaries'!$B$13:$B$2834, '[1]2021 Salaries'!$G$13:$G$2834,0)</f>
        <v>33690000</v>
      </c>
      <c r="K722" s="1">
        <f t="shared" si="11"/>
        <v>37059000</v>
      </c>
      <c r="L722" s="2">
        <v>721</v>
      </c>
    </row>
    <row r="723" spans="1:12" hidden="1" x14ac:dyDescent="0.45">
      <c r="A723">
        <v>790</v>
      </c>
      <c r="B723" t="s">
        <v>3274</v>
      </c>
      <c r="C723" t="s">
        <v>23</v>
      </c>
      <c r="D723" t="s">
        <v>2743</v>
      </c>
      <c r="E723" t="s">
        <v>255</v>
      </c>
      <c r="F723">
        <v>22</v>
      </c>
      <c r="G723" t="s">
        <v>25</v>
      </c>
      <c r="H723">
        <v>2020</v>
      </c>
      <c r="I723">
        <v>9.3559666666666708</v>
      </c>
      <c r="J723" s="1">
        <f>_xlfn.XLOOKUP(B723, '[1]2021 Salaries'!$B$13:$B$2834, '[1]2021 Salaries'!$G$13:$G$2834,0)</f>
        <v>0</v>
      </c>
      <c r="K723" s="1">
        <f t="shared" si="11"/>
        <v>0</v>
      </c>
      <c r="L723" s="2">
        <v>722</v>
      </c>
    </row>
    <row r="724" spans="1:12" x14ac:dyDescent="0.45">
      <c r="A724">
        <v>288</v>
      </c>
      <c r="B724" t="s">
        <v>2001</v>
      </c>
      <c r="C724" t="s">
        <v>9</v>
      </c>
      <c r="D724" t="s">
        <v>1600</v>
      </c>
      <c r="E724" t="s">
        <v>57</v>
      </c>
      <c r="F724">
        <v>26</v>
      </c>
      <c r="G724" t="s">
        <v>31</v>
      </c>
      <c r="H724">
        <v>2020</v>
      </c>
      <c r="I724">
        <v>9.3562333333333392</v>
      </c>
      <c r="J724" s="1">
        <f>_xlfn.XLOOKUP(B724, '[1]2021 Salaries'!$B$13:$B$2834, '[1]2021 Salaries'!$G$13:$G$2834,0)</f>
        <v>22650000</v>
      </c>
      <c r="K724" s="1">
        <f t="shared" si="11"/>
        <v>24915000.000000004</v>
      </c>
      <c r="L724" s="2">
        <v>723</v>
      </c>
    </row>
    <row r="725" spans="1:12" hidden="1" x14ac:dyDescent="0.45">
      <c r="A725">
        <v>1209</v>
      </c>
      <c r="B725" t="s">
        <v>3273</v>
      </c>
      <c r="C725" t="s">
        <v>64</v>
      </c>
      <c r="D725" t="s">
        <v>2743</v>
      </c>
      <c r="E725" t="s">
        <v>714</v>
      </c>
      <c r="F725">
        <v>22</v>
      </c>
      <c r="G725" t="s">
        <v>41</v>
      </c>
      <c r="H725">
        <v>2020</v>
      </c>
      <c r="I725">
        <v>9.3596666666666692</v>
      </c>
      <c r="J725" s="1">
        <f>_xlfn.XLOOKUP(B725, '[1]2021 Salaries'!$B$13:$B$2834, '[1]2021 Salaries'!$G$13:$G$2834,0)</f>
        <v>0</v>
      </c>
      <c r="K725" s="1">
        <f t="shared" si="11"/>
        <v>0</v>
      </c>
      <c r="L725" s="2">
        <v>724</v>
      </c>
    </row>
    <row r="726" spans="1:12" x14ac:dyDescent="0.45">
      <c r="A726">
        <v>86</v>
      </c>
      <c r="B726" t="s">
        <v>2261</v>
      </c>
      <c r="C726" t="s">
        <v>235</v>
      </c>
      <c r="D726" t="s">
        <v>1600</v>
      </c>
      <c r="E726" t="s">
        <v>710</v>
      </c>
      <c r="F726">
        <v>25</v>
      </c>
      <c r="G726" t="s">
        <v>21</v>
      </c>
      <c r="H726">
        <v>2020</v>
      </c>
      <c r="I726">
        <v>9.3644999999999996</v>
      </c>
      <c r="J726" s="1">
        <f>_xlfn.XLOOKUP(B726, '[1]2021 Salaries'!$B$13:$B$2834, '[1]2021 Salaries'!$G$13:$G$2834,0)</f>
        <v>13010000</v>
      </c>
      <c r="K726" s="1">
        <f t="shared" si="11"/>
        <v>14311000.000000002</v>
      </c>
      <c r="L726" s="2">
        <v>725</v>
      </c>
    </row>
    <row r="727" spans="1:12" x14ac:dyDescent="0.45">
      <c r="A727">
        <v>1948</v>
      </c>
      <c r="B727" t="s">
        <v>895</v>
      </c>
      <c r="C727" t="s">
        <v>23</v>
      </c>
      <c r="D727" t="s">
        <v>43</v>
      </c>
      <c r="E727" t="s">
        <v>104</v>
      </c>
      <c r="F727">
        <v>25</v>
      </c>
      <c r="G727" t="s">
        <v>25</v>
      </c>
      <c r="H727">
        <v>2021</v>
      </c>
      <c r="I727">
        <v>9.3660666666666597</v>
      </c>
      <c r="J727" s="1">
        <f>_xlfn.XLOOKUP(B727, '[1]2021 Salaries'!$B$13:$B$2834, '[1]2021 Salaries'!$G$13:$G$2834,0)</f>
        <v>31230000</v>
      </c>
      <c r="K727" s="1">
        <f t="shared" si="11"/>
        <v>34353000</v>
      </c>
      <c r="L727" s="2">
        <v>726</v>
      </c>
    </row>
    <row r="728" spans="1:12" hidden="1" x14ac:dyDescent="0.45">
      <c r="A728">
        <v>1554</v>
      </c>
      <c r="B728" t="s">
        <v>2578</v>
      </c>
      <c r="C728" t="s">
        <v>9</v>
      </c>
      <c r="D728" t="s">
        <v>1596</v>
      </c>
      <c r="E728" t="s">
        <v>539</v>
      </c>
      <c r="F728">
        <v>19</v>
      </c>
      <c r="G728" t="s">
        <v>31</v>
      </c>
      <c r="H728">
        <v>2021</v>
      </c>
      <c r="I728">
        <v>9.3691000000000102</v>
      </c>
      <c r="J728" s="1">
        <f>_xlfn.XLOOKUP(B728, '[1]2021 Salaries'!$B$13:$B$2834, '[1]2021 Salaries'!$G$13:$G$2834,0)</f>
        <v>28770000</v>
      </c>
      <c r="K728" s="1">
        <f t="shared" si="11"/>
        <v>31647000.000000004</v>
      </c>
      <c r="L728" s="2">
        <v>727</v>
      </c>
    </row>
    <row r="729" spans="1:12" x14ac:dyDescent="0.45">
      <c r="A729">
        <v>1865</v>
      </c>
      <c r="B729" t="s">
        <v>3165</v>
      </c>
      <c r="C729" t="s">
        <v>14</v>
      </c>
      <c r="D729" t="s">
        <v>2743</v>
      </c>
      <c r="E729" t="s">
        <v>11</v>
      </c>
      <c r="F729">
        <v>23</v>
      </c>
      <c r="G729" t="s">
        <v>12</v>
      </c>
      <c r="H729">
        <v>2021</v>
      </c>
      <c r="I729">
        <v>9.3698999999999995</v>
      </c>
      <c r="J729" s="1">
        <f>_xlfn.XLOOKUP(B729, '[1]2021 Salaries'!$B$13:$B$2834, '[1]2021 Salaries'!$G$13:$G$2834,0)</f>
        <v>24870000</v>
      </c>
      <c r="K729" s="1">
        <f t="shared" si="11"/>
        <v>27357000.000000004</v>
      </c>
      <c r="L729" s="2">
        <v>728</v>
      </c>
    </row>
    <row r="730" spans="1:12" x14ac:dyDescent="0.45">
      <c r="A730">
        <v>122</v>
      </c>
      <c r="B730" t="s">
        <v>3132</v>
      </c>
      <c r="C730" t="s">
        <v>39</v>
      </c>
      <c r="D730" t="s">
        <v>2743</v>
      </c>
      <c r="E730" t="s">
        <v>101</v>
      </c>
      <c r="F730">
        <v>21</v>
      </c>
      <c r="G730" t="s">
        <v>21</v>
      </c>
      <c r="H730">
        <v>2020</v>
      </c>
      <c r="I730">
        <v>9.3744666666666703</v>
      </c>
      <c r="J730" s="1">
        <f>_xlfn.XLOOKUP(B730, '[1]2021 Salaries'!$B$13:$B$2834, '[1]2021 Salaries'!$G$13:$G$2834,0)</f>
        <v>15990000</v>
      </c>
      <c r="K730" s="1">
        <f t="shared" si="11"/>
        <v>17589000</v>
      </c>
      <c r="L730" s="2">
        <v>729</v>
      </c>
    </row>
    <row r="731" spans="1:12" x14ac:dyDescent="0.45">
      <c r="A731">
        <v>1316</v>
      </c>
      <c r="B731" t="s">
        <v>1976</v>
      </c>
      <c r="C731" t="s">
        <v>39</v>
      </c>
      <c r="D731" t="s">
        <v>1596</v>
      </c>
      <c r="E731" t="s">
        <v>28</v>
      </c>
      <c r="F731">
        <v>26</v>
      </c>
      <c r="G731" t="s">
        <v>21</v>
      </c>
      <c r="H731">
        <v>2021</v>
      </c>
      <c r="I731">
        <v>9.37493333333334</v>
      </c>
      <c r="J731" s="1">
        <f>_xlfn.XLOOKUP(B731, '[1]2021 Salaries'!$B$13:$B$2834, '[1]2021 Salaries'!$G$13:$G$2834,0)</f>
        <v>23610000</v>
      </c>
      <c r="K731" s="1">
        <f t="shared" si="11"/>
        <v>25971000.000000004</v>
      </c>
      <c r="L731" s="2">
        <v>730</v>
      </c>
    </row>
    <row r="732" spans="1:12" x14ac:dyDescent="0.45">
      <c r="A732">
        <v>2415</v>
      </c>
      <c r="B732" t="s">
        <v>2011</v>
      </c>
      <c r="C732" t="s">
        <v>948</v>
      </c>
      <c r="D732" t="s">
        <v>1596</v>
      </c>
      <c r="E732" t="s">
        <v>250</v>
      </c>
      <c r="F732">
        <v>19</v>
      </c>
      <c r="G732" t="s">
        <v>16</v>
      </c>
      <c r="H732">
        <v>2021</v>
      </c>
      <c r="I732">
        <v>9.3793333333333297</v>
      </c>
      <c r="J732" s="1">
        <f>_xlfn.XLOOKUP(B732, '[1]2021 Salaries'!$B$13:$B$2834, '[1]2021 Salaries'!$G$13:$G$2834,0)</f>
        <v>21230000</v>
      </c>
      <c r="K732" s="1">
        <f t="shared" si="11"/>
        <v>23353000.000000004</v>
      </c>
      <c r="L732" s="2">
        <v>731</v>
      </c>
    </row>
    <row r="733" spans="1:12" x14ac:dyDescent="0.45">
      <c r="A733">
        <v>2360</v>
      </c>
      <c r="B733" t="s">
        <v>3243</v>
      </c>
      <c r="C733" t="s">
        <v>55</v>
      </c>
      <c r="D733" t="s">
        <v>2743</v>
      </c>
      <c r="E733" t="s">
        <v>91</v>
      </c>
      <c r="F733">
        <v>33</v>
      </c>
      <c r="G733" t="s">
        <v>16</v>
      </c>
      <c r="H733">
        <v>2021</v>
      </c>
      <c r="I733">
        <v>9.3828333333333305</v>
      </c>
      <c r="J733" s="1">
        <f>_xlfn.XLOOKUP(B733, '[1]2021 Salaries'!$B$13:$B$2834, '[1]2021 Salaries'!$G$13:$G$2834,0)</f>
        <v>18700000</v>
      </c>
      <c r="K733" s="1">
        <f t="shared" si="11"/>
        <v>20570000</v>
      </c>
      <c r="L733" s="2">
        <v>732</v>
      </c>
    </row>
    <row r="734" spans="1:12" x14ac:dyDescent="0.45">
      <c r="A734">
        <v>198</v>
      </c>
      <c r="B734" t="s">
        <v>2682</v>
      </c>
      <c r="C734" t="s">
        <v>55</v>
      </c>
      <c r="D734" t="s">
        <v>1600</v>
      </c>
      <c r="E734" t="s">
        <v>44</v>
      </c>
      <c r="F734">
        <v>27</v>
      </c>
      <c r="G734" t="s">
        <v>31</v>
      </c>
      <c r="H734">
        <v>2020</v>
      </c>
      <c r="I734">
        <v>9.3843666666666596</v>
      </c>
      <c r="J734" s="1">
        <f>_xlfn.XLOOKUP(B734, '[1]2021 Salaries'!$B$13:$B$2834, '[1]2021 Salaries'!$G$13:$G$2834,0)</f>
        <v>31600000</v>
      </c>
      <c r="K734" s="1">
        <f t="shared" si="11"/>
        <v>34760000</v>
      </c>
      <c r="L734" s="2">
        <v>733</v>
      </c>
    </row>
    <row r="735" spans="1:12" hidden="1" x14ac:dyDescent="0.45">
      <c r="A735">
        <v>2239</v>
      </c>
      <c r="B735" t="s">
        <v>2096</v>
      </c>
      <c r="C735" t="s">
        <v>14</v>
      </c>
      <c r="D735" t="s">
        <v>1600</v>
      </c>
      <c r="E735" t="s">
        <v>529</v>
      </c>
      <c r="F735">
        <v>29</v>
      </c>
      <c r="G735" t="s">
        <v>16</v>
      </c>
      <c r="H735">
        <v>2021</v>
      </c>
      <c r="I735">
        <v>9.3885333333333296</v>
      </c>
      <c r="J735" s="1">
        <f>_xlfn.XLOOKUP(B735, '[1]2021 Salaries'!$B$13:$B$2834, '[1]2021 Salaries'!$G$13:$G$2834,0)</f>
        <v>24180000</v>
      </c>
      <c r="K735" s="1">
        <f t="shared" si="11"/>
        <v>26598000.000000004</v>
      </c>
      <c r="L735" s="2">
        <v>734</v>
      </c>
    </row>
    <row r="736" spans="1:12" hidden="1" x14ac:dyDescent="0.45">
      <c r="A736">
        <v>1272</v>
      </c>
      <c r="B736" t="s">
        <v>2559</v>
      </c>
      <c r="C736" t="s">
        <v>894</v>
      </c>
      <c r="D736" t="s">
        <v>1596</v>
      </c>
      <c r="E736" t="s">
        <v>845</v>
      </c>
      <c r="F736">
        <v>32</v>
      </c>
      <c r="G736" t="s">
        <v>21</v>
      </c>
      <c r="H736">
        <v>2021</v>
      </c>
      <c r="I736">
        <v>9.3908000000000005</v>
      </c>
      <c r="J736" s="1">
        <f>_xlfn.XLOOKUP(B736, '[1]2021 Salaries'!$B$13:$B$2834, '[1]2021 Salaries'!$G$13:$G$2834,0)</f>
        <v>29870000</v>
      </c>
      <c r="K736" s="1">
        <f t="shared" si="11"/>
        <v>32857000.000000004</v>
      </c>
      <c r="L736" s="2">
        <v>735</v>
      </c>
    </row>
    <row r="737" spans="1:12" x14ac:dyDescent="0.45">
      <c r="A737">
        <v>871</v>
      </c>
      <c r="B737" t="s">
        <v>3272</v>
      </c>
      <c r="C737" t="s">
        <v>23</v>
      </c>
      <c r="D737" t="s">
        <v>2743</v>
      </c>
      <c r="E737" t="s">
        <v>240</v>
      </c>
      <c r="F737">
        <v>22</v>
      </c>
      <c r="G737" t="s">
        <v>25</v>
      </c>
      <c r="H737">
        <v>2020</v>
      </c>
      <c r="I737">
        <v>9.3917000000000002</v>
      </c>
      <c r="J737" s="1">
        <f>_xlfn.XLOOKUP(B737, '[1]2021 Salaries'!$B$13:$B$2834, '[1]2021 Salaries'!$G$13:$G$2834,0)</f>
        <v>24210000</v>
      </c>
      <c r="K737" s="1">
        <f t="shared" si="11"/>
        <v>26631000.000000004</v>
      </c>
      <c r="L737" s="2">
        <v>736</v>
      </c>
    </row>
    <row r="738" spans="1:12" hidden="1" x14ac:dyDescent="0.45">
      <c r="A738">
        <v>2509</v>
      </c>
      <c r="B738" t="s">
        <v>634</v>
      </c>
      <c r="C738" t="s">
        <v>64</v>
      </c>
      <c r="D738" t="s">
        <v>43</v>
      </c>
      <c r="E738" t="s">
        <v>166</v>
      </c>
      <c r="F738">
        <v>26</v>
      </c>
      <c r="G738" t="s">
        <v>41</v>
      </c>
      <c r="H738">
        <v>2021</v>
      </c>
      <c r="I738">
        <v>9.3934999999999906</v>
      </c>
      <c r="J738" s="1">
        <f>_xlfn.XLOOKUP(B738, '[1]2021 Salaries'!$B$13:$B$2834, '[1]2021 Salaries'!$G$13:$G$2834,0)</f>
        <v>6910000</v>
      </c>
      <c r="K738" s="1">
        <f t="shared" si="11"/>
        <v>6910000</v>
      </c>
      <c r="L738" s="2">
        <v>737</v>
      </c>
    </row>
    <row r="739" spans="1:12" hidden="1" x14ac:dyDescent="0.45">
      <c r="A739">
        <v>1035</v>
      </c>
      <c r="B739" t="s">
        <v>3271</v>
      </c>
      <c r="C739" t="s">
        <v>14</v>
      </c>
      <c r="D739" t="s">
        <v>2743</v>
      </c>
      <c r="E739" t="s">
        <v>225</v>
      </c>
      <c r="F739">
        <v>20</v>
      </c>
      <c r="G739" t="s">
        <v>16</v>
      </c>
      <c r="H739">
        <v>2020</v>
      </c>
      <c r="I739">
        <v>9.4017999999999997</v>
      </c>
      <c r="J739" s="1">
        <f>_xlfn.XLOOKUP(B739, '[1]2021 Salaries'!$B$13:$B$2834, '[1]2021 Salaries'!$G$13:$G$2834,0)</f>
        <v>0</v>
      </c>
      <c r="K739" s="1">
        <f t="shared" si="11"/>
        <v>0</v>
      </c>
      <c r="L739" s="2">
        <v>738</v>
      </c>
    </row>
    <row r="740" spans="1:12" hidden="1" x14ac:dyDescent="0.45">
      <c r="A740">
        <v>2054</v>
      </c>
      <c r="B740" t="s">
        <v>829</v>
      </c>
      <c r="C740" t="s">
        <v>176</v>
      </c>
      <c r="D740" t="s">
        <v>18</v>
      </c>
      <c r="E740" t="s">
        <v>353</v>
      </c>
      <c r="F740">
        <v>21</v>
      </c>
      <c r="G740" t="s">
        <v>25</v>
      </c>
      <c r="H740">
        <v>2021</v>
      </c>
      <c r="I740">
        <v>9.4030333333333296</v>
      </c>
      <c r="J740" s="1">
        <f>_xlfn.XLOOKUP(B740, '[1]2021 Salaries'!$B$13:$B$2834, '[1]2021 Salaries'!$G$13:$G$2834,0)</f>
        <v>11410000</v>
      </c>
      <c r="K740" s="1">
        <f t="shared" si="11"/>
        <v>12551000.000000002</v>
      </c>
      <c r="L740" s="2">
        <v>739</v>
      </c>
    </row>
    <row r="741" spans="1:12" x14ac:dyDescent="0.45">
      <c r="A741">
        <v>1680</v>
      </c>
      <c r="B741" t="s">
        <v>1368</v>
      </c>
      <c r="C741" t="s">
        <v>9</v>
      </c>
      <c r="D741" t="s">
        <v>43</v>
      </c>
      <c r="E741" t="s">
        <v>358</v>
      </c>
      <c r="F741">
        <v>31</v>
      </c>
      <c r="G741" t="s">
        <v>31</v>
      </c>
      <c r="H741">
        <v>2021</v>
      </c>
      <c r="I741">
        <v>9.4043666666666699</v>
      </c>
      <c r="J741" s="1">
        <f>_xlfn.XLOOKUP(B741, '[1]2021 Salaries'!$B$13:$B$2834, '[1]2021 Salaries'!$G$13:$G$2834,0)</f>
        <v>20390000</v>
      </c>
      <c r="K741" s="1">
        <f t="shared" si="11"/>
        <v>22429000</v>
      </c>
      <c r="L741" s="2">
        <v>740</v>
      </c>
    </row>
    <row r="742" spans="1:12" hidden="1" x14ac:dyDescent="0.45">
      <c r="A742">
        <v>2348</v>
      </c>
      <c r="B742" t="s">
        <v>3270</v>
      </c>
      <c r="C742" t="s">
        <v>14</v>
      </c>
      <c r="D742" t="s">
        <v>2743</v>
      </c>
      <c r="E742" t="s">
        <v>627</v>
      </c>
      <c r="F742">
        <v>23</v>
      </c>
      <c r="G742" t="s">
        <v>16</v>
      </c>
      <c r="H742">
        <v>2021</v>
      </c>
      <c r="I742">
        <v>9.4056333333333306</v>
      </c>
      <c r="J742" s="1">
        <f>_xlfn.XLOOKUP(B742, '[1]2021 Salaries'!$B$13:$B$2834, '[1]2021 Salaries'!$G$13:$G$2834,0)</f>
        <v>22510000</v>
      </c>
      <c r="K742" s="1">
        <f t="shared" si="11"/>
        <v>24761000.000000004</v>
      </c>
      <c r="L742" s="2">
        <v>741</v>
      </c>
    </row>
    <row r="743" spans="1:12" x14ac:dyDescent="0.45">
      <c r="A743">
        <v>212</v>
      </c>
      <c r="B743" t="s">
        <v>1820</v>
      </c>
      <c r="C743" t="s">
        <v>9</v>
      </c>
      <c r="D743" t="s">
        <v>1600</v>
      </c>
      <c r="E743" t="s">
        <v>395</v>
      </c>
      <c r="F743">
        <v>30</v>
      </c>
      <c r="G743" t="s">
        <v>31</v>
      </c>
      <c r="H743">
        <v>2020</v>
      </c>
      <c r="I743">
        <v>9.4084666666666692</v>
      </c>
      <c r="J743" s="1">
        <f>_xlfn.XLOOKUP(B743, '[1]2021 Salaries'!$B$13:$B$2834, '[1]2021 Salaries'!$G$13:$G$2834,0)</f>
        <v>23300000</v>
      </c>
      <c r="K743" s="1">
        <f t="shared" si="11"/>
        <v>25630000.000000004</v>
      </c>
      <c r="L743" s="2">
        <v>742</v>
      </c>
    </row>
    <row r="744" spans="1:12" x14ac:dyDescent="0.45">
      <c r="A744">
        <v>1683</v>
      </c>
      <c r="B744" t="s">
        <v>2126</v>
      </c>
      <c r="C744" t="s">
        <v>46</v>
      </c>
      <c r="D744" t="s">
        <v>1600</v>
      </c>
      <c r="E744" t="s">
        <v>358</v>
      </c>
      <c r="F744">
        <v>26</v>
      </c>
      <c r="G744" t="s">
        <v>31</v>
      </c>
      <c r="H744">
        <v>2021</v>
      </c>
      <c r="I744">
        <v>9.40886666666667</v>
      </c>
      <c r="J744" s="1">
        <f>_xlfn.XLOOKUP(B744, '[1]2021 Salaries'!$B$13:$B$2834, '[1]2021 Salaries'!$G$13:$G$2834,0)</f>
        <v>23720000</v>
      </c>
      <c r="K744" s="1">
        <f t="shared" si="11"/>
        <v>26092000.000000004</v>
      </c>
      <c r="L744" s="2">
        <v>743</v>
      </c>
    </row>
    <row r="745" spans="1:12" x14ac:dyDescent="0.45">
      <c r="A745">
        <v>9</v>
      </c>
      <c r="B745" t="s">
        <v>2178</v>
      </c>
      <c r="C745" t="s">
        <v>14</v>
      </c>
      <c r="D745" t="s">
        <v>1600</v>
      </c>
      <c r="E745" t="s">
        <v>369</v>
      </c>
      <c r="F745">
        <v>23</v>
      </c>
      <c r="G745" t="s">
        <v>21</v>
      </c>
      <c r="H745">
        <v>2020</v>
      </c>
      <c r="I745">
        <v>9.4106333333333296</v>
      </c>
      <c r="J745" s="1">
        <f>_xlfn.XLOOKUP(B745, '[1]2021 Salaries'!$B$13:$B$2834, '[1]2021 Salaries'!$G$13:$G$2834,0)</f>
        <v>23090000</v>
      </c>
      <c r="K745" s="1">
        <f t="shared" si="11"/>
        <v>25399000.000000004</v>
      </c>
      <c r="L745" s="2">
        <v>744</v>
      </c>
    </row>
    <row r="746" spans="1:12" x14ac:dyDescent="0.45">
      <c r="A746">
        <v>1061</v>
      </c>
      <c r="B746" t="s">
        <v>2237</v>
      </c>
      <c r="C746" t="s">
        <v>14</v>
      </c>
      <c r="D746" t="s">
        <v>1596</v>
      </c>
      <c r="E746" t="s">
        <v>91</v>
      </c>
      <c r="F746">
        <v>25</v>
      </c>
      <c r="G746" t="s">
        <v>16</v>
      </c>
      <c r="H746">
        <v>2020</v>
      </c>
      <c r="I746">
        <v>9.4114666666666693</v>
      </c>
      <c r="J746" s="1">
        <f>_xlfn.XLOOKUP(B746, '[1]2021 Salaries'!$B$13:$B$2834, '[1]2021 Salaries'!$G$13:$G$2834,0)</f>
        <v>26110000</v>
      </c>
      <c r="K746" s="1">
        <f t="shared" si="11"/>
        <v>28721000.000000004</v>
      </c>
      <c r="L746" s="2">
        <v>745</v>
      </c>
    </row>
    <row r="747" spans="1:12" x14ac:dyDescent="0.45">
      <c r="A747">
        <v>1071</v>
      </c>
      <c r="B747" t="s">
        <v>2366</v>
      </c>
      <c r="C747" t="s">
        <v>14</v>
      </c>
      <c r="D747" t="s">
        <v>1596</v>
      </c>
      <c r="E747" t="s">
        <v>542</v>
      </c>
      <c r="F747">
        <v>31</v>
      </c>
      <c r="G747" t="s">
        <v>16</v>
      </c>
      <c r="H747">
        <v>2020</v>
      </c>
      <c r="I747">
        <v>9.4119666666666699</v>
      </c>
      <c r="J747" s="1">
        <f>_xlfn.XLOOKUP(B747, '[1]2021 Salaries'!$B$13:$B$2834, '[1]2021 Salaries'!$G$13:$G$2834,0)</f>
        <v>32320000</v>
      </c>
      <c r="K747" s="1">
        <f t="shared" si="11"/>
        <v>35552000</v>
      </c>
      <c r="L747" s="2">
        <v>746</v>
      </c>
    </row>
    <row r="748" spans="1:12" x14ac:dyDescent="0.45">
      <c r="A748">
        <v>1949</v>
      </c>
      <c r="B748" t="s">
        <v>1875</v>
      </c>
      <c r="C748" t="s">
        <v>96</v>
      </c>
      <c r="D748" t="s">
        <v>1600</v>
      </c>
      <c r="E748" t="s">
        <v>104</v>
      </c>
      <c r="F748">
        <v>33</v>
      </c>
      <c r="G748" t="s">
        <v>25</v>
      </c>
      <c r="H748">
        <v>2021</v>
      </c>
      <c r="I748">
        <v>9.4188666666666698</v>
      </c>
      <c r="J748" s="1">
        <f>_xlfn.XLOOKUP(B748, '[1]2021 Salaries'!$B$13:$B$2834, '[1]2021 Salaries'!$G$13:$G$2834,0)</f>
        <v>35970000</v>
      </c>
      <c r="K748" s="1">
        <f t="shared" si="11"/>
        <v>39567000</v>
      </c>
      <c r="L748" s="2">
        <v>747</v>
      </c>
    </row>
    <row r="749" spans="1:12" x14ac:dyDescent="0.45">
      <c r="A749">
        <v>1041</v>
      </c>
      <c r="B749" t="s">
        <v>1050</v>
      </c>
      <c r="C749" t="s">
        <v>14</v>
      </c>
      <c r="D749" t="s">
        <v>1600</v>
      </c>
      <c r="E749" t="s">
        <v>225</v>
      </c>
      <c r="F749">
        <v>24</v>
      </c>
      <c r="G749" t="s">
        <v>16</v>
      </c>
      <c r="H749">
        <v>2020</v>
      </c>
      <c r="I749">
        <v>9.4220666666666695</v>
      </c>
      <c r="J749" s="1">
        <f>_xlfn.XLOOKUP(B749, '[1]2021 Salaries'!$B$13:$B$2834, '[1]2021 Salaries'!$G$13:$G$2834,0)</f>
        <v>27280000</v>
      </c>
      <c r="K749" s="1">
        <f t="shared" si="11"/>
        <v>30008000.000000004</v>
      </c>
      <c r="L749" s="2">
        <v>748</v>
      </c>
    </row>
    <row r="750" spans="1:12" x14ac:dyDescent="0.45">
      <c r="A750">
        <v>301</v>
      </c>
      <c r="B750" t="s">
        <v>1818</v>
      </c>
      <c r="C750" t="s">
        <v>214</v>
      </c>
      <c r="D750" t="s">
        <v>1600</v>
      </c>
      <c r="E750" t="s">
        <v>434</v>
      </c>
      <c r="F750">
        <v>29</v>
      </c>
      <c r="G750" t="s">
        <v>31</v>
      </c>
      <c r="H750">
        <v>2020</v>
      </c>
      <c r="I750">
        <v>9.4250666666666696</v>
      </c>
      <c r="J750" s="1">
        <f>_xlfn.XLOOKUP(B750, '[1]2021 Salaries'!$B$13:$B$2834, '[1]2021 Salaries'!$G$13:$G$2834,0)</f>
        <v>27800000</v>
      </c>
      <c r="K750" s="1">
        <f t="shared" si="11"/>
        <v>30580000.000000004</v>
      </c>
      <c r="L750" s="2">
        <v>749</v>
      </c>
    </row>
    <row r="751" spans="1:12" x14ac:dyDescent="0.45">
      <c r="A751">
        <v>1705</v>
      </c>
      <c r="B751" t="s">
        <v>2717</v>
      </c>
      <c r="C751" t="s">
        <v>341</v>
      </c>
      <c r="D751" t="s">
        <v>1596</v>
      </c>
      <c r="E751" t="s">
        <v>47</v>
      </c>
      <c r="F751">
        <v>29</v>
      </c>
      <c r="G751" t="s">
        <v>12</v>
      </c>
      <c r="H751">
        <v>2021</v>
      </c>
      <c r="I751">
        <v>9.4254333333333307</v>
      </c>
      <c r="J751" s="1">
        <f>_xlfn.XLOOKUP(B751, '[1]2021 Salaries'!$B$13:$B$2834, '[1]2021 Salaries'!$G$13:$G$2834,0)</f>
        <v>27900000</v>
      </c>
      <c r="K751" s="1">
        <f t="shared" si="11"/>
        <v>30690000.000000004</v>
      </c>
      <c r="L751" s="2">
        <v>750</v>
      </c>
    </row>
    <row r="752" spans="1:12" hidden="1" x14ac:dyDescent="0.45">
      <c r="A752">
        <v>1449</v>
      </c>
      <c r="B752" t="s">
        <v>2376</v>
      </c>
      <c r="C752" t="s">
        <v>214</v>
      </c>
      <c r="D752" t="s">
        <v>1600</v>
      </c>
      <c r="E752" t="s">
        <v>154</v>
      </c>
      <c r="F752">
        <v>21</v>
      </c>
      <c r="G752" t="s">
        <v>31</v>
      </c>
      <c r="H752">
        <v>2021</v>
      </c>
      <c r="I752">
        <v>9.4261666666666706</v>
      </c>
      <c r="J752" s="1">
        <f>_xlfn.XLOOKUP(B752, '[1]2021 Salaries'!$B$13:$B$2834, '[1]2021 Salaries'!$G$13:$G$2834,0)</f>
        <v>28650000</v>
      </c>
      <c r="K752" s="1">
        <f t="shared" si="11"/>
        <v>31515000.000000004</v>
      </c>
      <c r="L752" s="2">
        <v>751</v>
      </c>
    </row>
    <row r="753" spans="1:12" hidden="1" x14ac:dyDescent="0.45">
      <c r="A753">
        <v>1542</v>
      </c>
      <c r="B753" t="s">
        <v>3269</v>
      </c>
      <c r="C753" t="s">
        <v>149</v>
      </c>
      <c r="D753" t="s">
        <v>2743</v>
      </c>
      <c r="E753" t="s">
        <v>1012</v>
      </c>
      <c r="F753">
        <v>17</v>
      </c>
      <c r="G753" t="s">
        <v>31</v>
      </c>
      <c r="H753">
        <v>2021</v>
      </c>
      <c r="I753">
        <v>9.4265666666666696</v>
      </c>
      <c r="J753" s="1">
        <f>_xlfn.XLOOKUP(B753, '[1]2021 Salaries'!$B$13:$B$2834, '[1]2021 Salaries'!$G$13:$G$2834,0)</f>
        <v>15890000</v>
      </c>
      <c r="K753" s="1">
        <f t="shared" si="11"/>
        <v>17479000</v>
      </c>
      <c r="L753" s="2">
        <v>752</v>
      </c>
    </row>
    <row r="754" spans="1:12" x14ac:dyDescent="0.45">
      <c r="A754">
        <v>13</v>
      </c>
      <c r="B754" t="s">
        <v>584</v>
      </c>
      <c r="C754" t="s">
        <v>74</v>
      </c>
      <c r="D754" t="s">
        <v>1596</v>
      </c>
      <c r="E754" t="s">
        <v>49</v>
      </c>
      <c r="F754">
        <v>28</v>
      </c>
      <c r="G754" t="s">
        <v>21</v>
      </c>
      <c r="H754">
        <v>2020</v>
      </c>
      <c r="I754">
        <v>9.4267666666666692</v>
      </c>
      <c r="J754" s="1">
        <f>_xlfn.XLOOKUP(B754, '[1]2021 Salaries'!$B$13:$B$2834, '[1]2021 Salaries'!$G$13:$G$2834,0)</f>
        <v>28480000</v>
      </c>
      <c r="K754" s="1">
        <f t="shared" si="11"/>
        <v>31328000.000000004</v>
      </c>
      <c r="L754" s="2">
        <v>753</v>
      </c>
    </row>
    <row r="755" spans="1:12" x14ac:dyDescent="0.45">
      <c r="A755">
        <v>607</v>
      </c>
      <c r="B755" t="s">
        <v>2737</v>
      </c>
      <c r="C755" t="s">
        <v>74</v>
      </c>
      <c r="D755" t="s">
        <v>1596</v>
      </c>
      <c r="E755" t="s">
        <v>11</v>
      </c>
      <c r="F755">
        <v>24</v>
      </c>
      <c r="G755" t="s">
        <v>12</v>
      </c>
      <c r="H755">
        <v>2020</v>
      </c>
      <c r="I755">
        <v>9.4275666666666709</v>
      </c>
      <c r="J755" s="1">
        <f>_xlfn.XLOOKUP(B755, '[1]2021 Salaries'!$B$13:$B$2834, '[1]2021 Salaries'!$G$13:$G$2834,0)</f>
        <v>34140000</v>
      </c>
      <c r="K755" s="1">
        <f t="shared" si="11"/>
        <v>37554000</v>
      </c>
      <c r="L755" s="2">
        <v>754</v>
      </c>
    </row>
    <row r="756" spans="1:12" x14ac:dyDescent="0.45">
      <c r="A756">
        <v>879</v>
      </c>
      <c r="B756" t="s">
        <v>3268</v>
      </c>
      <c r="C756" t="s">
        <v>307</v>
      </c>
      <c r="D756" t="s">
        <v>2743</v>
      </c>
      <c r="E756" t="s">
        <v>84</v>
      </c>
      <c r="F756">
        <v>27</v>
      </c>
      <c r="G756" t="s">
        <v>25</v>
      </c>
      <c r="H756">
        <v>2020</v>
      </c>
      <c r="I756">
        <v>9.4293999999999993</v>
      </c>
      <c r="J756" s="1">
        <f>_xlfn.XLOOKUP(B756, '[1]2021 Salaries'!$B$13:$B$2834, '[1]2021 Salaries'!$G$13:$G$2834,0)</f>
        <v>27820000</v>
      </c>
      <c r="K756" s="1">
        <f t="shared" si="11"/>
        <v>30602000.000000004</v>
      </c>
      <c r="L756" s="2">
        <v>755</v>
      </c>
    </row>
    <row r="757" spans="1:12" x14ac:dyDescent="0.45">
      <c r="A757">
        <v>2216</v>
      </c>
      <c r="B757" t="s">
        <v>1204</v>
      </c>
      <c r="C757" t="s">
        <v>14</v>
      </c>
      <c r="D757" t="s">
        <v>2743</v>
      </c>
      <c r="E757" t="s">
        <v>963</v>
      </c>
      <c r="F757">
        <v>22</v>
      </c>
      <c r="G757" t="s">
        <v>16</v>
      </c>
      <c r="H757">
        <v>2021</v>
      </c>
      <c r="I757">
        <v>9.43333333333333</v>
      </c>
      <c r="J757" s="1">
        <f>_xlfn.XLOOKUP(B757, '[1]2021 Salaries'!$B$13:$B$2834, '[1]2021 Salaries'!$G$13:$G$2834,0)</f>
        <v>22200000</v>
      </c>
      <c r="K757" s="1">
        <f t="shared" si="11"/>
        <v>24420000.000000004</v>
      </c>
      <c r="L757" s="2">
        <v>756</v>
      </c>
    </row>
    <row r="758" spans="1:12" x14ac:dyDescent="0.45">
      <c r="A758">
        <v>1806</v>
      </c>
      <c r="B758" t="s">
        <v>3267</v>
      </c>
      <c r="C758" t="s">
        <v>130</v>
      </c>
      <c r="D758" t="s">
        <v>2743</v>
      </c>
      <c r="E758" t="s">
        <v>37</v>
      </c>
      <c r="F758">
        <v>31</v>
      </c>
      <c r="G758" t="s">
        <v>12</v>
      </c>
      <c r="H758">
        <v>2021</v>
      </c>
      <c r="I758">
        <v>9.4338999999999995</v>
      </c>
      <c r="J758" s="1">
        <f>_xlfn.XLOOKUP(B758, '[1]2021 Salaries'!$B$13:$B$2834, '[1]2021 Salaries'!$G$13:$G$2834,0)</f>
        <v>26650000</v>
      </c>
      <c r="K758" s="1">
        <f t="shared" si="11"/>
        <v>29315000.000000004</v>
      </c>
      <c r="L758" s="2">
        <v>757</v>
      </c>
    </row>
    <row r="759" spans="1:12" hidden="1" x14ac:dyDescent="0.45">
      <c r="A759">
        <v>1564</v>
      </c>
      <c r="B759" t="s">
        <v>1951</v>
      </c>
      <c r="C759" t="s">
        <v>232</v>
      </c>
      <c r="D759" t="s">
        <v>1600</v>
      </c>
      <c r="E759" t="s">
        <v>539</v>
      </c>
      <c r="F759">
        <v>23</v>
      </c>
      <c r="G759" t="s">
        <v>31</v>
      </c>
      <c r="H759">
        <v>2021</v>
      </c>
      <c r="I759">
        <v>9.4360999999999997</v>
      </c>
      <c r="J759" s="1">
        <f>_xlfn.XLOOKUP(B759, '[1]2021 Salaries'!$B$13:$B$2834, '[1]2021 Salaries'!$G$13:$G$2834,0)</f>
        <v>26800000</v>
      </c>
      <c r="K759" s="1">
        <f t="shared" si="11"/>
        <v>29480000.000000004</v>
      </c>
      <c r="L759" s="2">
        <v>758</v>
      </c>
    </row>
    <row r="760" spans="1:12" hidden="1" x14ac:dyDescent="0.45">
      <c r="A760">
        <v>1613</v>
      </c>
      <c r="B760" t="s">
        <v>1009</v>
      </c>
      <c r="C760" t="s">
        <v>149</v>
      </c>
      <c r="D760" t="s">
        <v>43</v>
      </c>
      <c r="E760" t="s">
        <v>93</v>
      </c>
      <c r="F760">
        <v>21</v>
      </c>
      <c r="G760" t="s">
        <v>31</v>
      </c>
      <c r="H760">
        <v>2021</v>
      </c>
      <c r="I760">
        <v>9.4373666666666605</v>
      </c>
      <c r="J760" s="1">
        <f>_xlfn.XLOOKUP(B760, '[1]2021 Salaries'!$B$13:$B$2834, '[1]2021 Salaries'!$G$13:$G$2834,0)</f>
        <v>10300000</v>
      </c>
      <c r="K760" s="1">
        <f t="shared" si="11"/>
        <v>11330000</v>
      </c>
      <c r="L760" s="2">
        <v>759</v>
      </c>
    </row>
    <row r="761" spans="1:12" hidden="1" x14ac:dyDescent="0.45">
      <c r="A761">
        <v>2504</v>
      </c>
      <c r="B761" t="s">
        <v>3266</v>
      </c>
      <c r="C761" t="s">
        <v>64</v>
      </c>
      <c r="D761" t="s">
        <v>2743</v>
      </c>
      <c r="E761" t="s">
        <v>166</v>
      </c>
      <c r="F761">
        <v>30</v>
      </c>
      <c r="G761" t="s">
        <v>41</v>
      </c>
      <c r="H761">
        <v>2021</v>
      </c>
      <c r="I761">
        <v>9.4378666666666593</v>
      </c>
      <c r="J761" s="1">
        <f>_xlfn.XLOOKUP(B761, '[1]2021 Salaries'!$B$13:$B$2834, '[1]2021 Salaries'!$G$13:$G$2834,0)</f>
        <v>8330000</v>
      </c>
      <c r="K761" s="1">
        <f t="shared" si="11"/>
        <v>8330000</v>
      </c>
      <c r="L761" s="2">
        <v>760</v>
      </c>
    </row>
    <row r="762" spans="1:12" hidden="1" x14ac:dyDescent="0.45">
      <c r="A762">
        <v>1237</v>
      </c>
      <c r="B762" t="s">
        <v>2662</v>
      </c>
      <c r="C762" t="s">
        <v>36</v>
      </c>
      <c r="D762" t="s">
        <v>1596</v>
      </c>
      <c r="E762" t="s">
        <v>182</v>
      </c>
      <c r="F762">
        <v>22</v>
      </c>
      <c r="G762" t="s">
        <v>41</v>
      </c>
      <c r="H762">
        <v>2020</v>
      </c>
      <c r="I762">
        <v>9.43786666666667</v>
      </c>
      <c r="J762" s="1">
        <f>_xlfn.XLOOKUP(B762, '[1]2021 Salaries'!$B$13:$B$2834, '[1]2021 Salaries'!$G$13:$G$2834,0)</f>
        <v>31060000</v>
      </c>
      <c r="K762" s="1">
        <f t="shared" si="11"/>
        <v>34166000</v>
      </c>
      <c r="L762" s="2">
        <v>761</v>
      </c>
    </row>
    <row r="763" spans="1:12" hidden="1" x14ac:dyDescent="0.45">
      <c r="A763">
        <v>2055</v>
      </c>
      <c r="B763" t="s">
        <v>825</v>
      </c>
      <c r="C763" t="s">
        <v>23</v>
      </c>
      <c r="D763" t="s">
        <v>18</v>
      </c>
      <c r="E763" t="s">
        <v>353</v>
      </c>
      <c r="F763">
        <v>17</v>
      </c>
      <c r="G763" t="s">
        <v>25</v>
      </c>
      <c r="H763">
        <v>2021</v>
      </c>
      <c r="I763">
        <v>9.4392666666666702</v>
      </c>
      <c r="J763" s="1">
        <f>_xlfn.XLOOKUP(B763, '[1]2021 Salaries'!$B$13:$B$2834, '[1]2021 Salaries'!$G$13:$G$2834,0)</f>
        <v>32800000</v>
      </c>
      <c r="K763" s="1">
        <f t="shared" si="11"/>
        <v>36080000</v>
      </c>
      <c r="L763" s="2">
        <v>762</v>
      </c>
    </row>
    <row r="764" spans="1:12" hidden="1" x14ac:dyDescent="0.45">
      <c r="A764">
        <v>2030</v>
      </c>
      <c r="B764" t="s">
        <v>2203</v>
      </c>
      <c r="C764" t="s">
        <v>23</v>
      </c>
      <c r="D764" t="s">
        <v>1596</v>
      </c>
      <c r="E764" t="s">
        <v>237</v>
      </c>
      <c r="F764">
        <v>30</v>
      </c>
      <c r="G764" t="s">
        <v>25</v>
      </c>
      <c r="H764">
        <v>2021</v>
      </c>
      <c r="I764">
        <v>9.4425333333333299</v>
      </c>
      <c r="J764" s="1">
        <f>_xlfn.XLOOKUP(B764, '[1]2021 Salaries'!$B$13:$B$2834, '[1]2021 Salaries'!$G$13:$G$2834,0)</f>
        <v>35130000</v>
      </c>
      <c r="K764" s="1">
        <f t="shared" si="11"/>
        <v>38643000</v>
      </c>
      <c r="L764" s="2">
        <v>763</v>
      </c>
    </row>
    <row r="765" spans="1:12" x14ac:dyDescent="0.45">
      <c r="A765">
        <v>96</v>
      </c>
      <c r="B765" t="s">
        <v>1976</v>
      </c>
      <c r="C765" t="s">
        <v>39</v>
      </c>
      <c r="D765" t="s">
        <v>1600</v>
      </c>
      <c r="E765" t="s">
        <v>28</v>
      </c>
      <c r="F765">
        <v>25</v>
      </c>
      <c r="G765" t="s">
        <v>21</v>
      </c>
      <c r="H765">
        <v>2020</v>
      </c>
      <c r="I765">
        <v>9.4444999999999997</v>
      </c>
      <c r="J765" s="1">
        <f>_xlfn.XLOOKUP(B765, '[1]2021 Salaries'!$B$13:$B$2834, '[1]2021 Salaries'!$G$13:$G$2834,0)</f>
        <v>23610000</v>
      </c>
      <c r="K765" s="1">
        <f t="shared" si="11"/>
        <v>25971000.000000004</v>
      </c>
      <c r="L765" s="2">
        <v>764</v>
      </c>
    </row>
    <row r="766" spans="1:12" hidden="1" x14ac:dyDescent="0.45">
      <c r="A766">
        <v>2007</v>
      </c>
      <c r="B766" t="s">
        <v>2608</v>
      </c>
      <c r="C766" t="s">
        <v>650</v>
      </c>
      <c r="D766" t="s">
        <v>1596</v>
      </c>
      <c r="E766" t="s">
        <v>211</v>
      </c>
      <c r="F766">
        <v>32</v>
      </c>
      <c r="G766" t="s">
        <v>25</v>
      </c>
      <c r="H766">
        <v>2021</v>
      </c>
      <c r="I766">
        <v>9.4501333333333299</v>
      </c>
      <c r="J766" s="1">
        <f>_xlfn.XLOOKUP(B766, '[1]2021 Salaries'!$B$13:$B$2834, '[1]2021 Salaries'!$G$13:$G$2834,0)</f>
        <v>36340000</v>
      </c>
      <c r="K766" s="1">
        <f t="shared" si="11"/>
        <v>39974000</v>
      </c>
      <c r="L766" s="2">
        <v>765</v>
      </c>
    </row>
    <row r="767" spans="1:12" x14ac:dyDescent="0.45">
      <c r="A767">
        <v>1855</v>
      </c>
      <c r="B767" t="s">
        <v>2649</v>
      </c>
      <c r="C767" t="s">
        <v>9</v>
      </c>
      <c r="D767" t="s">
        <v>1596</v>
      </c>
      <c r="E767" t="s">
        <v>11</v>
      </c>
      <c r="F767">
        <v>24</v>
      </c>
      <c r="G767" t="s">
        <v>12</v>
      </c>
      <c r="H767">
        <v>2021</v>
      </c>
      <c r="I767">
        <v>9.4505333333333308</v>
      </c>
      <c r="J767" s="1">
        <f>_xlfn.XLOOKUP(B767, '[1]2021 Salaries'!$B$13:$B$2834, '[1]2021 Salaries'!$G$13:$G$2834,0)</f>
        <v>29110000</v>
      </c>
      <c r="K767" s="1">
        <f t="shared" si="11"/>
        <v>32021000.000000004</v>
      </c>
      <c r="L767" s="2">
        <v>766</v>
      </c>
    </row>
    <row r="768" spans="1:12" x14ac:dyDescent="0.45">
      <c r="A768">
        <v>843</v>
      </c>
      <c r="B768" t="s">
        <v>3265</v>
      </c>
      <c r="C768" t="s">
        <v>138</v>
      </c>
      <c r="D768" t="s">
        <v>2743</v>
      </c>
      <c r="E768" t="s">
        <v>257</v>
      </c>
      <c r="F768">
        <v>24</v>
      </c>
      <c r="G768" t="s">
        <v>25</v>
      </c>
      <c r="H768">
        <v>2020</v>
      </c>
      <c r="I768">
        <v>9.4522333333333304</v>
      </c>
      <c r="J768" s="1">
        <f>_xlfn.XLOOKUP(B768, '[1]2021 Salaries'!$B$13:$B$2834, '[1]2021 Salaries'!$G$13:$G$2834,0)</f>
        <v>26520000</v>
      </c>
      <c r="K768" s="1">
        <f t="shared" si="11"/>
        <v>29172000.000000004</v>
      </c>
      <c r="L768" s="2">
        <v>767</v>
      </c>
    </row>
    <row r="769" spans="1:12" x14ac:dyDescent="0.45">
      <c r="A769">
        <v>1509</v>
      </c>
      <c r="B769" t="s">
        <v>3134</v>
      </c>
      <c r="C769" t="s">
        <v>9</v>
      </c>
      <c r="D769" t="s">
        <v>2743</v>
      </c>
      <c r="E769" t="s">
        <v>57</v>
      </c>
      <c r="F769">
        <v>30</v>
      </c>
      <c r="G769" t="s">
        <v>31</v>
      </c>
      <c r="H769">
        <v>2021</v>
      </c>
      <c r="I769">
        <v>9.4555333333333405</v>
      </c>
      <c r="J769" s="1">
        <f>_xlfn.XLOOKUP(B769, '[1]2021 Salaries'!$B$13:$B$2834, '[1]2021 Salaries'!$G$13:$G$2834,0)</f>
        <v>25320000</v>
      </c>
      <c r="K769" s="1">
        <f t="shared" si="11"/>
        <v>27852000.000000004</v>
      </c>
      <c r="L769" s="2">
        <v>768</v>
      </c>
    </row>
    <row r="770" spans="1:12" x14ac:dyDescent="0.45">
      <c r="A770">
        <v>1032</v>
      </c>
      <c r="B770" t="s">
        <v>2123</v>
      </c>
      <c r="C770" t="s">
        <v>9</v>
      </c>
      <c r="D770" t="s">
        <v>2743</v>
      </c>
      <c r="E770" t="s">
        <v>225</v>
      </c>
      <c r="F770">
        <v>23</v>
      </c>
      <c r="G770" t="s">
        <v>16</v>
      </c>
      <c r="H770">
        <v>2020</v>
      </c>
      <c r="I770">
        <v>9.4558666666666706</v>
      </c>
      <c r="J770" s="1">
        <f>_xlfn.XLOOKUP(B770, '[1]2021 Salaries'!$B$13:$B$2834, '[1]2021 Salaries'!$G$13:$G$2834,0)</f>
        <v>12660000</v>
      </c>
      <c r="K770" s="1">
        <f t="shared" si="11"/>
        <v>13926000.000000002</v>
      </c>
      <c r="L770" s="2">
        <v>769</v>
      </c>
    </row>
    <row r="771" spans="1:12" x14ac:dyDescent="0.45">
      <c r="A771">
        <v>1343</v>
      </c>
      <c r="B771" t="s">
        <v>3207</v>
      </c>
      <c r="C771" t="s">
        <v>138</v>
      </c>
      <c r="D771" t="s">
        <v>2743</v>
      </c>
      <c r="E771" t="s">
        <v>555</v>
      </c>
      <c r="F771">
        <v>29</v>
      </c>
      <c r="G771" t="s">
        <v>21</v>
      </c>
      <c r="H771">
        <v>2021</v>
      </c>
      <c r="I771">
        <v>9.4573333333333292</v>
      </c>
      <c r="J771" s="1">
        <f>_xlfn.XLOOKUP(B771, '[1]2021 Salaries'!$B$13:$B$2834, '[1]2021 Salaries'!$G$13:$G$2834,0)</f>
        <v>23500000</v>
      </c>
      <c r="K771" s="1">
        <f t="shared" ref="K771:K834" si="12">IF(C771="Rarita", J771, J771*1.1)</f>
        <v>25850000.000000004</v>
      </c>
      <c r="L771" s="2">
        <v>770</v>
      </c>
    </row>
    <row r="772" spans="1:12" x14ac:dyDescent="0.45">
      <c r="A772">
        <v>88</v>
      </c>
      <c r="B772" t="s">
        <v>1899</v>
      </c>
      <c r="C772" t="s">
        <v>176</v>
      </c>
      <c r="D772" t="s">
        <v>1596</v>
      </c>
      <c r="E772" t="s">
        <v>28</v>
      </c>
      <c r="F772">
        <v>27</v>
      </c>
      <c r="G772" t="s">
        <v>21</v>
      </c>
      <c r="H772">
        <v>2020</v>
      </c>
      <c r="I772">
        <v>9.4591666666666594</v>
      </c>
      <c r="J772" s="1">
        <f>_xlfn.XLOOKUP(B772, '[1]2021 Salaries'!$B$13:$B$2834, '[1]2021 Salaries'!$G$13:$G$2834,0)</f>
        <v>26040000</v>
      </c>
      <c r="K772" s="1">
        <f t="shared" si="12"/>
        <v>28644000.000000004</v>
      </c>
      <c r="L772" s="2">
        <v>771</v>
      </c>
    </row>
    <row r="773" spans="1:12" x14ac:dyDescent="0.45">
      <c r="A773">
        <v>2253</v>
      </c>
      <c r="B773" t="s">
        <v>3153</v>
      </c>
      <c r="C773" t="s">
        <v>14</v>
      </c>
      <c r="D773" t="s">
        <v>2743</v>
      </c>
      <c r="E773" t="s">
        <v>186</v>
      </c>
      <c r="F773">
        <v>21</v>
      </c>
      <c r="G773" t="s">
        <v>16</v>
      </c>
      <c r="H773">
        <v>2021</v>
      </c>
      <c r="I773">
        <v>9.4601333333333404</v>
      </c>
      <c r="J773" s="1">
        <f>_xlfn.XLOOKUP(B773, '[1]2021 Salaries'!$B$13:$B$2834, '[1]2021 Salaries'!$G$13:$G$2834,0)</f>
        <v>11740000</v>
      </c>
      <c r="K773" s="1">
        <f t="shared" si="12"/>
        <v>12914000.000000002</v>
      </c>
      <c r="L773" s="2">
        <v>772</v>
      </c>
    </row>
    <row r="774" spans="1:12" x14ac:dyDescent="0.45">
      <c r="A774">
        <v>1737</v>
      </c>
      <c r="B774" t="s">
        <v>635</v>
      </c>
      <c r="C774" t="s">
        <v>176</v>
      </c>
      <c r="D774" t="s">
        <v>43</v>
      </c>
      <c r="E774" t="s">
        <v>75</v>
      </c>
      <c r="F774">
        <v>23</v>
      </c>
      <c r="G774" t="s">
        <v>12</v>
      </c>
      <c r="H774">
        <v>2021</v>
      </c>
      <c r="I774">
        <v>9.4642999999999997</v>
      </c>
      <c r="J774" s="1">
        <f>_xlfn.XLOOKUP(B774, '[1]2021 Salaries'!$B$13:$B$2834, '[1]2021 Salaries'!$G$13:$G$2834,0)</f>
        <v>24040000</v>
      </c>
      <c r="K774" s="1">
        <f t="shared" si="12"/>
        <v>26444000.000000004</v>
      </c>
      <c r="L774" s="2">
        <v>773</v>
      </c>
    </row>
    <row r="775" spans="1:12" x14ac:dyDescent="0.45">
      <c r="A775">
        <v>2368</v>
      </c>
      <c r="B775" t="s">
        <v>2366</v>
      </c>
      <c r="C775" t="s">
        <v>14</v>
      </c>
      <c r="D775" t="s">
        <v>1596</v>
      </c>
      <c r="E775" t="s">
        <v>542</v>
      </c>
      <c r="F775">
        <v>32</v>
      </c>
      <c r="G775" t="s">
        <v>16</v>
      </c>
      <c r="H775">
        <v>2021</v>
      </c>
      <c r="I775">
        <v>9.4681333333333395</v>
      </c>
      <c r="J775" s="1">
        <f>_xlfn.XLOOKUP(B775, '[1]2021 Salaries'!$B$13:$B$2834, '[1]2021 Salaries'!$G$13:$G$2834,0)</f>
        <v>32320000</v>
      </c>
      <c r="K775" s="1">
        <f t="shared" si="12"/>
        <v>35552000</v>
      </c>
      <c r="L775" s="2">
        <v>774</v>
      </c>
    </row>
    <row r="776" spans="1:12" x14ac:dyDescent="0.45">
      <c r="A776">
        <v>1276</v>
      </c>
      <c r="B776" t="s">
        <v>3264</v>
      </c>
      <c r="C776" t="s">
        <v>39</v>
      </c>
      <c r="D776" t="s">
        <v>2743</v>
      </c>
      <c r="E776" t="s">
        <v>845</v>
      </c>
      <c r="F776">
        <v>26</v>
      </c>
      <c r="G776" t="s">
        <v>21</v>
      </c>
      <c r="H776">
        <v>2021</v>
      </c>
      <c r="I776">
        <v>9.4685666666666695</v>
      </c>
      <c r="J776" s="1">
        <f>_xlfn.XLOOKUP(B776, '[1]2021 Salaries'!$B$13:$B$2834, '[1]2021 Salaries'!$G$13:$G$2834,0)</f>
        <v>30720000</v>
      </c>
      <c r="K776" s="1">
        <f t="shared" si="12"/>
        <v>33792000</v>
      </c>
      <c r="L776" s="2">
        <v>775</v>
      </c>
    </row>
    <row r="777" spans="1:12" x14ac:dyDescent="0.45">
      <c r="A777">
        <v>1768</v>
      </c>
      <c r="B777" t="s">
        <v>1854</v>
      </c>
      <c r="C777" t="s">
        <v>74</v>
      </c>
      <c r="D777" t="s">
        <v>1596</v>
      </c>
      <c r="E777" t="s">
        <v>602</v>
      </c>
      <c r="F777">
        <v>28</v>
      </c>
      <c r="G777" t="s">
        <v>12</v>
      </c>
      <c r="H777">
        <v>2021</v>
      </c>
      <c r="I777">
        <v>9.4736333333333391</v>
      </c>
      <c r="J777" s="1">
        <f>_xlfn.XLOOKUP(B777, '[1]2021 Salaries'!$B$13:$B$2834, '[1]2021 Salaries'!$G$13:$G$2834,0)</f>
        <v>13390000</v>
      </c>
      <c r="K777" s="1">
        <f t="shared" si="12"/>
        <v>14729000.000000002</v>
      </c>
      <c r="L777" s="2">
        <v>776</v>
      </c>
    </row>
    <row r="778" spans="1:12" hidden="1" x14ac:dyDescent="0.45">
      <c r="A778">
        <v>1991</v>
      </c>
      <c r="B778" t="s">
        <v>2582</v>
      </c>
      <c r="C778" t="s">
        <v>23</v>
      </c>
      <c r="D778" t="s">
        <v>1596</v>
      </c>
      <c r="E778" t="s">
        <v>322</v>
      </c>
      <c r="F778">
        <v>24</v>
      </c>
      <c r="G778" t="s">
        <v>25</v>
      </c>
      <c r="H778">
        <v>2021</v>
      </c>
      <c r="I778">
        <v>9.4763999999999999</v>
      </c>
      <c r="J778" s="1">
        <f>_xlfn.XLOOKUP(B778, '[1]2021 Salaries'!$B$13:$B$2834, '[1]2021 Salaries'!$G$13:$G$2834,0)</f>
        <v>20960000</v>
      </c>
      <c r="K778" s="1">
        <f t="shared" si="12"/>
        <v>23056000</v>
      </c>
      <c r="L778" s="2">
        <v>777</v>
      </c>
    </row>
    <row r="779" spans="1:12" hidden="1" x14ac:dyDescent="0.45">
      <c r="A779">
        <v>186</v>
      </c>
      <c r="B779" t="s">
        <v>508</v>
      </c>
      <c r="C779" t="s">
        <v>14</v>
      </c>
      <c r="D779" t="s">
        <v>18</v>
      </c>
      <c r="E779" t="s">
        <v>44</v>
      </c>
      <c r="F779">
        <v>26</v>
      </c>
      <c r="G779" t="s">
        <v>31</v>
      </c>
      <c r="H779">
        <v>2020</v>
      </c>
      <c r="I779">
        <v>9.47976666666667</v>
      </c>
      <c r="J779" s="1">
        <f>_xlfn.XLOOKUP(B779, '[1]2021 Salaries'!$B$13:$B$2834, '[1]2021 Salaries'!$G$13:$G$2834,0)</f>
        <v>21260000</v>
      </c>
      <c r="K779" s="1">
        <f t="shared" si="12"/>
        <v>23386000.000000004</v>
      </c>
      <c r="L779" s="2">
        <v>778</v>
      </c>
    </row>
    <row r="780" spans="1:12" hidden="1" x14ac:dyDescent="0.45">
      <c r="A780">
        <v>715</v>
      </c>
      <c r="B780" t="s">
        <v>3263</v>
      </c>
      <c r="C780" t="s">
        <v>313</v>
      </c>
      <c r="D780" t="s">
        <v>2743</v>
      </c>
      <c r="E780" t="s">
        <v>267</v>
      </c>
      <c r="F780">
        <v>19</v>
      </c>
      <c r="G780" t="s">
        <v>25</v>
      </c>
      <c r="H780">
        <v>2020</v>
      </c>
      <c r="I780">
        <v>9.4841666666666704</v>
      </c>
      <c r="J780" s="1">
        <f>_xlfn.XLOOKUP(B780, '[1]2021 Salaries'!$B$13:$B$2834, '[1]2021 Salaries'!$G$13:$G$2834,0)</f>
        <v>0</v>
      </c>
      <c r="K780" s="1">
        <f t="shared" si="12"/>
        <v>0</v>
      </c>
      <c r="L780" s="2">
        <v>779</v>
      </c>
    </row>
    <row r="781" spans="1:12" hidden="1" x14ac:dyDescent="0.45">
      <c r="A781">
        <v>772</v>
      </c>
      <c r="B781" t="s">
        <v>3262</v>
      </c>
      <c r="C781" t="s">
        <v>23</v>
      </c>
      <c r="D781" t="s">
        <v>2743</v>
      </c>
      <c r="E781" t="s">
        <v>223</v>
      </c>
      <c r="F781">
        <v>28</v>
      </c>
      <c r="G781" t="s">
        <v>25</v>
      </c>
      <c r="H781">
        <v>2020</v>
      </c>
      <c r="I781">
        <v>9.4971333333333305</v>
      </c>
      <c r="J781" s="1">
        <f>_xlfn.XLOOKUP(B781, '[1]2021 Salaries'!$B$13:$B$2834, '[1]2021 Salaries'!$G$13:$G$2834,0)</f>
        <v>0</v>
      </c>
      <c r="K781" s="1">
        <f t="shared" si="12"/>
        <v>0</v>
      </c>
      <c r="L781" s="2">
        <v>780</v>
      </c>
    </row>
    <row r="782" spans="1:12" hidden="1" x14ac:dyDescent="0.45">
      <c r="A782">
        <v>1549</v>
      </c>
      <c r="B782" t="s">
        <v>2414</v>
      </c>
      <c r="C782" t="s">
        <v>214</v>
      </c>
      <c r="D782" t="s">
        <v>1600</v>
      </c>
      <c r="E782" t="s">
        <v>1012</v>
      </c>
      <c r="F782">
        <v>27</v>
      </c>
      <c r="G782" t="s">
        <v>31</v>
      </c>
      <c r="H782">
        <v>2021</v>
      </c>
      <c r="I782">
        <v>9.5040333333333304</v>
      </c>
      <c r="J782" s="1">
        <f>_xlfn.XLOOKUP(B782, '[1]2021 Salaries'!$B$13:$B$2834, '[1]2021 Salaries'!$G$13:$G$2834,0)</f>
        <v>34760000</v>
      </c>
      <c r="K782" s="1">
        <f t="shared" si="12"/>
        <v>38236000</v>
      </c>
      <c r="L782" s="2">
        <v>781</v>
      </c>
    </row>
    <row r="783" spans="1:12" x14ac:dyDescent="0.45">
      <c r="A783">
        <v>1990</v>
      </c>
      <c r="B783" t="s">
        <v>2594</v>
      </c>
      <c r="C783" t="s">
        <v>55</v>
      </c>
      <c r="D783" t="s">
        <v>1596</v>
      </c>
      <c r="E783" t="s">
        <v>322</v>
      </c>
      <c r="F783">
        <v>28</v>
      </c>
      <c r="G783" t="s">
        <v>25</v>
      </c>
      <c r="H783">
        <v>2021</v>
      </c>
      <c r="I783">
        <v>9.5045666666666602</v>
      </c>
      <c r="J783" s="1">
        <f>_xlfn.XLOOKUP(B783, '[1]2021 Salaries'!$B$13:$B$2834, '[1]2021 Salaries'!$G$13:$G$2834,0)</f>
        <v>24170000</v>
      </c>
      <c r="K783" s="1">
        <f t="shared" si="12"/>
        <v>26587000.000000004</v>
      </c>
      <c r="L783" s="2">
        <v>782</v>
      </c>
    </row>
    <row r="784" spans="1:12" hidden="1" x14ac:dyDescent="0.45">
      <c r="A784">
        <v>2520</v>
      </c>
      <c r="B784" t="s">
        <v>3261</v>
      </c>
      <c r="C784" t="s">
        <v>64</v>
      </c>
      <c r="D784" t="s">
        <v>2743</v>
      </c>
      <c r="E784" t="s">
        <v>261</v>
      </c>
      <c r="F784">
        <v>22</v>
      </c>
      <c r="G784" t="s">
        <v>41</v>
      </c>
      <c r="H784">
        <v>2021</v>
      </c>
      <c r="I784">
        <v>9.5078333333333305</v>
      </c>
      <c r="J784" s="1">
        <f>_xlfn.XLOOKUP(B784, '[1]2021 Salaries'!$B$13:$B$2834, '[1]2021 Salaries'!$G$13:$G$2834,0)</f>
        <v>8600000</v>
      </c>
      <c r="K784" s="1">
        <f t="shared" si="12"/>
        <v>8600000</v>
      </c>
      <c r="L784" s="2">
        <v>783</v>
      </c>
    </row>
    <row r="785" spans="1:12" x14ac:dyDescent="0.45">
      <c r="A785">
        <v>1732</v>
      </c>
      <c r="B785" t="s">
        <v>2544</v>
      </c>
      <c r="C785" t="s">
        <v>176</v>
      </c>
      <c r="D785" t="s">
        <v>1596</v>
      </c>
      <c r="E785" t="s">
        <v>75</v>
      </c>
      <c r="F785">
        <v>23</v>
      </c>
      <c r="G785" t="s">
        <v>12</v>
      </c>
      <c r="H785">
        <v>2021</v>
      </c>
      <c r="I785">
        <v>9.5082333333333295</v>
      </c>
      <c r="J785" s="1">
        <f>_xlfn.XLOOKUP(B785, '[1]2021 Salaries'!$B$13:$B$2834, '[1]2021 Salaries'!$G$13:$G$2834,0)</f>
        <v>40620000</v>
      </c>
      <c r="K785" s="1">
        <f t="shared" si="12"/>
        <v>44682000</v>
      </c>
      <c r="L785" s="2">
        <v>784</v>
      </c>
    </row>
    <row r="786" spans="1:12" x14ac:dyDescent="0.45">
      <c r="A786">
        <v>700</v>
      </c>
      <c r="B786" t="s">
        <v>456</v>
      </c>
      <c r="C786" t="s">
        <v>74</v>
      </c>
      <c r="D786" t="s">
        <v>2743</v>
      </c>
      <c r="E786" t="s">
        <v>24</v>
      </c>
      <c r="F786">
        <v>25</v>
      </c>
      <c r="G786" t="s">
        <v>25</v>
      </c>
      <c r="H786">
        <v>2020</v>
      </c>
      <c r="I786">
        <v>9.5093666666666596</v>
      </c>
      <c r="J786" s="1">
        <f>_xlfn.XLOOKUP(B786, '[1]2021 Salaries'!$B$13:$B$2834, '[1]2021 Salaries'!$G$13:$G$2834,0)</f>
        <v>30050000</v>
      </c>
      <c r="K786" s="1">
        <f t="shared" si="12"/>
        <v>33055000.000000004</v>
      </c>
      <c r="L786" s="2">
        <v>785</v>
      </c>
    </row>
    <row r="787" spans="1:12" x14ac:dyDescent="0.45">
      <c r="A787">
        <v>158</v>
      </c>
      <c r="B787" t="s">
        <v>2601</v>
      </c>
      <c r="C787" t="s">
        <v>64</v>
      </c>
      <c r="D787" t="s">
        <v>1600</v>
      </c>
      <c r="E787" t="s">
        <v>147</v>
      </c>
      <c r="F787">
        <v>23</v>
      </c>
      <c r="G787" t="s">
        <v>21</v>
      </c>
      <c r="H787">
        <v>2020</v>
      </c>
      <c r="I787">
        <v>9.5096666666666607</v>
      </c>
      <c r="J787" s="1">
        <f>_xlfn.XLOOKUP(B787, '[1]2021 Salaries'!$B$13:$B$2834, '[1]2021 Salaries'!$G$13:$G$2834,0)</f>
        <v>27580000</v>
      </c>
      <c r="K787" s="1">
        <f t="shared" si="12"/>
        <v>27580000</v>
      </c>
      <c r="L787" s="2">
        <v>786</v>
      </c>
    </row>
    <row r="788" spans="1:12" x14ac:dyDescent="0.45">
      <c r="A788">
        <v>502</v>
      </c>
      <c r="B788" t="s">
        <v>1996</v>
      </c>
      <c r="C788" t="s">
        <v>74</v>
      </c>
      <c r="D788" t="s">
        <v>1600</v>
      </c>
      <c r="E788" t="s">
        <v>75</v>
      </c>
      <c r="F788">
        <v>27</v>
      </c>
      <c r="G788" t="s">
        <v>12</v>
      </c>
      <c r="H788">
        <v>2020</v>
      </c>
      <c r="I788">
        <v>9.5097333333333296</v>
      </c>
      <c r="J788" s="1">
        <f>_xlfn.XLOOKUP(B788, '[1]2021 Salaries'!$B$13:$B$2834, '[1]2021 Salaries'!$G$13:$G$2834,0)</f>
        <v>30800000</v>
      </c>
      <c r="K788" s="1">
        <f t="shared" si="12"/>
        <v>33880000</v>
      </c>
      <c r="L788" s="2">
        <v>787</v>
      </c>
    </row>
    <row r="789" spans="1:12" hidden="1" x14ac:dyDescent="0.45">
      <c r="A789">
        <v>2085</v>
      </c>
      <c r="B789" t="s">
        <v>3260</v>
      </c>
      <c r="C789" t="s">
        <v>109</v>
      </c>
      <c r="D789" t="s">
        <v>2743</v>
      </c>
      <c r="E789" t="s">
        <v>257</v>
      </c>
      <c r="F789">
        <v>27</v>
      </c>
      <c r="G789" t="s">
        <v>25</v>
      </c>
      <c r="H789">
        <v>2021</v>
      </c>
      <c r="I789">
        <v>9.5114999999999998</v>
      </c>
      <c r="J789" s="1">
        <f>_xlfn.XLOOKUP(B789, '[1]2021 Salaries'!$B$13:$B$2834, '[1]2021 Salaries'!$G$13:$G$2834,0)</f>
        <v>28920000</v>
      </c>
      <c r="K789" s="1">
        <f t="shared" si="12"/>
        <v>31812000.000000004</v>
      </c>
      <c r="L789" s="2">
        <v>788</v>
      </c>
    </row>
    <row r="790" spans="1:12" x14ac:dyDescent="0.45">
      <c r="A790">
        <v>1303</v>
      </c>
      <c r="B790" t="s">
        <v>3115</v>
      </c>
      <c r="C790" t="s">
        <v>39</v>
      </c>
      <c r="D790" t="s">
        <v>2743</v>
      </c>
      <c r="E790" t="s">
        <v>393</v>
      </c>
      <c r="F790">
        <v>26</v>
      </c>
      <c r="G790" t="s">
        <v>21</v>
      </c>
      <c r="H790">
        <v>2021</v>
      </c>
      <c r="I790">
        <v>9.5120000000000005</v>
      </c>
      <c r="J790" s="1">
        <f>_xlfn.XLOOKUP(B790, '[1]2021 Salaries'!$B$13:$B$2834, '[1]2021 Salaries'!$G$13:$G$2834,0)</f>
        <v>26330000</v>
      </c>
      <c r="K790" s="1">
        <f t="shared" si="12"/>
        <v>28963000.000000004</v>
      </c>
      <c r="L790" s="2">
        <v>789</v>
      </c>
    </row>
    <row r="791" spans="1:12" x14ac:dyDescent="0.45">
      <c r="A791">
        <v>1862</v>
      </c>
      <c r="B791" t="s">
        <v>2417</v>
      </c>
      <c r="C791" t="s">
        <v>74</v>
      </c>
      <c r="D791" t="s">
        <v>2743</v>
      </c>
      <c r="E791" t="s">
        <v>11</v>
      </c>
      <c r="F791">
        <v>30</v>
      </c>
      <c r="G791" t="s">
        <v>12</v>
      </c>
      <c r="H791">
        <v>2021</v>
      </c>
      <c r="I791">
        <v>9.5212000000000003</v>
      </c>
      <c r="J791" s="1">
        <f>_xlfn.XLOOKUP(B791, '[1]2021 Salaries'!$B$13:$B$2834, '[1]2021 Salaries'!$G$13:$G$2834,0)</f>
        <v>32950000</v>
      </c>
      <c r="K791" s="1">
        <f t="shared" si="12"/>
        <v>36245000</v>
      </c>
      <c r="L791" s="2">
        <v>790</v>
      </c>
    </row>
    <row r="792" spans="1:12" x14ac:dyDescent="0.45">
      <c r="A792">
        <v>1558</v>
      </c>
      <c r="B792" t="s">
        <v>3259</v>
      </c>
      <c r="C792" t="s">
        <v>777</v>
      </c>
      <c r="D792" t="s">
        <v>2743</v>
      </c>
      <c r="E792" t="s">
        <v>539</v>
      </c>
      <c r="F792">
        <v>26</v>
      </c>
      <c r="G792" t="s">
        <v>31</v>
      </c>
      <c r="H792">
        <v>2021</v>
      </c>
      <c r="I792">
        <v>9.5213666666666708</v>
      </c>
      <c r="J792" s="1">
        <f>_xlfn.XLOOKUP(B792, '[1]2021 Salaries'!$B$13:$B$2834, '[1]2021 Salaries'!$G$13:$G$2834,0)</f>
        <v>27310000</v>
      </c>
      <c r="K792" s="1">
        <f t="shared" si="12"/>
        <v>30041000.000000004</v>
      </c>
      <c r="L792" s="2">
        <v>791</v>
      </c>
    </row>
    <row r="793" spans="1:12" hidden="1" x14ac:dyDescent="0.45">
      <c r="A793">
        <v>792</v>
      </c>
      <c r="B793" t="s">
        <v>3258</v>
      </c>
      <c r="C793" t="s">
        <v>23</v>
      </c>
      <c r="D793" t="s">
        <v>2743</v>
      </c>
      <c r="E793" t="s">
        <v>255</v>
      </c>
      <c r="F793">
        <v>33</v>
      </c>
      <c r="G793" t="s">
        <v>25</v>
      </c>
      <c r="H793">
        <v>2020</v>
      </c>
      <c r="I793">
        <v>9.5215666666666596</v>
      </c>
      <c r="J793" s="1">
        <f>_xlfn.XLOOKUP(B793, '[1]2021 Salaries'!$B$13:$B$2834, '[1]2021 Salaries'!$G$13:$G$2834,0)</f>
        <v>0</v>
      </c>
      <c r="K793" s="1">
        <f t="shared" si="12"/>
        <v>0</v>
      </c>
      <c r="L793" s="2">
        <v>792</v>
      </c>
    </row>
    <row r="794" spans="1:12" x14ac:dyDescent="0.45">
      <c r="A794">
        <v>374</v>
      </c>
      <c r="B794" t="s">
        <v>3044</v>
      </c>
      <c r="C794" t="s">
        <v>36</v>
      </c>
      <c r="D794" t="s">
        <v>2743</v>
      </c>
      <c r="E794" t="s">
        <v>93</v>
      </c>
      <c r="F794">
        <v>30</v>
      </c>
      <c r="G794" t="s">
        <v>31</v>
      </c>
      <c r="H794">
        <v>2020</v>
      </c>
      <c r="I794">
        <v>9.5221999999999998</v>
      </c>
      <c r="J794" s="1">
        <f>_xlfn.XLOOKUP(B794, '[1]2021 Salaries'!$B$13:$B$2834, '[1]2021 Salaries'!$G$13:$G$2834,0)</f>
        <v>18250000</v>
      </c>
      <c r="K794" s="1">
        <f t="shared" si="12"/>
        <v>20075000</v>
      </c>
      <c r="L794" s="2">
        <v>793</v>
      </c>
    </row>
    <row r="795" spans="1:12" hidden="1" x14ac:dyDescent="0.45">
      <c r="A795">
        <v>1135</v>
      </c>
      <c r="B795" t="s">
        <v>566</v>
      </c>
      <c r="C795" t="s">
        <v>14</v>
      </c>
      <c r="D795" t="s">
        <v>18</v>
      </c>
      <c r="E795" t="s">
        <v>34</v>
      </c>
      <c r="F795">
        <v>28</v>
      </c>
      <c r="G795" t="s">
        <v>16</v>
      </c>
      <c r="H795">
        <v>2020</v>
      </c>
      <c r="I795">
        <v>9.5247666666666699</v>
      </c>
      <c r="J795" s="1">
        <f>_xlfn.XLOOKUP(B795, '[1]2021 Salaries'!$B$13:$B$2834, '[1]2021 Salaries'!$G$13:$G$2834,0)</f>
        <v>17920000</v>
      </c>
      <c r="K795" s="1">
        <f t="shared" si="12"/>
        <v>19712000</v>
      </c>
      <c r="L795" s="2">
        <v>794</v>
      </c>
    </row>
    <row r="796" spans="1:12" x14ac:dyDescent="0.45">
      <c r="A796">
        <v>1983</v>
      </c>
      <c r="B796" t="s">
        <v>3257</v>
      </c>
      <c r="C796" t="s">
        <v>23</v>
      </c>
      <c r="D796" t="s">
        <v>2743</v>
      </c>
      <c r="E796" t="s">
        <v>267</v>
      </c>
      <c r="F796">
        <v>30</v>
      </c>
      <c r="G796" t="s">
        <v>25</v>
      </c>
      <c r="H796">
        <v>2021</v>
      </c>
      <c r="I796">
        <v>9.5266999999999999</v>
      </c>
      <c r="J796" s="1">
        <f>_xlfn.XLOOKUP(B796, '[1]2021 Salaries'!$B$13:$B$2834, '[1]2021 Salaries'!$G$13:$G$2834,0)</f>
        <v>22570000</v>
      </c>
      <c r="K796" s="1">
        <f t="shared" si="12"/>
        <v>24827000.000000004</v>
      </c>
      <c r="L796" s="2">
        <v>795</v>
      </c>
    </row>
    <row r="797" spans="1:12" x14ac:dyDescent="0.45">
      <c r="A797">
        <v>1473</v>
      </c>
      <c r="B797" t="s">
        <v>3256</v>
      </c>
      <c r="C797" t="s">
        <v>722</v>
      </c>
      <c r="D797" t="s">
        <v>2743</v>
      </c>
      <c r="E797" t="s">
        <v>473</v>
      </c>
      <c r="F797">
        <v>22</v>
      </c>
      <c r="G797" t="s">
        <v>31</v>
      </c>
      <c r="H797">
        <v>2021</v>
      </c>
      <c r="I797">
        <v>9.5267333333333397</v>
      </c>
      <c r="J797" s="1">
        <f>_xlfn.XLOOKUP(B797, '[1]2021 Salaries'!$B$13:$B$2834, '[1]2021 Salaries'!$G$13:$G$2834,0)</f>
        <v>25090000</v>
      </c>
      <c r="K797" s="1">
        <f t="shared" si="12"/>
        <v>27599000.000000004</v>
      </c>
      <c r="L797" s="2">
        <v>796</v>
      </c>
    </row>
    <row r="798" spans="1:12" x14ac:dyDescent="0.45">
      <c r="A798">
        <v>764</v>
      </c>
      <c r="B798" t="s">
        <v>2778</v>
      </c>
      <c r="C798" t="s">
        <v>46</v>
      </c>
      <c r="D798" t="s">
        <v>2743</v>
      </c>
      <c r="E798" t="s">
        <v>237</v>
      </c>
      <c r="F798">
        <v>31</v>
      </c>
      <c r="G798" t="s">
        <v>25</v>
      </c>
      <c r="H798">
        <v>2020</v>
      </c>
      <c r="I798">
        <v>9.5274000000000001</v>
      </c>
      <c r="J798" s="1">
        <f>_xlfn.XLOOKUP(B798, '[1]2021 Salaries'!$B$13:$B$2834, '[1]2021 Salaries'!$G$13:$G$2834,0)</f>
        <v>8140000</v>
      </c>
      <c r="K798" s="1">
        <f t="shared" si="12"/>
        <v>8954000</v>
      </c>
      <c r="L798" s="2">
        <v>797</v>
      </c>
    </row>
    <row r="799" spans="1:12" hidden="1" x14ac:dyDescent="0.45">
      <c r="A799">
        <v>1483</v>
      </c>
      <c r="B799" t="s">
        <v>3255</v>
      </c>
      <c r="C799" t="s">
        <v>9</v>
      </c>
      <c r="D799" t="s">
        <v>2743</v>
      </c>
      <c r="E799" t="s">
        <v>289</v>
      </c>
      <c r="F799">
        <v>26</v>
      </c>
      <c r="G799" t="s">
        <v>31</v>
      </c>
      <c r="H799">
        <v>2021</v>
      </c>
      <c r="I799">
        <v>9.5292666666666594</v>
      </c>
      <c r="J799" s="1">
        <f>_xlfn.XLOOKUP(B799, '[1]2021 Salaries'!$B$13:$B$2834, '[1]2021 Salaries'!$G$13:$G$2834,0)</f>
        <v>28800000</v>
      </c>
      <c r="K799" s="1">
        <f t="shared" si="12"/>
        <v>31680000.000000004</v>
      </c>
      <c r="L799" s="2">
        <v>798</v>
      </c>
    </row>
    <row r="800" spans="1:12" x14ac:dyDescent="0.45">
      <c r="A800">
        <v>803</v>
      </c>
      <c r="B800" t="s">
        <v>3254</v>
      </c>
      <c r="C800" t="s">
        <v>36</v>
      </c>
      <c r="D800" t="s">
        <v>2743</v>
      </c>
      <c r="E800" t="s">
        <v>353</v>
      </c>
      <c r="F800">
        <v>33</v>
      </c>
      <c r="G800" t="s">
        <v>25</v>
      </c>
      <c r="H800">
        <v>2020</v>
      </c>
      <c r="I800">
        <v>9.5379999999999896</v>
      </c>
      <c r="J800" s="1">
        <f>_xlfn.XLOOKUP(B800, '[1]2021 Salaries'!$B$13:$B$2834, '[1]2021 Salaries'!$G$13:$G$2834,0)</f>
        <v>20940000</v>
      </c>
      <c r="K800" s="1">
        <f t="shared" si="12"/>
        <v>23034000</v>
      </c>
      <c r="L800" s="2">
        <v>799</v>
      </c>
    </row>
    <row r="801" spans="1:12" x14ac:dyDescent="0.45">
      <c r="A801">
        <v>2104</v>
      </c>
      <c r="B801" t="s">
        <v>3214</v>
      </c>
      <c r="C801" t="s">
        <v>341</v>
      </c>
      <c r="D801" t="s">
        <v>2743</v>
      </c>
      <c r="E801" t="s">
        <v>197</v>
      </c>
      <c r="F801">
        <v>31</v>
      </c>
      <c r="G801" t="s">
        <v>25</v>
      </c>
      <c r="H801">
        <v>2021</v>
      </c>
      <c r="I801">
        <v>9.5477333333333299</v>
      </c>
      <c r="J801" s="1">
        <f>_xlfn.XLOOKUP(B801, '[1]2021 Salaries'!$B$13:$B$2834, '[1]2021 Salaries'!$G$13:$G$2834,0)</f>
        <v>33250000</v>
      </c>
      <c r="K801" s="1">
        <f t="shared" si="12"/>
        <v>36575000</v>
      </c>
      <c r="L801" s="2">
        <v>800</v>
      </c>
    </row>
    <row r="802" spans="1:12" x14ac:dyDescent="0.45">
      <c r="A802">
        <v>2</v>
      </c>
      <c r="B802" t="s">
        <v>3179</v>
      </c>
      <c r="C802" t="s">
        <v>39</v>
      </c>
      <c r="D802" t="s">
        <v>2743</v>
      </c>
      <c r="E802" t="s">
        <v>369</v>
      </c>
      <c r="F802">
        <v>32</v>
      </c>
      <c r="G802" t="s">
        <v>21</v>
      </c>
      <c r="H802">
        <v>2020</v>
      </c>
      <c r="I802">
        <v>9.5478000000000005</v>
      </c>
      <c r="J802" s="1">
        <f>_xlfn.XLOOKUP(B802, '[1]2021 Salaries'!$B$13:$B$2834, '[1]2021 Salaries'!$G$13:$G$2834,0)</f>
        <v>21620000</v>
      </c>
      <c r="K802" s="1">
        <f t="shared" si="12"/>
        <v>23782000.000000004</v>
      </c>
      <c r="L802" s="2">
        <v>801</v>
      </c>
    </row>
    <row r="803" spans="1:12" hidden="1" x14ac:dyDescent="0.45">
      <c r="A803">
        <v>899</v>
      </c>
      <c r="B803" t="s">
        <v>2322</v>
      </c>
      <c r="C803" t="s">
        <v>14</v>
      </c>
      <c r="D803" t="s">
        <v>1596</v>
      </c>
      <c r="E803" t="s">
        <v>852</v>
      </c>
      <c r="F803">
        <v>24</v>
      </c>
      <c r="G803" t="s">
        <v>16</v>
      </c>
      <c r="H803">
        <v>2020</v>
      </c>
      <c r="I803">
        <v>9.5490333333333304</v>
      </c>
      <c r="J803" s="1">
        <f>_xlfn.XLOOKUP(B803, '[1]2021 Salaries'!$B$13:$B$2834, '[1]2021 Salaries'!$G$13:$G$2834,0)</f>
        <v>0</v>
      </c>
      <c r="K803" s="1">
        <f t="shared" si="12"/>
        <v>0</v>
      </c>
      <c r="L803" s="2">
        <v>802</v>
      </c>
    </row>
    <row r="804" spans="1:12" x14ac:dyDescent="0.45">
      <c r="A804">
        <v>1418</v>
      </c>
      <c r="B804" t="s">
        <v>2682</v>
      </c>
      <c r="C804" t="s">
        <v>55</v>
      </c>
      <c r="D804" t="s">
        <v>1600</v>
      </c>
      <c r="E804" t="s">
        <v>44</v>
      </c>
      <c r="F804">
        <v>28</v>
      </c>
      <c r="G804" t="s">
        <v>31</v>
      </c>
      <c r="H804">
        <v>2021</v>
      </c>
      <c r="I804">
        <v>9.5515333333333299</v>
      </c>
      <c r="J804" s="1">
        <f>_xlfn.XLOOKUP(B804, '[1]2021 Salaries'!$B$13:$B$2834, '[1]2021 Salaries'!$G$13:$G$2834,0)</f>
        <v>31600000</v>
      </c>
      <c r="K804" s="1">
        <f t="shared" si="12"/>
        <v>34760000</v>
      </c>
      <c r="L804" s="2">
        <v>803</v>
      </c>
    </row>
    <row r="805" spans="1:12" x14ac:dyDescent="0.45">
      <c r="A805">
        <v>1161</v>
      </c>
      <c r="B805" t="s">
        <v>2143</v>
      </c>
      <c r="C805" t="s">
        <v>46</v>
      </c>
      <c r="D805" t="s">
        <v>1600</v>
      </c>
      <c r="E805" t="s">
        <v>65</v>
      </c>
      <c r="F805">
        <v>25</v>
      </c>
      <c r="G805" t="s">
        <v>41</v>
      </c>
      <c r="H805">
        <v>2020</v>
      </c>
      <c r="I805">
        <v>9.5524333333333296</v>
      </c>
      <c r="J805" s="1">
        <f>_xlfn.XLOOKUP(B805, '[1]2021 Salaries'!$B$13:$B$2834, '[1]2021 Salaries'!$G$13:$G$2834,0)</f>
        <v>1600000</v>
      </c>
      <c r="K805" s="1">
        <f t="shared" si="12"/>
        <v>1760000.0000000002</v>
      </c>
      <c r="L805" s="2">
        <v>804</v>
      </c>
    </row>
    <row r="806" spans="1:12" hidden="1" x14ac:dyDescent="0.45">
      <c r="A806">
        <v>2505</v>
      </c>
      <c r="B806" t="s">
        <v>3253</v>
      </c>
      <c r="C806" t="s">
        <v>64</v>
      </c>
      <c r="D806" t="s">
        <v>2743</v>
      </c>
      <c r="E806" t="s">
        <v>166</v>
      </c>
      <c r="F806">
        <v>33</v>
      </c>
      <c r="G806" t="s">
        <v>41</v>
      </c>
      <c r="H806">
        <v>2021</v>
      </c>
      <c r="I806">
        <v>9.5544666666666593</v>
      </c>
      <c r="J806" s="1">
        <f>_xlfn.XLOOKUP(B806, '[1]2021 Salaries'!$B$13:$B$2834, '[1]2021 Salaries'!$G$13:$G$2834,0)</f>
        <v>6510000</v>
      </c>
      <c r="K806" s="1">
        <f t="shared" si="12"/>
        <v>6510000</v>
      </c>
      <c r="L806" s="2">
        <v>805</v>
      </c>
    </row>
    <row r="807" spans="1:12" hidden="1" x14ac:dyDescent="0.45">
      <c r="A807">
        <v>2029</v>
      </c>
      <c r="B807" t="s">
        <v>2625</v>
      </c>
      <c r="C807" t="s">
        <v>14</v>
      </c>
      <c r="D807" t="s">
        <v>1596</v>
      </c>
      <c r="E807" t="s">
        <v>237</v>
      </c>
      <c r="F807">
        <v>26</v>
      </c>
      <c r="G807" t="s">
        <v>25</v>
      </c>
      <c r="H807">
        <v>2021</v>
      </c>
      <c r="I807">
        <v>9.5557666666666599</v>
      </c>
      <c r="J807" s="1">
        <f>_xlfn.XLOOKUP(B807, '[1]2021 Salaries'!$B$13:$B$2834, '[1]2021 Salaries'!$G$13:$G$2834,0)</f>
        <v>28500000</v>
      </c>
      <c r="K807" s="1">
        <f t="shared" si="12"/>
        <v>31350000.000000004</v>
      </c>
      <c r="L807" s="2">
        <v>806</v>
      </c>
    </row>
    <row r="808" spans="1:12" x14ac:dyDescent="0.45">
      <c r="A808">
        <v>1346</v>
      </c>
      <c r="B808" t="s">
        <v>2704</v>
      </c>
      <c r="C808" t="s">
        <v>39</v>
      </c>
      <c r="D808" t="s">
        <v>1596</v>
      </c>
      <c r="E808" t="s">
        <v>101</v>
      </c>
      <c r="F808">
        <v>22</v>
      </c>
      <c r="G808" t="s">
        <v>21</v>
      </c>
      <c r="H808">
        <v>2021</v>
      </c>
      <c r="I808">
        <v>9.5566333333333304</v>
      </c>
      <c r="J808" s="1">
        <f>_xlfn.XLOOKUP(B808, '[1]2021 Salaries'!$B$13:$B$2834, '[1]2021 Salaries'!$G$13:$G$2834,0)</f>
        <v>38050000</v>
      </c>
      <c r="K808" s="1">
        <f t="shared" si="12"/>
        <v>41855000</v>
      </c>
      <c r="L808" s="2">
        <v>807</v>
      </c>
    </row>
    <row r="809" spans="1:12" x14ac:dyDescent="0.45">
      <c r="A809">
        <v>930</v>
      </c>
      <c r="B809" t="s">
        <v>2339</v>
      </c>
      <c r="C809" t="s">
        <v>143</v>
      </c>
      <c r="D809" t="s">
        <v>1596</v>
      </c>
      <c r="E809" t="s">
        <v>15</v>
      </c>
      <c r="F809">
        <v>28</v>
      </c>
      <c r="G809" t="s">
        <v>16</v>
      </c>
      <c r="H809">
        <v>2020</v>
      </c>
      <c r="I809">
        <v>9.5569000000000006</v>
      </c>
      <c r="J809" s="1">
        <f>_xlfn.XLOOKUP(B809, '[1]2021 Salaries'!$B$13:$B$2834, '[1]2021 Salaries'!$G$13:$G$2834,0)</f>
        <v>29050000</v>
      </c>
      <c r="K809" s="1">
        <f t="shared" si="12"/>
        <v>31955000.000000004</v>
      </c>
      <c r="L809" s="2">
        <v>808</v>
      </c>
    </row>
    <row r="810" spans="1:12" hidden="1" x14ac:dyDescent="0.45">
      <c r="A810">
        <v>2432</v>
      </c>
      <c r="B810" t="s">
        <v>2110</v>
      </c>
      <c r="C810" t="s">
        <v>14</v>
      </c>
      <c r="D810" t="s">
        <v>1596</v>
      </c>
      <c r="E810" t="s">
        <v>34</v>
      </c>
      <c r="F810">
        <v>20</v>
      </c>
      <c r="G810" t="s">
        <v>16</v>
      </c>
      <c r="H810">
        <v>2021</v>
      </c>
      <c r="I810">
        <v>9.5609000000000002</v>
      </c>
      <c r="J810" s="1">
        <f>_xlfn.XLOOKUP(B810, '[1]2021 Salaries'!$B$13:$B$2834, '[1]2021 Salaries'!$G$13:$G$2834,0)</f>
        <v>19440000</v>
      </c>
      <c r="K810" s="1">
        <f t="shared" si="12"/>
        <v>21384000</v>
      </c>
      <c r="L810" s="2">
        <v>809</v>
      </c>
    </row>
    <row r="811" spans="1:12" hidden="1" x14ac:dyDescent="0.45">
      <c r="A811">
        <v>2479</v>
      </c>
      <c r="B811" t="s">
        <v>2676</v>
      </c>
      <c r="C811" t="s">
        <v>86</v>
      </c>
      <c r="D811" t="s">
        <v>1596</v>
      </c>
      <c r="E811" t="s">
        <v>40</v>
      </c>
      <c r="F811">
        <v>32</v>
      </c>
      <c r="G811" t="s">
        <v>41</v>
      </c>
      <c r="H811">
        <v>2021</v>
      </c>
      <c r="I811">
        <v>9.5610333333333397</v>
      </c>
      <c r="J811" s="1">
        <f>_xlfn.XLOOKUP(B811, '[1]2021 Salaries'!$B$13:$B$2834, '[1]2021 Salaries'!$G$13:$G$2834,0)</f>
        <v>2010000</v>
      </c>
      <c r="K811" s="1">
        <f t="shared" si="12"/>
        <v>2211000</v>
      </c>
      <c r="L811" s="2">
        <v>810</v>
      </c>
    </row>
    <row r="812" spans="1:12" x14ac:dyDescent="0.45">
      <c r="A812">
        <v>1534</v>
      </c>
      <c r="B812" t="s">
        <v>1818</v>
      </c>
      <c r="C812" t="s">
        <v>214</v>
      </c>
      <c r="D812" t="s">
        <v>1600</v>
      </c>
      <c r="E812" t="s">
        <v>434</v>
      </c>
      <c r="F812">
        <v>30</v>
      </c>
      <c r="G812" t="s">
        <v>31</v>
      </c>
      <c r="H812">
        <v>2021</v>
      </c>
      <c r="I812">
        <v>9.5630000000000006</v>
      </c>
      <c r="J812" s="1">
        <f>_xlfn.XLOOKUP(B812, '[1]2021 Salaries'!$B$13:$B$2834, '[1]2021 Salaries'!$G$13:$G$2834,0)</f>
        <v>27800000</v>
      </c>
      <c r="K812" s="1">
        <f t="shared" si="12"/>
        <v>30580000.000000004</v>
      </c>
      <c r="L812" s="2">
        <v>811</v>
      </c>
    </row>
    <row r="813" spans="1:12" x14ac:dyDescent="0.45">
      <c r="A813">
        <v>2528</v>
      </c>
      <c r="B813" t="s">
        <v>3065</v>
      </c>
      <c r="C813" t="s">
        <v>36</v>
      </c>
      <c r="D813" t="s">
        <v>2743</v>
      </c>
      <c r="E813" t="s">
        <v>182</v>
      </c>
      <c r="F813">
        <v>23</v>
      </c>
      <c r="G813" t="s">
        <v>41</v>
      </c>
      <c r="H813">
        <v>2021</v>
      </c>
      <c r="I813">
        <v>9.5660333333333405</v>
      </c>
      <c r="J813" s="1">
        <f>_xlfn.XLOOKUP(B813, '[1]2021 Salaries'!$B$13:$B$2834, '[1]2021 Salaries'!$G$13:$G$2834,0)</f>
        <v>1470000</v>
      </c>
      <c r="K813" s="1">
        <f t="shared" si="12"/>
        <v>1617000.0000000002</v>
      </c>
      <c r="L813" s="2">
        <v>812</v>
      </c>
    </row>
    <row r="814" spans="1:12" x14ac:dyDescent="0.45">
      <c r="A814">
        <v>217</v>
      </c>
      <c r="B814" t="s">
        <v>3163</v>
      </c>
      <c r="C814" t="s">
        <v>9</v>
      </c>
      <c r="D814" t="s">
        <v>2743</v>
      </c>
      <c r="E814" t="s">
        <v>154</v>
      </c>
      <c r="F814">
        <v>19</v>
      </c>
      <c r="G814" t="s">
        <v>31</v>
      </c>
      <c r="H814">
        <v>2020</v>
      </c>
      <c r="I814">
        <v>9.5691333333333297</v>
      </c>
      <c r="J814" s="1">
        <f>_xlfn.XLOOKUP(B814, '[1]2021 Salaries'!$B$13:$B$2834, '[1]2021 Salaries'!$G$13:$G$2834,0)</f>
        <v>20670000</v>
      </c>
      <c r="K814" s="1">
        <f t="shared" si="12"/>
        <v>22737000</v>
      </c>
      <c r="L814" s="2">
        <v>813</v>
      </c>
    </row>
    <row r="815" spans="1:12" x14ac:dyDescent="0.45">
      <c r="A815">
        <v>27</v>
      </c>
      <c r="B815" t="s">
        <v>3213</v>
      </c>
      <c r="C815" t="s">
        <v>100</v>
      </c>
      <c r="D815" t="s">
        <v>2743</v>
      </c>
      <c r="E815" t="s">
        <v>845</v>
      </c>
      <c r="F815">
        <v>28</v>
      </c>
      <c r="G815" t="s">
        <v>21</v>
      </c>
      <c r="H815">
        <v>2020</v>
      </c>
      <c r="I815">
        <v>9.5741666666666596</v>
      </c>
      <c r="J815" s="1">
        <f>_xlfn.XLOOKUP(B815, '[1]2021 Salaries'!$B$13:$B$2834, '[1]2021 Salaries'!$G$13:$G$2834,0)</f>
        <v>31520000</v>
      </c>
      <c r="K815" s="1">
        <f t="shared" si="12"/>
        <v>34672000</v>
      </c>
      <c r="L815" s="2">
        <v>814</v>
      </c>
    </row>
    <row r="816" spans="1:12" x14ac:dyDescent="0.45">
      <c r="A816">
        <v>398</v>
      </c>
      <c r="B816" t="s">
        <v>3164</v>
      </c>
      <c r="C816" t="s">
        <v>9</v>
      </c>
      <c r="D816" t="s">
        <v>2743</v>
      </c>
      <c r="E816" t="s">
        <v>867</v>
      </c>
      <c r="F816">
        <v>27</v>
      </c>
      <c r="G816" t="s">
        <v>31</v>
      </c>
      <c r="H816">
        <v>2020</v>
      </c>
      <c r="I816">
        <v>9.5750666666666593</v>
      </c>
      <c r="J816" s="1">
        <f>_xlfn.XLOOKUP(B816, '[1]2021 Salaries'!$B$13:$B$2834, '[1]2021 Salaries'!$G$13:$G$2834,0)</f>
        <v>30570000</v>
      </c>
      <c r="K816" s="1">
        <f t="shared" si="12"/>
        <v>33627000</v>
      </c>
      <c r="L816" s="2">
        <v>815</v>
      </c>
    </row>
    <row r="817" spans="1:12" x14ac:dyDescent="0.45">
      <c r="A817">
        <v>1318</v>
      </c>
      <c r="B817" t="s">
        <v>3252</v>
      </c>
      <c r="C817" t="s">
        <v>965</v>
      </c>
      <c r="D817" t="s">
        <v>2743</v>
      </c>
      <c r="E817" t="s">
        <v>28</v>
      </c>
      <c r="F817">
        <v>25</v>
      </c>
      <c r="G817" t="s">
        <v>21</v>
      </c>
      <c r="H817">
        <v>2021</v>
      </c>
      <c r="I817">
        <v>9.5770999999999997</v>
      </c>
      <c r="J817" s="1">
        <f>_xlfn.XLOOKUP(B817, '[1]2021 Salaries'!$B$13:$B$2834, '[1]2021 Salaries'!$G$13:$G$2834,0)</f>
        <v>27620000</v>
      </c>
      <c r="K817" s="1">
        <f t="shared" si="12"/>
        <v>30382000.000000004</v>
      </c>
      <c r="L817" s="2">
        <v>816</v>
      </c>
    </row>
    <row r="818" spans="1:12" x14ac:dyDescent="0.45">
      <c r="A818">
        <v>2279</v>
      </c>
      <c r="B818" t="s">
        <v>3251</v>
      </c>
      <c r="C818" t="s">
        <v>341</v>
      </c>
      <c r="D818" t="s">
        <v>2743</v>
      </c>
      <c r="E818" t="s">
        <v>89</v>
      </c>
      <c r="F818">
        <v>34</v>
      </c>
      <c r="G818" t="s">
        <v>16</v>
      </c>
      <c r="H818">
        <v>2021</v>
      </c>
      <c r="I818">
        <v>9.5786333333333307</v>
      </c>
      <c r="J818" s="1">
        <f>_xlfn.XLOOKUP(B818, '[1]2021 Salaries'!$B$13:$B$2834, '[1]2021 Salaries'!$G$13:$G$2834,0)</f>
        <v>18300000</v>
      </c>
      <c r="K818" s="1">
        <f t="shared" si="12"/>
        <v>20130000</v>
      </c>
      <c r="L818" s="2">
        <v>817</v>
      </c>
    </row>
    <row r="819" spans="1:12" x14ac:dyDescent="0.45">
      <c r="A819">
        <v>1329</v>
      </c>
      <c r="B819" t="s">
        <v>3047</v>
      </c>
      <c r="C819" t="s">
        <v>1900</v>
      </c>
      <c r="D819" t="s">
        <v>2743</v>
      </c>
      <c r="E819" t="s">
        <v>293</v>
      </c>
      <c r="F819">
        <v>30</v>
      </c>
      <c r="G819" t="s">
        <v>21</v>
      </c>
      <c r="H819">
        <v>2021</v>
      </c>
      <c r="I819">
        <v>9.5787333333333393</v>
      </c>
      <c r="J819" s="1">
        <f>_xlfn.XLOOKUP(B819, '[1]2021 Salaries'!$B$13:$B$2834, '[1]2021 Salaries'!$G$13:$G$2834,0)</f>
        <v>27560000</v>
      </c>
      <c r="K819" s="1">
        <f t="shared" si="12"/>
        <v>30316000.000000004</v>
      </c>
      <c r="L819" s="2">
        <v>818</v>
      </c>
    </row>
    <row r="820" spans="1:12" x14ac:dyDescent="0.45">
      <c r="A820">
        <v>974</v>
      </c>
      <c r="B820" t="s">
        <v>3192</v>
      </c>
      <c r="C820" t="s">
        <v>14</v>
      </c>
      <c r="D820" t="s">
        <v>2743</v>
      </c>
      <c r="E820" t="s">
        <v>489</v>
      </c>
      <c r="F820">
        <v>28</v>
      </c>
      <c r="G820" t="s">
        <v>16</v>
      </c>
      <c r="H820">
        <v>2020</v>
      </c>
      <c r="I820">
        <v>9.5792000000000002</v>
      </c>
      <c r="J820" s="1">
        <f>_xlfn.XLOOKUP(B820, '[1]2021 Salaries'!$B$13:$B$2834, '[1]2021 Salaries'!$G$13:$G$2834,0)</f>
        <v>22000000</v>
      </c>
      <c r="K820" s="1">
        <f t="shared" si="12"/>
        <v>24200000.000000004</v>
      </c>
      <c r="L820" s="2">
        <v>819</v>
      </c>
    </row>
    <row r="821" spans="1:12" x14ac:dyDescent="0.45">
      <c r="A821">
        <v>2318</v>
      </c>
      <c r="B821" t="s">
        <v>3250</v>
      </c>
      <c r="C821" t="s">
        <v>320</v>
      </c>
      <c r="D821" t="s">
        <v>2743</v>
      </c>
      <c r="E821" t="s">
        <v>225</v>
      </c>
      <c r="F821">
        <v>27</v>
      </c>
      <c r="G821" t="s">
        <v>16</v>
      </c>
      <c r="H821">
        <v>2021</v>
      </c>
      <c r="I821">
        <v>9.5793333333333397</v>
      </c>
      <c r="J821" s="1">
        <f>_xlfn.XLOOKUP(B821, '[1]2021 Salaries'!$B$13:$B$2834, '[1]2021 Salaries'!$G$13:$G$2834,0)</f>
        <v>34240000</v>
      </c>
      <c r="K821" s="1">
        <f t="shared" si="12"/>
        <v>37664000</v>
      </c>
      <c r="L821" s="2">
        <v>820</v>
      </c>
    </row>
    <row r="822" spans="1:12" x14ac:dyDescent="0.45">
      <c r="A822">
        <v>306</v>
      </c>
      <c r="B822" t="s">
        <v>2792</v>
      </c>
      <c r="C822" t="s">
        <v>9</v>
      </c>
      <c r="D822" t="s">
        <v>2743</v>
      </c>
      <c r="E822" t="s">
        <v>1012</v>
      </c>
      <c r="F822">
        <v>23</v>
      </c>
      <c r="G822" t="s">
        <v>31</v>
      </c>
      <c r="H822">
        <v>2020</v>
      </c>
      <c r="I822">
        <v>9.5797666666666696</v>
      </c>
      <c r="J822" s="1">
        <f>_xlfn.XLOOKUP(B822, '[1]2021 Salaries'!$B$13:$B$2834, '[1]2021 Salaries'!$G$13:$G$2834,0)</f>
        <v>17850000</v>
      </c>
      <c r="K822" s="1">
        <f t="shared" si="12"/>
        <v>19635000</v>
      </c>
      <c r="L822" s="2">
        <v>821</v>
      </c>
    </row>
    <row r="823" spans="1:12" hidden="1" x14ac:dyDescent="0.45">
      <c r="A823">
        <v>980</v>
      </c>
      <c r="B823" t="s">
        <v>2725</v>
      </c>
      <c r="C823" t="s">
        <v>616</v>
      </c>
      <c r="D823" t="s">
        <v>1596</v>
      </c>
      <c r="E823" t="s">
        <v>89</v>
      </c>
      <c r="F823">
        <v>30</v>
      </c>
      <c r="G823" t="s">
        <v>16</v>
      </c>
      <c r="H823">
        <v>2020</v>
      </c>
      <c r="I823">
        <v>9.5806000000000004</v>
      </c>
      <c r="J823" s="1">
        <f>_xlfn.XLOOKUP(B823, '[1]2021 Salaries'!$B$13:$B$2834, '[1]2021 Salaries'!$G$13:$G$2834,0)</f>
        <v>34440000</v>
      </c>
      <c r="K823" s="1">
        <f t="shared" si="12"/>
        <v>37884000</v>
      </c>
      <c r="L823" s="2">
        <v>822</v>
      </c>
    </row>
    <row r="824" spans="1:12" x14ac:dyDescent="0.45">
      <c r="A824">
        <v>404</v>
      </c>
      <c r="B824" t="s">
        <v>3249</v>
      </c>
      <c r="C824" t="s">
        <v>9</v>
      </c>
      <c r="D824" t="s">
        <v>2743</v>
      </c>
      <c r="E824" t="s">
        <v>460</v>
      </c>
      <c r="F824">
        <v>32</v>
      </c>
      <c r="G824" t="s">
        <v>31</v>
      </c>
      <c r="H824">
        <v>2020</v>
      </c>
      <c r="I824">
        <v>9.5812000000000008</v>
      </c>
      <c r="J824" s="1">
        <f>_xlfn.XLOOKUP(B824, '[1]2021 Salaries'!$B$13:$B$2834, '[1]2021 Salaries'!$G$13:$G$2834,0)</f>
        <v>23450000</v>
      </c>
      <c r="K824" s="1">
        <f t="shared" si="12"/>
        <v>25795000.000000004</v>
      </c>
      <c r="L824" s="2">
        <v>823</v>
      </c>
    </row>
    <row r="825" spans="1:12" hidden="1" x14ac:dyDescent="0.45">
      <c r="A825">
        <v>2004</v>
      </c>
      <c r="B825" t="s">
        <v>2574</v>
      </c>
      <c r="C825" t="s">
        <v>27</v>
      </c>
      <c r="D825" t="s">
        <v>1596</v>
      </c>
      <c r="E825" t="s">
        <v>211</v>
      </c>
      <c r="F825">
        <v>23</v>
      </c>
      <c r="G825" t="s">
        <v>25</v>
      </c>
      <c r="H825">
        <v>2021</v>
      </c>
      <c r="I825">
        <v>9.5820000000000007</v>
      </c>
      <c r="J825" s="1">
        <f>_xlfn.XLOOKUP(B825, '[1]2021 Salaries'!$B$13:$B$2834, '[1]2021 Salaries'!$G$13:$G$2834,0)</f>
        <v>31140000</v>
      </c>
      <c r="K825" s="1">
        <f t="shared" si="12"/>
        <v>34254000</v>
      </c>
      <c r="L825" s="2">
        <v>824</v>
      </c>
    </row>
    <row r="826" spans="1:12" x14ac:dyDescent="0.45">
      <c r="A826">
        <v>2113</v>
      </c>
      <c r="B826" t="s">
        <v>2228</v>
      </c>
      <c r="C826" t="s">
        <v>14</v>
      </c>
      <c r="D826" t="s">
        <v>1596</v>
      </c>
      <c r="E826" t="s">
        <v>240</v>
      </c>
      <c r="F826">
        <v>33</v>
      </c>
      <c r="G826" t="s">
        <v>25</v>
      </c>
      <c r="H826">
        <v>2021</v>
      </c>
      <c r="I826">
        <v>9.5835666666666608</v>
      </c>
      <c r="J826" s="1">
        <f>_xlfn.XLOOKUP(B826, '[1]2021 Salaries'!$B$13:$B$2834, '[1]2021 Salaries'!$G$13:$G$2834,0)</f>
        <v>24100000</v>
      </c>
      <c r="K826" s="1">
        <f t="shared" si="12"/>
        <v>26510000.000000004</v>
      </c>
      <c r="L826" s="2">
        <v>825</v>
      </c>
    </row>
    <row r="827" spans="1:12" x14ac:dyDescent="0.45">
      <c r="A827">
        <v>928</v>
      </c>
      <c r="B827" t="s">
        <v>2702</v>
      </c>
      <c r="C827" t="s">
        <v>86</v>
      </c>
      <c r="D827" t="s">
        <v>1596</v>
      </c>
      <c r="E827" t="s">
        <v>15</v>
      </c>
      <c r="F827">
        <v>32</v>
      </c>
      <c r="G827" t="s">
        <v>16</v>
      </c>
      <c r="H827">
        <v>2020</v>
      </c>
      <c r="I827">
        <v>9.5841999999999992</v>
      </c>
      <c r="J827" s="1">
        <f>_xlfn.XLOOKUP(B827, '[1]2021 Salaries'!$B$13:$B$2834, '[1]2021 Salaries'!$G$13:$G$2834,0)</f>
        <v>36590000</v>
      </c>
      <c r="K827" s="1">
        <f t="shared" si="12"/>
        <v>40249000</v>
      </c>
      <c r="L827" s="2">
        <v>826</v>
      </c>
    </row>
    <row r="828" spans="1:12" hidden="1" x14ac:dyDescent="0.45">
      <c r="A828">
        <v>174</v>
      </c>
      <c r="B828" t="s">
        <v>3248</v>
      </c>
      <c r="C828" t="s">
        <v>46</v>
      </c>
      <c r="D828" t="s">
        <v>2743</v>
      </c>
      <c r="E828" t="s">
        <v>230</v>
      </c>
      <c r="F828">
        <v>30</v>
      </c>
      <c r="G828" t="s">
        <v>21</v>
      </c>
      <c r="H828">
        <v>2020</v>
      </c>
      <c r="I828">
        <v>9.5856333333333303</v>
      </c>
      <c r="J828" s="1">
        <f>_xlfn.XLOOKUP(B828, '[1]2021 Salaries'!$B$13:$B$2834, '[1]2021 Salaries'!$G$13:$G$2834,0)</f>
        <v>0</v>
      </c>
      <c r="K828" s="1">
        <f t="shared" si="12"/>
        <v>0</v>
      </c>
      <c r="L828" s="2">
        <v>827</v>
      </c>
    </row>
    <row r="829" spans="1:12" hidden="1" x14ac:dyDescent="0.45">
      <c r="A829">
        <v>1517</v>
      </c>
      <c r="B829" t="s">
        <v>2563</v>
      </c>
      <c r="C829" t="s">
        <v>130</v>
      </c>
      <c r="D829" t="s">
        <v>1600</v>
      </c>
      <c r="E829" t="s">
        <v>57</v>
      </c>
      <c r="F829">
        <v>18</v>
      </c>
      <c r="G829" t="s">
        <v>31</v>
      </c>
      <c r="H829">
        <v>2021</v>
      </c>
      <c r="I829">
        <v>9.5874333333333404</v>
      </c>
      <c r="J829" s="1">
        <f>_xlfn.XLOOKUP(B829, '[1]2021 Salaries'!$B$13:$B$2834, '[1]2021 Salaries'!$G$13:$G$2834,0)</f>
        <v>24760000</v>
      </c>
      <c r="K829" s="1">
        <f t="shared" si="12"/>
        <v>27236000.000000004</v>
      </c>
      <c r="L829" s="2">
        <v>828</v>
      </c>
    </row>
    <row r="830" spans="1:12" x14ac:dyDescent="0.45">
      <c r="A830">
        <v>355</v>
      </c>
      <c r="B830" t="s">
        <v>2354</v>
      </c>
      <c r="C830" t="s">
        <v>313</v>
      </c>
      <c r="D830" t="s">
        <v>1596</v>
      </c>
      <c r="E830" t="s">
        <v>471</v>
      </c>
      <c r="F830">
        <v>24</v>
      </c>
      <c r="G830" t="s">
        <v>31</v>
      </c>
      <c r="H830">
        <v>2020</v>
      </c>
      <c r="I830">
        <v>9.5966333333333296</v>
      </c>
      <c r="J830" s="1">
        <f>_xlfn.XLOOKUP(B830, '[1]2021 Salaries'!$B$13:$B$2834, '[1]2021 Salaries'!$G$13:$G$2834,0)</f>
        <v>34320000</v>
      </c>
      <c r="K830" s="1">
        <f t="shared" si="12"/>
        <v>37752000</v>
      </c>
      <c r="L830" s="2">
        <v>829</v>
      </c>
    </row>
    <row r="831" spans="1:12" x14ac:dyDescent="0.45">
      <c r="A831">
        <v>1336</v>
      </c>
      <c r="B831" t="s">
        <v>1905</v>
      </c>
      <c r="C831" t="s">
        <v>55</v>
      </c>
      <c r="D831" t="s">
        <v>1600</v>
      </c>
      <c r="E831" t="s">
        <v>293</v>
      </c>
      <c r="F831">
        <v>27</v>
      </c>
      <c r="G831" t="s">
        <v>21</v>
      </c>
      <c r="H831">
        <v>2021</v>
      </c>
      <c r="I831">
        <v>9.5980000000000008</v>
      </c>
      <c r="J831" s="1">
        <f>_xlfn.XLOOKUP(B831, '[1]2021 Salaries'!$B$13:$B$2834, '[1]2021 Salaries'!$G$13:$G$2834,0)</f>
        <v>21540000</v>
      </c>
      <c r="K831" s="1">
        <f t="shared" si="12"/>
        <v>23694000.000000004</v>
      </c>
      <c r="L831" s="2">
        <v>830</v>
      </c>
    </row>
    <row r="832" spans="1:12" x14ac:dyDescent="0.45">
      <c r="A832">
        <v>1618</v>
      </c>
      <c r="B832" t="s">
        <v>2327</v>
      </c>
      <c r="C832" t="s">
        <v>9</v>
      </c>
      <c r="D832" t="s">
        <v>1596</v>
      </c>
      <c r="E832" t="s">
        <v>71</v>
      </c>
      <c r="F832">
        <v>16</v>
      </c>
      <c r="G832" t="s">
        <v>31</v>
      </c>
      <c r="H832">
        <v>2021</v>
      </c>
      <c r="I832">
        <v>9.5985999999999994</v>
      </c>
      <c r="J832" s="1">
        <f>_xlfn.XLOOKUP(B832, '[1]2021 Salaries'!$B$13:$B$2834, '[1]2021 Salaries'!$G$13:$G$2834,0)</f>
        <v>22350000</v>
      </c>
      <c r="K832" s="1">
        <f t="shared" si="12"/>
        <v>24585000.000000004</v>
      </c>
      <c r="L832" s="2">
        <v>831</v>
      </c>
    </row>
    <row r="833" spans="1:12" x14ac:dyDescent="0.45">
      <c r="A833">
        <v>954</v>
      </c>
      <c r="B833" t="s">
        <v>2272</v>
      </c>
      <c r="C833" t="s">
        <v>14</v>
      </c>
      <c r="D833" t="s">
        <v>1596</v>
      </c>
      <c r="E833" t="s">
        <v>186</v>
      </c>
      <c r="F833">
        <v>22</v>
      </c>
      <c r="G833" t="s">
        <v>16</v>
      </c>
      <c r="H833">
        <v>2020</v>
      </c>
      <c r="I833">
        <v>9.6000666666666596</v>
      </c>
      <c r="J833" s="1">
        <f>_xlfn.XLOOKUP(B833, '[1]2021 Salaries'!$B$13:$B$2834, '[1]2021 Salaries'!$G$13:$G$2834,0)</f>
        <v>27960000</v>
      </c>
      <c r="K833" s="1">
        <f t="shared" si="12"/>
        <v>30756000.000000004</v>
      </c>
      <c r="L833" s="2">
        <v>832</v>
      </c>
    </row>
    <row r="834" spans="1:12" x14ac:dyDescent="0.45">
      <c r="A834">
        <v>612</v>
      </c>
      <c r="B834" t="s">
        <v>2153</v>
      </c>
      <c r="C834" t="s">
        <v>36</v>
      </c>
      <c r="D834" t="s">
        <v>2743</v>
      </c>
      <c r="E834" t="s">
        <v>11</v>
      </c>
      <c r="F834">
        <v>21</v>
      </c>
      <c r="G834" t="s">
        <v>12</v>
      </c>
      <c r="H834">
        <v>2020</v>
      </c>
      <c r="I834">
        <v>9.6026333333333298</v>
      </c>
      <c r="J834" s="1">
        <f>_xlfn.XLOOKUP(B834, '[1]2021 Salaries'!$B$13:$B$2834, '[1]2021 Salaries'!$G$13:$G$2834,0)</f>
        <v>34480000</v>
      </c>
      <c r="K834" s="1">
        <f t="shared" si="12"/>
        <v>37928000</v>
      </c>
      <c r="L834" s="2">
        <v>833</v>
      </c>
    </row>
    <row r="835" spans="1:12" hidden="1" x14ac:dyDescent="0.45">
      <c r="A835">
        <v>2303</v>
      </c>
      <c r="B835" t="s">
        <v>2400</v>
      </c>
      <c r="C835" t="s">
        <v>14</v>
      </c>
      <c r="D835" t="s">
        <v>1596</v>
      </c>
      <c r="E835" t="s">
        <v>53</v>
      </c>
      <c r="F835">
        <v>17</v>
      </c>
      <c r="G835" t="s">
        <v>16</v>
      </c>
      <c r="H835">
        <v>2021</v>
      </c>
      <c r="I835">
        <v>9.6066000000000003</v>
      </c>
      <c r="J835" s="1">
        <f>_xlfn.XLOOKUP(B835, '[1]2021 Salaries'!$B$13:$B$2834, '[1]2021 Salaries'!$G$13:$G$2834,0)</f>
        <v>30550000</v>
      </c>
      <c r="K835" s="1">
        <f t="shared" ref="K835:K898" si="13">IF(C835="Rarita", J835, J835*1.1)</f>
        <v>33605000</v>
      </c>
      <c r="L835" s="2">
        <v>834</v>
      </c>
    </row>
    <row r="836" spans="1:12" x14ac:dyDescent="0.45">
      <c r="A836">
        <v>670</v>
      </c>
      <c r="B836" t="s">
        <v>1913</v>
      </c>
      <c r="C836" t="s">
        <v>650</v>
      </c>
      <c r="D836" t="s">
        <v>1600</v>
      </c>
      <c r="E836" t="s">
        <v>104</v>
      </c>
      <c r="F836">
        <v>30</v>
      </c>
      <c r="G836" t="s">
        <v>25</v>
      </c>
      <c r="H836">
        <v>2020</v>
      </c>
      <c r="I836">
        <v>9.6072666666666606</v>
      </c>
      <c r="J836" s="1">
        <f>_xlfn.XLOOKUP(B836, '[1]2021 Salaries'!$B$13:$B$2834, '[1]2021 Salaries'!$G$13:$G$2834,0)</f>
        <v>28630000</v>
      </c>
      <c r="K836" s="1">
        <f t="shared" si="13"/>
        <v>31493000.000000004</v>
      </c>
      <c r="L836" s="2">
        <v>835</v>
      </c>
    </row>
    <row r="837" spans="1:12" x14ac:dyDescent="0.45">
      <c r="A837">
        <v>1348</v>
      </c>
      <c r="B837" t="s">
        <v>3247</v>
      </c>
      <c r="C837" t="s">
        <v>149</v>
      </c>
      <c r="D837" t="s">
        <v>2743</v>
      </c>
      <c r="E837" t="s">
        <v>101</v>
      </c>
      <c r="F837">
        <v>28</v>
      </c>
      <c r="G837" t="s">
        <v>21</v>
      </c>
      <c r="H837">
        <v>2021</v>
      </c>
      <c r="I837">
        <v>9.6119666666666692</v>
      </c>
      <c r="J837" s="1">
        <f>_xlfn.XLOOKUP(B837, '[1]2021 Salaries'!$B$13:$B$2834, '[1]2021 Salaries'!$G$13:$G$2834,0)</f>
        <v>10920000</v>
      </c>
      <c r="K837" s="1">
        <f t="shared" si="13"/>
        <v>12012000.000000002</v>
      </c>
      <c r="L837" s="2">
        <v>836</v>
      </c>
    </row>
    <row r="838" spans="1:12" x14ac:dyDescent="0.45">
      <c r="A838">
        <v>321</v>
      </c>
      <c r="B838" t="s">
        <v>1979</v>
      </c>
      <c r="C838" t="s">
        <v>9</v>
      </c>
      <c r="D838" t="s">
        <v>1600</v>
      </c>
      <c r="E838" t="s">
        <v>539</v>
      </c>
      <c r="F838">
        <v>33</v>
      </c>
      <c r="G838" t="s">
        <v>31</v>
      </c>
      <c r="H838">
        <v>2020</v>
      </c>
      <c r="I838">
        <v>9.6183999999999905</v>
      </c>
      <c r="J838" s="1">
        <f>_xlfn.XLOOKUP(B838, '[1]2021 Salaries'!$B$13:$B$2834, '[1]2021 Salaries'!$G$13:$G$2834,0)</f>
        <v>26560000</v>
      </c>
      <c r="K838" s="1">
        <f t="shared" si="13"/>
        <v>29216000.000000004</v>
      </c>
      <c r="L838" s="2">
        <v>837</v>
      </c>
    </row>
    <row r="839" spans="1:12" hidden="1" x14ac:dyDescent="0.45">
      <c r="A839">
        <v>329</v>
      </c>
      <c r="B839" t="s">
        <v>1126</v>
      </c>
      <c r="C839" t="s">
        <v>138</v>
      </c>
      <c r="D839" t="s">
        <v>1596</v>
      </c>
      <c r="E839" t="s">
        <v>173</v>
      </c>
      <c r="F839">
        <v>23</v>
      </c>
      <c r="G839" t="s">
        <v>31</v>
      </c>
      <c r="H839">
        <v>2020</v>
      </c>
      <c r="I839">
        <v>9.6190333333333395</v>
      </c>
      <c r="J839" s="1">
        <f>_xlfn.XLOOKUP(B839, '[1]2021 Salaries'!$B$13:$B$2834, '[1]2021 Salaries'!$G$13:$G$2834,0)</f>
        <v>22680000</v>
      </c>
      <c r="K839" s="1">
        <f t="shared" si="13"/>
        <v>24948000.000000004</v>
      </c>
      <c r="L839" s="2">
        <v>838</v>
      </c>
    </row>
    <row r="840" spans="1:12" x14ac:dyDescent="0.45">
      <c r="A840">
        <v>2531</v>
      </c>
      <c r="B840" t="s">
        <v>2547</v>
      </c>
      <c r="C840" t="s">
        <v>36</v>
      </c>
      <c r="D840" t="s">
        <v>1600</v>
      </c>
      <c r="E840" t="s">
        <v>182</v>
      </c>
      <c r="F840">
        <v>24</v>
      </c>
      <c r="G840" t="s">
        <v>41</v>
      </c>
      <c r="H840">
        <v>2021</v>
      </c>
      <c r="I840">
        <v>9.6198666666666703</v>
      </c>
      <c r="J840" s="1">
        <f>_xlfn.XLOOKUP(B840, '[1]2021 Salaries'!$B$13:$B$2834, '[1]2021 Salaries'!$G$13:$G$2834,0)</f>
        <v>1650000</v>
      </c>
      <c r="K840" s="1">
        <f t="shared" si="13"/>
        <v>1815000.0000000002</v>
      </c>
      <c r="L840" s="2">
        <v>839</v>
      </c>
    </row>
    <row r="841" spans="1:12" x14ac:dyDescent="0.45">
      <c r="A841">
        <v>1821</v>
      </c>
      <c r="B841" t="s">
        <v>982</v>
      </c>
      <c r="C841" t="s">
        <v>74</v>
      </c>
      <c r="D841" t="s">
        <v>18</v>
      </c>
      <c r="E841" t="s">
        <v>441</v>
      </c>
      <c r="F841">
        <v>25</v>
      </c>
      <c r="G841" t="s">
        <v>12</v>
      </c>
      <c r="H841">
        <v>2021</v>
      </c>
      <c r="I841">
        <v>9.6211000000000109</v>
      </c>
      <c r="J841" s="1">
        <f>_xlfn.XLOOKUP(B841, '[1]2021 Salaries'!$B$13:$B$2834, '[1]2021 Salaries'!$G$13:$G$2834,0)</f>
        <v>22540000</v>
      </c>
      <c r="K841" s="1">
        <f t="shared" si="13"/>
        <v>24794000.000000004</v>
      </c>
      <c r="L841" s="2">
        <v>840</v>
      </c>
    </row>
    <row r="842" spans="1:12" x14ac:dyDescent="0.45">
      <c r="A842">
        <v>341</v>
      </c>
      <c r="B842" t="s">
        <v>3246</v>
      </c>
      <c r="C842" t="s">
        <v>9</v>
      </c>
      <c r="D842" t="s">
        <v>2743</v>
      </c>
      <c r="E842" t="s">
        <v>278</v>
      </c>
      <c r="F842">
        <v>20</v>
      </c>
      <c r="G842" t="s">
        <v>31</v>
      </c>
      <c r="H842">
        <v>2020</v>
      </c>
      <c r="I842">
        <v>9.6244333333333394</v>
      </c>
      <c r="J842" s="1">
        <f>_xlfn.XLOOKUP(B842, '[1]2021 Salaries'!$B$13:$B$2834, '[1]2021 Salaries'!$G$13:$G$2834,0)</f>
        <v>16210000</v>
      </c>
      <c r="K842" s="1">
        <f t="shared" si="13"/>
        <v>17831000</v>
      </c>
      <c r="L842" s="2">
        <v>841</v>
      </c>
    </row>
    <row r="843" spans="1:12" x14ac:dyDescent="0.45">
      <c r="A843">
        <v>1447</v>
      </c>
      <c r="B843" t="s">
        <v>1862</v>
      </c>
      <c r="C843" t="s">
        <v>9</v>
      </c>
      <c r="D843" t="s">
        <v>1600</v>
      </c>
      <c r="E843" t="s">
        <v>154</v>
      </c>
      <c r="F843">
        <v>33</v>
      </c>
      <c r="G843" t="s">
        <v>31</v>
      </c>
      <c r="H843">
        <v>2021</v>
      </c>
      <c r="I843">
        <v>9.6359333333333304</v>
      </c>
      <c r="J843" s="1">
        <f>_xlfn.XLOOKUP(B843, '[1]2021 Salaries'!$B$13:$B$2834, '[1]2021 Salaries'!$G$13:$G$2834,0)</f>
        <v>27780000</v>
      </c>
      <c r="K843" s="1">
        <f t="shared" si="13"/>
        <v>30558000.000000004</v>
      </c>
      <c r="L843" s="2">
        <v>842</v>
      </c>
    </row>
    <row r="844" spans="1:12" hidden="1" x14ac:dyDescent="0.45">
      <c r="A844">
        <v>769</v>
      </c>
      <c r="B844" t="s">
        <v>3245</v>
      </c>
      <c r="C844" t="s">
        <v>86</v>
      </c>
      <c r="D844" t="s">
        <v>2743</v>
      </c>
      <c r="E844" t="s">
        <v>223</v>
      </c>
      <c r="F844">
        <v>20</v>
      </c>
      <c r="G844" t="s">
        <v>25</v>
      </c>
      <c r="H844">
        <v>2020</v>
      </c>
      <c r="I844">
        <v>9.6449999999999996</v>
      </c>
      <c r="J844" s="1">
        <f>_xlfn.XLOOKUP(B844, '[1]2021 Salaries'!$B$13:$B$2834, '[1]2021 Salaries'!$G$13:$G$2834,0)</f>
        <v>0</v>
      </c>
      <c r="K844" s="1">
        <f t="shared" si="13"/>
        <v>0</v>
      </c>
      <c r="L844" s="2">
        <v>843</v>
      </c>
    </row>
    <row r="845" spans="1:12" x14ac:dyDescent="0.45">
      <c r="A845">
        <v>184</v>
      </c>
      <c r="B845" t="s">
        <v>2542</v>
      </c>
      <c r="C845" t="s">
        <v>39</v>
      </c>
      <c r="D845" t="s">
        <v>1600</v>
      </c>
      <c r="E845" t="s">
        <v>299</v>
      </c>
      <c r="F845">
        <v>25</v>
      </c>
      <c r="G845" t="s">
        <v>21</v>
      </c>
      <c r="H845">
        <v>2020</v>
      </c>
      <c r="I845">
        <v>9.6462999999999894</v>
      </c>
      <c r="J845" s="1">
        <f>_xlfn.XLOOKUP(B845, '[1]2021 Salaries'!$B$13:$B$2834, '[1]2021 Salaries'!$G$13:$G$2834,0)</f>
        <v>25210000</v>
      </c>
      <c r="K845" s="1">
        <f t="shared" si="13"/>
        <v>27731000.000000004</v>
      </c>
      <c r="L845" s="2">
        <v>844</v>
      </c>
    </row>
    <row r="846" spans="1:12" x14ac:dyDescent="0.45">
      <c r="A846">
        <v>662</v>
      </c>
      <c r="B846" t="s">
        <v>2663</v>
      </c>
      <c r="C846" t="s">
        <v>23</v>
      </c>
      <c r="D846" t="s">
        <v>1596</v>
      </c>
      <c r="E846" t="s">
        <v>104</v>
      </c>
      <c r="F846">
        <v>26</v>
      </c>
      <c r="G846" t="s">
        <v>25</v>
      </c>
      <c r="H846">
        <v>2020</v>
      </c>
      <c r="I846">
        <v>9.65133333333333</v>
      </c>
      <c r="J846" s="1">
        <f>_xlfn.XLOOKUP(B846, '[1]2021 Salaries'!$B$13:$B$2834, '[1]2021 Salaries'!$G$13:$G$2834,0)</f>
        <v>7280000</v>
      </c>
      <c r="K846" s="1">
        <f t="shared" si="13"/>
        <v>8008000.0000000009</v>
      </c>
      <c r="L846" s="2">
        <v>845</v>
      </c>
    </row>
    <row r="847" spans="1:12" x14ac:dyDescent="0.45">
      <c r="A847">
        <v>2071</v>
      </c>
      <c r="B847" t="s">
        <v>1880</v>
      </c>
      <c r="C847" t="s">
        <v>1879</v>
      </c>
      <c r="D847" t="s">
        <v>1596</v>
      </c>
      <c r="E847" t="s">
        <v>118</v>
      </c>
      <c r="F847">
        <v>31</v>
      </c>
      <c r="G847" t="s">
        <v>25</v>
      </c>
      <c r="H847">
        <v>2021</v>
      </c>
      <c r="I847">
        <v>9.6513666666666698</v>
      </c>
      <c r="J847" s="1">
        <f>_xlfn.XLOOKUP(B847, '[1]2021 Salaries'!$B$13:$B$2834, '[1]2021 Salaries'!$G$13:$G$2834,0)</f>
        <v>35950000</v>
      </c>
      <c r="K847" s="1">
        <f t="shared" si="13"/>
        <v>39545000</v>
      </c>
      <c r="L847" s="2">
        <v>846</v>
      </c>
    </row>
    <row r="848" spans="1:12" x14ac:dyDescent="0.45">
      <c r="A848">
        <v>789</v>
      </c>
      <c r="B848" t="s">
        <v>1913</v>
      </c>
      <c r="C848" t="s">
        <v>650</v>
      </c>
      <c r="D848" t="s">
        <v>2743</v>
      </c>
      <c r="E848" t="s">
        <v>255</v>
      </c>
      <c r="F848">
        <v>30</v>
      </c>
      <c r="G848" t="s">
        <v>25</v>
      </c>
      <c r="H848">
        <v>2020</v>
      </c>
      <c r="I848">
        <v>9.6546333333333294</v>
      </c>
      <c r="J848" s="1">
        <f>_xlfn.XLOOKUP(B848, '[1]2021 Salaries'!$B$13:$B$2834, '[1]2021 Salaries'!$G$13:$G$2834,0)</f>
        <v>28630000</v>
      </c>
      <c r="K848" s="1">
        <f t="shared" si="13"/>
        <v>31493000.000000004</v>
      </c>
      <c r="L848" s="2">
        <v>847</v>
      </c>
    </row>
    <row r="849" spans="1:12" x14ac:dyDescent="0.45">
      <c r="A849">
        <v>1854</v>
      </c>
      <c r="B849" t="s">
        <v>2675</v>
      </c>
      <c r="C849" t="s">
        <v>195</v>
      </c>
      <c r="D849" t="s">
        <v>1596</v>
      </c>
      <c r="E849" t="s">
        <v>11</v>
      </c>
      <c r="F849">
        <v>31</v>
      </c>
      <c r="G849" t="s">
        <v>12</v>
      </c>
      <c r="H849">
        <v>2021</v>
      </c>
      <c r="I849">
        <v>9.6546333333333294</v>
      </c>
      <c r="J849" s="1">
        <f>_xlfn.XLOOKUP(B849, '[1]2021 Salaries'!$B$13:$B$2834, '[1]2021 Salaries'!$G$13:$G$2834,0)</f>
        <v>29910000</v>
      </c>
      <c r="K849" s="1">
        <f t="shared" si="13"/>
        <v>32901000.000000004</v>
      </c>
      <c r="L849" s="2">
        <v>848</v>
      </c>
    </row>
    <row r="850" spans="1:12" hidden="1" x14ac:dyDescent="0.45">
      <c r="A850">
        <v>1814</v>
      </c>
      <c r="B850" t="s">
        <v>3244</v>
      </c>
      <c r="C850" t="s">
        <v>74</v>
      </c>
      <c r="D850" t="s">
        <v>2743</v>
      </c>
      <c r="E850" t="s">
        <v>200</v>
      </c>
      <c r="F850">
        <v>26</v>
      </c>
      <c r="G850" t="s">
        <v>12</v>
      </c>
      <c r="H850">
        <v>2021</v>
      </c>
      <c r="I850">
        <v>9.6578333333333397</v>
      </c>
      <c r="J850" s="1">
        <f>_xlfn.XLOOKUP(B850, '[1]2021 Salaries'!$B$13:$B$2834, '[1]2021 Salaries'!$G$13:$G$2834,0)</f>
        <v>31260000</v>
      </c>
      <c r="K850" s="1">
        <f t="shared" si="13"/>
        <v>34386000</v>
      </c>
      <c r="L850" s="2">
        <v>849</v>
      </c>
    </row>
    <row r="851" spans="1:12" x14ac:dyDescent="0.45">
      <c r="A851">
        <v>188</v>
      </c>
      <c r="B851" t="s">
        <v>2577</v>
      </c>
      <c r="C851" t="s">
        <v>86</v>
      </c>
      <c r="D851" t="s">
        <v>1596</v>
      </c>
      <c r="E851" t="s">
        <v>44</v>
      </c>
      <c r="F851">
        <v>31</v>
      </c>
      <c r="G851" t="s">
        <v>31</v>
      </c>
      <c r="H851">
        <v>2020</v>
      </c>
      <c r="I851">
        <v>9.6578999999999997</v>
      </c>
      <c r="J851" s="1">
        <f>_xlfn.XLOOKUP(B851, '[1]2021 Salaries'!$B$13:$B$2834, '[1]2021 Salaries'!$G$13:$G$2834,0)</f>
        <v>32320000</v>
      </c>
      <c r="K851" s="1">
        <f t="shared" si="13"/>
        <v>35552000</v>
      </c>
      <c r="L851" s="2">
        <v>850</v>
      </c>
    </row>
    <row r="852" spans="1:12" x14ac:dyDescent="0.45">
      <c r="A852">
        <v>1063</v>
      </c>
      <c r="B852" t="s">
        <v>3243</v>
      </c>
      <c r="C852" t="s">
        <v>55</v>
      </c>
      <c r="D852" t="s">
        <v>2743</v>
      </c>
      <c r="E852" t="s">
        <v>91</v>
      </c>
      <c r="F852">
        <v>32</v>
      </c>
      <c r="G852" t="s">
        <v>16</v>
      </c>
      <c r="H852">
        <v>2020</v>
      </c>
      <c r="I852">
        <v>9.65923333333334</v>
      </c>
      <c r="J852" s="1">
        <f>_xlfn.XLOOKUP(B852, '[1]2021 Salaries'!$B$13:$B$2834, '[1]2021 Salaries'!$G$13:$G$2834,0)</f>
        <v>18700000</v>
      </c>
      <c r="K852" s="1">
        <f t="shared" si="13"/>
        <v>20570000</v>
      </c>
      <c r="L852" s="2">
        <v>851</v>
      </c>
    </row>
    <row r="853" spans="1:12" x14ac:dyDescent="0.45">
      <c r="A853">
        <v>1721</v>
      </c>
      <c r="B853" t="s">
        <v>2700</v>
      </c>
      <c r="C853" t="s">
        <v>9</v>
      </c>
      <c r="D853" t="s">
        <v>1596</v>
      </c>
      <c r="E853" t="s">
        <v>116</v>
      </c>
      <c r="F853">
        <v>21</v>
      </c>
      <c r="G853" t="s">
        <v>12</v>
      </c>
      <c r="H853">
        <v>2021</v>
      </c>
      <c r="I853">
        <v>9.6601999999999997</v>
      </c>
      <c r="J853" s="1">
        <f>_xlfn.XLOOKUP(B853, '[1]2021 Salaries'!$B$13:$B$2834, '[1]2021 Salaries'!$G$13:$G$2834,0)</f>
        <v>30140000</v>
      </c>
      <c r="K853" s="1">
        <f t="shared" si="13"/>
        <v>33154000.000000004</v>
      </c>
      <c r="L853" s="2">
        <v>852</v>
      </c>
    </row>
    <row r="854" spans="1:12" hidden="1" x14ac:dyDescent="0.45">
      <c r="A854">
        <v>1641</v>
      </c>
      <c r="B854" t="s">
        <v>2083</v>
      </c>
      <c r="C854" t="s">
        <v>9</v>
      </c>
      <c r="D854" t="s">
        <v>1596</v>
      </c>
      <c r="E854" t="s">
        <v>460</v>
      </c>
      <c r="F854">
        <v>26</v>
      </c>
      <c r="G854" t="s">
        <v>31</v>
      </c>
      <c r="H854">
        <v>2021</v>
      </c>
      <c r="I854">
        <v>9.6619666666666699</v>
      </c>
      <c r="J854" s="1">
        <f>_xlfn.XLOOKUP(B854, '[1]2021 Salaries'!$B$13:$B$2834, '[1]2021 Salaries'!$G$13:$G$2834,0)</f>
        <v>26410000</v>
      </c>
      <c r="K854" s="1">
        <f t="shared" si="13"/>
        <v>29051000.000000004</v>
      </c>
      <c r="L854" s="2">
        <v>853</v>
      </c>
    </row>
    <row r="855" spans="1:12" hidden="1" x14ac:dyDescent="0.45">
      <c r="A855">
        <v>1002</v>
      </c>
      <c r="B855" t="s">
        <v>3242</v>
      </c>
      <c r="C855" t="s">
        <v>14</v>
      </c>
      <c r="D855" t="s">
        <v>2743</v>
      </c>
      <c r="E855" t="s">
        <v>997</v>
      </c>
      <c r="F855">
        <v>23</v>
      </c>
      <c r="G855" t="s">
        <v>16</v>
      </c>
      <c r="H855">
        <v>2020</v>
      </c>
      <c r="I855">
        <v>9.6709333333333305</v>
      </c>
      <c r="J855" s="1">
        <f>_xlfn.XLOOKUP(B855, '[1]2021 Salaries'!$B$13:$B$2834, '[1]2021 Salaries'!$G$13:$G$2834,0)</f>
        <v>0</v>
      </c>
      <c r="K855" s="1">
        <f t="shared" si="13"/>
        <v>0</v>
      </c>
      <c r="L855" s="2">
        <v>854</v>
      </c>
    </row>
    <row r="856" spans="1:12" x14ac:dyDescent="0.45">
      <c r="A856">
        <v>1515</v>
      </c>
      <c r="B856" t="s">
        <v>2141</v>
      </c>
      <c r="C856" t="s">
        <v>9</v>
      </c>
      <c r="D856" t="s">
        <v>1600</v>
      </c>
      <c r="E856" t="s">
        <v>57</v>
      </c>
      <c r="F856">
        <v>24</v>
      </c>
      <c r="G856" t="s">
        <v>31</v>
      </c>
      <c r="H856">
        <v>2021</v>
      </c>
      <c r="I856">
        <v>9.6726333333333301</v>
      </c>
      <c r="J856" s="1">
        <f>_xlfn.XLOOKUP(B856, '[1]2021 Salaries'!$B$13:$B$2834, '[1]2021 Salaries'!$G$13:$G$2834,0)</f>
        <v>28840000</v>
      </c>
      <c r="K856" s="1">
        <f t="shared" si="13"/>
        <v>31724000.000000004</v>
      </c>
      <c r="L856" s="2">
        <v>855</v>
      </c>
    </row>
    <row r="857" spans="1:12" x14ac:dyDescent="0.45">
      <c r="A857">
        <v>848</v>
      </c>
      <c r="B857" t="s">
        <v>2418</v>
      </c>
      <c r="C857" t="s">
        <v>836</v>
      </c>
      <c r="D857" t="s">
        <v>1596</v>
      </c>
      <c r="E857" t="s">
        <v>197</v>
      </c>
      <c r="F857">
        <v>36</v>
      </c>
      <c r="G857" t="s">
        <v>25</v>
      </c>
      <c r="H857">
        <v>2020</v>
      </c>
      <c r="I857">
        <v>9.6734000000000009</v>
      </c>
      <c r="J857" s="1">
        <f>_xlfn.XLOOKUP(B857, '[1]2021 Salaries'!$B$13:$B$2834, '[1]2021 Salaries'!$G$13:$G$2834,0)</f>
        <v>28930000</v>
      </c>
      <c r="K857" s="1">
        <f t="shared" si="13"/>
        <v>31823000.000000004</v>
      </c>
      <c r="L857" s="2">
        <v>856</v>
      </c>
    </row>
    <row r="858" spans="1:12" hidden="1" x14ac:dyDescent="0.45">
      <c r="A858">
        <v>1609</v>
      </c>
      <c r="B858" t="s">
        <v>3241</v>
      </c>
      <c r="C858" t="s">
        <v>9</v>
      </c>
      <c r="D858" t="s">
        <v>2743</v>
      </c>
      <c r="E858" t="s">
        <v>93</v>
      </c>
      <c r="F858">
        <v>18</v>
      </c>
      <c r="G858" t="s">
        <v>31</v>
      </c>
      <c r="H858">
        <v>2021</v>
      </c>
      <c r="I858">
        <v>9.6744000000000003</v>
      </c>
      <c r="J858" s="1">
        <f>_xlfn.XLOOKUP(B858, '[1]2021 Salaries'!$B$13:$B$2834, '[1]2021 Salaries'!$G$13:$G$2834,0)</f>
        <v>27930000</v>
      </c>
      <c r="K858" s="1">
        <f t="shared" si="13"/>
        <v>30723000.000000004</v>
      </c>
      <c r="L858" s="2">
        <v>857</v>
      </c>
    </row>
    <row r="859" spans="1:12" x14ac:dyDescent="0.45">
      <c r="A859">
        <v>596</v>
      </c>
      <c r="B859" t="s">
        <v>2124</v>
      </c>
      <c r="C859" t="s">
        <v>51</v>
      </c>
      <c r="D859" t="s">
        <v>2743</v>
      </c>
      <c r="E859" t="s">
        <v>253</v>
      </c>
      <c r="F859">
        <v>25</v>
      </c>
      <c r="G859" t="s">
        <v>12</v>
      </c>
      <c r="H859">
        <v>2020</v>
      </c>
      <c r="I859">
        <v>9.6799333333333308</v>
      </c>
      <c r="J859" s="1">
        <f>_xlfn.XLOOKUP(B859, '[1]2021 Salaries'!$B$13:$B$2834, '[1]2021 Salaries'!$G$13:$G$2834,0)</f>
        <v>24470000</v>
      </c>
      <c r="K859" s="1">
        <f t="shared" si="13"/>
        <v>26917000.000000004</v>
      </c>
      <c r="L859" s="2">
        <v>858</v>
      </c>
    </row>
    <row r="860" spans="1:12" x14ac:dyDescent="0.45">
      <c r="A860">
        <v>462</v>
      </c>
      <c r="B860" t="s">
        <v>3240</v>
      </c>
      <c r="C860" t="s">
        <v>74</v>
      </c>
      <c r="D860" t="s">
        <v>2743</v>
      </c>
      <c r="E860" t="s">
        <v>47</v>
      </c>
      <c r="F860">
        <v>21</v>
      </c>
      <c r="G860" t="s">
        <v>12</v>
      </c>
      <c r="H860">
        <v>2020</v>
      </c>
      <c r="I860">
        <v>9.6831333333333394</v>
      </c>
      <c r="J860" s="1">
        <f>_xlfn.XLOOKUP(B860, '[1]2021 Salaries'!$B$13:$B$2834, '[1]2021 Salaries'!$G$13:$G$2834,0)</f>
        <v>28640000</v>
      </c>
      <c r="K860" s="1">
        <f t="shared" si="13"/>
        <v>31504000.000000004</v>
      </c>
      <c r="L860" s="2">
        <v>859</v>
      </c>
    </row>
    <row r="861" spans="1:12" x14ac:dyDescent="0.45">
      <c r="A861">
        <v>730</v>
      </c>
      <c r="B861" t="s">
        <v>3239</v>
      </c>
      <c r="C861" t="s">
        <v>23</v>
      </c>
      <c r="D861" t="s">
        <v>2743</v>
      </c>
      <c r="E861" t="s">
        <v>322</v>
      </c>
      <c r="F861">
        <v>33</v>
      </c>
      <c r="G861" t="s">
        <v>25</v>
      </c>
      <c r="H861">
        <v>2020</v>
      </c>
      <c r="I861">
        <v>9.6860666666666706</v>
      </c>
      <c r="J861" s="1">
        <f>_xlfn.XLOOKUP(B861, '[1]2021 Salaries'!$B$13:$B$2834, '[1]2021 Salaries'!$G$13:$G$2834,0)</f>
        <v>21430000</v>
      </c>
      <c r="K861" s="1">
        <f t="shared" si="13"/>
        <v>23573000.000000004</v>
      </c>
      <c r="L861" s="2">
        <v>860</v>
      </c>
    </row>
    <row r="862" spans="1:12" x14ac:dyDescent="0.45">
      <c r="A862">
        <v>177</v>
      </c>
      <c r="B862" t="s">
        <v>3238</v>
      </c>
      <c r="C862" t="s">
        <v>143</v>
      </c>
      <c r="D862" t="s">
        <v>2743</v>
      </c>
      <c r="E862" t="s">
        <v>299</v>
      </c>
      <c r="F862">
        <v>23</v>
      </c>
      <c r="G862" t="s">
        <v>21</v>
      </c>
      <c r="H862">
        <v>2020</v>
      </c>
      <c r="I862">
        <v>9.6886666666666699</v>
      </c>
      <c r="J862" s="1">
        <f>_xlfn.XLOOKUP(B862, '[1]2021 Salaries'!$B$13:$B$2834, '[1]2021 Salaries'!$G$13:$G$2834,0)</f>
        <v>12340000</v>
      </c>
      <c r="K862" s="1">
        <f t="shared" si="13"/>
        <v>13574000.000000002</v>
      </c>
      <c r="L862" s="2">
        <v>861</v>
      </c>
    </row>
    <row r="863" spans="1:12" hidden="1" x14ac:dyDescent="0.45">
      <c r="A863">
        <v>1987</v>
      </c>
      <c r="B863" t="s">
        <v>331</v>
      </c>
      <c r="C863" t="s">
        <v>320</v>
      </c>
      <c r="D863" t="s">
        <v>18</v>
      </c>
      <c r="E863" t="s">
        <v>322</v>
      </c>
      <c r="F863">
        <v>31</v>
      </c>
      <c r="G863" t="s">
        <v>25</v>
      </c>
      <c r="H863">
        <v>2021</v>
      </c>
      <c r="I863">
        <v>9.6929333333333307</v>
      </c>
      <c r="J863" s="1">
        <f>_xlfn.XLOOKUP(B863, '[1]2021 Salaries'!$B$13:$B$2834, '[1]2021 Salaries'!$G$13:$G$2834,0)</f>
        <v>9520000</v>
      </c>
      <c r="K863" s="1">
        <f t="shared" si="13"/>
        <v>10472000</v>
      </c>
      <c r="L863" s="2">
        <v>862</v>
      </c>
    </row>
    <row r="864" spans="1:12" x14ac:dyDescent="0.45">
      <c r="A864">
        <v>1505</v>
      </c>
      <c r="B864" t="s">
        <v>2516</v>
      </c>
      <c r="C864" t="s">
        <v>9</v>
      </c>
      <c r="D864" t="s">
        <v>1596</v>
      </c>
      <c r="E864" t="s">
        <v>57</v>
      </c>
      <c r="F864">
        <v>26</v>
      </c>
      <c r="G864" t="s">
        <v>31</v>
      </c>
      <c r="H864">
        <v>2021</v>
      </c>
      <c r="I864">
        <v>9.6993666666666591</v>
      </c>
      <c r="J864" s="1">
        <f>_xlfn.XLOOKUP(B864, '[1]2021 Salaries'!$B$13:$B$2834, '[1]2021 Salaries'!$G$13:$G$2834,0)</f>
        <v>28570000</v>
      </c>
      <c r="K864" s="1">
        <f t="shared" si="13"/>
        <v>31427000.000000004</v>
      </c>
      <c r="L864" s="2">
        <v>863</v>
      </c>
    </row>
    <row r="865" spans="1:12" hidden="1" x14ac:dyDescent="0.45">
      <c r="A865">
        <v>1920</v>
      </c>
      <c r="B865" t="s">
        <v>3237</v>
      </c>
      <c r="C865" t="s">
        <v>3236</v>
      </c>
      <c r="D865" t="s">
        <v>2743</v>
      </c>
      <c r="E865" t="s">
        <v>330</v>
      </c>
      <c r="F865">
        <v>28</v>
      </c>
      <c r="G865" t="s">
        <v>25</v>
      </c>
      <c r="H865">
        <v>2021</v>
      </c>
      <c r="I865">
        <v>9.7040666666666606</v>
      </c>
      <c r="J865" s="1">
        <f>_xlfn.XLOOKUP(B865, '[1]2021 Salaries'!$B$13:$B$2834, '[1]2021 Salaries'!$G$13:$G$2834,0)</f>
        <v>32300000</v>
      </c>
      <c r="K865" s="1">
        <f t="shared" si="13"/>
        <v>35530000</v>
      </c>
      <c r="L865" s="2">
        <v>864</v>
      </c>
    </row>
    <row r="866" spans="1:12" x14ac:dyDescent="0.45">
      <c r="A866">
        <v>663</v>
      </c>
      <c r="B866" t="s">
        <v>2412</v>
      </c>
      <c r="C866" t="s">
        <v>68</v>
      </c>
      <c r="D866" t="s">
        <v>1596</v>
      </c>
      <c r="E866" t="s">
        <v>104</v>
      </c>
      <c r="F866">
        <v>19</v>
      </c>
      <c r="G866" t="s">
        <v>25</v>
      </c>
      <c r="H866">
        <v>2020</v>
      </c>
      <c r="I866">
        <v>9.7047333333333299</v>
      </c>
      <c r="J866" s="1">
        <f>_xlfn.XLOOKUP(B866, '[1]2021 Salaries'!$B$13:$B$2834, '[1]2021 Salaries'!$G$13:$G$2834,0)</f>
        <v>28800000</v>
      </c>
      <c r="K866" s="1">
        <f t="shared" si="13"/>
        <v>31680000.000000004</v>
      </c>
      <c r="L866" s="2">
        <v>865</v>
      </c>
    </row>
    <row r="867" spans="1:12" x14ac:dyDescent="0.45">
      <c r="A867">
        <v>2248</v>
      </c>
      <c r="B867" t="s">
        <v>3235</v>
      </c>
      <c r="C867" t="s">
        <v>14</v>
      </c>
      <c r="D867" t="s">
        <v>2743</v>
      </c>
      <c r="E867" t="s">
        <v>186</v>
      </c>
      <c r="F867">
        <v>30</v>
      </c>
      <c r="G867" t="s">
        <v>16</v>
      </c>
      <c r="H867">
        <v>2021</v>
      </c>
      <c r="I867">
        <v>9.7051666666666598</v>
      </c>
      <c r="J867" s="1">
        <f>_xlfn.XLOOKUP(B867, '[1]2021 Salaries'!$B$13:$B$2834, '[1]2021 Salaries'!$G$13:$G$2834,0)</f>
        <v>14920000</v>
      </c>
      <c r="K867" s="1">
        <f t="shared" si="13"/>
        <v>16412000.000000002</v>
      </c>
      <c r="L867" s="2">
        <v>866</v>
      </c>
    </row>
    <row r="868" spans="1:12" x14ac:dyDescent="0.45">
      <c r="A868">
        <v>610</v>
      </c>
      <c r="B868" t="s">
        <v>2554</v>
      </c>
      <c r="C868" t="s">
        <v>74</v>
      </c>
      <c r="D868" t="s">
        <v>2743</v>
      </c>
      <c r="E868" t="s">
        <v>11</v>
      </c>
      <c r="F868">
        <v>16</v>
      </c>
      <c r="G868" t="s">
        <v>12</v>
      </c>
      <c r="H868">
        <v>2020</v>
      </c>
      <c r="I868">
        <v>9.7064000000000004</v>
      </c>
      <c r="J868" s="1">
        <f>_xlfn.XLOOKUP(B868, '[1]2021 Salaries'!$B$13:$B$2834, '[1]2021 Salaries'!$G$13:$G$2834,0)</f>
        <v>5560000</v>
      </c>
      <c r="K868" s="1">
        <f t="shared" si="13"/>
        <v>6116000.0000000009</v>
      </c>
      <c r="L868" s="2">
        <v>867</v>
      </c>
    </row>
    <row r="869" spans="1:12" hidden="1" x14ac:dyDescent="0.45">
      <c r="A869">
        <v>2367</v>
      </c>
      <c r="B869" t="s">
        <v>2044</v>
      </c>
      <c r="C869" t="s">
        <v>14</v>
      </c>
      <c r="D869" t="s">
        <v>1596</v>
      </c>
      <c r="E869" t="s">
        <v>542</v>
      </c>
      <c r="F869">
        <v>25</v>
      </c>
      <c r="G869" t="s">
        <v>16</v>
      </c>
      <c r="H869">
        <v>2021</v>
      </c>
      <c r="I869">
        <v>9.7082999999999995</v>
      </c>
      <c r="J869" s="1">
        <f>_xlfn.XLOOKUP(B869, '[1]2021 Salaries'!$B$13:$B$2834, '[1]2021 Salaries'!$G$13:$G$2834,0)</f>
        <v>25060000</v>
      </c>
      <c r="K869" s="1">
        <f t="shared" si="13"/>
        <v>27566000.000000004</v>
      </c>
      <c r="L869" s="2">
        <v>868</v>
      </c>
    </row>
    <row r="870" spans="1:12" x14ac:dyDescent="0.45">
      <c r="A870">
        <v>155</v>
      </c>
      <c r="B870" t="s">
        <v>2411</v>
      </c>
      <c r="C870" t="s">
        <v>86</v>
      </c>
      <c r="D870" t="s">
        <v>1600</v>
      </c>
      <c r="E870" t="s">
        <v>147</v>
      </c>
      <c r="F870">
        <v>27</v>
      </c>
      <c r="G870" t="s">
        <v>21</v>
      </c>
      <c r="H870">
        <v>2020</v>
      </c>
      <c r="I870">
        <v>9.71606666666667</v>
      </c>
      <c r="J870" s="1">
        <f>_xlfn.XLOOKUP(B870, '[1]2021 Salaries'!$B$13:$B$2834, '[1]2021 Salaries'!$G$13:$G$2834,0)</f>
        <v>29860000</v>
      </c>
      <c r="K870" s="1">
        <f t="shared" si="13"/>
        <v>32846000.000000004</v>
      </c>
      <c r="L870" s="2">
        <v>869</v>
      </c>
    </row>
    <row r="871" spans="1:12" x14ac:dyDescent="0.45">
      <c r="A871">
        <v>1116</v>
      </c>
      <c r="B871" t="s">
        <v>2011</v>
      </c>
      <c r="C871" t="s">
        <v>948</v>
      </c>
      <c r="D871" t="s">
        <v>1600</v>
      </c>
      <c r="E871" t="s">
        <v>250</v>
      </c>
      <c r="F871">
        <v>18</v>
      </c>
      <c r="G871" t="s">
        <v>16</v>
      </c>
      <c r="H871">
        <v>2020</v>
      </c>
      <c r="I871">
        <v>9.7197999999999993</v>
      </c>
      <c r="J871" s="1">
        <f>_xlfn.XLOOKUP(B871, '[1]2021 Salaries'!$B$13:$B$2834, '[1]2021 Salaries'!$G$13:$G$2834,0)</f>
        <v>21230000</v>
      </c>
      <c r="K871" s="1">
        <f t="shared" si="13"/>
        <v>23353000.000000004</v>
      </c>
      <c r="L871" s="2">
        <v>870</v>
      </c>
    </row>
    <row r="872" spans="1:12" x14ac:dyDescent="0.45">
      <c r="A872">
        <v>132</v>
      </c>
      <c r="B872" t="s">
        <v>1163</v>
      </c>
      <c r="C872" t="s">
        <v>235</v>
      </c>
      <c r="D872" t="s">
        <v>18</v>
      </c>
      <c r="E872" t="s">
        <v>1073</v>
      </c>
      <c r="F872">
        <v>29</v>
      </c>
      <c r="G872" t="s">
        <v>21</v>
      </c>
      <c r="H872">
        <v>2020</v>
      </c>
      <c r="I872">
        <v>9.7202666666666602</v>
      </c>
      <c r="J872" s="1">
        <f>_xlfn.XLOOKUP(B872, '[1]2021 Salaries'!$B$13:$B$2834, '[1]2021 Salaries'!$G$13:$G$2834,0)</f>
        <v>24690000</v>
      </c>
      <c r="K872" s="1">
        <f t="shared" si="13"/>
        <v>27159000.000000004</v>
      </c>
      <c r="L872" s="2">
        <v>871</v>
      </c>
    </row>
    <row r="873" spans="1:12" hidden="1" x14ac:dyDescent="0.45">
      <c r="A873">
        <v>811</v>
      </c>
      <c r="B873" t="s">
        <v>2147</v>
      </c>
      <c r="C873" t="s">
        <v>86</v>
      </c>
      <c r="D873" t="s">
        <v>1596</v>
      </c>
      <c r="E873" t="s">
        <v>118</v>
      </c>
      <c r="F873">
        <v>31</v>
      </c>
      <c r="G873" t="s">
        <v>25</v>
      </c>
      <c r="H873">
        <v>2020</v>
      </c>
      <c r="I873">
        <v>9.7272333333333307</v>
      </c>
      <c r="J873" s="1">
        <f>_xlfn.XLOOKUP(B873, '[1]2021 Salaries'!$B$13:$B$2834, '[1]2021 Salaries'!$G$13:$G$2834,0)</f>
        <v>0</v>
      </c>
      <c r="K873" s="1">
        <f t="shared" si="13"/>
        <v>0</v>
      </c>
      <c r="L873" s="2">
        <v>872</v>
      </c>
    </row>
    <row r="874" spans="1:12" x14ac:dyDescent="0.45">
      <c r="A874">
        <v>1995</v>
      </c>
      <c r="B874" t="s">
        <v>3150</v>
      </c>
      <c r="C874" t="s">
        <v>320</v>
      </c>
      <c r="D874" t="s">
        <v>2743</v>
      </c>
      <c r="E874" t="s">
        <v>322</v>
      </c>
      <c r="F874">
        <v>27</v>
      </c>
      <c r="G874" t="s">
        <v>25</v>
      </c>
      <c r="H874">
        <v>2021</v>
      </c>
      <c r="I874">
        <v>9.7345666666666695</v>
      </c>
      <c r="J874" s="1">
        <f>_xlfn.XLOOKUP(B874, '[1]2021 Salaries'!$B$13:$B$2834, '[1]2021 Salaries'!$G$13:$G$2834,0)</f>
        <v>28600000</v>
      </c>
      <c r="K874" s="1">
        <f t="shared" si="13"/>
        <v>31460000.000000004</v>
      </c>
      <c r="L874" s="2">
        <v>873</v>
      </c>
    </row>
    <row r="875" spans="1:12" hidden="1" x14ac:dyDescent="0.45">
      <c r="A875">
        <v>706</v>
      </c>
      <c r="B875" t="s">
        <v>603</v>
      </c>
      <c r="C875" t="s">
        <v>143</v>
      </c>
      <c r="D875" t="s">
        <v>1596</v>
      </c>
      <c r="E875" t="s">
        <v>267</v>
      </c>
      <c r="F875">
        <v>19</v>
      </c>
      <c r="G875" t="s">
        <v>25</v>
      </c>
      <c r="H875">
        <v>2020</v>
      </c>
      <c r="I875">
        <v>9.7353666666666694</v>
      </c>
      <c r="J875" s="1">
        <f>_xlfn.XLOOKUP(B875, '[1]2021 Salaries'!$B$13:$B$2834, '[1]2021 Salaries'!$G$13:$G$2834,0)</f>
        <v>24350000</v>
      </c>
      <c r="K875" s="1">
        <f t="shared" si="13"/>
        <v>26785000.000000004</v>
      </c>
      <c r="L875" s="2">
        <v>874</v>
      </c>
    </row>
    <row r="876" spans="1:12" hidden="1" x14ac:dyDescent="0.45">
      <c r="A876">
        <v>454</v>
      </c>
      <c r="B876" t="s">
        <v>700</v>
      </c>
      <c r="C876" t="s">
        <v>701</v>
      </c>
      <c r="D876" t="s">
        <v>18</v>
      </c>
      <c r="E876" t="s">
        <v>47</v>
      </c>
      <c r="F876">
        <v>27</v>
      </c>
      <c r="G876" t="s">
        <v>12</v>
      </c>
      <c r="H876">
        <v>2020</v>
      </c>
      <c r="I876">
        <v>9.7378</v>
      </c>
      <c r="J876" s="1">
        <f>_xlfn.XLOOKUP(B876, '[1]2021 Salaries'!$B$13:$B$2834, '[1]2021 Salaries'!$G$13:$G$2834,0)</f>
        <v>22130000</v>
      </c>
      <c r="K876" s="1">
        <f t="shared" si="13"/>
        <v>24343000.000000004</v>
      </c>
      <c r="L876" s="2">
        <v>875</v>
      </c>
    </row>
    <row r="877" spans="1:12" x14ac:dyDescent="0.45">
      <c r="A877">
        <v>1379</v>
      </c>
      <c r="B877" t="s">
        <v>2601</v>
      </c>
      <c r="C877" t="s">
        <v>64</v>
      </c>
      <c r="D877" t="s">
        <v>2743</v>
      </c>
      <c r="E877" t="s">
        <v>147</v>
      </c>
      <c r="F877">
        <v>24</v>
      </c>
      <c r="G877" t="s">
        <v>21</v>
      </c>
      <c r="H877">
        <v>2021</v>
      </c>
      <c r="I877">
        <v>9.7392000000000003</v>
      </c>
      <c r="J877" s="1">
        <f>_xlfn.XLOOKUP(B877, '[1]2021 Salaries'!$B$13:$B$2834, '[1]2021 Salaries'!$G$13:$G$2834,0)</f>
        <v>27580000</v>
      </c>
      <c r="K877" s="1">
        <f t="shared" si="13"/>
        <v>27580000</v>
      </c>
      <c r="L877" s="2">
        <v>876</v>
      </c>
    </row>
    <row r="878" spans="1:12" x14ac:dyDescent="0.45">
      <c r="A878">
        <v>1942</v>
      </c>
      <c r="B878" t="s">
        <v>2834</v>
      </c>
      <c r="C878" t="s">
        <v>307</v>
      </c>
      <c r="D878" t="s">
        <v>2743</v>
      </c>
      <c r="E878" t="s">
        <v>104</v>
      </c>
      <c r="F878">
        <v>27</v>
      </c>
      <c r="G878" t="s">
        <v>25</v>
      </c>
      <c r="H878">
        <v>2021</v>
      </c>
      <c r="I878">
        <v>9.7393000000000001</v>
      </c>
      <c r="J878" s="1">
        <f>_xlfn.XLOOKUP(B878, '[1]2021 Salaries'!$B$13:$B$2834, '[1]2021 Salaries'!$G$13:$G$2834,0)</f>
        <v>12560000</v>
      </c>
      <c r="K878" s="1">
        <f t="shared" si="13"/>
        <v>13816000.000000002</v>
      </c>
      <c r="L878" s="2">
        <v>877</v>
      </c>
    </row>
    <row r="879" spans="1:12" x14ac:dyDescent="0.45">
      <c r="A879">
        <v>2304</v>
      </c>
      <c r="B879" t="s">
        <v>3094</v>
      </c>
      <c r="C879" t="s">
        <v>9</v>
      </c>
      <c r="D879" t="s">
        <v>2743</v>
      </c>
      <c r="E879" t="s">
        <v>53</v>
      </c>
      <c r="F879">
        <v>32</v>
      </c>
      <c r="G879" t="s">
        <v>16</v>
      </c>
      <c r="H879">
        <v>2021</v>
      </c>
      <c r="I879">
        <v>9.7479666666666702</v>
      </c>
      <c r="J879" s="1">
        <f>_xlfn.XLOOKUP(B879, '[1]2021 Salaries'!$B$13:$B$2834, '[1]2021 Salaries'!$G$13:$G$2834,0)</f>
        <v>19910000</v>
      </c>
      <c r="K879" s="1">
        <f t="shared" si="13"/>
        <v>21901000</v>
      </c>
      <c r="L879" s="2">
        <v>878</v>
      </c>
    </row>
    <row r="880" spans="1:12" hidden="1" x14ac:dyDescent="0.45">
      <c r="A880">
        <v>876</v>
      </c>
      <c r="B880" t="s">
        <v>406</v>
      </c>
      <c r="C880" t="s">
        <v>23</v>
      </c>
      <c r="D880" t="s">
        <v>18</v>
      </c>
      <c r="E880" t="s">
        <v>84</v>
      </c>
      <c r="F880">
        <v>21</v>
      </c>
      <c r="G880" t="s">
        <v>25</v>
      </c>
      <c r="H880">
        <v>2020</v>
      </c>
      <c r="I880">
        <v>9.7553666666666707</v>
      </c>
      <c r="J880" s="1">
        <f>_xlfn.XLOOKUP(B880, '[1]2021 Salaries'!$B$13:$B$2834, '[1]2021 Salaries'!$G$13:$G$2834,0)</f>
        <v>25020000</v>
      </c>
      <c r="K880" s="1">
        <f t="shared" si="13"/>
        <v>27522000.000000004</v>
      </c>
      <c r="L880" s="2">
        <v>879</v>
      </c>
    </row>
    <row r="881" spans="1:12" x14ac:dyDescent="0.45">
      <c r="A881">
        <v>1866</v>
      </c>
      <c r="B881" t="s">
        <v>381</v>
      </c>
      <c r="C881" t="s">
        <v>222</v>
      </c>
      <c r="D881" t="s">
        <v>18</v>
      </c>
      <c r="E881" t="s">
        <v>382</v>
      </c>
      <c r="F881">
        <v>36</v>
      </c>
      <c r="G881" t="s">
        <v>12</v>
      </c>
      <c r="H881">
        <v>2021</v>
      </c>
      <c r="I881">
        <v>9.7615333333333307</v>
      </c>
      <c r="J881" s="1">
        <f>_xlfn.XLOOKUP(B881, '[1]2021 Salaries'!$B$13:$B$2834, '[1]2021 Salaries'!$G$13:$G$2834,0)</f>
        <v>7980000</v>
      </c>
      <c r="K881" s="1">
        <f t="shared" si="13"/>
        <v>8778000</v>
      </c>
      <c r="L881" s="2">
        <v>880</v>
      </c>
    </row>
    <row r="882" spans="1:12" hidden="1" x14ac:dyDescent="0.45">
      <c r="A882">
        <v>681</v>
      </c>
      <c r="B882" t="s">
        <v>2169</v>
      </c>
      <c r="C882" t="s">
        <v>145</v>
      </c>
      <c r="D882" t="s">
        <v>1600</v>
      </c>
      <c r="E882" t="s">
        <v>282</v>
      </c>
      <c r="F882">
        <v>28</v>
      </c>
      <c r="G882" t="s">
        <v>25</v>
      </c>
      <c r="H882">
        <v>2020</v>
      </c>
      <c r="I882">
        <v>9.7615666666666705</v>
      </c>
      <c r="J882" s="1">
        <f>_xlfn.XLOOKUP(B882, '[1]2021 Salaries'!$B$13:$B$2834, '[1]2021 Salaries'!$G$13:$G$2834,0)</f>
        <v>0</v>
      </c>
      <c r="K882" s="1">
        <f t="shared" si="13"/>
        <v>0</v>
      </c>
      <c r="L882" s="2">
        <v>881</v>
      </c>
    </row>
    <row r="883" spans="1:12" x14ac:dyDescent="0.45">
      <c r="A883">
        <v>2249</v>
      </c>
      <c r="B883" t="s">
        <v>3149</v>
      </c>
      <c r="C883" t="s">
        <v>14</v>
      </c>
      <c r="D883" t="s">
        <v>2743</v>
      </c>
      <c r="E883" t="s">
        <v>186</v>
      </c>
      <c r="F883">
        <v>23</v>
      </c>
      <c r="G883" t="s">
        <v>16</v>
      </c>
      <c r="H883">
        <v>2021</v>
      </c>
      <c r="I883">
        <v>9.7647666666666701</v>
      </c>
      <c r="J883" s="1">
        <f>_xlfn.XLOOKUP(B883, '[1]2021 Salaries'!$B$13:$B$2834, '[1]2021 Salaries'!$G$13:$G$2834,0)</f>
        <v>7660000</v>
      </c>
      <c r="K883" s="1">
        <f t="shared" si="13"/>
        <v>8426000</v>
      </c>
      <c r="L883" s="2">
        <v>882</v>
      </c>
    </row>
    <row r="884" spans="1:12" hidden="1" x14ac:dyDescent="0.45">
      <c r="A884">
        <v>990</v>
      </c>
      <c r="B884" t="s">
        <v>673</v>
      </c>
      <c r="C884" t="s">
        <v>14</v>
      </c>
      <c r="D884" t="s">
        <v>1600</v>
      </c>
      <c r="E884" t="s">
        <v>89</v>
      </c>
      <c r="F884">
        <v>28</v>
      </c>
      <c r="G884" t="s">
        <v>16</v>
      </c>
      <c r="H884">
        <v>2020</v>
      </c>
      <c r="I884">
        <v>9.7660666666666707</v>
      </c>
      <c r="J884" s="1">
        <f>_xlfn.XLOOKUP(B884, '[1]2021 Salaries'!$B$13:$B$2834, '[1]2021 Salaries'!$G$13:$G$2834,0)</f>
        <v>29190000</v>
      </c>
      <c r="K884" s="1">
        <f t="shared" si="13"/>
        <v>32109000.000000004</v>
      </c>
      <c r="L884" s="2">
        <v>883</v>
      </c>
    </row>
    <row r="885" spans="1:12" hidden="1" x14ac:dyDescent="0.45">
      <c r="A885">
        <v>363</v>
      </c>
      <c r="B885" t="s">
        <v>2246</v>
      </c>
      <c r="C885" t="s">
        <v>513</v>
      </c>
      <c r="D885" t="s">
        <v>1600</v>
      </c>
      <c r="E885" t="s">
        <v>471</v>
      </c>
      <c r="F885">
        <v>25</v>
      </c>
      <c r="G885" t="s">
        <v>31</v>
      </c>
      <c r="H885">
        <v>2020</v>
      </c>
      <c r="I885">
        <v>9.7668333333333308</v>
      </c>
      <c r="J885" s="1">
        <f>_xlfn.XLOOKUP(B885, '[1]2021 Salaries'!$B$13:$B$2834, '[1]2021 Salaries'!$G$13:$G$2834,0)</f>
        <v>0</v>
      </c>
      <c r="K885" s="1">
        <f t="shared" si="13"/>
        <v>0</v>
      </c>
      <c r="L885" s="2">
        <v>884</v>
      </c>
    </row>
    <row r="886" spans="1:12" x14ac:dyDescent="0.45">
      <c r="A886">
        <v>286</v>
      </c>
      <c r="B886" t="s">
        <v>3234</v>
      </c>
      <c r="C886" t="s">
        <v>9</v>
      </c>
      <c r="D886" t="s">
        <v>2743</v>
      </c>
      <c r="E886" t="s">
        <v>57</v>
      </c>
      <c r="F886">
        <v>28</v>
      </c>
      <c r="G886" t="s">
        <v>31</v>
      </c>
      <c r="H886">
        <v>2020</v>
      </c>
      <c r="I886">
        <v>9.7694333333333301</v>
      </c>
      <c r="J886" s="1">
        <f>_xlfn.XLOOKUP(B886, '[1]2021 Salaries'!$B$13:$B$2834, '[1]2021 Salaries'!$G$13:$G$2834,0)</f>
        <v>15920000</v>
      </c>
      <c r="K886" s="1">
        <f t="shared" si="13"/>
        <v>17512000</v>
      </c>
      <c r="L886" s="2">
        <v>885</v>
      </c>
    </row>
    <row r="887" spans="1:12" x14ac:dyDescent="0.45">
      <c r="A887">
        <v>1872</v>
      </c>
      <c r="B887" t="s">
        <v>1884</v>
      </c>
      <c r="C887" t="s">
        <v>33</v>
      </c>
      <c r="D887" t="s">
        <v>1600</v>
      </c>
      <c r="E887" t="s">
        <v>382</v>
      </c>
      <c r="F887">
        <v>22</v>
      </c>
      <c r="G887" t="s">
        <v>12</v>
      </c>
      <c r="H887">
        <v>2021</v>
      </c>
      <c r="I887">
        <v>9.7703333333333404</v>
      </c>
      <c r="J887" s="1">
        <f>_xlfn.XLOOKUP(B887, '[1]2021 Salaries'!$B$13:$B$2834, '[1]2021 Salaries'!$G$13:$G$2834,0)</f>
        <v>27990000</v>
      </c>
      <c r="K887" s="1">
        <f t="shared" si="13"/>
        <v>30789000.000000004</v>
      </c>
      <c r="L887" s="2">
        <v>886</v>
      </c>
    </row>
    <row r="888" spans="1:12" x14ac:dyDescent="0.45">
      <c r="A888">
        <v>619</v>
      </c>
      <c r="B888" t="s">
        <v>1036</v>
      </c>
      <c r="C888" t="s">
        <v>51</v>
      </c>
      <c r="D888" t="s">
        <v>18</v>
      </c>
      <c r="E888" t="s">
        <v>382</v>
      </c>
      <c r="F888">
        <v>30</v>
      </c>
      <c r="G888" t="s">
        <v>12</v>
      </c>
      <c r="H888">
        <v>2020</v>
      </c>
      <c r="I888">
        <v>9.7828333333333308</v>
      </c>
      <c r="J888" s="1">
        <f>_xlfn.XLOOKUP(B888, '[1]2021 Salaries'!$B$13:$B$2834, '[1]2021 Salaries'!$G$13:$G$2834,0)</f>
        <v>28120000</v>
      </c>
      <c r="K888" s="1">
        <f t="shared" si="13"/>
        <v>30932000.000000004</v>
      </c>
      <c r="L888" s="2">
        <v>887</v>
      </c>
    </row>
    <row r="889" spans="1:12" x14ac:dyDescent="0.45">
      <c r="A889">
        <v>128</v>
      </c>
      <c r="B889" t="s">
        <v>2590</v>
      </c>
      <c r="C889" t="s">
        <v>14</v>
      </c>
      <c r="D889" t="s">
        <v>1600</v>
      </c>
      <c r="E889" t="s">
        <v>101</v>
      </c>
      <c r="F889">
        <v>26</v>
      </c>
      <c r="G889" t="s">
        <v>21</v>
      </c>
      <c r="H889">
        <v>2020</v>
      </c>
      <c r="I889">
        <v>9.7955333333333297</v>
      </c>
      <c r="J889" s="1">
        <f>_xlfn.XLOOKUP(B889, '[1]2021 Salaries'!$B$13:$B$2834, '[1]2021 Salaries'!$G$13:$G$2834,0)</f>
        <v>36830000</v>
      </c>
      <c r="K889" s="1">
        <f t="shared" si="13"/>
        <v>40513000</v>
      </c>
      <c r="L889" s="2">
        <v>888</v>
      </c>
    </row>
    <row r="890" spans="1:12" x14ac:dyDescent="0.45">
      <c r="A890">
        <v>1111</v>
      </c>
      <c r="B890" t="s">
        <v>1733</v>
      </c>
      <c r="C890" t="s">
        <v>1732</v>
      </c>
      <c r="D890" t="s">
        <v>2743</v>
      </c>
      <c r="E890" t="s">
        <v>250</v>
      </c>
      <c r="F890">
        <v>26</v>
      </c>
      <c r="G890" t="s">
        <v>16</v>
      </c>
      <c r="H890">
        <v>2020</v>
      </c>
      <c r="I890">
        <v>9.7959333333333305</v>
      </c>
      <c r="J890" s="1">
        <f>_xlfn.XLOOKUP(B890, '[1]2021 Salaries'!$B$13:$B$2834, '[1]2021 Salaries'!$G$13:$G$2834,0)</f>
        <v>20240000</v>
      </c>
      <c r="K890" s="1">
        <f t="shared" si="13"/>
        <v>22264000</v>
      </c>
      <c r="L890" s="2">
        <v>889</v>
      </c>
    </row>
    <row r="891" spans="1:12" hidden="1" x14ac:dyDescent="0.45">
      <c r="A891">
        <v>272</v>
      </c>
      <c r="B891" t="s">
        <v>3233</v>
      </c>
      <c r="C891" t="s">
        <v>9</v>
      </c>
      <c r="D891" t="s">
        <v>2743</v>
      </c>
      <c r="E891" t="s">
        <v>549</v>
      </c>
      <c r="F891">
        <v>25</v>
      </c>
      <c r="G891" t="s">
        <v>31</v>
      </c>
      <c r="H891">
        <v>2020</v>
      </c>
      <c r="I891">
        <v>9.7980333333333398</v>
      </c>
      <c r="J891" s="1">
        <f>_xlfn.XLOOKUP(B891, '[1]2021 Salaries'!$B$13:$B$2834, '[1]2021 Salaries'!$G$13:$G$2834,0)</f>
        <v>0</v>
      </c>
      <c r="K891" s="1">
        <f t="shared" si="13"/>
        <v>0</v>
      </c>
      <c r="L891" s="2">
        <v>890</v>
      </c>
    </row>
    <row r="892" spans="1:12" x14ac:dyDescent="0.45">
      <c r="A892">
        <v>1065</v>
      </c>
      <c r="B892" t="s">
        <v>139</v>
      </c>
      <c r="C892" t="s">
        <v>138</v>
      </c>
      <c r="D892" t="s">
        <v>43</v>
      </c>
      <c r="E892" t="s">
        <v>91</v>
      </c>
      <c r="F892">
        <v>27</v>
      </c>
      <c r="G892" t="s">
        <v>16</v>
      </c>
      <c r="H892">
        <v>2020</v>
      </c>
      <c r="I892">
        <v>9.7988</v>
      </c>
      <c r="J892" s="1">
        <f>_xlfn.XLOOKUP(B892, '[1]2021 Salaries'!$B$13:$B$2834, '[1]2021 Salaries'!$G$13:$G$2834,0)</f>
        <v>22460000</v>
      </c>
      <c r="K892" s="1">
        <f t="shared" si="13"/>
        <v>24706000.000000004</v>
      </c>
      <c r="L892" s="2">
        <v>891</v>
      </c>
    </row>
    <row r="893" spans="1:12" x14ac:dyDescent="0.45">
      <c r="A893">
        <v>307</v>
      </c>
      <c r="B893" t="s">
        <v>3086</v>
      </c>
      <c r="C893" t="s">
        <v>9</v>
      </c>
      <c r="D893" t="s">
        <v>2743</v>
      </c>
      <c r="E893" t="s">
        <v>1012</v>
      </c>
      <c r="F893">
        <v>28</v>
      </c>
      <c r="G893" t="s">
        <v>31</v>
      </c>
      <c r="H893">
        <v>2020</v>
      </c>
      <c r="I893">
        <v>9.8041333333333291</v>
      </c>
      <c r="J893" s="1">
        <f>_xlfn.XLOOKUP(B893, '[1]2021 Salaries'!$B$13:$B$2834, '[1]2021 Salaries'!$G$13:$G$2834,0)</f>
        <v>24660000</v>
      </c>
      <c r="K893" s="1">
        <f t="shared" si="13"/>
        <v>27126000.000000004</v>
      </c>
      <c r="L893" s="2">
        <v>892</v>
      </c>
    </row>
    <row r="894" spans="1:12" hidden="1" x14ac:dyDescent="0.45">
      <c r="A894">
        <v>1552</v>
      </c>
      <c r="B894" t="s">
        <v>1243</v>
      </c>
      <c r="C894" t="s">
        <v>1244</v>
      </c>
      <c r="D894" t="s">
        <v>1596</v>
      </c>
      <c r="E894" t="s">
        <v>539</v>
      </c>
      <c r="F894">
        <v>25</v>
      </c>
      <c r="G894" t="s">
        <v>31</v>
      </c>
      <c r="H894">
        <v>2021</v>
      </c>
      <c r="I894">
        <v>9.8073666666666703</v>
      </c>
      <c r="J894" s="1">
        <f>_xlfn.XLOOKUP(B894, '[1]2021 Salaries'!$B$13:$B$2834, '[1]2021 Salaries'!$G$13:$G$2834,0)</f>
        <v>25300000</v>
      </c>
      <c r="K894" s="1">
        <f t="shared" si="13"/>
        <v>27830000.000000004</v>
      </c>
      <c r="L894" s="2">
        <v>893</v>
      </c>
    </row>
    <row r="895" spans="1:12" x14ac:dyDescent="0.45">
      <c r="A895">
        <v>705</v>
      </c>
      <c r="B895" t="s">
        <v>363</v>
      </c>
      <c r="C895" t="s">
        <v>23</v>
      </c>
      <c r="D895" t="s">
        <v>1600</v>
      </c>
      <c r="E895" t="s">
        <v>24</v>
      </c>
      <c r="F895">
        <v>25</v>
      </c>
      <c r="G895" t="s">
        <v>25</v>
      </c>
      <c r="H895">
        <v>2020</v>
      </c>
      <c r="I895">
        <v>9.8097999999999992</v>
      </c>
      <c r="J895" s="1">
        <f>_xlfn.XLOOKUP(B895, '[1]2021 Salaries'!$B$13:$B$2834, '[1]2021 Salaries'!$G$13:$G$2834,0)</f>
        <v>30780000</v>
      </c>
      <c r="K895" s="1">
        <f t="shared" si="13"/>
        <v>33858000</v>
      </c>
      <c r="L895" s="2">
        <v>894</v>
      </c>
    </row>
    <row r="896" spans="1:12" x14ac:dyDescent="0.45">
      <c r="A896">
        <v>780</v>
      </c>
      <c r="B896" t="s">
        <v>1990</v>
      </c>
      <c r="C896" t="s">
        <v>307</v>
      </c>
      <c r="D896" t="s">
        <v>1600</v>
      </c>
      <c r="E896" t="s">
        <v>223</v>
      </c>
      <c r="F896">
        <v>28</v>
      </c>
      <c r="G896" t="s">
        <v>25</v>
      </c>
      <c r="H896">
        <v>2020</v>
      </c>
      <c r="I896">
        <v>9.8111999999999995</v>
      </c>
      <c r="J896" s="1">
        <f>_xlfn.XLOOKUP(B896, '[1]2021 Salaries'!$B$13:$B$2834, '[1]2021 Salaries'!$G$13:$G$2834,0)</f>
        <v>34760000</v>
      </c>
      <c r="K896" s="1">
        <f t="shared" si="13"/>
        <v>38236000</v>
      </c>
      <c r="L896" s="2">
        <v>895</v>
      </c>
    </row>
    <row r="897" spans="1:12" x14ac:dyDescent="0.45">
      <c r="A897">
        <v>2447</v>
      </c>
      <c r="B897" t="s">
        <v>2914</v>
      </c>
      <c r="C897" t="s">
        <v>64</v>
      </c>
      <c r="D897" t="s">
        <v>2743</v>
      </c>
      <c r="E897" t="s">
        <v>65</v>
      </c>
      <c r="F897">
        <v>20</v>
      </c>
      <c r="G897" t="s">
        <v>41</v>
      </c>
      <c r="H897">
        <v>2021</v>
      </c>
      <c r="I897">
        <v>9.8114000000000008</v>
      </c>
      <c r="J897" s="1">
        <f>_xlfn.XLOOKUP(B897, '[1]2021 Salaries'!$B$13:$B$2834, '[1]2021 Salaries'!$G$13:$G$2834,0)</f>
        <v>4580000</v>
      </c>
      <c r="K897" s="1">
        <f t="shared" si="13"/>
        <v>4580000</v>
      </c>
      <c r="L897" s="2">
        <v>896</v>
      </c>
    </row>
    <row r="898" spans="1:12" x14ac:dyDescent="0.45">
      <c r="A898">
        <v>603</v>
      </c>
      <c r="B898" t="s">
        <v>338</v>
      </c>
      <c r="C898" t="s">
        <v>14</v>
      </c>
      <c r="D898" t="s">
        <v>18</v>
      </c>
      <c r="E898" t="s">
        <v>11</v>
      </c>
      <c r="F898">
        <v>30</v>
      </c>
      <c r="G898" t="s">
        <v>12</v>
      </c>
      <c r="H898">
        <v>2020</v>
      </c>
      <c r="I898">
        <v>9.8206666666666695</v>
      </c>
      <c r="J898" s="1">
        <f>_xlfn.XLOOKUP(B898, '[1]2021 Salaries'!$B$13:$B$2834, '[1]2021 Salaries'!$G$13:$G$2834,0)</f>
        <v>9250000</v>
      </c>
      <c r="K898" s="1">
        <f t="shared" si="13"/>
        <v>10175000</v>
      </c>
      <c r="L898" s="2">
        <v>897</v>
      </c>
    </row>
    <row r="899" spans="1:12" x14ac:dyDescent="0.45">
      <c r="A899">
        <v>1698</v>
      </c>
      <c r="B899" t="s">
        <v>988</v>
      </c>
      <c r="C899" t="s">
        <v>74</v>
      </c>
      <c r="D899" t="s">
        <v>43</v>
      </c>
      <c r="E899" t="s">
        <v>157</v>
      </c>
      <c r="F899">
        <v>31</v>
      </c>
      <c r="G899" t="s">
        <v>12</v>
      </c>
      <c r="H899">
        <v>2021</v>
      </c>
      <c r="I899">
        <v>9.8266000000000098</v>
      </c>
      <c r="J899" s="1">
        <f>_xlfn.XLOOKUP(B899, '[1]2021 Salaries'!$B$13:$B$2834, '[1]2021 Salaries'!$G$13:$G$2834,0)</f>
        <v>11770000</v>
      </c>
      <c r="K899" s="1">
        <f t="shared" ref="K899:K962" si="14">IF(C899="Rarita", J899, J899*1.1)</f>
        <v>12947000.000000002</v>
      </c>
      <c r="L899" s="2">
        <v>898</v>
      </c>
    </row>
    <row r="900" spans="1:12" x14ac:dyDescent="0.45">
      <c r="A900">
        <v>1434</v>
      </c>
      <c r="B900" t="s">
        <v>1874</v>
      </c>
      <c r="C900" t="s">
        <v>23</v>
      </c>
      <c r="D900" t="s">
        <v>1600</v>
      </c>
      <c r="E900" t="s">
        <v>395</v>
      </c>
      <c r="F900">
        <v>28</v>
      </c>
      <c r="G900" t="s">
        <v>31</v>
      </c>
      <c r="H900">
        <v>2021</v>
      </c>
      <c r="I900">
        <v>9.8270333333333397</v>
      </c>
      <c r="J900" s="1">
        <f>_xlfn.XLOOKUP(B900, '[1]2021 Salaries'!$B$13:$B$2834, '[1]2021 Salaries'!$G$13:$G$2834,0)</f>
        <v>32520000</v>
      </c>
      <c r="K900" s="1">
        <f t="shared" si="14"/>
        <v>35772000</v>
      </c>
      <c r="L900" s="2">
        <v>899</v>
      </c>
    </row>
    <row r="901" spans="1:12" x14ac:dyDescent="0.45">
      <c r="A901">
        <v>299</v>
      </c>
      <c r="B901" t="s">
        <v>503</v>
      </c>
      <c r="C901" t="s">
        <v>9</v>
      </c>
      <c r="D901" t="s">
        <v>43</v>
      </c>
      <c r="E901" t="s">
        <v>434</v>
      </c>
      <c r="F901">
        <v>29</v>
      </c>
      <c r="G901" t="s">
        <v>31</v>
      </c>
      <c r="H901">
        <v>2020</v>
      </c>
      <c r="I901">
        <v>9.8328000000000095</v>
      </c>
      <c r="J901" s="1">
        <f>_xlfn.XLOOKUP(B901, '[1]2021 Salaries'!$B$13:$B$2834, '[1]2021 Salaries'!$G$13:$G$2834,0)</f>
        <v>11790000</v>
      </c>
      <c r="K901" s="1">
        <f t="shared" si="14"/>
        <v>12969000.000000002</v>
      </c>
      <c r="L901" s="2">
        <v>900</v>
      </c>
    </row>
    <row r="902" spans="1:12" x14ac:dyDescent="0.45">
      <c r="A902">
        <v>2456</v>
      </c>
      <c r="B902" t="s">
        <v>3232</v>
      </c>
      <c r="C902" t="s">
        <v>64</v>
      </c>
      <c r="D902" t="s">
        <v>2743</v>
      </c>
      <c r="E902" t="s">
        <v>795</v>
      </c>
      <c r="F902">
        <v>30</v>
      </c>
      <c r="G902" t="s">
        <v>41</v>
      </c>
      <c r="H902">
        <v>2021</v>
      </c>
      <c r="I902">
        <v>9.8351333333333297</v>
      </c>
      <c r="J902" s="1">
        <f>_xlfn.XLOOKUP(B902, '[1]2021 Salaries'!$B$13:$B$2834, '[1]2021 Salaries'!$G$13:$G$2834,0)</f>
        <v>750000</v>
      </c>
      <c r="K902" s="1">
        <f t="shared" si="14"/>
        <v>750000</v>
      </c>
      <c r="L902" s="2">
        <v>901</v>
      </c>
    </row>
    <row r="903" spans="1:12" x14ac:dyDescent="0.45">
      <c r="A903">
        <v>905</v>
      </c>
      <c r="B903" t="s">
        <v>3053</v>
      </c>
      <c r="C903" t="s">
        <v>14</v>
      </c>
      <c r="D903" t="s">
        <v>2743</v>
      </c>
      <c r="E903" t="s">
        <v>852</v>
      </c>
      <c r="F903">
        <v>31</v>
      </c>
      <c r="G903" t="s">
        <v>16</v>
      </c>
      <c r="H903">
        <v>2020</v>
      </c>
      <c r="I903">
        <v>9.8381333333333298</v>
      </c>
      <c r="J903" s="1">
        <f>_xlfn.XLOOKUP(B903, '[1]2021 Salaries'!$B$13:$B$2834, '[1]2021 Salaries'!$G$13:$G$2834,0)</f>
        <v>31040000</v>
      </c>
      <c r="K903" s="1">
        <f t="shared" si="14"/>
        <v>34144000</v>
      </c>
      <c r="L903" s="2">
        <v>902</v>
      </c>
    </row>
    <row r="904" spans="1:12" x14ac:dyDescent="0.45">
      <c r="A904">
        <v>2139</v>
      </c>
      <c r="B904" t="s">
        <v>3231</v>
      </c>
      <c r="C904" t="s">
        <v>23</v>
      </c>
      <c r="D904" t="s">
        <v>2743</v>
      </c>
      <c r="E904" t="s">
        <v>124</v>
      </c>
      <c r="F904">
        <v>28</v>
      </c>
      <c r="G904" t="s">
        <v>25</v>
      </c>
      <c r="H904">
        <v>2021</v>
      </c>
      <c r="I904">
        <v>9.8572666666666606</v>
      </c>
      <c r="J904" s="1">
        <f>_xlfn.XLOOKUP(B904, '[1]2021 Salaries'!$B$13:$B$2834, '[1]2021 Salaries'!$G$13:$G$2834,0)</f>
        <v>24090000</v>
      </c>
      <c r="K904" s="1">
        <f t="shared" si="14"/>
        <v>26499000.000000004</v>
      </c>
      <c r="L904" s="2">
        <v>903</v>
      </c>
    </row>
    <row r="905" spans="1:12" x14ac:dyDescent="0.45">
      <c r="A905">
        <v>2366</v>
      </c>
      <c r="B905" t="s">
        <v>1908</v>
      </c>
      <c r="C905" t="s">
        <v>14</v>
      </c>
      <c r="D905" t="s">
        <v>1600</v>
      </c>
      <c r="E905" t="s">
        <v>91</v>
      </c>
      <c r="F905">
        <v>22</v>
      </c>
      <c r="G905" t="s">
        <v>16</v>
      </c>
      <c r="H905">
        <v>2021</v>
      </c>
      <c r="I905">
        <v>9.8588666666666693</v>
      </c>
      <c r="J905" s="1">
        <f>_xlfn.XLOOKUP(B905, '[1]2021 Salaries'!$B$13:$B$2834, '[1]2021 Salaries'!$G$13:$G$2834,0)</f>
        <v>25230000</v>
      </c>
      <c r="K905" s="1">
        <f t="shared" si="14"/>
        <v>27753000.000000004</v>
      </c>
      <c r="L905" s="2">
        <v>904</v>
      </c>
    </row>
    <row r="906" spans="1:12" x14ac:dyDescent="0.45">
      <c r="A906">
        <v>1996</v>
      </c>
      <c r="B906" t="s">
        <v>2773</v>
      </c>
      <c r="C906" t="s">
        <v>23</v>
      </c>
      <c r="D906" t="s">
        <v>2743</v>
      </c>
      <c r="E906" t="s">
        <v>322</v>
      </c>
      <c r="F906">
        <v>24</v>
      </c>
      <c r="G906" t="s">
        <v>25</v>
      </c>
      <c r="H906">
        <v>2021</v>
      </c>
      <c r="I906">
        <v>9.8602333333333299</v>
      </c>
      <c r="J906" s="1">
        <f>_xlfn.XLOOKUP(B906, '[1]2021 Salaries'!$B$13:$B$2834, '[1]2021 Salaries'!$G$13:$G$2834,0)</f>
        <v>9460000</v>
      </c>
      <c r="K906" s="1">
        <f t="shared" si="14"/>
        <v>10406000</v>
      </c>
      <c r="L906" s="2">
        <v>905</v>
      </c>
    </row>
    <row r="907" spans="1:12" hidden="1" x14ac:dyDescent="0.45">
      <c r="A907">
        <v>828</v>
      </c>
      <c r="B907" t="s">
        <v>1185</v>
      </c>
      <c r="C907" t="s">
        <v>23</v>
      </c>
      <c r="D907" t="s">
        <v>2743</v>
      </c>
      <c r="E907" t="s">
        <v>784</v>
      </c>
      <c r="F907">
        <v>32</v>
      </c>
      <c r="G907" t="s">
        <v>25</v>
      </c>
      <c r="H907">
        <v>2020</v>
      </c>
      <c r="I907">
        <v>9.8604666666666603</v>
      </c>
      <c r="J907" s="1">
        <f>_xlfn.XLOOKUP(B907, '[1]2021 Salaries'!$B$13:$B$2834, '[1]2021 Salaries'!$G$13:$G$2834,0)</f>
        <v>0</v>
      </c>
      <c r="K907" s="1">
        <f t="shared" si="14"/>
        <v>0</v>
      </c>
      <c r="L907" s="2">
        <v>906</v>
      </c>
    </row>
    <row r="908" spans="1:12" x14ac:dyDescent="0.45">
      <c r="A908">
        <v>2503</v>
      </c>
      <c r="B908" t="s">
        <v>3230</v>
      </c>
      <c r="C908" t="s">
        <v>64</v>
      </c>
      <c r="D908" t="s">
        <v>2743</v>
      </c>
      <c r="E908" t="s">
        <v>166</v>
      </c>
      <c r="F908">
        <v>28</v>
      </c>
      <c r="G908" t="s">
        <v>41</v>
      </c>
      <c r="H908">
        <v>2021</v>
      </c>
      <c r="I908">
        <v>9.8615333333333304</v>
      </c>
      <c r="J908" s="1">
        <f>_xlfn.XLOOKUP(B908, '[1]2021 Salaries'!$B$13:$B$2834, '[1]2021 Salaries'!$G$13:$G$2834,0)</f>
        <v>7580000</v>
      </c>
      <c r="K908" s="1">
        <f t="shared" si="14"/>
        <v>7580000</v>
      </c>
      <c r="L908" s="2">
        <v>907</v>
      </c>
    </row>
    <row r="909" spans="1:12" x14ac:dyDescent="0.45">
      <c r="A909">
        <v>1304</v>
      </c>
      <c r="B909" t="s">
        <v>3181</v>
      </c>
      <c r="C909" t="s">
        <v>894</v>
      </c>
      <c r="D909" t="s">
        <v>2743</v>
      </c>
      <c r="E909" t="s">
        <v>393</v>
      </c>
      <c r="F909">
        <v>29</v>
      </c>
      <c r="G909" t="s">
        <v>21</v>
      </c>
      <c r="H909">
        <v>2021</v>
      </c>
      <c r="I909">
        <v>9.8652333333333306</v>
      </c>
      <c r="J909" s="1">
        <f>_xlfn.XLOOKUP(B909, '[1]2021 Salaries'!$B$13:$B$2834, '[1]2021 Salaries'!$G$13:$G$2834,0)</f>
        <v>26430000</v>
      </c>
      <c r="K909" s="1">
        <f t="shared" si="14"/>
        <v>29073000.000000004</v>
      </c>
      <c r="L909" s="2">
        <v>908</v>
      </c>
    </row>
    <row r="910" spans="1:12" x14ac:dyDescent="0.45">
      <c r="A910">
        <v>2247</v>
      </c>
      <c r="B910" t="s">
        <v>2405</v>
      </c>
      <c r="C910" t="s">
        <v>130</v>
      </c>
      <c r="D910" t="s">
        <v>1596</v>
      </c>
      <c r="E910" t="s">
        <v>186</v>
      </c>
      <c r="F910">
        <v>25</v>
      </c>
      <c r="G910" t="s">
        <v>16</v>
      </c>
      <c r="H910">
        <v>2021</v>
      </c>
      <c r="I910">
        <v>9.8658999999999999</v>
      </c>
      <c r="J910" s="1">
        <f>_xlfn.XLOOKUP(B910, '[1]2021 Salaries'!$B$13:$B$2834, '[1]2021 Salaries'!$G$13:$G$2834,0)</f>
        <v>26750000</v>
      </c>
      <c r="K910" s="1">
        <f t="shared" si="14"/>
        <v>29425000.000000004</v>
      </c>
      <c r="L910" s="2">
        <v>909</v>
      </c>
    </row>
    <row r="911" spans="1:12" x14ac:dyDescent="0.45">
      <c r="A911">
        <v>1604</v>
      </c>
      <c r="B911" t="s">
        <v>2674</v>
      </c>
      <c r="C911" t="s">
        <v>303</v>
      </c>
      <c r="D911" t="s">
        <v>1596</v>
      </c>
      <c r="E911" t="s">
        <v>93</v>
      </c>
      <c r="F911">
        <v>30</v>
      </c>
      <c r="G911" t="s">
        <v>31</v>
      </c>
      <c r="H911">
        <v>2021</v>
      </c>
      <c r="I911">
        <v>9.8680999999999894</v>
      </c>
      <c r="J911" s="1">
        <f>_xlfn.XLOOKUP(B911, '[1]2021 Salaries'!$B$13:$B$2834, '[1]2021 Salaries'!$G$13:$G$2834,0)</f>
        <v>23440000</v>
      </c>
      <c r="K911" s="1">
        <f t="shared" si="14"/>
        <v>25784000.000000004</v>
      </c>
      <c r="L911" s="2">
        <v>910</v>
      </c>
    </row>
    <row r="912" spans="1:12" hidden="1" x14ac:dyDescent="0.45">
      <c r="A912">
        <v>1074</v>
      </c>
      <c r="B912" t="s">
        <v>3229</v>
      </c>
      <c r="C912" t="s">
        <v>14</v>
      </c>
      <c r="D912" t="s">
        <v>2743</v>
      </c>
      <c r="E912" t="s">
        <v>542</v>
      </c>
      <c r="F912">
        <v>29</v>
      </c>
      <c r="G912" t="s">
        <v>16</v>
      </c>
      <c r="H912">
        <v>2020</v>
      </c>
      <c r="I912">
        <v>9.8696666666666601</v>
      </c>
      <c r="J912" s="1">
        <f>_xlfn.XLOOKUP(B912, '[1]2021 Salaries'!$B$13:$B$2834, '[1]2021 Salaries'!$G$13:$G$2834,0)</f>
        <v>0</v>
      </c>
      <c r="K912" s="1">
        <f t="shared" si="14"/>
        <v>0</v>
      </c>
      <c r="L912" s="2">
        <v>911</v>
      </c>
    </row>
    <row r="913" spans="1:12" x14ac:dyDescent="0.45">
      <c r="A913">
        <v>1974</v>
      </c>
      <c r="B913" t="s">
        <v>680</v>
      </c>
      <c r="C913" t="s">
        <v>160</v>
      </c>
      <c r="D913" t="s">
        <v>18</v>
      </c>
      <c r="E913" t="s">
        <v>267</v>
      </c>
      <c r="F913">
        <v>32</v>
      </c>
      <c r="G913" t="s">
        <v>25</v>
      </c>
      <c r="H913">
        <v>2021</v>
      </c>
      <c r="I913">
        <v>9.8861333333333299</v>
      </c>
      <c r="J913" s="1">
        <f>_xlfn.XLOOKUP(B913, '[1]2021 Salaries'!$B$13:$B$2834, '[1]2021 Salaries'!$G$13:$G$2834,0)</f>
        <v>20560000</v>
      </c>
      <c r="K913" s="1">
        <f t="shared" si="14"/>
        <v>22616000</v>
      </c>
      <c r="L913" s="2">
        <v>912</v>
      </c>
    </row>
    <row r="914" spans="1:12" x14ac:dyDescent="0.45">
      <c r="A914">
        <v>2051</v>
      </c>
      <c r="B914" t="s">
        <v>3126</v>
      </c>
      <c r="C914" t="s">
        <v>68</v>
      </c>
      <c r="D914" t="s">
        <v>2743</v>
      </c>
      <c r="E914" t="s">
        <v>223</v>
      </c>
      <c r="F914">
        <v>31</v>
      </c>
      <c r="G914" t="s">
        <v>25</v>
      </c>
      <c r="H914">
        <v>2021</v>
      </c>
      <c r="I914">
        <v>9.8863333333333294</v>
      </c>
      <c r="J914" s="1">
        <f>_xlfn.XLOOKUP(B914, '[1]2021 Salaries'!$B$13:$B$2834, '[1]2021 Salaries'!$G$13:$G$2834,0)</f>
        <v>32600000</v>
      </c>
      <c r="K914" s="1">
        <f t="shared" si="14"/>
        <v>35860000</v>
      </c>
      <c r="L914" s="2">
        <v>913</v>
      </c>
    </row>
    <row r="915" spans="1:12" x14ac:dyDescent="0.45">
      <c r="A915">
        <v>39</v>
      </c>
      <c r="B915" t="s">
        <v>3228</v>
      </c>
      <c r="C915" t="s">
        <v>55</v>
      </c>
      <c r="D915" t="s">
        <v>2743</v>
      </c>
      <c r="E915" t="s">
        <v>69</v>
      </c>
      <c r="F915">
        <v>26</v>
      </c>
      <c r="G915" t="s">
        <v>21</v>
      </c>
      <c r="H915">
        <v>2020</v>
      </c>
      <c r="I915">
        <v>9.8887333333333292</v>
      </c>
      <c r="J915" s="1">
        <f>_xlfn.XLOOKUP(B915, '[1]2021 Salaries'!$B$13:$B$2834, '[1]2021 Salaries'!$G$13:$G$2834,0)</f>
        <v>19920000</v>
      </c>
      <c r="K915" s="1">
        <f t="shared" si="14"/>
        <v>21912000</v>
      </c>
      <c r="L915" s="2">
        <v>914</v>
      </c>
    </row>
    <row r="916" spans="1:12" x14ac:dyDescent="0.45">
      <c r="A916">
        <v>2419</v>
      </c>
      <c r="B916" t="s">
        <v>1733</v>
      </c>
      <c r="C916" t="s">
        <v>1732</v>
      </c>
      <c r="D916" t="s">
        <v>2743</v>
      </c>
      <c r="E916" t="s">
        <v>250</v>
      </c>
      <c r="F916">
        <v>27</v>
      </c>
      <c r="G916" t="s">
        <v>16</v>
      </c>
      <c r="H916">
        <v>2021</v>
      </c>
      <c r="I916">
        <v>9.8916333333333402</v>
      </c>
      <c r="J916" s="1">
        <f>_xlfn.XLOOKUP(B916, '[1]2021 Salaries'!$B$13:$B$2834, '[1]2021 Salaries'!$G$13:$G$2834,0)</f>
        <v>20240000</v>
      </c>
      <c r="K916" s="1">
        <f t="shared" si="14"/>
        <v>22264000</v>
      </c>
      <c r="L916" s="2">
        <v>915</v>
      </c>
    </row>
    <row r="917" spans="1:12" x14ac:dyDescent="0.45">
      <c r="A917">
        <v>674</v>
      </c>
      <c r="B917" t="s">
        <v>2377</v>
      </c>
      <c r="C917" t="s">
        <v>701</v>
      </c>
      <c r="D917" t="s">
        <v>2743</v>
      </c>
      <c r="E917" t="s">
        <v>282</v>
      </c>
      <c r="F917">
        <v>24</v>
      </c>
      <c r="G917" t="s">
        <v>25</v>
      </c>
      <c r="H917">
        <v>2020</v>
      </c>
      <c r="I917">
        <v>9.8971999999999998</v>
      </c>
      <c r="J917" s="1">
        <f>_xlfn.XLOOKUP(B917, '[1]2021 Salaries'!$B$13:$B$2834, '[1]2021 Salaries'!$G$13:$G$2834,0)</f>
        <v>34570000</v>
      </c>
      <c r="K917" s="1">
        <f t="shared" si="14"/>
        <v>38027000</v>
      </c>
      <c r="L917" s="2">
        <v>916</v>
      </c>
    </row>
    <row r="918" spans="1:12" hidden="1" x14ac:dyDescent="0.45">
      <c r="A918">
        <v>2357</v>
      </c>
      <c r="B918" t="s">
        <v>2337</v>
      </c>
      <c r="C918" t="s">
        <v>14</v>
      </c>
      <c r="D918" t="s">
        <v>1600</v>
      </c>
      <c r="E918" t="s">
        <v>627</v>
      </c>
      <c r="F918">
        <v>40</v>
      </c>
      <c r="G918" t="s">
        <v>16</v>
      </c>
      <c r="H918">
        <v>2021</v>
      </c>
      <c r="I918">
        <v>9.8982333333333408</v>
      </c>
      <c r="J918" s="1">
        <f>_xlfn.XLOOKUP(B918, '[1]2021 Salaries'!$B$13:$B$2834, '[1]2021 Salaries'!$G$13:$G$2834,0)</f>
        <v>21000000</v>
      </c>
      <c r="K918" s="1">
        <f t="shared" si="14"/>
        <v>23100000.000000004</v>
      </c>
      <c r="L918" s="2">
        <v>917</v>
      </c>
    </row>
    <row r="919" spans="1:12" hidden="1" x14ac:dyDescent="0.45">
      <c r="A919">
        <v>1053</v>
      </c>
      <c r="B919" t="s">
        <v>3227</v>
      </c>
      <c r="C919" t="s">
        <v>341</v>
      </c>
      <c r="D919" t="s">
        <v>2743</v>
      </c>
      <c r="E919" t="s">
        <v>485</v>
      </c>
      <c r="F919">
        <v>27</v>
      </c>
      <c r="G919" t="s">
        <v>16</v>
      </c>
      <c r="H919">
        <v>2020</v>
      </c>
      <c r="I919">
        <v>9.8984000000000005</v>
      </c>
      <c r="J919" s="1">
        <f>_xlfn.XLOOKUP(B919, '[1]2021 Salaries'!$B$13:$B$2834, '[1]2021 Salaries'!$G$13:$G$2834,0)</f>
        <v>0</v>
      </c>
      <c r="K919" s="1">
        <f t="shared" si="14"/>
        <v>0</v>
      </c>
      <c r="L919" s="2">
        <v>918</v>
      </c>
    </row>
    <row r="920" spans="1:12" hidden="1" x14ac:dyDescent="0.45">
      <c r="A920">
        <v>366</v>
      </c>
      <c r="B920" t="s">
        <v>855</v>
      </c>
      <c r="C920" t="s">
        <v>55</v>
      </c>
      <c r="D920" t="s">
        <v>18</v>
      </c>
      <c r="E920" t="s">
        <v>93</v>
      </c>
      <c r="F920">
        <v>26</v>
      </c>
      <c r="G920" t="s">
        <v>31</v>
      </c>
      <c r="H920">
        <v>2020</v>
      </c>
      <c r="I920">
        <v>9.8988666666666703</v>
      </c>
      <c r="J920" s="1">
        <f>_xlfn.XLOOKUP(B920, '[1]2021 Salaries'!$B$13:$B$2834, '[1]2021 Salaries'!$G$13:$G$2834,0)</f>
        <v>0</v>
      </c>
      <c r="K920" s="1">
        <f t="shared" si="14"/>
        <v>0</v>
      </c>
      <c r="L920" s="2">
        <v>919</v>
      </c>
    </row>
    <row r="921" spans="1:12" x14ac:dyDescent="0.45">
      <c r="A921">
        <v>571</v>
      </c>
      <c r="B921" t="s">
        <v>2148</v>
      </c>
      <c r="C921" t="s">
        <v>176</v>
      </c>
      <c r="D921" t="s">
        <v>1600</v>
      </c>
      <c r="E921" t="s">
        <v>200</v>
      </c>
      <c r="F921">
        <v>27</v>
      </c>
      <c r="G921" t="s">
        <v>12</v>
      </c>
      <c r="H921">
        <v>2020</v>
      </c>
      <c r="I921">
        <v>9.8992666666666604</v>
      </c>
      <c r="J921" s="1">
        <f>_xlfn.XLOOKUP(B921, '[1]2021 Salaries'!$B$13:$B$2834, '[1]2021 Salaries'!$G$13:$G$2834,0)</f>
        <v>30930000</v>
      </c>
      <c r="K921" s="1">
        <f t="shared" si="14"/>
        <v>34023000</v>
      </c>
      <c r="L921" s="2">
        <v>920</v>
      </c>
    </row>
    <row r="922" spans="1:12" hidden="1" x14ac:dyDescent="0.45">
      <c r="A922">
        <v>1151</v>
      </c>
      <c r="B922" t="s">
        <v>1997</v>
      </c>
      <c r="C922" t="s">
        <v>64</v>
      </c>
      <c r="D922" t="s">
        <v>1596</v>
      </c>
      <c r="E922" t="s">
        <v>65</v>
      </c>
      <c r="F922">
        <v>24</v>
      </c>
      <c r="G922" t="s">
        <v>41</v>
      </c>
      <c r="H922">
        <v>2020</v>
      </c>
      <c r="I922">
        <v>9.9044333333333299</v>
      </c>
      <c r="J922" s="1">
        <f>_xlfn.XLOOKUP(B922, '[1]2021 Salaries'!$B$13:$B$2834, '[1]2021 Salaries'!$G$13:$G$2834,0)</f>
        <v>1940000</v>
      </c>
      <c r="K922" s="1">
        <f t="shared" si="14"/>
        <v>1940000</v>
      </c>
      <c r="L922" s="2">
        <v>921</v>
      </c>
    </row>
    <row r="923" spans="1:12" x14ac:dyDescent="0.45">
      <c r="A923">
        <v>457</v>
      </c>
      <c r="B923" t="s">
        <v>2717</v>
      </c>
      <c r="C923" t="s">
        <v>341</v>
      </c>
      <c r="D923" t="s">
        <v>1596</v>
      </c>
      <c r="E923" t="s">
        <v>47</v>
      </c>
      <c r="F923">
        <v>28</v>
      </c>
      <c r="G923" t="s">
        <v>12</v>
      </c>
      <c r="H923">
        <v>2020</v>
      </c>
      <c r="I923">
        <v>9.9056666666666704</v>
      </c>
      <c r="J923" s="1">
        <f>_xlfn.XLOOKUP(B923, '[1]2021 Salaries'!$B$13:$B$2834, '[1]2021 Salaries'!$G$13:$G$2834,0)</f>
        <v>27900000</v>
      </c>
      <c r="K923" s="1">
        <f t="shared" si="14"/>
        <v>30690000.000000004</v>
      </c>
      <c r="L923" s="2">
        <v>922</v>
      </c>
    </row>
    <row r="924" spans="1:12" hidden="1" x14ac:dyDescent="0.45">
      <c r="A924">
        <v>270</v>
      </c>
      <c r="B924" t="s">
        <v>3226</v>
      </c>
      <c r="C924" t="s">
        <v>1726</v>
      </c>
      <c r="D924" t="s">
        <v>2743</v>
      </c>
      <c r="E924" t="s">
        <v>549</v>
      </c>
      <c r="F924">
        <v>26</v>
      </c>
      <c r="G924" t="s">
        <v>31</v>
      </c>
      <c r="H924">
        <v>2020</v>
      </c>
      <c r="I924">
        <v>9.9061333333333295</v>
      </c>
      <c r="J924" s="1">
        <f>_xlfn.XLOOKUP(B924, '[1]2021 Salaries'!$B$13:$B$2834, '[1]2021 Salaries'!$G$13:$G$2834,0)</f>
        <v>0</v>
      </c>
      <c r="K924" s="1">
        <f t="shared" si="14"/>
        <v>0</v>
      </c>
      <c r="L924" s="2">
        <v>923</v>
      </c>
    </row>
    <row r="925" spans="1:12" hidden="1" x14ac:dyDescent="0.45">
      <c r="A925">
        <v>170</v>
      </c>
      <c r="B925" t="s">
        <v>3225</v>
      </c>
      <c r="C925" t="s">
        <v>74</v>
      </c>
      <c r="D925" t="s">
        <v>2743</v>
      </c>
      <c r="E925" t="s">
        <v>230</v>
      </c>
      <c r="F925">
        <v>28</v>
      </c>
      <c r="G925" t="s">
        <v>21</v>
      </c>
      <c r="H925">
        <v>2020</v>
      </c>
      <c r="I925">
        <v>9.9116</v>
      </c>
      <c r="J925" s="1">
        <f>_xlfn.XLOOKUP(B925, '[1]2021 Salaries'!$B$13:$B$2834, '[1]2021 Salaries'!$G$13:$G$2834,0)</f>
        <v>0</v>
      </c>
      <c r="K925" s="1">
        <f t="shared" si="14"/>
        <v>0</v>
      </c>
      <c r="L925" s="2">
        <v>924</v>
      </c>
    </row>
    <row r="926" spans="1:12" x14ac:dyDescent="0.45">
      <c r="A926">
        <v>1941</v>
      </c>
      <c r="B926" t="s">
        <v>3224</v>
      </c>
      <c r="C926" t="s">
        <v>9</v>
      </c>
      <c r="D926" t="s">
        <v>2743</v>
      </c>
      <c r="E926" t="s">
        <v>104</v>
      </c>
      <c r="F926">
        <v>25</v>
      </c>
      <c r="G926" t="s">
        <v>25</v>
      </c>
      <c r="H926">
        <v>2021</v>
      </c>
      <c r="I926">
        <v>9.9175333333333295</v>
      </c>
      <c r="J926" s="1">
        <f>_xlfn.XLOOKUP(B926, '[1]2021 Salaries'!$B$13:$B$2834, '[1]2021 Salaries'!$G$13:$G$2834,0)</f>
        <v>12930000</v>
      </c>
      <c r="K926" s="1">
        <f t="shared" si="14"/>
        <v>14223000.000000002</v>
      </c>
      <c r="L926" s="2">
        <v>925</v>
      </c>
    </row>
    <row r="927" spans="1:12" x14ac:dyDescent="0.45">
      <c r="A927">
        <v>2475</v>
      </c>
      <c r="B927" t="s">
        <v>779</v>
      </c>
      <c r="C927" t="s">
        <v>235</v>
      </c>
      <c r="D927" t="s">
        <v>1600</v>
      </c>
      <c r="E927" t="s">
        <v>970</v>
      </c>
      <c r="F927">
        <v>32</v>
      </c>
      <c r="G927" t="s">
        <v>41</v>
      </c>
      <c r="H927">
        <v>2021</v>
      </c>
      <c r="I927">
        <v>9.9184000000000001</v>
      </c>
      <c r="J927" s="1">
        <f>_xlfn.XLOOKUP(B927, '[1]2021 Salaries'!$B$13:$B$2834, '[1]2021 Salaries'!$G$13:$G$2834,0)</f>
        <v>27750000</v>
      </c>
      <c r="K927" s="1">
        <f t="shared" si="14"/>
        <v>30525000.000000004</v>
      </c>
      <c r="L927" s="2">
        <v>926</v>
      </c>
    </row>
    <row r="928" spans="1:12" x14ac:dyDescent="0.45">
      <c r="A928">
        <v>1372</v>
      </c>
      <c r="B928" t="s">
        <v>2411</v>
      </c>
      <c r="C928" t="s">
        <v>86</v>
      </c>
      <c r="D928" t="s">
        <v>1596</v>
      </c>
      <c r="E928" t="s">
        <v>147</v>
      </c>
      <c r="F928">
        <v>28</v>
      </c>
      <c r="G928" t="s">
        <v>21</v>
      </c>
      <c r="H928">
        <v>2021</v>
      </c>
      <c r="I928">
        <v>9.9201666666666704</v>
      </c>
      <c r="J928" s="1">
        <f>_xlfn.XLOOKUP(B928, '[1]2021 Salaries'!$B$13:$B$2834, '[1]2021 Salaries'!$G$13:$G$2834,0)</f>
        <v>29860000</v>
      </c>
      <c r="K928" s="1">
        <f t="shared" si="14"/>
        <v>32846000.000000004</v>
      </c>
      <c r="L928" s="2">
        <v>927</v>
      </c>
    </row>
    <row r="929" spans="1:12" x14ac:dyDescent="0.45">
      <c r="A929">
        <v>588</v>
      </c>
      <c r="B929" t="s">
        <v>2200</v>
      </c>
      <c r="C929" t="s">
        <v>74</v>
      </c>
      <c r="D929" t="s">
        <v>1600</v>
      </c>
      <c r="E929" t="s">
        <v>441</v>
      </c>
      <c r="F929">
        <v>29</v>
      </c>
      <c r="G929" t="s">
        <v>12</v>
      </c>
      <c r="H929">
        <v>2020</v>
      </c>
      <c r="I929">
        <v>9.9207666666666601</v>
      </c>
      <c r="J929" s="1">
        <f>_xlfn.XLOOKUP(B929, '[1]2021 Salaries'!$B$13:$B$2834, '[1]2021 Salaries'!$G$13:$G$2834,0)</f>
        <v>30990000</v>
      </c>
      <c r="K929" s="1">
        <f t="shared" si="14"/>
        <v>34089000</v>
      </c>
      <c r="L929" s="2">
        <v>928</v>
      </c>
    </row>
    <row r="930" spans="1:12" x14ac:dyDescent="0.45">
      <c r="A930">
        <v>797</v>
      </c>
      <c r="B930" t="s">
        <v>2165</v>
      </c>
      <c r="C930" t="s">
        <v>9</v>
      </c>
      <c r="D930" t="s">
        <v>1596</v>
      </c>
      <c r="E930" t="s">
        <v>353</v>
      </c>
      <c r="F930">
        <v>27</v>
      </c>
      <c r="G930" t="s">
        <v>25</v>
      </c>
      <c r="H930">
        <v>2020</v>
      </c>
      <c r="I930">
        <v>9.9247666666666596</v>
      </c>
      <c r="J930" s="1">
        <f>_xlfn.XLOOKUP(B930, '[1]2021 Salaries'!$B$13:$B$2834, '[1]2021 Salaries'!$G$13:$G$2834,0)</f>
        <v>19460000</v>
      </c>
      <c r="K930" s="1">
        <f t="shared" si="14"/>
        <v>21406000</v>
      </c>
      <c r="L930" s="2">
        <v>929</v>
      </c>
    </row>
    <row r="931" spans="1:12" x14ac:dyDescent="0.45">
      <c r="A931">
        <v>753</v>
      </c>
      <c r="B931" t="s">
        <v>2138</v>
      </c>
      <c r="C931" t="s">
        <v>138</v>
      </c>
      <c r="D931" t="s">
        <v>1600</v>
      </c>
      <c r="E931" t="s">
        <v>78</v>
      </c>
      <c r="F931">
        <v>27</v>
      </c>
      <c r="G931" t="s">
        <v>25</v>
      </c>
      <c r="H931">
        <v>2020</v>
      </c>
      <c r="I931">
        <v>9.94173333333333</v>
      </c>
      <c r="J931" s="1">
        <f>_xlfn.XLOOKUP(B931, '[1]2021 Salaries'!$B$13:$B$2834, '[1]2021 Salaries'!$G$13:$G$2834,0)</f>
        <v>36380000</v>
      </c>
      <c r="K931" s="1">
        <f t="shared" si="14"/>
        <v>40018000</v>
      </c>
      <c r="L931" s="2">
        <v>930</v>
      </c>
    </row>
    <row r="932" spans="1:12" x14ac:dyDescent="0.45">
      <c r="A932">
        <v>560</v>
      </c>
      <c r="B932" t="s">
        <v>1838</v>
      </c>
      <c r="C932" t="s">
        <v>190</v>
      </c>
      <c r="D932" t="s">
        <v>1600</v>
      </c>
      <c r="E932" t="s">
        <v>37</v>
      </c>
      <c r="F932">
        <v>16</v>
      </c>
      <c r="G932" t="s">
        <v>12</v>
      </c>
      <c r="H932">
        <v>2020</v>
      </c>
      <c r="I932">
        <v>9.9449000000000005</v>
      </c>
      <c r="J932" s="1">
        <f>_xlfn.XLOOKUP(B932, '[1]2021 Salaries'!$B$13:$B$2834, '[1]2021 Salaries'!$G$13:$G$2834,0)</f>
        <v>20640000</v>
      </c>
      <c r="K932" s="1">
        <f t="shared" si="14"/>
        <v>22704000</v>
      </c>
      <c r="L932" s="2">
        <v>931</v>
      </c>
    </row>
    <row r="933" spans="1:12" x14ac:dyDescent="0.45">
      <c r="A933">
        <v>2450</v>
      </c>
      <c r="B933" t="s">
        <v>2527</v>
      </c>
      <c r="C933" t="s">
        <v>126</v>
      </c>
      <c r="D933" t="s">
        <v>1600</v>
      </c>
      <c r="E933" t="s">
        <v>65</v>
      </c>
      <c r="F933">
        <v>26</v>
      </c>
      <c r="G933" t="s">
        <v>41</v>
      </c>
      <c r="H933">
        <v>2021</v>
      </c>
      <c r="I933">
        <v>9.9450000000000003</v>
      </c>
      <c r="J933" s="1">
        <f>_xlfn.XLOOKUP(B933, '[1]2021 Salaries'!$B$13:$B$2834, '[1]2021 Salaries'!$G$13:$G$2834,0)</f>
        <v>1690000</v>
      </c>
      <c r="K933" s="1">
        <f t="shared" si="14"/>
        <v>1859000.0000000002</v>
      </c>
      <c r="L933" s="2">
        <v>932</v>
      </c>
    </row>
    <row r="934" spans="1:12" hidden="1" x14ac:dyDescent="0.45">
      <c r="A934">
        <v>685</v>
      </c>
      <c r="B934" t="s">
        <v>2624</v>
      </c>
      <c r="C934" t="s">
        <v>484</v>
      </c>
      <c r="D934" t="s">
        <v>1596</v>
      </c>
      <c r="E934" t="s">
        <v>107</v>
      </c>
      <c r="F934">
        <v>24</v>
      </c>
      <c r="G934" t="s">
        <v>25</v>
      </c>
      <c r="H934">
        <v>2020</v>
      </c>
      <c r="I934">
        <v>9.9468999999999994</v>
      </c>
      <c r="J934" s="1">
        <f>_xlfn.XLOOKUP(B934, '[1]2021 Salaries'!$B$13:$B$2834, '[1]2021 Salaries'!$G$13:$G$2834,0)</f>
        <v>28410000</v>
      </c>
      <c r="K934" s="1">
        <f t="shared" si="14"/>
        <v>31251000.000000004</v>
      </c>
      <c r="L934" s="2">
        <v>933</v>
      </c>
    </row>
    <row r="935" spans="1:12" x14ac:dyDescent="0.45">
      <c r="A935">
        <v>759</v>
      </c>
      <c r="B935" t="s">
        <v>3223</v>
      </c>
      <c r="C935" t="s">
        <v>86</v>
      </c>
      <c r="D935" t="s">
        <v>2743</v>
      </c>
      <c r="E935" t="s">
        <v>237</v>
      </c>
      <c r="F935">
        <v>25</v>
      </c>
      <c r="G935" t="s">
        <v>25</v>
      </c>
      <c r="H935">
        <v>2020</v>
      </c>
      <c r="I935">
        <v>9.9559333333333306</v>
      </c>
      <c r="J935" s="1">
        <f>_xlfn.XLOOKUP(B935, '[1]2021 Salaries'!$B$13:$B$2834, '[1]2021 Salaries'!$G$13:$G$2834,0)</f>
        <v>31360000</v>
      </c>
      <c r="K935" s="1">
        <f t="shared" si="14"/>
        <v>34496000</v>
      </c>
      <c r="L935" s="2">
        <v>934</v>
      </c>
    </row>
    <row r="936" spans="1:12" x14ac:dyDescent="0.45">
      <c r="A936">
        <v>1489</v>
      </c>
      <c r="B936" t="s">
        <v>1973</v>
      </c>
      <c r="C936" t="s">
        <v>538</v>
      </c>
      <c r="D936" t="s">
        <v>1600</v>
      </c>
      <c r="E936" t="s">
        <v>289</v>
      </c>
      <c r="F936">
        <v>29</v>
      </c>
      <c r="G936" t="s">
        <v>31</v>
      </c>
      <c r="H936">
        <v>2021</v>
      </c>
      <c r="I936">
        <v>9.9579333333333295</v>
      </c>
      <c r="J936" s="1">
        <f>_xlfn.XLOOKUP(B936, '[1]2021 Salaries'!$B$13:$B$2834, '[1]2021 Salaries'!$G$13:$G$2834,0)</f>
        <v>40710000</v>
      </c>
      <c r="K936" s="1">
        <f t="shared" si="14"/>
        <v>44781000</v>
      </c>
      <c r="L936" s="2">
        <v>935</v>
      </c>
    </row>
    <row r="937" spans="1:12" x14ac:dyDescent="0.45">
      <c r="A937">
        <v>1289</v>
      </c>
      <c r="B937" t="s">
        <v>3222</v>
      </c>
      <c r="C937" t="s">
        <v>9</v>
      </c>
      <c r="D937" t="s">
        <v>2743</v>
      </c>
      <c r="E937" t="s">
        <v>20</v>
      </c>
      <c r="F937">
        <v>29</v>
      </c>
      <c r="G937" t="s">
        <v>21</v>
      </c>
      <c r="H937">
        <v>2021</v>
      </c>
      <c r="I937">
        <v>9.9588333333333292</v>
      </c>
      <c r="J937" s="1">
        <f>_xlfn.XLOOKUP(B937, '[1]2021 Salaries'!$B$13:$B$2834, '[1]2021 Salaries'!$G$13:$G$2834,0)</f>
        <v>30800000</v>
      </c>
      <c r="K937" s="1">
        <f t="shared" si="14"/>
        <v>33880000</v>
      </c>
      <c r="L937" s="2">
        <v>936</v>
      </c>
    </row>
    <row r="938" spans="1:12" x14ac:dyDescent="0.45">
      <c r="A938">
        <v>402</v>
      </c>
      <c r="B938" t="s">
        <v>3221</v>
      </c>
      <c r="C938" t="s">
        <v>9</v>
      </c>
      <c r="D938" t="s">
        <v>2743</v>
      </c>
      <c r="E938" t="s">
        <v>460</v>
      </c>
      <c r="F938">
        <v>24</v>
      </c>
      <c r="G938" t="s">
        <v>31</v>
      </c>
      <c r="H938">
        <v>2020</v>
      </c>
      <c r="I938">
        <v>9.9639666666666695</v>
      </c>
      <c r="J938" s="1">
        <f>_xlfn.XLOOKUP(B938, '[1]2021 Salaries'!$B$13:$B$2834, '[1]2021 Salaries'!$G$13:$G$2834,0)</f>
        <v>23210000</v>
      </c>
      <c r="K938" s="1">
        <f t="shared" si="14"/>
        <v>25531000.000000004</v>
      </c>
      <c r="L938" s="2">
        <v>937</v>
      </c>
    </row>
    <row r="939" spans="1:12" x14ac:dyDescent="0.45">
      <c r="A939">
        <v>2022</v>
      </c>
      <c r="B939" t="s">
        <v>1878</v>
      </c>
      <c r="C939" t="s">
        <v>9</v>
      </c>
      <c r="D939" t="s">
        <v>2743</v>
      </c>
      <c r="E939" t="s">
        <v>78</v>
      </c>
      <c r="F939">
        <v>22</v>
      </c>
      <c r="G939" t="s">
        <v>25</v>
      </c>
      <c r="H939">
        <v>2021</v>
      </c>
      <c r="I939">
        <v>9.9663333333333295</v>
      </c>
      <c r="J939" s="1">
        <f>_xlfn.XLOOKUP(B939, '[1]2021 Salaries'!$B$13:$B$2834, '[1]2021 Salaries'!$G$13:$G$2834,0)</f>
        <v>27090000</v>
      </c>
      <c r="K939" s="1">
        <f t="shared" si="14"/>
        <v>29799000.000000004</v>
      </c>
      <c r="L939" s="2">
        <v>938</v>
      </c>
    </row>
    <row r="940" spans="1:12" x14ac:dyDescent="0.45">
      <c r="A940">
        <v>2032</v>
      </c>
      <c r="B940" t="s">
        <v>2263</v>
      </c>
      <c r="C940" t="s">
        <v>9</v>
      </c>
      <c r="D940" t="s">
        <v>2743</v>
      </c>
      <c r="E940" t="s">
        <v>237</v>
      </c>
      <c r="F940">
        <v>22</v>
      </c>
      <c r="G940" t="s">
        <v>25</v>
      </c>
      <c r="H940">
        <v>2021</v>
      </c>
      <c r="I940">
        <v>9.9712333333333305</v>
      </c>
      <c r="J940" s="1">
        <f>_xlfn.XLOOKUP(B940, '[1]2021 Salaries'!$B$13:$B$2834, '[1]2021 Salaries'!$G$13:$G$2834,0)</f>
        <v>10240000</v>
      </c>
      <c r="K940" s="1">
        <f t="shared" si="14"/>
        <v>11264000</v>
      </c>
      <c r="L940" s="2">
        <v>939</v>
      </c>
    </row>
    <row r="941" spans="1:12" x14ac:dyDescent="0.45">
      <c r="A941">
        <v>540</v>
      </c>
      <c r="B941" t="s">
        <v>3039</v>
      </c>
      <c r="C941" t="s">
        <v>74</v>
      </c>
      <c r="D941" t="s">
        <v>2743</v>
      </c>
      <c r="E941" t="s">
        <v>602</v>
      </c>
      <c r="F941">
        <v>33</v>
      </c>
      <c r="G941" t="s">
        <v>12</v>
      </c>
      <c r="H941">
        <v>2020</v>
      </c>
      <c r="I941">
        <v>9.9758999999999993</v>
      </c>
      <c r="J941" s="1">
        <f>_xlfn.XLOOKUP(B941, '[1]2021 Salaries'!$B$13:$B$2834, '[1]2021 Salaries'!$G$13:$G$2834,0)</f>
        <v>22060000</v>
      </c>
      <c r="K941" s="1">
        <f t="shared" si="14"/>
        <v>24266000.000000004</v>
      </c>
      <c r="L941" s="2">
        <v>940</v>
      </c>
    </row>
    <row r="942" spans="1:12" x14ac:dyDescent="0.45">
      <c r="A942">
        <v>2083</v>
      </c>
      <c r="B942" t="s">
        <v>879</v>
      </c>
      <c r="C942" t="s">
        <v>23</v>
      </c>
      <c r="D942" t="s">
        <v>18</v>
      </c>
      <c r="E942" t="s">
        <v>257</v>
      </c>
      <c r="F942">
        <v>35</v>
      </c>
      <c r="G942" t="s">
        <v>25</v>
      </c>
      <c r="H942">
        <v>2021</v>
      </c>
      <c r="I942">
        <v>9.9779999999999998</v>
      </c>
      <c r="J942" s="1">
        <f>_xlfn.XLOOKUP(B942, '[1]2021 Salaries'!$B$13:$B$2834, '[1]2021 Salaries'!$G$13:$G$2834,0)</f>
        <v>16770000</v>
      </c>
      <c r="K942" s="1">
        <f t="shared" si="14"/>
        <v>18447000</v>
      </c>
      <c r="L942" s="2">
        <v>941</v>
      </c>
    </row>
    <row r="943" spans="1:12" x14ac:dyDescent="0.45">
      <c r="A943">
        <v>1059</v>
      </c>
      <c r="B943" t="s">
        <v>1989</v>
      </c>
      <c r="C943" t="s">
        <v>36</v>
      </c>
      <c r="D943" t="s">
        <v>1596</v>
      </c>
      <c r="E943" t="s">
        <v>91</v>
      </c>
      <c r="F943">
        <v>23</v>
      </c>
      <c r="G943" t="s">
        <v>16</v>
      </c>
      <c r="H943">
        <v>2020</v>
      </c>
      <c r="I943">
        <v>9.9795999999999996</v>
      </c>
      <c r="J943" s="1">
        <f>_xlfn.XLOOKUP(B943, '[1]2021 Salaries'!$B$13:$B$2834, '[1]2021 Salaries'!$G$13:$G$2834,0)</f>
        <v>30740000</v>
      </c>
      <c r="K943" s="1">
        <f t="shared" si="14"/>
        <v>33814000</v>
      </c>
      <c r="L943" s="2">
        <v>942</v>
      </c>
    </row>
    <row r="944" spans="1:12" x14ac:dyDescent="0.45">
      <c r="A944">
        <v>1999</v>
      </c>
      <c r="B944" t="s">
        <v>940</v>
      </c>
      <c r="C944" t="s">
        <v>307</v>
      </c>
      <c r="D944" t="s">
        <v>43</v>
      </c>
      <c r="E944" t="s">
        <v>322</v>
      </c>
      <c r="F944">
        <v>24</v>
      </c>
      <c r="G944" t="s">
        <v>25</v>
      </c>
      <c r="H944">
        <v>2021</v>
      </c>
      <c r="I944">
        <v>9.9812666666666594</v>
      </c>
      <c r="J944" s="1">
        <f>_xlfn.XLOOKUP(B944, '[1]2021 Salaries'!$B$13:$B$2834, '[1]2021 Salaries'!$G$13:$G$2834,0)</f>
        <v>19740000</v>
      </c>
      <c r="K944" s="1">
        <f t="shared" si="14"/>
        <v>21714000</v>
      </c>
      <c r="L944" s="2">
        <v>943</v>
      </c>
    </row>
    <row r="945" spans="1:12" hidden="1" x14ac:dyDescent="0.45">
      <c r="A945">
        <v>1129</v>
      </c>
      <c r="B945" t="s">
        <v>3220</v>
      </c>
      <c r="C945" t="s">
        <v>14</v>
      </c>
      <c r="D945" t="s">
        <v>2743</v>
      </c>
      <c r="E945" t="s">
        <v>272</v>
      </c>
      <c r="F945">
        <v>32</v>
      </c>
      <c r="G945" t="s">
        <v>16</v>
      </c>
      <c r="H945">
        <v>2020</v>
      </c>
      <c r="I945">
        <v>9.9816000000000003</v>
      </c>
      <c r="J945" s="1">
        <f>_xlfn.XLOOKUP(B945, '[1]2021 Salaries'!$B$13:$B$2834, '[1]2021 Salaries'!$G$13:$G$2834,0)</f>
        <v>0</v>
      </c>
      <c r="K945" s="1">
        <f t="shared" si="14"/>
        <v>0</v>
      </c>
      <c r="L945" s="2">
        <v>944</v>
      </c>
    </row>
    <row r="946" spans="1:12" hidden="1" x14ac:dyDescent="0.45">
      <c r="A946">
        <v>608</v>
      </c>
      <c r="B946" t="s">
        <v>349</v>
      </c>
      <c r="C946" t="s">
        <v>341</v>
      </c>
      <c r="D946" t="s">
        <v>1596</v>
      </c>
      <c r="E946" t="s">
        <v>11</v>
      </c>
      <c r="F946">
        <v>30</v>
      </c>
      <c r="G946" t="s">
        <v>12</v>
      </c>
      <c r="H946">
        <v>2020</v>
      </c>
      <c r="I946">
        <v>9.9861666666666693</v>
      </c>
      <c r="J946" s="1">
        <f>_xlfn.XLOOKUP(B946, '[1]2021 Salaries'!$B$13:$B$2834, '[1]2021 Salaries'!$G$13:$G$2834,0)</f>
        <v>27710000</v>
      </c>
      <c r="K946" s="1">
        <f t="shared" si="14"/>
        <v>30481000.000000004</v>
      </c>
      <c r="L946" s="2">
        <v>945</v>
      </c>
    </row>
    <row r="947" spans="1:12" hidden="1" x14ac:dyDescent="0.45">
      <c r="A947">
        <v>2232</v>
      </c>
      <c r="B947" t="s">
        <v>3219</v>
      </c>
      <c r="C947" t="s">
        <v>109</v>
      </c>
      <c r="D947" t="s">
        <v>2743</v>
      </c>
      <c r="E947" t="s">
        <v>529</v>
      </c>
      <c r="F947">
        <v>22</v>
      </c>
      <c r="G947" t="s">
        <v>16</v>
      </c>
      <c r="H947">
        <v>2021</v>
      </c>
      <c r="I947">
        <v>9.98973333333333</v>
      </c>
      <c r="J947" s="1">
        <f>_xlfn.XLOOKUP(B947, '[1]2021 Salaries'!$B$13:$B$2834, '[1]2021 Salaries'!$G$13:$G$2834,0)</f>
        <v>25390000</v>
      </c>
      <c r="K947" s="1">
        <f t="shared" si="14"/>
        <v>27929000.000000004</v>
      </c>
      <c r="L947" s="2">
        <v>946</v>
      </c>
    </row>
    <row r="948" spans="1:12" x14ac:dyDescent="0.45">
      <c r="A948">
        <v>284</v>
      </c>
      <c r="B948" t="s">
        <v>3134</v>
      </c>
      <c r="C948" t="s">
        <v>9</v>
      </c>
      <c r="D948" t="s">
        <v>2743</v>
      </c>
      <c r="E948" t="s">
        <v>57</v>
      </c>
      <c r="F948">
        <v>29</v>
      </c>
      <c r="G948" t="s">
        <v>31</v>
      </c>
      <c r="H948">
        <v>2020</v>
      </c>
      <c r="I948">
        <v>9.9950333333333301</v>
      </c>
      <c r="J948" s="1">
        <f>_xlfn.XLOOKUP(B948, '[1]2021 Salaries'!$B$13:$B$2834, '[1]2021 Salaries'!$G$13:$G$2834,0)</f>
        <v>25320000</v>
      </c>
      <c r="K948" s="1">
        <f t="shared" si="14"/>
        <v>27852000.000000004</v>
      </c>
      <c r="L948" s="2">
        <v>947</v>
      </c>
    </row>
    <row r="949" spans="1:12" x14ac:dyDescent="0.45">
      <c r="A949">
        <v>1055</v>
      </c>
      <c r="B949" t="s">
        <v>3218</v>
      </c>
      <c r="C949" t="s">
        <v>126</v>
      </c>
      <c r="D949" t="s">
        <v>2743</v>
      </c>
      <c r="E949" t="s">
        <v>485</v>
      </c>
      <c r="F949">
        <v>25</v>
      </c>
      <c r="G949" t="s">
        <v>16</v>
      </c>
      <c r="H949">
        <v>2020</v>
      </c>
      <c r="I949">
        <v>9.9959666666666696</v>
      </c>
      <c r="J949" s="1">
        <f>_xlfn.XLOOKUP(B949, '[1]2021 Salaries'!$B$13:$B$2834, '[1]2021 Salaries'!$G$13:$G$2834,0)</f>
        <v>11850000</v>
      </c>
      <c r="K949" s="1">
        <f t="shared" si="14"/>
        <v>13035000.000000002</v>
      </c>
      <c r="L949" s="2">
        <v>948</v>
      </c>
    </row>
    <row r="950" spans="1:12" x14ac:dyDescent="0.45">
      <c r="A950">
        <v>1582</v>
      </c>
      <c r="B950" t="s">
        <v>3066</v>
      </c>
      <c r="C950" t="s">
        <v>9</v>
      </c>
      <c r="D950" t="s">
        <v>2743</v>
      </c>
      <c r="E950" t="s">
        <v>278</v>
      </c>
      <c r="F950">
        <v>29</v>
      </c>
      <c r="G950" t="s">
        <v>31</v>
      </c>
      <c r="H950">
        <v>2021</v>
      </c>
      <c r="I950">
        <v>9.9990000000000006</v>
      </c>
      <c r="J950" s="1">
        <f>_xlfn.XLOOKUP(B950, '[1]2021 Salaries'!$B$13:$B$2834, '[1]2021 Salaries'!$G$13:$G$2834,0)</f>
        <v>14090000</v>
      </c>
      <c r="K950" s="1">
        <f t="shared" si="14"/>
        <v>15499000.000000002</v>
      </c>
      <c r="L950" s="2">
        <v>949</v>
      </c>
    </row>
    <row r="951" spans="1:12" x14ac:dyDescent="0.45">
      <c r="A951">
        <v>1540</v>
      </c>
      <c r="B951" t="s">
        <v>3217</v>
      </c>
      <c r="C951" t="s">
        <v>109</v>
      </c>
      <c r="D951" t="s">
        <v>2743</v>
      </c>
      <c r="E951" t="s">
        <v>1012</v>
      </c>
      <c r="F951">
        <v>24</v>
      </c>
      <c r="G951" t="s">
        <v>31</v>
      </c>
      <c r="H951">
        <v>2021</v>
      </c>
      <c r="I951">
        <v>10.0078333333333</v>
      </c>
      <c r="J951" s="1">
        <f>_xlfn.XLOOKUP(B951, '[1]2021 Salaries'!$B$13:$B$2834, '[1]2021 Salaries'!$G$13:$G$2834,0)</f>
        <v>25010000</v>
      </c>
      <c r="K951" s="1">
        <f t="shared" si="14"/>
        <v>27511000.000000004</v>
      </c>
      <c r="L951" s="2">
        <v>950</v>
      </c>
    </row>
    <row r="952" spans="1:12" x14ac:dyDescent="0.45">
      <c r="A952">
        <v>1859</v>
      </c>
      <c r="B952" t="s">
        <v>1798</v>
      </c>
      <c r="C952" t="s">
        <v>55</v>
      </c>
      <c r="D952" t="s">
        <v>1596</v>
      </c>
      <c r="E952" t="s">
        <v>11</v>
      </c>
      <c r="F952">
        <v>29</v>
      </c>
      <c r="G952" t="s">
        <v>12</v>
      </c>
      <c r="H952">
        <v>2021</v>
      </c>
      <c r="I952">
        <v>10.0082</v>
      </c>
      <c r="J952" s="1">
        <f>_xlfn.XLOOKUP(B952, '[1]2021 Salaries'!$B$13:$B$2834, '[1]2021 Salaries'!$G$13:$G$2834,0)</f>
        <v>16250000</v>
      </c>
      <c r="K952" s="1">
        <f t="shared" si="14"/>
        <v>17875000</v>
      </c>
      <c r="L952" s="2">
        <v>951</v>
      </c>
    </row>
    <row r="953" spans="1:12" hidden="1" x14ac:dyDescent="0.45">
      <c r="A953">
        <v>117</v>
      </c>
      <c r="B953" t="s">
        <v>2584</v>
      </c>
      <c r="C953" t="s">
        <v>109</v>
      </c>
      <c r="D953" t="s">
        <v>1600</v>
      </c>
      <c r="E953" t="s">
        <v>555</v>
      </c>
      <c r="F953">
        <v>26</v>
      </c>
      <c r="G953" t="s">
        <v>21</v>
      </c>
      <c r="H953">
        <v>2020</v>
      </c>
      <c r="I953">
        <v>10.013533333333299</v>
      </c>
      <c r="J953" s="1">
        <f>_xlfn.XLOOKUP(B953, '[1]2021 Salaries'!$B$13:$B$2834, '[1]2021 Salaries'!$G$13:$G$2834,0)</f>
        <v>26300000</v>
      </c>
      <c r="K953" s="1">
        <f t="shared" si="14"/>
        <v>28930000.000000004</v>
      </c>
      <c r="L953" s="2">
        <v>952</v>
      </c>
    </row>
    <row r="954" spans="1:12" x14ac:dyDescent="0.45">
      <c r="A954">
        <v>1240</v>
      </c>
      <c r="B954" t="s">
        <v>2630</v>
      </c>
      <c r="C954" t="s">
        <v>64</v>
      </c>
      <c r="D954" t="s">
        <v>1596</v>
      </c>
      <c r="E954" t="s">
        <v>182</v>
      </c>
      <c r="F954">
        <v>19</v>
      </c>
      <c r="G954" t="s">
        <v>41</v>
      </c>
      <c r="H954">
        <v>2020</v>
      </c>
      <c r="I954">
        <v>10.017333333333299</v>
      </c>
      <c r="J954" s="1">
        <f>_xlfn.XLOOKUP(B954, '[1]2021 Salaries'!$B$13:$B$2834, '[1]2021 Salaries'!$G$13:$G$2834,0)</f>
        <v>2170000</v>
      </c>
      <c r="K954" s="1">
        <f t="shared" si="14"/>
        <v>2170000</v>
      </c>
      <c r="L954" s="2">
        <v>953</v>
      </c>
    </row>
    <row r="955" spans="1:12" x14ac:dyDescent="0.45">
      <c r="A955">
        <v>1366</v>
      </c>
      <c r="B955" t="s">
        <v>2040</v>
      </c>
      <c r="C955" t="s">
        <v>39</v>
      </c>
      <c r="D955" t="s">
        <v>2743</v>
      </c>
      <c r="E955" t="s">
        <v>1073</v>
      </c>
      <c r="F955">
        <v>20</v>
      </c>
      <c r="G955" t="s">
        <v>21</v>
      </c>
      <c r="H955">
        <v>2021</v>
      </c>
      <c r="I955">
        <v>10.023199999999999</v>
      </c>
      <c r="J955" s="1">
        <f>_xlfn.XLOOKUP(B955, '[1]2021 Salaries'!$B$13:$B$2834, '[1]2021 Salaries'!$G$13:$G$2834,0)</f>
        <v>28900000</v>
      </c>
      <c r="K955" s="1">
        <f t="shared" si="14"/>
        <v>31790000.000000004</v>
      </c>
      <c r="L955" s="2">
        <v>954</v>
      </c>
    </row>
    <row r="956" spans="1:12" x14ac:dyDescent="0.45">
      <c r="A956">
        <v>1241</v>
      </c>
      <c r="B956" t="s">
        <v>3216</v>
      </c>
      <c r="C956" t="s">
        <v>36</v>
      </c>
      <c r="D956" t="s">
        <v>2743</v>
      </c>
      <c r="E956" t="s">
        <v>182</v>
      </c>
      <c r="F956">
        <v>32</v>
      </c>
      <c r="G956" t="s">
        <v>41</v>
      </c>
      <c r="H956">
        <v>2020</v>
      </c>
      <c r="I956">
        <v>10.0298</v>
      </c>
      <c r="J956" s="1">
        <f>_xlfn.XLOOKUP(B956, '[1]2021 Salaries'!$B$13:$B$2834, '[1]2021 Salaries'!$G$13:$G$2834,0)</f>
        <v>1690000</v>
      </c>
      <c r="K956" s="1">
        <f t="shared" si="14"/>
        <v>1859000.0000000002</v>
      </c>
      <c r="L956" s="2">
        <v>955</v>
      </c>
    </row>
    <row r="957" spans="1:12" x14ac:dyDescent="0.45">
      <c r="A957">
        <v>2324</v>
      </c>
      <c r="B957" t="s">
        <v>1733</v>
      </c>
      <c r="C957" t="s">
        <v>1732</v>
      </c>
      <c r="D957" t="s">
        <v>1600</v>
      </c>
      <c r="E957" t="s">
        <v>225</v>
      </c>
      <c r="F957">
        <v>27</v>
      </c>
      <c r="G957" t="s">
        <v>16</v>
      </c>
      <c r="H957">
        <v>2021</v>
      </c>
      <c r="I957">
        <v>10.032666666666699</v>
      </c>
      <c r="J957" s="1">
        <f>_xlfn.XLOOKUP(B957, '[1]2021 Salaries'!$B$13:$B$2834, '[1]2021 Salaries'!$G$13:$G$2834,0)</f>
        <v>20240000</v>
      </c>
      <c r="K957" s="1">
        <f t="shared" si="14"/>
        <v>22264000</v>
      </c>
      <c r="L957" s="2">
        <v>956</v>
      </c>
    </row>
    <row r="958" spans="1:12" x14ac:dyDescent="0.45">
      <c r="A958">
        <v>1169</v>
      </c>
      <c r="B958" t="s">
        <v>3167</v>
      </c>
      <c r="C958" t="s">
        <v>64</v>
      </c>
      <c r="D958" t="s">
        <v>2743</v>
      </c>
      <c r="E958" t="s">
        <v>795</v>
      </c>
      <c r="F958">
        <v>23</v>
      </c>
      <c r="G958" t="s">
        <v>41</v>
      </c>
      <c r="H958">
        <v>2020</v>
      </c>
      <c r="I958">
        <v>10.033333333333299</v>
      </c>
      <c r="J958" s="1">
        <f>_xlfn.XLOOKUP(B958, '[1]2021 Salaries'!$B$13:$B$2834, '[1]2021 Salaries'!$G$13:$G$2834,0)</f>
        <v>1480000</v>
      </c>
      <c r="K958" s="1">
        <f t="shared" si="14"/>
        <v>1480000</v>
      </c>
      <c r="L958" s="2">
        <v>957</v>
      </c>
    </row>
    <row r="959" spans="1:12" x14ac:dyDescent="0.45">
      <c r="A959">
        <v>386</v>
      </c>
      <c r="B959" t="s">
        <v>2327</v>
      </c>
      <c r="C959" t="s">
        <v>9</v>
      </c>
      <c r="D959" t="s">
        <v>1600</v>
      </c>
      <c r="E959" t="s">
        <v>71</v>
      </c>
      <c r="F959">
        <v>15</v>
      </c>
      <c r="G959" t="s">
        <v>31</v>
      </c>
      <c r="H959">
        <v>2020</v>
      </c>
      <c r="I959">
        <v>10.037800000000001</v>
      </c>
      <c r="J959" s="1">
        <f>_xlfn.XLOOKUP(B959, '[1]2021 Salaries'!$B$13:$B$2834, '[1]2021 Salaries'!$G$13:$G$2834,0)</f>
        <v>22350000</v>
      </c>
      <c r="K959" s="1">
        <f t="shared" si="14"/>
        <v>24585000.000000004</v>
      </c>
      <c r="L959" s="2">
        <v>958</v>
      </c>
    </row>
    <row r="960" spans="1:12" hidden="1" x14ac:dyDescent="0.45">
      <c r="A960">
        <v>2252</v>
      </c>
      <c r="B960" t="s">
        <v>3215</v>
      </c>
      <c r="C960" t="s">
        <v>14</v>
      </c>
      <c r="D960" t="s">
        <v>2743</v>
      </c>
      <c r="E960" t="s">
        <v>186</v>
      </c>
      <c r="F960">
        <v>19</v>
      </c>
      <c r="G960" t="s">
        <v>16</v>
      </c>
      <c r="H960">
        <v>2021</v>
      </c>
      <c r="I960">
        <v>10.038733333333299</v>
      </c>
      <c r="J960" s="1">
        <f>_xlfn.XLOOKUP(B960, '[1]2021 Salaries'!$B$13:$B$2834, '[1]2021 Salaries'!$G$13:$G$2834,0)</f>
        <v>11860000</v>
      </c>
      <c r="K960" s="1">
        <f t="shared" si="14"/>
        <v>13046000.000000002</v>
      </c>
      <c r="L960" s="2">
        <v>959</v>
      </c>
    </row>
    <row r="961" spans="1:12" x14ac:dyDescent="0.45">
      <c r="A961">
        <v>458</v>
      </c>
      <c r="B961" t="s">
        <v>1856</v>
      </c>
      <c r="C961" t="s">
        <v>143</v>
      </c>
      <c r="D961" t="s">
        <v>1596</v>
      </c>
      <c r="E961" t="s">
        <v>47</v>
      </c>
      <c r="F961">
        <v>20</v>
      </c>
      <c r="G961" t="s">
        <v>12</v>
      </c>
      <c r="H961">
        <v>2020</v>
      </c>
      <c r="I961">
        <v>10.039666666666699</v>
      </c>
      <c r="J961" s="1">
        <f>_xlfn.XLOOKUP(B961, '[1]2021 Salaries'!$B$13:$B$2834, '[1]2021 Salaries'!$G$13:$G$2834,0)</f>
        <v>29330000</v>
      </c>
      <c r="K961" s="1">
        <f t="shared" si="14"/>
        <v>32263000.000000004</v>
      </c>
      <c r="L961" s="2">
        <v>960</v>
      </c>
    </row>
    <row r="962" spans="1:12" x14ac:dyDescent="0.45">
      <c r="A962">
        <v>865</v>
      </c>
      <c r="B962" t="s">
        <v>3214</v>
      </c>
      <c r="C962" t="s">
        <v>341</v>
      </c>
      <c r="D962" t="s">
        <v>2743</v>
      </c>
      <c r="E962" t="s">
        <v>240</v>
      </c>
      <c r="F962">
        <v>30</v>
      </c>
      <c r="G962" t="s">
        <v>25</v>
      </c>
      <c r="H962">
        <v>2020</v>
      </c>
      <c r="I962">
        <v>10.040100000000001</v>
      </c>
      <c r="J962" s="1">
        <f>_xlfn.XLOOKUP(B962, '[1]2021 Salaries'!$B$13:$B$2834, '[1]2021 Salaries'!$G$13:$G$2834,0)</f>
        <v>33250000</v>
      </c>
      <c r="K962" s="1">
        <f t="shared" si="14"/>
        <v>36575000</v>
      </c>
      <c r="L962" s="2">
        <v>961</v>
      </c>
    </row>
    <row r="963" spans="1:12" hidden="1" x14ac:dyDescent="0.45">
      <c r="A963">
        <v>1791</v>
      </c>
      <c r="B963" t="s">
        <v>2105</v>
      </c>
      <c r="C963" t="s">
        <v>74</v>
      </c>
      <c r="D963" t="s">
        <v>1600</v>
      </c>
      <c r="E963" t="s">
        <v>587</v>
      </c>
      <c r="F963">
        <v>23</v>
      </c>
      <c r="G963" t="s">
        <v>12</v>
      </c>
      <c r="H963">
        <v>2021</v>
      </c>
      <c r="I963">
        <v>10.0408666666667</v>
      </c>
      <c r="J963" s="1">
        <f>_xlfn.XLOOKUP(B963, '[1]2021 Salaries'!$B$13:$B$2834, '[1]2021 Salaries'!$G$13:$G$2834,0)</f>
        <v>14100000</v>
      </c>
      <c r="K963" s="1">
        <f t="shared" ref="K963:K1026" si="15">IF(C963="Rarita", J963, J963*1.1)</f>
        <v>15510000.000000002</v>
      </c>
      <c r="L963" s="2">
        <v>962</v>
      </c>
    </row>
    <row r="964" spans="1:12" x14ac:dyDescent="0.45">
      <c r="A964">
        <v>1274</v>
      </c>
      <c r="B964" t="s">
        <v>3213</v>
      </c>
      <c r="C964" t="s">
        <v>100</v>
      </c>
      <c r="D964" t="s">
        <v>2743</v>
      </c>
      <c r="E964" t="s">
        <v>845</v>
      </c>
      <c r="F964">
        <v>29</v>
      </c>
      <c r="G964" t="s">
        <v>21</v>
      </c>
      <c r="H964">
        <v>2021</v>
      </c>
      <c r="I964">
        <v>10.044966666666699</v>
      </c>
      <c r="J964" s="1">
        <f>_xlfn.XLOOKUP(B964, '[1]2021 Salaries'!$B$13:$B$2834, '[1]2021 Salaries'!$G$13:$G$2834,0)</f>
        <v>31520000</v>
      </c>
      <c r="K964" s="1">
        <f t="shared" si="15"/>
        <v>34672000</v>
      </c>
      <c r="L964" s="2">
        <v>963</v>
      </c>
    </row>
    <row r="965" spans="1:12" x14ac:dyDescent="0.45">
      <c r="A965">
        <v>101</v>
      </c>
      <c r="B965" t="s">
        <v>292</v>
      </c>
      <c r="C965" t="s">
        <v>39</v>
      </c>
      <c r="D965" t="s">
        <v>2743</v>
      </c>
      <c r="E965" t="s">
        <v>293</v>
      </c>
      <c r="F965">
        <v>29</v>
      </c>
      <c r="G965" t="s">
        <v>21</v>
      </c>
      <c r="H965">
        <v>2020</v>
      </c>
      <c r="I965">
        <v>10.045299999999999</v>
      </c>
      <c r="J965" s="1">
        <f>_xlfn.XLOOKUP(B965, '[1]2021 Salaries'!$B$13:$B$2834, '[1]2021 Salaries'!$G$13:$G$2834,0)</f>
        <v>16000000</v>
      </c>
      <c r="K965" s="1">
        <f t="shared" si="15"/>
        <v>17600000</v>
      </c>
      <c r="L965" s="2">
        <v>964</v>
      </c>
    </row>
    <row r="966" spans="1:12" x14ac:dyDescent="0.45">
      <c r="A966">
        <v>2001</v>
      </c>
      <c r="B966" t="s">
        <v>2370</v>
      </c>
      <c r="C966" t="s">
        <v>214</v>
      </c>
      <c r="D966" t="s">
        <v>1600</v>
      </c>
      <c r="E966" t="s">
        <v>322</v>
      </c>
      <c r="F966">
        <v>23</v>
      </c>
      <c r="G966" t="s">
        <v>25</v>
      </c>
      <c r="H966">
        <v>2021</v>
      </c>
      <c r="I966">
        <v>10.0466</v>
      </c>
      <c r="J966" s="1">
        <f>_xlfn.XLOOKUP(B966, '[1]2021 Salaries'!$B$13:$B$2834, '[1]2021 Salaries'!$G$13:$G$2834,0)</f>
        <v>25890000</v>
      </c>
      <c r="K966" s="1">
        <f t="shared" si="15"/>
        <v>28479000.000000004</v>
      </c>
      <c r="L966" s="2">
        <v>965</v>
      </c>
    </row>
    <row r="967" spans="1:12" x14ac:dyDescent="0.45">
      <c r="A967">
        <v>1460</v>
      </c>
      <c r="B967" t="s">
        <v>2151</v>
      </c>
      <c r="C967" t="s">
        <v>46</v>
      </c>
      <c r="D967" t="s">
        <v>2743</v>
      </c>
      <c r="E967" t="s">
        <v>547</v>
      </c>
      <c r="F967">
        <v>26</v>
      </c>
      <c r="G967" t="s">
        <v>31</v>
      </c>
      <c r="H967">
        <v>2021</v>
      </c>
      <c r="I967">
        <v>10.047000000000001</v>
      </c>
      <c r="J967" s="1">
        <f>_xlfn.XLOOKUP(B967, '[1]2021 Salaries'!$B$13:$B$2834, '[1]2021 Salaries'!$G$13:$G$2834,0)</f>
        <v>10030000</v>
      </c>
      <c r="K967" s="1">
        <f t="shared" si="15"/>
        <v>11033000</v>
      </c>
      <c r="L967" s="2">
        <v>966</v>
      </c>
    </row>
    <row r="968" spans="1:12" x14ac:dyDescent="0.45">
      <c r="A968">
        <v>1196</v>
      </c>
      <c r="B968" t="s">
        <v>3194</v>
      </c>
      <c r="C968" t="s">
        <v>64</v>
      </c>
      <c r="D968" t="s">
        <v>2743</v>
      </c>
      <c r="E968" t="s">
        <v>1238</v>
      </c>
      <c r="F968">
        <v>30</v>
      </c>
      <c r="G968" t="s">
        <v>41</v>
      </c>
      <c r="H968">
        <v>2020</v>
      </c>
      <c r="I968">
        <v>10.047133333333299</v>
      </c>
      <c r="J968" s="1">
        <f>_xlfn.XLOOKUP(B968, '[1]2021 Salaries'!$B$13:$B$2834, '[1]2021 Salaries'!$G$13:$G$2834,0)</f>
        <v>9910000</v>
      </c>
      <c r="K968" s="1">
        <f t="shared" si="15"/>
        <v>9910000</v>
      </c>
      <c r="L968" s="2">
        <v>967</v>
      </c>
    </row>
    <row r="969" spans="1:12" hidden="1" x14ac:dyDescent="0.45">
      <c r="A969">
        <v>1785</v>
      </c>
      <c r="B969" t="s">
        <v>3212</v>
      </c>
      <c r="C969" t="s">
        <v>74</v>
      </c>
      <c r="D969" t="s">
        <v>2743</v>
      </c>
      <c r="E969" t="s">
        <v>587</v>
      </c>
      <c r="F969">
        <v>24</v>
      </c>
      <c r="G969" t="s">
        <v>12</v>
      </c>
      <c r="H969">
        <v>2021</v>
      </c>
      <c r="I969">
        <v>10.050966666666699</v>
      </c>
      <c r="J969" s="1">
        <f>_xlfn.XLOOKUP(B969, '[1]2021 Salaries'!$B$13:$B$2834, '[1]2021 Salaries'!$G$13:$G$2834,0)</f>
        <v>22580000</v>
      </c>
      <c r="K969" s="1">
        <f t="shared" si="15"/>
        <v>24838000.000000004</v>
      </c>
      <c r="L969" s="2">
        <v>968</v>
      </c>
    </row>
    <row r="970" spans="1:12" x14ac:dyDescent="0.45">
      <c r="A970">
        <v>2325</v>
      </c>
      <c r="B970" t="s">
        <v>1937</v>
      </c>
      <c r="C970" t="s">
        <v>307</v>
      </c>
      <c r="D970" t="s">
        <v>1600</v>
      </c>
      <c r="E970" t="s">
        <v>225</v>
      </c>
      <c r="F970">
        <v>24</v>
      </c>
      <c r="G970" t="s">
        <v>16</v>
      </c>
      <c r="H970">
        <v>2021</v>
      </c>
      <c r="I970">
        <v>10.0525</v>
      </c>
      <c r="J970" s="1">
        <f>_xlfn.XLOOKUP(B970, '[1]2021 Salaries'!$B$13:$B$2834, '[1]2021 Salaries'!$G$13:$G$2834,0)</f>
        <v>14790000</v>
      </c>
      <c r="K970" s="1">
        <f t="shared" si="15"/>
        <v>16269000.000000002</v>
      </c>
      <c r="L970" s="2">
        <v>969</v>
      </c>
    </row>
    <row r="971" spans="1:12" x14ac:dyDescent="0.45">
      <c r="A971">
        <v>1993</v>
      </c>
      <c r="B971" t="s">
        <v>3174</v>
      </c>
      <c r="C971" t="s">
        <v>307</v>
      </c>
      <c r="D971" t="s">
        <v>2743</v>
      </c>
      <c r="E971" t="s">
        <v>322</v>
      </c>
      <c r="F971">
        <v>24</v>
      </c>
      <c r="G971" t="s">
        <v>25</v>
      </c>
      <c r="H971">
        <v>2021</v>
      </c>
      <c r="I971">
        <v>10.055</v>
      </c>
      <c r="J971" s="1">
        <f>_xlfn.XLOOKUP(B971, '[1]2021 Salaries'!$B$13:$B$2834, '[1]2021 Salaries'!$G$13:$G$2834,0)</f>
        <v>19000000</v>
      </c>
      <c r="K971" s="1">
        <f t="shared" si="15"/>
        <v>20900000</v>
      </c>
      <c r="L971" s="2">
        <v>970</v>
      </c>
    </row>
    <row r="972" spans="1:12" x14ac:dyDescent="0.45">
      <c r="A972">
        <v>370</v>
      </c>
      <c r="B972" t="s">
        <v>3163</v>
      </c>
      <c r="C972" t="s">
        <v>9</v>
      </c>
      <c r="D972" t="s">
        <v>2743</v>
      </c>
      <c r="E972" t="s">
        <v>93</v>
      </c>
      <c r="F972">
        <v>19</v>
      </c>
      <c r="G972" t="s">
        <v>31</v>
      </c>
      <c r="H972">
        <v>2020</v>
      </c>
      <c r="I972">
        <v>10.0589333333333</v>
      </c>
      <c r="J972" s="1">
        <f>_xlfn.XLOOKUP(B972, '[1]2021 Salaries'!$B$13:$B$2834, '[1]2021 Salaries'!$G$13:$G$2834,0)</f>
        <v>20670000</v>
      </c>
      <c r="K972" s="1">
        <f t="shared" si="15"/>
        <v>22737000</v>
      </c>
      <c r="L972" s="2">
        <v>971</v>
      </c>
    </row>
    <row r="973" spans="1:12" hidden="1" x14ac:dyDescent="0.45">
      <c r="A973">
        <v>1356</v>
      </c>
      <c r="B973" t="s">
        <v>2454</v>
      </c>
      <c r="C973" t="s">
        <v>126</v>
      </c>
      <c r="D973" t="s">
        <v>1600</v>
      </c>
      <c r="E973" t="s">
        <v>101</v>
      </c>
      <c r="F973">
        <v>23</v>
      </c>
      <c r="G973" t="s">
        <v>21</v>
      </c>
      <c r="H973">
        <v>2021</v>
      </c>
      <c r="I973">
        <v>10.0598666666667</v>
      </c>
      <c r="J973" s="1">
        <f>_xlfn.XLOOKUP(B973, '[1]2021 Salaries'!$B$13:$B$2834, '[1]2021 Salaries'!$G$13:$G$2834,0)</f>
        <v>20980000</v>
      </c>
      <c r="K973" s="1">
        <f t="shared" si="15"/>
        <v>23078000</v>
      </c>
      <c r="L973" s="2">
        <v>972</v>
      </c>
    </row>
    <row r="974" spans="1:12" x14ac:dyDescent="0.45">
      <c r="A974">
        <v>2313</v>
      </c>
      <c r="B974" t="s">
        <v>2484</v>
      </c>
      <c r="C974" t="s">
        <v>313</v>
      </c>
      <c r="D974" t="s">
        <v>1600</v>
      </c>
      <c r="E974" t="s">
        <v>53</v>
      </c>
      <c r="F974">
        <v>21</v>
      </c>
      <c r="G974" t="s">
        <v>16</v>
      </c>
      <c r="H974">
        <v>2021</v>
      </c>
      <c r="I974">
        <v>10.0622666666667</v>
      </c>
      <c r="J974" s="1">
        <f>_xlfn.XLOOKUP(B974, '[1]2021 Salaries'!$B$13:$B$2834, '[1]2021 Salaries'!$G$13:$G$2834,0)</f>
        <v>25370000</v>
      </c>
      <c r="K974" s="1">
        <f t="shared" si="15"/>
        <v>27907000.000000004</v>
      </c>
      <c r="L974" s="2">
        <v>973</v>
      </c>
    </row>
    <row r="975" spans="1:12" x14ac:dyDescent="0.45">
      <c r="A975">
        <v>350</v>
      </c>
      <c r="B975" t="s">
        <v>1803</v>
      </c>
      <c r="C975" t="s">
        <v>126</v>
      </c>
      <c r="D975" t="s">
        <v>1600</v>
      </c>
      <c r="E975" t="s">
        <v>278</v>
      </c>
      <c r="F975">
        <v>22</v>
      </c>
      <c r="G975" t="s">
        <v>31</v>
      </c>
      <c r="H975">
        <v>2020</v>
      </c>
      <c r="I975">
        <v>10.0630333333333</v>
      </c>
      <c r="J975" s="1">
        <f>_xlfn.XLOOKUP(B975, '[1]2021 Salaries'!$B$13:$B$2834, '[1]2021 Salaries'!$G$13:$G$2834,0)</f>
        <v>28720000</v>
      </c>
      <c r="K975" s="1">
        <f t="shared" si="15"/>
        <v>31592000.000000004</v>
      </c>
      <c r="L975" s="2">
        <v>974</v>
      </c>
    </row>
    <row r="976" spans="1:12" x14ac:dyDescent="0.45">
      <c r="A976">
        <v>1437</v>
      </c>
      <c r="B976" t="s">
        <v>2373</v>
      </c>
      <c r="C976" t="s">
        <v>9</v>
      </c>
      <c r="D976" t="s">
        <v>1596</v>
      </c>
      <c r="E976" t="s">
        <v>154</v>
      </c>
      <c r="F976">
        <v>29</v>
      </c>
      <c r="G976" t="s">
        <v>31</v>
      </c>
      <c r="H976">
        <v>2021</v>
      </c>
      <c r="I976">
        <v>10.0661666666667</v>
      </c>
      <c r="J976" s="1">
        <f>_xlfn.XLOOKUP(B976, '[1]2021 Salaries'!$B$13:$B$2834, '[1]2021 Salaries'!$G$13:$G$2834,0)</f>
        <v>32620000</v>
      </c>
      <c r="K976" s="1">
        <f t="shared" si="15"/>
        <v>35882000</v>
      </c>
      <c r="L976" s="2">
        <v>975</v>
      </c>
    </row>
    <row r="977" spans="1:12" x14ac:dyDescent="0.45">
      <c r="A977">
        <v>1868</v>
      </c>
      <c r="B977" t="s">
        <v>2566</v>
      </c>
      <c r="C977" t="s">
        <v>138</v>
      </c>
      <c r="D977" t="s">
        <v>1596</v>
      </c>
      <c r="E977" t="s">
        <v>382</v>
      </c>
      <c r="F977">
        <v>22</v>
      </c>
      <c r="G977" t="s">
        <v>12</v>
      </c>
      <c r="H977">
        <v>2021</v>
      </c>
      <c r="I977">
        <v>10.074633333333299</v>
      </c>
      <c r="J977" s="1">
        <f>_xlfn.XLOOKUP(B977, '[1]2021 Salaries'!$B$13:$B$2834, '[1]2021 Salaries'!$G$13:$G$2834,0)</f>
        <v>29780000</v>
      </c>
      <c r="K977" s="1">
        <f t="shared" si="15"/>
        <v>32758000.000000004</v>
      </c>
      <c r="L977" s="2">
        <v>976</v>
      </c>
    </row>
    <row r="978" spans="1:12" hidden="1" x14ac:dyDescent="0.45">
      <c r="A978">
        <v>2497</v>
      </c>
      <c r="B978" t="s">
        <v>2509</v>
      </c>
      <c r="C978" t="s">
        <v>14</v>
      </c>
      <c r="D978" t="s">
        <v>1600</v>
      </c>
      <c r="E978" t="s">
        <v>676</v>
      </c>
      <c r="F978">
        <v>29</v>
      </c>
      <c r="G978" t="s">
        <v>41</v>
      </c>
      <c r="H978">
        <v>2021</v>
      </c>
      <c r="I978">
        <v>10.0787666666667</v>
      </c>
      <c r="J978" s="1">
        <f>_xlfn.XLOOKUP(B978, '[1]2021 Salaries'!$B$13:$B$2834, '[1]2021 Salaries'!$G$13:$G$2834,0)</f>
        <v>8270000</v>
      </c>
      <c r="K978" s="1">
        <f t="shared" si="15"/>
        <v>9097000</v>
      </c>
      <c r="L978" s="2">
        <v>977</v>
      </c>
    </row>
    <row r="979" spans="1:12" x14ac:dyDescent="0.45">
      <c r="A979">
        <v>1026</v>
      </c>
      <c r="B979" t="s">
        <v>3211</v>
      </c>
      <c r="C979" t="s">
        <v>14</v>
      </c>
      <c r="D979" t="s">
        <v>2743</v>
      </c>
      <c r="E979" t="s">
        <v>53</v>
      </c>
      <c r="F979">
        <v>31</v>
      </c>
      <c r="G979" t="s">
        <v>16</v>
      </c>
      <c r="H979">
        <v>2020</v>
      </c>
      <c r="I979">
        <v>10.0802333333333</v>
      </c>
      <c r="J979" s="1">
        <f>_xlfn.XLOOKUP(B979, '[1]2021 Salaries'!$B$13:$B$2834, '[1]2021 Salaries'!$G$13:$G$2834,0)</f>
        <v>24700000</v>
      </c>
      <c r="K979" s="1">
        <f t="shared" si="15"/>
        <v>27170000.000000004</v>
      </c>
      <c r="L979" s="2">
        <v>978</v>
      </c>
    </row>
    <row r="980" spans="1:12" x14ac:dyDescent="0.45">
      <c r="A980">
        <v>281</v>
      </c>
      <c r="B980" t="s">
        <v>2580</v>
      </c>
      <c r="C980" t="s">
        <v>9</v>
      </c>
      <c r="D980" t="s">
        <v>2743</v>
      </c>
      <c r="E980" t="s">
        <v>57</v>
      </c>
      <c r="F980">
        <v>25</v>
      </c>
      <c r="G980" t="s">
        <v>31</v>
      </c>
      <c r="H980">
        <v>2020</v>
      </c>
      <c r="I980">
        <v>10.0844</v>
      </c>
      <c r="J980" s="1">
        <f>_xlfn.XLOOKUP(B980, '[1]2021 Salaries'!$B$13:$B$2834, '[1]2021 Salaries'!$G$13:$G$2834,0)</f>
        <v>24890000</v>
      </c>
      <c r="K980" s="1">
        <f t="shared" si="15"/>
        <v>27379000.000000004</v>
      </c>
      <c r="L980" s="2">
        <v>979</v>
      </c>
    </row>
    <row r="981" spans="1:12" hidden="1" x14ac:dyDescent="0.45">
      <c r="A981">
        <v>1601</v>
      </c>
      <c r="B981" t="s">
        <v>951</v>
      </c>
      <c r="C981" t="s">
        <v>64</v>
      </c>
      <c r="D981" t="s">
        <v>18</v>
      </c>
      <c r="E981" t="s">
        <v>93</v>
      </c>
      <c r="F981">
        <v>20</v>
      </c>
      <c r="G981" t="s">
        <v>31</v>
      </c>
      <c r="H981">
        <v>2021</v>
      </c>
      <c r="I981">
        <v>10.085466666666701</v>
      </c>
      <c r="J981" s="1">
        <f>_xlfn.XLOOKUP(B981, '[1]2021 Salaries'!$B$13:$B$2834, '[1]2021 Salaries'!$G$13:$G$2834,0)</f>
        <v>22730000</v>
      </c>
      <c r="K981" s="1">
        <f t="shared" si="15"/>
        <v>22730000</v>
      </c>
      <c r="L981" s="2">
        <v>980</v>
      </c>
    </row>
    <row r="982" spans="1:12" x14ac:dyDescent="0.45">
      <c r="A982">
        <v>1301</v>
      </c>
      <c r="B982" t="s">
        <v>2954</v>
      </c>
      <c r="C982" t="s">
        <v>55</v>
      </c>
      <c r="D982" t="s">
        <v>2743</v>
      </c>
      <c r="E982" t="s">
        <v>393</v>
      </c>
      <c r="F982">
        <v>22</v>
      </c>
      <c r="G982" t="s">
        <v>21</v>
      </c>
      <c r="H982">
        <v>2021</v>
      </c>
      <c r="I982">
        <v>10.0877</v>
      </c>
      <c r="J982" s="1">
        <f>_xlfn.XLOOKUP(B982, '[1]2021 Salaries'!$B$13:$B$2834, '[1]2021 Salaries'!$G$13:$G$2834,0)</f>
        <v>13950000</v>
      </c>
      <c r="K982" s="1">
        <f t="shared" si="15"/>
        <v>15345000.000000002</v>
      </c>
      <c r="L982" s="2">
        <v>981</v>
      </c>
    </row>
    <row r="983" spans="1:12" hidden="1" x14ac:dyDescent="0.45">
      <c r="A983">
        <v>2524</v>
      </c>
      <c r="B983" t="s">
        <v>1716</v>
      </c>
      <c r="C983" t="s">
        <v>64</v>
      </c>
      <c r="D983" t="s">
        <v>1600</v>
      </c>
      <c r="E983" t="s">
        <v>261</v>
      </c>
      <c r="F983">
        <v>26</v>
      </c>
      <c r="G983" t="s">
        <v>41</v>
      </c>
      <c r="H983">
        <v>2021</v>
      </c>
      <c r="I983">
        <v>10.0880333333333</v>
      </c>
      <c r="J983" s="1">
        <f>_xlfn.XLOOKUP(B983, '[1]2021 Salaries'!$B$13:$B$2834, '[1]2021 Salaries'!$G$13:$G$2834,0)</f>
        <v>4530000</v>
      </c>
      <c r="K983" s="1">
        <f t="shared" si="15"/>
        <v>4530000</v>
      </c>
      <c r="L983" s="2">
        <v>982</v>
      </c>
    </row>
    <row r="984" spans="1:12" x14ac:dyDescent="0.45">
      <c r="A984">
        <v>519</v>
      </c>
      <c r="B984" t="s">
        <v>2311</v>
      </c>
      <c r="C984" t="s">
        <v>23</v>
      </c>
      <c r="D984" t="s">
        <v>1600</v>
      </c>
      <c r="E984" t="s">
        <v>403</v>
      </c>
      <c r="F984">
        <v>26</v>
      </c>
      <c r="G984" t="s">
        <v>12</v>
      </c>
      <c r="H984">
        <v>2020</v>
      </c>
      <c r="I984">
        <v>10.0889333333333</v>
      </c>
      <c r="J984" s="1">
        <f>_xlfn.XLOOKUP(B984, '[1]2021 Salaries'!$B$13:$B$2834, '[1]2021 Salaries'!$G$13:$G$2834,0)</f>
        <v>27860000</v>
      </c>
      <c r="K984" s="1">
        <f t="shared" si="15"/>
        <v>30646000.000000004</v>
      </c>
      <c r="L984" s="2">
        <v>983</v>
      </c>
    </row>
    <row r="985" spans="1:12" hidden="1" x14ac:dyDescent="0.45">
      <c r="A985">
        <v>707</v>
      </c>
      <c r="B985" t="s">
        <v>1440</v>
      </c>
      <c r="C985" t="s">
        <v>468</v>
      </c>
      <c r="D985" t="s">
        <v>1596</v>
      </c>
      <c r="E985" t="s">
        <v>267</v>
      </c>
      <c r="F985">
        <v>17</v>
      </c>
      <c r="G985" t="s">
        <v>25</v>
      </c>
      <c r="H985">
        <v>2020</v>
      </c>
      <c r="I985">
        <v>10.089</v>
      </c>
      <c r="J985" s="1">
        <f>_xlfn.XLOOKUP(B985, '[1]2021 Salaries'!$B$13:$B$2834, '[1]2021 Salaries'!$G$13:$G$2834,0)</f>
        <v>28100000</v>
      </c>
      <c r="K985" s="1">
        <f t="shared" si="15"/>
        <v>30910000.000000004</v>
      </c>
      <c r="L985" s="2">
        <v>984</v>
      </c>
    </row>
    <row r="986" spans="1:12" x14ac:dyDescent="0.45">
      <c r="A986">
        <v>1890</v>
      </c>
      <c r="B986" t="s">
        <v>3210</v>
      </c>
      <c r="C986" t="s">
        <v>74</v>
      </c>
      <c r="D986" t="s">
        <v>2743</v>
      </c>
      <c r="E986" t="s">
        <v>291</v>
      </c>
      <c r="F986">
        <v>33</v>
      </c>
      <c r="G986" t="s">
        <v>12</v>
      </c>
      <c r="H986">
        <v>2021</v>
      </c>
      <c r="I986">
        <v>10.092166666666699</v>
      </c>
      <c r="J986" s="1">
        <f>_xlfn.XLOOKUP(B986, '[1]2021 Salaries'!$B$13:$B$2834, '[1]2021 Salaries'!$G$13:$G$2834,0)</f>
        <v>19700000</v>
      </c>
      <c r="K986" s="1">
        <f t="shared" si="15"/>
        <v>21670000</v>
      </c>
      <c r="L986" s="2">
        <v>985</v>
      </c>
    </row>
    <row r="987" spans="1:12" x14ac:dyDescent="0.45">
      <c r="A987">
        <v>208</v>
      </c>
      <c r="B987" t="s">
        <v>3078</v>
      </c>
      <c r="C987" t="s">
        <v>9</v>
      </c>
      <c r="D987" t="s">
        <v>2743</v>
      </c>
      <c r="E987" t="s">
        <v>395</v>
      </c>
      <c r="F987">
        <v>21</v>
      </c>
      <c r="G987" t="s">
        <v>31</v>
      </c>
      <c r="H987">
        <v>2020</v>
      </c>
      <c r="I987">
        <v>10.093733333333301</v>
      </c>
      <c r="J987" s="1">
        <f>_xlfn.XLOOKUP(B987, '[1]2021 Salaries'!$B$13:$B$2834, '[1]2021 Salaries'!$G$13:$G$2834,0)</f>
        <v>37380000</v>
      </c>
      <c r="K987" s="1">
        <f t="shared" si="15"/>
        <v>41118000</v>
      </c>
      <c r="L987" s="2">
        <v>986</v>
      </c>
    </row>
    <row r="988" spans="1:12" hidden="1" x14ac:dyDescent="0.45">
      <c r="A988">
        <v>1548</v>
      </c>
      <c r="B988" t="s">
        <v>1799</v>
      </c>
      <c r="C988" t="s">
        <v>1477</v>
      </c>
      <c r="D988" t="s">
        <v>1600</v>
      </c>
      <c r="E988" t="s">
        <v>1012</v>
      </c>
      <c r="F988">
        <v>22</v>
      </c>
      <c r="G988" t="s">
        <v>31</v>
      </c>
      <c r="H988">
        <v>2021</v>
      </c>
      <c r="I988">
        <v>10.094666666666701</v>
      </c>
      <c r="J988" s="1">
        <f>_xlfn.XLOOKUP(B988, '[1]2021 Salaries'!$B$13:$B$2834, '[1]2021 Salaries'!$G$13:$G$2834,0)</f>
        <v>19400000</v>
      </c>
      <c r="K988" s="1">
        <f t="shared" si="15"/>
        <v>21340000</v>
      </c>
      <c r="L988" s="2">
        <v>987</v>
      </c>
    </row>
    <row r="989" spans="1:12" hidden="1" x14ac:dyDescent="0.45">
      <c r="A989">
        <v>1944</v>
      </c>
      <c r="B989" t="s">
        <v>3209</v>
      </c>
      <c r="C989" t="s">
        <v>184</v>
      </c>
      <c r="D989" t="s">
        <v>2743</v>
      </c>
      <c r="E989" t="s">
        <v>104</v>
      </c>
      <c r="F989">
        <v>18</v>
      </c>
      <c r="G989" t="s">
        <v>25</v>
      </c>
      <c r="H989">
        <v>2021</v>
      </c>
      <c r="I989">
        <v>10.095333333333301</v>
      </c>
      <c r="J989" s="1">
        <f>_xlfn.XLOOKUP(B989, '[1]2021 Salaries'!$B$13:$B$2834, '[1]2021 Salaries'!$G$13:$G$2834,0)</f>
        <v>39390000</v>
      </c>
      <c r="K989" s="1">
        <f t="shared" si="15"/>
        <v>43329000</v>
      </c>
      <c r="L989" s="2">
        <v>988</v>
      </c>
    </row>
    <row r="990" spans="1:12" x14ac:dyDescent="0.45">
      <c r="A990">
        <v>1979</v>
      </c>
      <c r="B990" t="s">
        <v>3113</v>
      </c>
      <c r="C990" t="s">
        <v>27</v>
      </c>
      <c r="D990" t="s">
        <v>2743</v>
      </c>
      <c r="E990" t="s">
        <v>267</v>
      </c>
      <c r="F990">
        <v>23</v>
      </c>
      <c r="G990" t="s">
        <v>25</v>
      </c>
      <c r="H990">
        <v>2021</v>
      </c>
      <c r="I990">
        <v>10.0955666666667</v>
      </c>
      <c r="J990" s="1">
        <f>_xlfn.XLOOKUP(B990, '[1]2021 Salaries'!$B$13:$B$2834, '[1]2021 Salaries'!$G$13:$G$2834,0)</f>
        <v>21330000</v>
      </c>
      <c r="K990" s="1">
        <f t="shared" si="15"/>
        <v>23463000.000000004</v>
      </c>
      <c r="L990" s="2">
        <v>989</v>
      </c>
    </row>
    <row r="991" spans="1:12" x14ac:dyDescent="0.45">
      <c r="A991">
        <v>1932</v>
      </c>
      <c r="B991" t="s">
        <v>2131</v>
      </c>
      <c r="C991" t="s">
        <v>27</v>
      </c>
      <c r="D991" t="s">
        <v>1596</v>
      </c>
      <c r="E991" t="s">
        <v>104</v>
      </c>
      <c r="F991">
        <v>19</v>
      </c>
      <c r="G991" t="s">
        <v>25</v>
      </c>
      <c r="H991">
        <v>2021</v>
      </c>
      <c r="I991">
        <v>10.0992333333333</v>
      </c>
      <c r="J991" s="1">
        <f>_xlfn.XLOOKUP(B991, '[1]2021 Salaries'!$B$13:$B$2834, '[1]2021 Salaries'!$G$13:$G$2834,0)</f>
        <v>30200000</v>
      </c>
      <c r="K991" s="1">
        <f t="shared" si="15"/>
        <v>33220000.000000004</v>
      </c>
      <c r="L991" s="2">
        <v>990</v>
      </c>
    </row>
    <row r="992" spans="1:12" x14ac:dyDescent="0.45">
      <c r="A992">
        <v>2108</v>
      </c>
      <c r="B992" t="s">
        <v>2929</v>
      </c>
      <c r="C992" t="s">
        <v>23</v>
      </c>
      <c r="D992" t="s">
        <v>2743</v>
      </c>
      <c r="E992" t="s">
        <v>197</v>
      </c>
      <c r="F992">
        <v>18</v>
      </c>
      <c r="G992" t="s">
        <v>25</v>
      </c>
      <c r="H992">
        <v>2021</v>
      </c>
      <c r="I992">
        <v>10.1053</v>
      </c>
      <c r="J992" s="1">
        <f>_xlfn.XLOOKUP(B992, '[1]2021 Salaries'!$B$13:$B$2834, '[1]2021 Salaries'!$G$13:$G$2834,0)</f>
        <v>21990000</v>
      </c>
      <c r="K992" s="1">
        <f t="shared" si="15"/>
        <v>24189000.000000004</v>
      </c>
      <c r="L992" s="2">
        <v>991</v>
      </c>
    </row>
    <row r="993" spans="1:12" x14ac:dyDescent="0.45">
      <c r="A993">
        <v>860</v>
      </c>
      <c r="B993" t="s">
        <v>1941</v>
      </c>
      <c r="C993" t="s">
        <v>23</v>
      </c>
      <c r="D993" t="s">
        <v>1600</v>
      </c>
      <c r="E993" t="s">
        <v>197</v>
      </c>
      <c r="F993">
        <v>27</v>
      </c>
      <c r="G993" t="s">
        <v>25</v>
      </c>
      <c r="H993">
        <v>2020</v>
      </c>
      <c r="I993">
        <v>10.1069666666667</v>
      </c>
      <c r="J993" s="1">
        <f>_xlfn.XLOOKUP(B993, '[1]2021 Salaries'!$B$13:$B$2834, '[1]2021 Salaries'!$G$13:$G$2834,0)</f>
        <v>9560000</v>
      </c>
      <c r="K993" s="1">
        <f t="shared" si="15"/>
        <v>10516000</v>
      </c>
      <c r="L993" s="2">
        <v>992</v>
      </c>
    </row>
    <row r="994" spans="1:12" x14ac:dyDescent="0.45">
      <c r="A994">
        <v>2087</v>
      </c>
      <c r="B994" t="s">
        <v>3191</v>
      </c>
      <c r="C994" t="s">
        <v>55</v>
      </c>
      <c r="D994" t="s">
        <v>2743</v>
      </c>
      <c r="E994" t="s">
        <v>257</v>
      </c>
      <c r="F994">
        <v>33</v>
      </c>
      <c r="G994" t="s">
        <v>25</v>
      </c>
      <c r="H994">
        <v>2021</v>
      </c>
      <c r="I994">
        <v>10.108166666666699</v>
      </c>
      <c r="J994" s="1">
        <f>_xlfn.XLOOKUP(B994, '[1]2021 Salaries'!$B$13:$B$2834, '[1]2021 Salaries'!$G$13:$G$2834,0)</f>
        <v>17950000</v>
      </c>
      <c r="K994" s="1">
        <f t="shared" si="15"/>
        <v>19745000</v>
      </c>
      <c r="L994" s="2">
        <v>993</v>
      </c>
    </row>
    <row r="995" spans="1:12" x14ac:dyDescent="0.45">
      <c r="A995">
        <v>1378</v>
      </c>
      <c r="B995" t="s">
        <v>3171</v>
      </c>
      <c r="C995" t="s">
        <v>39</v>
      </c>
      <c r="D995" t="s">
        <v>2743</v>
      </c>
      <c r="E995" t="s">
        <v>147</v>
      </c>
      <c r="F995">
        <v>24</v>
      </c>
      <c r="G995" t="s">
        <v>21</v>
      </c>
      <c r="H995">
        <v>2021</v>
      </c>
      <c r="I995">
        <v>10.112133333333301</v>
      </c>
      <c r="J995" s="1">
        <f>_xlfn.XLOOKUP(B995, '[1]2021 Salaries'!$B$13:$B$2834, '[1]2021 Salaries'!$G$13:$G$2834,0)</f>
        <v>12860000</v>
      </c>
      <c r="K995" s="1">
        <f t="shared" si="15"/>
        <v>14146000.000000002</v>
      </c>
      <c r="L995" s="2">
        <v>994</v>
      </c>
    </row>
    <row r="996" spans="1:12" x14ac:dyDescent="0.45">
      <c r="A996">
        <v>2035</v>
      </c>
      <c r="B996" t="s">
        <v>2999</v>
      </c>
      <c r="C996" t="s">
        <v>55</v>
      </c>
      <c r="D996" t="s">
        <v>2743</v>
      </c>
      <c r="E996" t="s">
        <v>237</v>
      </c>
      <c r="F996">
        <v>25</v>
      </c>
      <c r="G996" t="s">
        <v>25</v>
      </c>
      <c r="H996">
        <v>2021</v>
      </c>
      <c r="I996">
        <v>10.1122333333333</v>
      </c>
      <c r="J996" s="1">
        <f>_xlfn.XLOOKUP(B996, '[1]2021 Salaries'!$B$13:$B$2834, '[1]2021 Salaries'!$G$13:$G$2834,0)</f>
        <v>23140000</v>
      </c>
      <c r="K996" s="1">
        <f t="shared" si="15"/>
        <v>25454000.000000004</v>
      </c>
      <c r="L996" s="2">
        <v>995</v>
      </c>
    </row>
    <row r="997" spans="1:12" x14ac:dyDescent="0.45">
      <c r="A997">
        <v>598</v>
      </c>
      <c r="B997" t="s">
        <v>1246</v>
      </c>
      <c r="C997" t="s">
        <v>190</v>
      </c>
      <c r="D997" t="s">
        <v>43</v>
      </c>
      <c r="E997" t="s">
        <v>253</v>
      </c>
      <c r="F997">
        <v>20</v>
      </c>
      <c r="G997" t="s">
        <v>12</v>
      </c>
      <c r="H997">
        <v>2020</v>
      </c>
      <c r="I997">
        <v>10.112299999999999</v>
      </c>
      <c r="J997" s="1">
        <f>_xlfn.XLOOKUP(B997, '[1]2021 Salaries'!$B$13:$B$2834, '[1]2021 Salaries'!$G$13:$G$2834,0)</f>
        <v>29270000</v>
      </c>
      <c r="K997" s="1">
        <f t="shared" si="15"/>
        <v>32197000.000000004</v>
      </c>
      <c r="L997" s="2">
        <v>996</v>
      </c>
    </row>
    <row r="998" spans="1:12" hidden="1" x14ac:dyDescent="0.45">
      <c r="A998">
        <v>1495</v>
      </c>
      <c r="B998" t="s">
        <v>3208</v>
      </c>
      <c r="C998" t="s">
        <v>9</v>
      </c>
      <c r="D998" t="s">
        <v>2743</v>
      </c>
      <c r="E998" t="s">
        <v>497</v>
      </c>
      <c r="F998">
        <v>27</v>
      </c>
      <c r="G998" t="s">
        <v>31</v>
      </c>
      <c r="H998">
        <v>2021</v>
      </c>
      <c r="I998">
        <v>10.112733333333299</v>
      </c>
      <c r="J998" s="1">
        <f>_xlfn.XLOOKUP(B998, '[1]2021 Salaries'!$B$13:$B$2834, '[1]2021 Salaries'!$G$13:$G$2834,0)</f>
        <v>27340000</v>
      </c>
      <c r="K998" s="1">
        <f t="shared" si="15"/>
        <v>30074000.000000004</v>
      </c>
      <c r="L998" s="2">
        <v>997</v>
      </c>
    </row>
    <row r="999" spans="1:12" x14ac:dyDescent="0.45">
      <c r="A999">
        <v>114</v>
      </c>
      <c r="B999" t="s">
        <v>3207</v>
      </c>
      <c r="C999" t="s">
        <v>138</v>
      </c>
      <c r="D999" t="s">
        <v>2743</v>
      </c>
      <c r="E999" t="s">
        <v>555</v>
      </c>
      <c r="F999">
        <v>28</v>
      </c>
      <c r="G999" t="s">
        <v>21</v>
      </c>
      <c r="H999">
        <v>2020</v>
      </c>
      <c r="I999">
        <v>10.1131666666667</v>
      </c>
      <c r="J999" s="1">
        <f>_xlfn.XLOOKUP(B999, '[1]2021 Salaries'!$B$13:$B$2834, '[1]2021 Salaries'!$G$13:$G$2834,0)</f>
        <v>23500000</v>
      </c>
      <c r="K999" s="1">
        <f t="shared" si="15"/>
        <v>25850000.000000004</v>
      </c>
      <c r="L999" s="2">
        <v>998</v>
      </c>
    </row>
    <row r="1000" spans="1:12" hidden="1" x14ac:dyDescent="0.45">
      <c r="A1000">
        <v>683</v>
      </c>
      <c r="B1000" t="s">
        <v>2656</v>
      </c>
      <c r="C1000" t="s">
        <v>23</v>
      </c>
      <c r="D1000" t="s">
        <v>1600</v>
      </c>
      <c r="E1000" t="s">
        <v>282</v>
      </c>
      <c r="F1000">
        <v>30</v>
      </c>
      <c r="G1000" t="s">
        <v>25</v>
      </c>
      <c r="H1000">
        <v>2020</v>
      </c>
      <c r="I1000">
        <v>10.1153333333333</v>
      </c>
      <c r="J1000" s="1">
        <f>_xlfn.XLOOKUP(B1000, '[1]2021 Salaries'!$B$13:$B$2834, '[1]2021 Salaries'!$G$13:$G$2834,0)</f>
        <v>0</v>
      </c>
      <c r="K1000" s="1">
        <f t="shared" si="15"/>
        <v>0</v>
      </c>
      <c r="L1000" s="2">
        <v>999</v>
      </c>
    </row>
    <row r="1001" spans="1:12" x14ac:dyDescent="0.45">
      <c r="A1001">
        <v>359</v>
      </c>
      <c r="B1001" t="s">
        <v>3206</v>
      </c>
      <c r="C1001" t="s">
        <v>9</v>
      </c>
      <c r="D1001" t="s">
        <v>2743</v>
      </c>
      <c r="E1001" t="s">
        <v>471</v>
      </c>
      <c r="F1001">
        <v>25</v>
      </c>
      <c r="G1001" t="s">
        <v>31</v>
      </c>
      <c r="H1001">
        <v>2020</v>
      </c>
      <c r="I1001">
        <v>10.1184666666667</v>
      </c>
      <c r="J1001" s="1">
        <f>_xlfn.XLOOKUP(B1001, '[1]2021 Salaries'!$B$13:$B$2834, '[1]2021 Salaries'!$G$13:$G$2834,0)</f>
        <v>24590000</v>
      </c>
      <c r="K1001" s="1">
        <f t="shared" si="15"/>
        <v>27049000.000000004</v>
      </c>
      <c r="L1001" s="2">
        <v>1000</v>
      </c>
    </row>
    <row r="1002" spans="1:12" x14ac:dyDescent="0.45">
      <c r="A1002">
        <v>1031</v>
      </c>
      <c r="B1002" t="s">
        <v>2678</v>
      </c>
      <c r="C1002" t="s">
        <v>36</v>
      </c>
      <c r="D1002" t="s">
        <v>1596</v>
      </c>
      <c r="E1002" t="s">
        <v>225</v>
      </c>
      <c r="F1002">
        <v>19</v>
      </c>
      <c r="G1002" t="s">
        <v>16</v>
      </c>
      <c r="H1002">
        <v>2020</v>
      </c>
      <c r="I1002">
        <v>10.122633333333299</v>
      </c>
      <c r="J1002" s="1">
        <f>_xlfn.XLOOKUP(B1002, '[1]2021 Salaries'!$B$13:$B$2834, '[1]2021 Salaries'!$G$13:$G$2834,0)</f>
        <v>31200000</v>
      </c>
      <c r="K1002" s="1">
        <f t="shared" si="15"/>
        <v>34320000</v>
      </c>
      <c r="L1002" s="2">
        <v>1001</v>
      </c>
    </row>
    <row r="1003" spans="1:12" x14ac:dyDescent="0.45">
      <c r="A1003">
        <v>638</v>
      </c>
      <c r="B1003" t="s">
        <v>2893</v>
      </c>
      <c r="C1003" t="s">
        <v>74</v>
      </c>
      <c r="D1003" t="s">
        <v>2743</v>
      </c>
      <c r="E1003" t="s">
        <v>291</v>
      </c>
      <c r="F1003">
        <v>20</v>
      </c>
      <c r="G1003" t="s">
        <v>12</v>
      </c>
      <c r="H1003">
        <v>2020</v>
      </c>
      <c r="I1003">
        <v>10.1273</v>
      </c>
      <c r="J1003" s="1">
        <f>_xlfn.XLOOKUP(B1003, '[1]2021 Salaries'!$B$13:$B$2834, '[1]2021 Salaries'!$G$13:$G$2834,0)</f>
        <v>14450000</v>
      </c>
      <c r="K1003" s="1">
        <f t="shared" si="15"/>
        <v>15895000.000000002</v>
      </c>
      <c r="L1003" s="2">
        <v>1002</v>
      </c>
    </row>
    <row r="1004" spans="1:12" x14ac:dyDescent="0.45">
      <c r="A1004">
        <v>628</v>
      </c>
      <c r="B1004" t="s">
        <v>2075</v>
      </c>
      <c r="C1004" t="s">
        <v>222</v>
      </c>
      <c r="D1004" t="s">
        <v>1600</v>
      </c>
      <c r="E1004" t="s">
        <v>382</v>
      </c>
      <c r="F1004">
        <v>22</v>
      </c>
      <c r="G1004" t="s">
        <v>12</v>
      </c>
      <c r="H1004">
        <v>2020</v>
      </c>
      <c r="I1004">
        <v>10.1294</v>
      </c>
      <c r="J1004" s="1">
        <f>_xlfn.XLOOKUP(B1004, '[1]2021 Salaries'!$B$13:$B$2834, '[1]2021 Salaries'!$G$13:$G$2834,0)</f>
        <v>27240000</v>
      </c>
      <c r="K1004" s="1">
        <f t="shared" si="15"/>
        <v>29964000.000000004</v>
      </c>
      <c r="L1004" s="2">
        <v>1003</v>
      </c>
    </row>
    <row r="1005" spans="1:12" x14ac:dyDescent="0.45">
      <c r="A1005">
        <v>1856</v>
      </c>
      <c r="B1005" t="s">
        <v>2554</v>
      </c>
      <c r="C1005" t="s">
        <v>74</v>
      </c>
      <c r="D1005" t="s">
        <v>1596</v>
      </c>
      <c r="E1005" t="s">
        <v>11</v>
      </c>
      <c r="F1005">
        <v>17</v>
      </c>
      <c r="G1005" t="s">
        <v>12</v>
      </c>
      <c r="H1005">
        <v>2021</v>
      </c>
      <c r="I1005">
        <v>10.1297</v>
      </c>
      <c r="J1005" s="1">
        <f>_xlfn.XLOOKUP(B1005, '[1]2021 Salaries'!$B$13:$B$2834, '[1]2021 Salaries'!$G$13:$G$2834,0)</f>
        <v>5560000</v>
      </c>
      <c r="K1005" s="1">
        <f t="shared" si="15"/>
        <v>6116000.0000000009</v>
      </c>
      <c r="L1005" s="2">
        <v>1004</v>
      </c>
    </row>
    <row r="1006" spans="1:12" x14ac:dyDescent="0.45">
      <c r="A1006">
        <v>323</v>
      </c>
      <c r="B1006" t="s">
        <v>2078</v>
      </c>
      <c r="C1006" t="s">
        <v>9</v>
      </c>
      <c r="D1006" t="s">
        <v>1600</v>
      </c>
      <c r="E1006" t="s">
        <v>539</v>
      </c>
      <c r="F1006">
        <v>20</v>
      </c>
      <c r="G1006" t="s">
        <v>31</v>
      </c>
      <c r="H1006">
        <v>2020</v>
      </c>
      <c r="I1006">
        <v>10.133599999999999</v>
      </c>
      <c r="J1006" s="1">
        <f>_xlfn.XLOOKUP(B1006, '[1]2021 Salaries'!$B$13:$B$2834, '[1]2021 Salaries'!$G$13:$G$2834,0)</f>
        <v>33720000</v>
      </c>
      <c r="K1006" s="1">
        <f t="shared" si="15"/>
        <v>37092000</v>
      </c>
      <c r="L1006" s="2">
        <v>1005</v>
      </c>
    </row>
    <row r="1007" spans="1:12" x14ac:dyDescent="0.45">
      <c r="A1007">
        <v>1050</v>
      </c>
      <c r="B1007" t="s">
        <v>3036</v>
      </c>
      <c r="C1007" t="s">
        <v>149</v>
      </c>
      <c r="D1007" t="s">
        <v>2743</v>
      </c>
      <c r="E1007" t="s">
        <v>485</v>
      </c>
      <c r="F1007">
        <v>21</v>
      </c>
      <c r="G1007" t="s">
        <v>16</v>
      </c>
      <c r="H1007">
        <v>2020</v>
      </c>
      <c r="I1007">
        <v>10.139799999999999</v>
      </c>
      <c r="J1007" s="1">
        <f>_xlfn.XLOOKUP(B1007, '[1]2021 Salaries'!$B$13:$B$2834, '[1]2021 Salaries'!$G$13:$G$2834,0)</f>
        <v>10900000</v>
      </c>
      <c r="K1007" s="1">
        <f t="shared" si="15"/>
        <v>11990000.000000002</v>
      </c>
      <c r="L1007" s="2">
        <v>1006</v>
      </c>
    </row>
    <row r="1008" spans="1:12" hidden="1" x14ac:dyDescent="0.45">
      <c r="A1008">
        <v>1122</v>
      </c>
      <c r="B1008" t="s">
        <v>1511</v>
      </c>
      <c r="C1008" t="s">
        <v>14</v>
      </c>
      <c r="D1008" t="s">
        <v>18</v>
      </c>
      <c r="E1008" t="s">
        <v>272</v>
      </c>
      <c r="F1008">
        <v>21</v>
      </c>
      <c r="G1008" t="s">
        <v>16</v>
      </c>
      <c r="H1008">
        <v>2020</v>
      </c>
      <c r="I1008">
        <v>10.1452333333333</v>
      </c>
      <c r="J1008" s="1">
        <f>_xlfn.XLOOKUP(B1008, '[1]2021 Salaries'!$B$13:$B$2834, '[1]2021 Salaries'!$G$13:$G$2834,0)</f>
        <v>0</v>
      </c>
      <c r="K1008" s="1">
        <f t="shared" si="15"/>
        <v>0</v>
      </c>
      <c r="L1008" s="2">
        <v>1007</v>
      </c>
    </row>
    <row r="1009" spans="1:12" x14ac:dyDescent="0.45">
      <c r="A1009">
        <v>1376</v>
      </c>
      <c r="B1009" t="s">
        <v>1982</v>
      </c>
      <c r="C1009" t="s">
        <v>86</v>
      </c>
      <c r="D1009" t="s">
        <v>2743</v>
      </c>
      <c r="E1009" t="s">
        <v>147</v>
      </c>
      <c r="F1009">
        <v>24</v>
      </c>
      <c r="G1009" t="s">
        <v>21</v>
      </c>
      <c r="H1009">
        <v>2021</v>
      </c>
      <c r="I1009">
        <v>10.1452333333333</v>
      </c>
      <c r="J1009" s="1">
        <f>_xlfn.XLOOKUP(B1009, '[1]2021 Salaries'!$B$13:$B$2834, '[1]2021 Salaries'!$G$13:$G$2834,0)</f>
        <v>25380000</v>
      </c>
      <c r="K1009" s="1">
        <f t="shared" si="15"/>
        <v>27918000.000000004</v>
      </c>
      <c r="L1009" s="2">
        <v>1008</v>
      </c>
    </row>
    <row r="1010" spans="1:12" hidden="1" x14ac:dyDescent="0.45">
      <c r="A1010">
        <v>2028</v>
      </c>
      <c r="B1010" t="s">
        <v>2571</v>
      </c>
      <c r="C1010" t="s">
        <v>836</v>
      </c>
      <c r="D1010" t="s">
        <v>1596</v>
      </c>
      <c r="E1010" t="s">
        <v>237</v>
      </c>
      <c r="F1010">
        <v>30</v>
      </c>
      <c r="G1010" t="s">
        <v>25</v>
      </c>
      <c r="H1010">
        <v>2021</v>
      </c>
      <c r="I1010">
        <v>10.1499333333333</v>
      </c>
      <c r="J1010" s="1">
        <f>_xlfn.XLOOKUP(B1010, '[1]2021 Salaries'!$B$13:$B$2834, '[1]2021 Salaries'!$G$13:$G$2834,0)</f>
        <v>22310000</v>
      </c>
      <c r="K1010" s="1">
        <f t="shared" si="15"/>
        <v>24541000.000000004</v>
      </c>
      <c r="L1010" s="2">
        <v>1009</v>
      </c>
    </row>
    <row r="1011" spans="1:12" hidden="1" x14ac:dyDescent="0.45">
      <c r="A1011">
        <v>1595</v>
      </c>
      <c r="B1011" t="s">
        <v>3205</v>
      </c>
      <c r="C1011" t="s">
        <v>14</v>
      </c>
      <c r="D1011" t="s">
        <v>2743</v>
      </c>
      <c r="E1011" t="s">
        <v>471</v>
      </c>
      <c r="F1011">
        <v>23</v>
      </c>
      <c r="G1011" t="s">
        <v>31</v>
      </c>
      <c r="H1011">
        <v>2021</v>
      </c>
      <c r="I1011">
        <v>10.152699999999999</v>
      </c>
      <c r="J1011" s="1">
        <f>_xlfn.XLOOKUP(B1011, '[1]2021 Salaries'!$B$13:$B$2834, '[1]2021 Salaries'!$G$13:$G$2834,0)</f>
        <v>10420000</v>
      </c>
      <c r="K1011" s="1">
        <f t="shared" si="15"/>
        <v>11462000</v>
      </c>
      <c r="L1011" s="2">
        <v>1010</v>
      </c>
    </row>
    <row r="1012" spans="1:12" x14ac:dyDescent="0.45">
      <c r="A1012">
        <v>2294</v>
      </c>
      <c r="B1012" t="s">
        <v>1125</v>
      </c>
      <c r="C1012" t="s">
        <v>36</v>
      </c>
      <c r="D1012" t="s">
        <v>43</v>
      </c>
      <c r="E1012" t="s">
        <v>487</v>
      </c>
      <c r="F1012">
        <v>26</v>
      </c>
      <c r="G1012" t="s">
        <v>16</v>
      </c>
      <c r="H1012">
        <v>2021</v>
      </c>
      <c r="I1012">
        <v>10.1533333333333</v>
      </c>
      <c r="J1012" s="1">
        <f>_xlfn.XLOOKUP(B1012, '[1]2021 Salaries'!$B$13:$B$2834, '[1]2021 Salaries'!$G$13:$G$2834,0)</f>
        <v>10080000</v>
      </c>
      <c r="K1012" s="1">
        <f t="shared" si="15"/>
        <v>11088000</v>
      </c>
      <c r="L1012" s="2">
        <v>1011</v>
      </c>
    </row>
    <row r="1013" spans="1:12" x14ac:dyDescent="0.45">
      <c r="A1013">
        <v>646</v>
      </c>
      <c r="B1013" t="s">
        <v>1944</v>
      </c>
      <c r="C1013" t="s">
        <v>96</v>
      </c>
      <c r="D1013" t="s">
        <v>1600</v>
      </c>
      <c r="E1013" t="s">
        <v>291</v>
      </c>
      <c r="F1013">
        <v>24</v>
      </c>
      <c r="G1013" t="s">
        <v>12</v>
      </c>
      <c r="H1013">
        <v>2020</v>
      </c>
      <c r="I1013">
        <v>10.1542333333333</v>
      </c>
      <c r="J1013" s="1">
        <f>_xlfn.XLOOKUP(B1013, '[1]2021 Salaries'!$B$13:$B$2834, '[1]2021 Salaries'!$G$13:$G$2834,0)</f>
        <v>22920000</v>
      </c>
      <c r="K1013" s="1">
        <f t="shared" si="15"/>
        <v>25212000.000000004</v>
      </c>
      <c r="L1013" s="2">
        <v>1012</v>
      </c>
    </row>
    <row r="1014" spans="1:12" x14ac:dyDescent="0.45">
      <c r="A1014">
        <v>477</v>
      </c>
      <c r="B1014" t="s">
        <v>1039</v>
      </c>
      <c r="C1014" t="s">
        <v>176</v>
      </c>
      <c r="D1014" t="s">
        <v>43</v>
      </c>
      <c r="E1014" t="s">
        <v>417</v>
      </c>
      <c r="F1014">
        <v>23</v>
      </c>
      <c r="G1014" t="s">
        <v>12</v>
      </c>
      <c r="H1014">
        <v>2020</v>
      </c>
      <c r="I1014">
        <v>10.165433333333301</v>
      </c>
      <c r="J1014" s="1">
        <f>_xlfn.XLOOKUP(B1014, '[1]2021 Salaries'!$B$13:$B$2834, '[1]2021 Salaries'!$G$13:$G$2834,0)</f>
        <v>17260000</v>
      </c>
      <c r="K1014" s="1">
        <f t="shared" si="15"/>
        <v>18986000</v>
      </c>
      <c r="L1014" s="2">
        <v>1013</v>
      </c>
    </row>
    <row r="1015" spans="1:12" x14ac:dyDescent="0.45">
      <c r="A1015">
        <v>1653</v>
      </c>
      <c r="B1015" t="s">
        <v>1992</v>
      </c>
      <c r="C1015" t="s">
        <v>9</v>
      </c>
      <c r="D1015" t="s">
        <v>1600</v>
      </c>
      <c r="E1015" t="s">
        <v>460</v>
      </c>
      <c r="F1015">
        <v>24</v>
      </c>
      <c r="G1015" t="s">
        <v>31</v>
      </c>
      <c r="H1015">
        <v>2021</v>
      </c>
      <c r="I1015">
        <v>10.166</v>
      </c>
      <c r="J1015" s="1">
        <f>_xlfn.XLOOKUP(B1015, '[1]2021 Salaries'!$B$13:$B$2834, '[1]2021 Salaries'!$G$13:$G$2834,0)</f>
        <v>23650000</v>
      </c>
      <c r="K1015" s="1">
        <f t="shared" si="15"/>
        <v>26015000.000000004</v>
      </c>
      <c r="L1015" s="2">
        <v>1014</v>
      </c>
    </row>
    <row r="1016" spans="1:12" x14ac:dyDescent="0.45">
      <c r="A1016">
        <v>667</v>
      </c>
      <c r="B1016" t="s">
        <v>895</v>
      </c>
      <c r="C1016" t="s">
        <v>23</v>
      </c>
      <c r="D1016" t="s">
        <v>2743</v>
      </c>
      <c r="E1016" t="s">
        <v>104</v>
      </c>
      <c r="F1016">
        <v>24</v>
      </c>
      <c r="G1016" t="s">
        <v>25</v>
      </c>
      <c r="H1016">
        <v>2020</v>
      </c>
      <c r="I1016">
        <v>10.166600000000001</v>
      </c>
      <c r="J1016" s="1">
        <f>_xlfn.XLOOKUP(B1016, '[1]2021 Salaries'!$B$13:$B$2834, '[1]2021 Salaries'!$G$13:$G$2834,0)</f>
        <v>31230000</v>
      </c>
      <c r="K1016" s="1">
        <f t="shared" si="15"/>
        <v>34353000</v>
      </c>
      <c r="L1016" s="2">
        <v>1015</v>
      </c>
    </row>
    <row r="1017" spans="1:12" hidden="1" x14ac:dyDescent="0.45">
      <c r="A1017">
        <v>2096</v>
      </c>
      <c r="B1017" t="s">
        <v>684</v>
      </c>
      <c r="C1017" t="s">
        <v>23</v>
      </c>
      <c r="D1017" t="s">
        <v>18</v>
      </c>
      <c r="E1017" t="s">
        <v>197</v>
      </c>
      <c r="F1017">
        <v>21</v>
      </c>
      <c r="G1017" t="s">
        <v>25</v>
      </c>
      <c r="H1017">
        <v>2021</v>
      </c>
      <c r="I1017">
        <v>10.1751666666667</v>
      </c>
      <c r="J1017" s="1">
        <f>_xlfn.XLOOKUP(B1017, '[1]2021 Salaries'!$B$13:$B$2834, '[1]2021 Salaries'!$G$13:$G$2834,0)</f>
        <v>22710000</v>
      </c>
      <c r="K1017" s="1">
        <f t="shared" si="15"/>
        <v>24981000.000000004</v>
      </c>
      <c r="L1017" s="2">
        <v>1016</v>
      </c>
    </row>
    <row r="1018" spans="1:12" x14ac:dyDescent="0.45">
      <c r="A1018">
        <v>472</v>
      </c>
      <c r="B1018" t="s">
        <v>2130</v>
      </c>
      <c r="C1018" t="s">
        <v>27</v>
      </c>
      <c r="D1018" t="s">
        <v>2743</v>
      </c>
      <c r="E1018" t="s">
        <v>417</v>
      </c>
      <c r="F1018">
        <v>25</v>
      </c>
      <c r="G1018" t="s">
        <v>12</v>
      </c>
      <c r="H1018">
        <v>2020</v>
      </c>
      <c r="I1018">
        <v>10.176933333333301</v>
      </c>
      <c r="J1018" s="1">
        <f>_xlfn.XLOOKUP(B1018, '[1]2021 Salaries'!$B$13:$B$2834, '[1]2021 Salaries'!$G$13:$G$2834,0)</f>
        <v>20230000</v>
      </c>
      <c r="K1018" s="1">
        <f t="shared" si="15"/>
        <v>22253000</v>
      </c>
      <c r="L1018" s="2">
        <v>1017</v>
      </c>
    </row>
    <row r="1019" spans="1:12" x14ac:dyDescent="0.45">
      <c r="A1019">
        <v>331</v>
      </c>
      <c r="B1019" t="s">
        <v>2774</v>
      </c>
      <c r="C1019" t="s">
        <v>9</v>
      </c>
      <c r="D1019" t="s">
        <v>2743</v>
      </c>
      <c r="E1019" t="s">
        <v>173</v>
      </c>
      <c r="F1019">
        <v>24</v>
      </c>
      <c r="G1019" t="s">
        <v>31</v>
      </c>
      <c r="H1019">
        <v>2020</v>
      </c>
      <c r="I1019">
        <v>10.184433333333301</v>
      </c>
      <c r="J1019" s="1">
        <f>_xlfn.XLOOKUP(B1019, '[1]2021 Salaries'!$B$13:$B$2834, '[1]2021 Salaries'!$G$13:$G$2834,0)</f>
        <v>11530000</v>
      </c>
      <c r="K1019" s="1">
        <f t="shared" si="15"/>
        <v>12683000.000000002</v>
      </c>
      <c r="L1019" s="2">
        <v>1018</v>
      </c>
    </row>
    <row r="1020" spans="1:12" x14ac:dyDescent="0.45">
      <c r="A1020">
        <v>1630</v>
      </c>
      <c r="B1020" t="s">
        <v>3010</v>
      </c>
      <c r="C1020" t="s">
        <v>1726</v>
      </c>
      <c r="D1020" t="s">
        <v>2743</v>
      </c>
      <c r="E1020" t="s">
        <v>867</v>
      </c>
      <c r="F1020">
        <v>27</v>
      </c>
      <c r="G1020" t="s">
        <v>31</v>
      </c>
      <c r="H1020">
        <v>2021</v>
      </c>
      <c r="I1020">
        <v>10.188233333333301</v>
      </c>
      <c r="J1020" s="1">
        <f>_xlfn.XLOOKUP(B1020, '[1]2021 Salaries'!$B$13:$B$2834, '[1]2021 Salaries'!$G$13:$G$2834,0)</f>
        <v>14480000</v>
      </c>
      <c r="K1020" s="1">
        <f t="shared" si="15"/>
        <v>15928000.000000002</v>
      </c>
      <c r="L1020" s="2">
        <v>1019</v>
      </c>
    </row>
    <row r="1021" spans="1:12" hidden="1" x14ac:dyDescent="0.45">
      <c r="A1021">
        <v>84</v>
      </c>
      <c r="B1021" t="s">
        <v>1328</v>
      </c>
      <c r="C1021" t="s">
        <v>39</v>
      </c>
      <c r="D1021" t="s">
        <v>43</v>
      </c>
      <c r="E1021" t="s">
        <v>710</v>
      </c>
      <c r="F1021">
        <v>29</v>
      </c>
      <c r="G1021" t="s">
        <v>21</v>
      </c>
      <c r="H1021">
        <v>2020</v>
      </c>
      <c r="I1021">
        <v>10.193633333333301</v>
      </c>
      <c r="J1021" s="1">
        <f>_xlfn.XLOOKUP(B1021, '[1]2021 Salaries'!$B$13:$B$2834, '[1]2021 Salaries'!$G$13:$G$2834,0)</f>
        <v>0</v>
      </c>
      <c r="K1021" s="1">
        <f t="shared" si="15"/>
        <v>0</v>
      </c>
      <c r="L1021" s="2">
        <v>1020</v>
      </c>
    </row>
    <row r="1022" spans="1:12" hidden="1" x14ac:dyDescent="0.45">
      <c r="A1022">
        <v>1533</v>
      </c>
      <c r="B1022" t="s">
        <v>2301</v>
      </c>
      <c r="C1022" t="s">
        <v>9</v>
      </c>
      <c r="D1022" t="s">
        <v>1600</v>
      </c>
      <c r="E1022" t="s">
        <v>434</v>
      </c>
      <c r="F1022">
        <v>31</v>
      </c>
      <c r="G1022" t="s">
        <v>31</v>
      </c>
      <c r="H1022">
        <v>2021</v>
      </c>
      <c r="I1022">
        <v>10.1966</v>
      </c>
      <c r="J1022" s="1">
        <f>_xlfn.XLOOKUP(B1022, '[1]2021 Salaries'!$B$13:$B$2834, '[1]2021 Salaries'!$G$13:$G$2834,0)</f>
        <v>17530000</v>
      </c>
      <c r="K1022" s="1">
        <f t="shared" si="15"/>
        <v>19283000</v>
      </c>
      <c r="L1022" s="2">
        <v>1021</v>
      </c>
    </row>
    <row r="1023" spans="1:12" x14ac:dyDescent="0.45">
      <c r="A1023">
        <v>774</v>
      </c>
      <c r="B1023" t="s">
        <v>721</v>
      </c>
      <c r="C1023" t="s">
        <v>722</v>
      </c>
      <c r="D1023" t="s">
        <v>2743</v>
      </c>
      <c r="E1023" t="s">
        <v>223</v>
      </c>
      <c r="F1023">
        <v>21</v>
      </c>
      <c r="G1023" t="s">
        <v>25</v>
      </c>
      <c r="H1023">
        <v>2020</v>
      </c>
      <c r="I1023">
        <v>10.1971333333333</v>
      </c>
      <c r="J1023" s="1">
        <f>_xlfn.XLOOKUP(B1023, '[1]2021 Salaries'!$B$13:$B$2834, '[1]2021 Salaries'!$G$13:$G$2834,0)</f>
        <v>6910000</v>
      </c>
      <c r="K1023" s="1">
        <f t="shared" si="15"/>
        <v>7601000.0000000009</v>
      </c>
      <c r="L1023" s="2">
        <v>1022</v>
      </c>
    </row>
    <row r="1024" spans="1:12" x14ac:dyDescent="0.45">
      <c r="A1024">
        <v>1765</v>
      </c>
      <c r="B1024" t="s">
        <v>2253</v>
      </c>
      <c r="C1024" t="s">
        <v>96</v>
      </c>
      <c r="D1024" t="s">
        <v>1600</v>
      </c>
      <c r="E1024" t="s">
        <v>725</v>
      </c>
      <c r="F1024">
        <v>22</v>
      </c>
      <c r="G1024" t="s">
        <v>12</v>
      </c>
      <c r="H1024">
        <v>2021</v>
      </c>
      <c r="I1024">
        <v>10.1972666666667</v>
      </c>
      <c r="J1024" s="1">
        <f>_xlfn.XLOOKUP(B1024, '[1]2021 Salaries'!$B$13:$B$2834, '[1]2021 Salaries'!$G$13:$G$2834,0)</f>
        <v>22160000</v>
      </c>
      <c r="K1024" s="1">
        <f t="shared" si="15"/>
        <v>24376000.000000004</v>
      </c>
      <c r="L1024" s="2">
        <v>1023</v>
      </c>
    </row>
    <row r="1025" spans="1:12" x14ac:dyDescent="0.45">
      <c r="A1025">
        <v>800</v>
      </c>
      <c r="B1025" t="s">
        <v>2332</v>
      </c>
      <c r="C1025" t="s">
        <v>23</v>
      </c>
      <c r="D1025" t="s">
        <v>1596</v>
      </c>
      <c r="E1025" t="s">
        <v>353</v>
      </c>
      <c r="F1025">
        <v>24</v>
      </c>
      <c r="G1025" t="s">
        <v>25</v>
      </c>
      <c r="H1025">
        <v>2020</v>
      </c>
      <c r="I1025">
        <v>10.1996</v>
      </c>
      <c r="J1025" s="1">
        <f>_xlfn.XLOOKUP(B1025, '[1]2021 Salaries'!$B$13:$B$2834, '[1]2021 Salaries'!$G$13:$G$2834,0)</f>
        <v>22400000</v>
      </c>
      <c r="K1025" s="1">
        <f t="shared" si="15"/>
        <v>24640000.000000004</v>
      </c>
      <c r="L1025" s="2">
        <v>1024</v>
      </c>
    </row>
    <row r="1026" spans="1:12" hidden="1" x14ac:dyDescent="0.45">
      <c r="A1026">
        <v>1767</v>
      </c>
      <c r="B1026" t="s">
        <v>1198</v>
      </c>
      <c r="C1026" t="s">
        <v>134</v>
      </c>
      <c r="D1026" t="s">
        <v>18</v>
      </c>
      <c r="E1026" t="s">
        <v>602</v>
      </c>
      <c r="F1026">
        <v>22</v>
      </c>
      <c r="G1026" t="s">
        <v>12</v>
      </c>
      <c r="H1026">
        <v>2021</v>
      </c>
      <c r="I1026">
        <v>10.203333333333299</v>
      </c>
      <c r="J1026" s="1">
        <f>_xlfn.XLOOKUP(B1026, '[1]2021 Salaries'!$B$13:$B$2834, '[1]2021 Salaries'!$G$13:$G$2834,0)</f>
        <v>29760000</v>
      </c>
      <c r="K1026" s="1">
        <f t="shared" si="15"/>
        <v>32736000.000000004</v>
      </c>
      <c r="L1026" s="2">
        <v>1025</v>
      </c>
    </row>
    <row r="1027" spans="1:12" hidden="1" x14ac:dyDescent="0.45">
      <c r="A1027">
        <v>2332</v>
      </c>
      <c r="B1027" t="s">
        <v>3204</v>
      </c>
      <c r="C1027" t="s">
        <v>14</v>
      </c>
      <c r="D1027" t="s">
        <v>2743</v>
      </c>
      <c r="E1027" t="s">
        <v>485</v>
      </c>
      <c r="F1027">
        <v>21</v>
      </c>
      <c r="G1027" t="s">
        <v>16</v>
      </c>
      <c r="H1027">
        <v>2021</v>
      </c>
      <c r="I1027">
        <v>10.207000000000001</v>
      </c>
      <c r="J1027" s="1">
        <f>_xlfn.XLOOKUP(B1027, '[1]2021 Salaries'!$B$13:$B$2834, '[1]2021 Salaries'!$G$13:$G$2834,0)</f>
        <v>18630000</v>
      </c>
      <c r="K1027" s="1">
        <f t="shared" ref="K1027:K1090" si="16">IF(C1027="Rarita", J1027, J1027*1.1)</f>
        <v>20493000</v>
      </c>
      <c r="L1027" s="2">
        <v>1026</v>
      </c>
    </row>
    <row r="1028" spans="1:12" x14ac:dyDescent="0.45">
      <c r="A1028">
        <v>2093</v>
      </c>
      <c r="B1028" t="s">
        <v>2233</v>
      </c>
      <c r="C1028" t="s">
        <v>64</v>
      </c>
      <c r="D1028" t="s">
        <v>1600</v>
      </c>
      <c r="E1028" t="s">
        <v>257</v>
      </c>
      <c r="F1028">
        <v>24</v>
      </c>
      <c r="G1028" t="s">
        <v>25</v>
      </c>
      <c r="H1028">
        <v>2021</v>
      </c>
      <c r="I1028">
        <v>10.2115666666667</v>
      </c>
      <c r="J1028" s="1">
        <f>_xlfn.XLOOKUP(B1028, '[1]2021 Salaries'!$B$13:$B$2834, '[1]2021 Salaries'!$G$13:$G$2834,0)</f>
        <v>26300000</v>
      </c>
      <c r="K1028" s="1">
        <f t="shared" si="16"/>
        <v>26300000</v>
      </c>
      <c r="L1028" s="2">
        <v>1027</v>
      </c>
    </row>
    <row r="1029" spans="1:12" hidden="1" x14ac:dyDescent="0.45">
      <c r="A1029">
        <v>794</v>
      </c>
      <c r="B1029" t="s">
        <v>1267</v>
      </c>
      <c r="C1029" t="s">
        <v>23</v>
      </c>
      <c r="D1029" t="s">
        <v>43</v>
      </c>
      <c r="E1029" t="s">
        <v>255</v>
      </c>
      <c r="F1029">
        <v>28</v>
      </c>
      <c r="G1029" t="s">
        <v>25</v>
      </c>
      <c r="H1029">
        <v>2020</v>
      </c>
      <c r="I1029">
        <v>10.223133333333299</v>
      </c>
      <c r="J1029" s="1">
        <f>_xlfn.XLOOKUP(B1029, '[1]2021 Salaries'!$B$13:$B$2834, '[1]2021 Salaries'!$G$13:$G$2834,0)</f>
        <v>0</v>
      </c>
      <c r="K1029" s="1">
        <f t="shared" si="16"/>
        <v>0</v>
      </c>
      <c r="L1029" s="2">
        <v>1028</v>
      </c>
    </row>
    <row r="1030" spans="1:12" x14ac:dyDescent="0.45">
      <c r="A1030">
        <v>895</v>
      </c>
      <c r="B1030" t="s">
        <v>1858</v>
      </c>
      <c r="C1030" t="s">
        <v>23</v>
      </c>
      <c r="D1030" t="s">
        <v>1600</v>
      </c>
      <c r="E1030" t="s">
        <v>124</v>
      </c>
      <c r="F1030">
        <v>27</v>
      </c>
      <c r="G1030" t="s">
        <v>25</v>
      </c>
      <c r="H1030">
        <v>2020</v>
      </c>
      <c r="I1030">
        <v>10.227166666666699</v>
      </c>
      <c r="J1030" s="1">
        <f>_xlfn.XLOOKUP(B1030, '[1]2021 Salaries'!$B$13:$B$2834, '[1]2021 Salaries'!$G$13:$G$2834,0)</f>
        <v>21100000</v>
      </c>
      <c r="K1030" s="1">
        <f t="shared" si="16"/>
        <v>23210000.000000004</v>
      </c>
      <c r="L1030" s="2">
        <v>1029</v>
      </c>
    </row>
    <row r="1031" spans="1:12" x14ac:dyDescent="0.45">
      <c r="A1031">
        <v>2126</v>
      </c>
      <c r="B1031" t="s">
        <v>3203</v>
      </c>
      <c r="C1031" t="s">
        <v>160</v>
      </c>
      <c r="D1031" t="s">
        <v>2743</v>
      </c>
      <c r="E1031" t="s">
        <v>84</v>
      </c>
      <c r="F1031">
        <v>33</v>
      </c>
      <c r="G1031" t="s">
        <v>25</v>
      </c>
      <c r="H1031">
        <v>2021</v>
      </c>
      <c r="I1031">
        <v>10.2298333333333</v>
      </c>
      <c r="J1031" s="1">
        <f>_xlfn.XLOOKUP(B1031, '[1]2021 Salaries'!$B$13:$B$2834, '[1]2021 Salaries'!$G$13:$G$2834,0)</f>
        <v>39760000</v>
      </c>
      <c r="K1031" s="1">
        <f t="shared" si="16"/>
        <v>43736000</v>
      </c>
      <c r="L1031" s="2">
        <v>1030</v>
      </c>
    </row>
    <row r="1032" spans="1:12" x14ac:dyDescent="0.45">
      <c r="A1032">
        <v>2460</v>
      </c>
      <c r="B1032" t="s">
        <v>2978</v>
      </c>
      <c r="C1032" t="s">
        <v>64</v>
      </c>
      <c r="D1032" t="s">
        <v>2743</v>
      </c>
      <c r="E1032" t="s">
        <v>795</v>
      </c>
      <c r="F1032">
        <v>29</v>
      </c>
      <c r="G1032" t="s">
        <v>41</v>
      </c>
      <c r="H1032">
        <v>2021</v>
      </c>
      <c r="I1032">
        <v>10.2315666666667</v>
      </c>
      <c r="J1032" s="1">
        <f>_xlfn.XLOOKUP(B1032, '[1]2021 Salaries'!$B$13:$B$2834, '[1]2021 Salaries'!$G$13:$G$2834,0)</f>
        <v>1150000</v>
      </c>
      <c r="K1032" s="1">
        <f t="shared" si="16"/>
        <v>1150000</v>
      </c>
      <c r="L1032" s="2">
        <v>1031</v>
      </c>
    </row>
    <row r="1033" spans="1:12" hidden="1" x14ac:dyDescent="0.45">
      <c r="A1033">
        <v>1440</v>
      </c>
      <c r="B1033" t="s">
        <v>3202</v>
      </c>
      <c r="C1033" t="s">
        <v>109</v>
      </c>
      <c r="D1033" t="s">
        <v>2743</v>
      </c>
      <c r="E1033" t="s">
        <v>154</v>
      </c>
      <c r="F1033">
        <v>29</v>
      </c>
      <c r="G1033" t="s">
        <v>31</v>
      </c>
      <c r="H1033">
        <v>2021</v>
      </c>
      <c r="I1033">
        <v>10.2319</v>
      </c>
      <c r="J1033" s="1">
        <f>_xlfn.XLOOKUP(B1033, '[1]2021 Salaries'!$B$13:$B$2834, '[1]2021 Salaries'!$G$13:$G$2834,0)</f>
        <v>18620000</v>
      </c>
      <c r="K1033" s="1">
        <f t="shared" si="16"/>
        <v>20482000</v>
      </c>
      <c r="L1033" s="2">
        <v>1032</v>
      </c>
    </row>
    <row r="1034" spans="1:12" x14ac:dyDescent="0.45">
      <c r="A1034">
        <v>1245</v>
      </c>
      <c r="B1034" t="s">
        <v>1840</v>
      </c>
      <c r="C1034" t="s">
        <v>145</v>
      </c>
      <c r="D1034" t="s">
        <v>1596</v>
      </c>
      <c r="E1034" t="s">
        <v>369</v>
      </c>
      <c r="F1034">
        <v>30</v>
      </c>
      <c r="G1034" t="s">
        <v>21</v>
      </c>
      <c r="H1034">
        <v>2021</v>
      </c>
      <c r="I1034">
        <v>10.238766666666701</v>
      </c>
      <c r="J1034" s="1">
        <f>_xlfn.XLOOKUP(B1034, '[1]2021 Salaries'!$B$13:$B$2834, '[1]2021 Salaries'!$G$13:$G$2834,0)</f>
        <v>29220000</v>
      </c>
      <c r="K1034" s="1">
        <f t="shared" si="16"/>
        <v>32142000.000000004</v>
      </c>
      <c r="L1034" s="2">
        <v>1033</v>
      </c>
    </row>
    <row r="1035" spans="1:12" x14ac:dyDescent="0.45">
      <c r="A1035">
        <v>1160</v>
      </c>
      <c r="B1035" t="s">
        <v>2292</v>
      </c>
      <c r="C1035" t="s">
        <v>64</v>
      </c>
      <c r="D1035" t="s">
        <v>1600</v>
      </c>
      <c r="E1035" t="s">
        <v>65</v>
      </c>
      <c r="F1035">
        <v>21</v>
      </c>
      <c r="G1035" t="s">
        <v>41</v>
      </c>
      <c r="H1035">
        <v>2020</v>
      </c>
      <c r="I1035">
        <v>10.240500000000001</v>
      </c>
      <c r="J1035" s="1">
        <f>_xlfn.XLOOKUP(B1035, '[1]2021 Salaries'!$B$13:$B$2834, '[1]2021 Salaries'!$G$13:$G$2834,0)</f>
        <v>32830000</v>
      </c>
      <c r="K1035" s="1">
        <f t="shared" si="16"/>
        <v>32830000</v>
      </c>
      <c r="L1035" s="2">
        <v>1034</v>
      </c>
    </row>
    <row r="1036" spans="1:12" hidden="1" x14ac:dyDescent="0.45">
      <c r="A1036">
        <v>839</v>
      </c>
      <c r="B1036" t="s">
        <v>2603</v>
      </c>
      <c r="C1036" t="s">
        <v>86</v>
      </c>
      <c r="D1036" t="s">
        <v>1596</v>
      </c>
      <c r="E1036" t="s">
        <v>257</v>
      </c>
      <c r="F1036">
        <v>24</v>
      </c>
      <c r="G1036" t="s">
        <v>25</v>
      </c>
      <c r="H1036">
        <v>2020</v>
      </c>
      <c r="I1036">
        <v>10.2444333333333</v>
      </c>
      <c r="J1036" s="1">
        <f>_xlfn.XLOOKUP(B1036, '[1]2021 Salaries'!$B$13:$B$2834, '[1]2021 Salaries'!$G$13:$G$2834,0)</f>
        <v>40260000</v>
      </c>
      <c r="K1036" s="1">
        <f t="shared" si="16"/>
        <v>44286000</v>
      </c>
      <c r="L1036" s="2">
        <v>1035</v>
      </c>
    </row>
    <row r="1037" spans="1:12" x14ac:dyDescent="0.45">
      <c r="A1037">
        <v>229</v>
      </c>
      <c r="B1037" t="s">
        <v>3108</v>
      </c>
      <c r="C1037" t="s">
        <v>9</v>
      </c>
      <c r="D1037" t="s">
        <v>2743</v>
      </c>
      <c r="E1037" t="s">
        <v>547</v>
      </c>
      <c r="F1037">
        <v>20</v>
      </c>
      <c r="G1037" t="s">
        <v>31</v>
      </c>
      <c r="H1037">
        <v>2020</v>
      </c>
      <c r="I1037">
        <v>10.2453</v>
      </c>
      <c r="J1037" s="1">
        <f>_xlfn.XLOOKUP(B1037, '[1]2021 Salaries'!$B$13:$B$2834, '[1]2021 Salaries'!$G$13:$G$2834,0)</f>
        <v>16290000</v>
      </c>
      <c r="K1037" s="1">
        <f t="shared" si="16"/>
        <v>17919000</v>
      </c>
      <c r="L1037" s="2">
        <v>1036</v>
      </c>
    </row>
    <row r="1038" spans="1:12" x14ac:dyDescent="0.45">
      <c r="A1038">
        <v>2282</v>
      </c>
      <c r="B1038" t="s">
        <v>2103</v>
      </c>
      <c r="C1038" t="s">
        <v>134</v>
      </c>
      <c r="D1038" t="s">
        <v>1600</v>
      </c>
      <c r="E1038" t="s">
        <v>89</v>
      </c>
      <c r="F1038">
        <v>21</v>
      </c>
      <c r="G1038" t="s">
        <v>16</v>
      </c>
      <c r="H1038">
        <v>2021</v>
      </c>
      <c r="I1038">
        <v>10.2482333333333</v>
      </c>
      <c r="J1038" s="1">
        <f>_xlfn.XLOOKUP(B1038, '[1]2021 Salaries'!$B$13:$B$2834, '[1]2021 Salaries'!$G$13:$G$2834,0)</f>
        <v>33160000</v>
      </c>
      <c r="K1038" s="1">
        <f t="shared" si="16"/>
        <v>36476000</v>
      </c>
      <c r="L1038" s="2">
        <v>1037</v>
      </c>
    </row>
    <row r="1039" spans="1:12" x14ac:dyDescent="0.45">
      <c r="A1039">
        <v>2025</v>
      </c>
      <c r="B1039" t="s">
        <v>3201</v>
      </c>
      <c r="C1039" t="s">
        <v>23</v>
      </c>
      <c r="D1039" t="s">
        <v>2743</v>
      </c>
      <c r="E1039" t="s">
        <v>78</v>
      </c>
      <c r="F1039">
        <v>35</v>
      </c>
      <c r="G1039" t="s">
        <v>25</v>
      </c>
      <c r="H1039">
        <v>2021</v>
      </c>
      <c r="I1039">
        <v>10.250033333333301</v>
      </c>
      <c r="J1039" s="1">
        <f>_xlfn.XLOOKUP(B1039, '[1]2021 Salaries'!$B$13:$B$2834, '[1]2021 Salaries'!$G$13:$G$2834,0)</f>
        <v>15140000</v>
      </c>
      <c r="K1039" s="1">
        <f t="shared" si="16"/>
        <v>16654000.000000002</v>
      </c>
      <c r="L1039" s="2">
        <v>1038</v>
      </c>
    </row>
    <row r="1040" spans="1:12" hidden="1" x14ac:dyDescent="0.45">
      <c r="A1040">
        <v>1497</v>
      </c>
      <c r="B1040" t="s">
        <v>3200</v>
      </c>
      <c r="C1040" t="s">
        <v>9</v>
      </c>
      <c r="D1040" t="s">
        <v>2743</v>
      </c>
      <c r="E1040" t="s">
        <v>497</v>
      </c>
      <c r="F1040">
        <v>33</v>
      </c>
      <c r="G1040" t="s">
        <v>31</v>
      </c>
      <c r="H1040">
        <v>2021</v>
      </c>
      <c r="I1040">
        <v>10.2589666666667</v>
      </c>
      <c r="J1040" s="1">
        <f>_xlfn.XLOOKUP(B1040, '[1]2021 Salaries'!$B$13:$B$2834, '[1]2021 Salaries'!$G$13:$G$2834,0)</f>
        <v>21640000</v>
      </c>
      <c r="K1040" s="1">
        <f t="shared" si="16"/>
        <v>23804000.000000004</v>
      </c>
      <c r="L1040" s="2">
        <v>1039</v>
      </c>
    </row>
    <row r="1041" spans="1:12" hidden="1" x14ac:dyDescent="0.45">
      <c r="A1041">
        <v>1146</v>
      </c>
      <c r="B1041" t="s">
        <v>2135</v>
      </c>
      <c r="C1041" t="s">
        <v>484</v>
      </c>
      <c r="D1041" t="s">
        <v>1600</v>
      </c>
      <c r="E1041" t="s">
        <v>34</v>
      </c>
      <c r="F1041">
        <v>19</v>
      </c>
      <c r="G1041" t="s">
        <v>16</v>
      </c>
      <c r="H1041">
        <v>2020</v>
      </c>
      <c r="I1041">
        <v>10.2593666666667</v>
      </c>
      <c r="J1041" s="1">
        <f>_xlfn.XLOOKUP(B1041, '[1]2021 Salaries'!$B$13:$B$2834, '[1]2021 Salaries'!$G$13:$G$2834,0)</f>
        <v>14190000</v>
      </c>
      <c r="K1041" s="1">
        <f t="shared" si="16"/>
        <v>15609000.000000002</v>
      </c>
      <c r="L1041" s="2">
        <v>1040</v>
      </c>
    </row>
    <row r="1042" spans="1:12" hidden="1" x14ac:dyDescent="0.45">
      <c r="A1042">
        <v>391</v>
      </c>
      <c r="B1042" t="s">
        <v>1023</v>
      </c>
      <c r="C1042" t="s">
        <v>138</v>
      </c>
      <c r="D1042" t="s">
        <v>18</v>
      </c>
      <c r="E1042" t="s">
        <v>867</v>
      </c>
      <c r="F1042">
        <v>23</v>
      </c>
      <c r="G1042" t="s">
        <v>31</v>
      </c>
      <c r="H1042">
        <v>2020</v>
      </c>
      <c r="I1042">
        <v>10.2619333333333</v>
      </c>
      <c r="J1042" s="1">
        <f>_xlfn.XLOOKUP(B1042, '[1]2021 Salaries'!$B$13:$B$2834, '[1]2021 Salaries'!$G$13:$G$2834,0)</f>
        <v>16950000</v>
      </c>
      <c r="K1042" s="1">
        <f t="shared" si="16"/>
        <v>18645000</v>
      </c>
      <c r="L1042" s="2">
        <v>1041</v>
      </c>
    </row>
    <row r="1043" spans="1:12" x14ac:dyDescent="0.45">
      <c r="A1043">
        <v>724</v>
      </c>
      <c r="B1043" t="s">
        <v>3117</v>
      </c>
      <c r="C1043" t="s">
        <v>86</v>
      </c>
      <c r="D1043" t="s">
        <v>2743</v>
      </c>
      <c r="E1043" t="s">
        <v>322</v>
      </c>
      <c r="F1043">
        <v>30</v>
      </c>
      <c r="G1043" t="s">
        <v>25</v>
      </c>
      <c r="H1043">
        <v>2020</v>
      </c>
      <c r="I1043">
        <v>10.2646</v>
      </c>
      <c r="J1043" s="1">
        <f>_xlfn.XLOOKUP(B1043, '[1]2021 Salaries'!$B$13:$B$2834, '[1]2021 Salaries'!$G$13:$G$2834,0)</f>
        <v>0</v>
      </c>
      <c r="K1043" s="1">
        <f t="shared" si="16"/>
        <v>0</v>
      </c>
      <c r="L1043" s="2">
        <v>1042</v>
      </c>
    </row>
    <row r="1044" spans="1:12" x14ac:dyDescent="0.45">
      <c r="A1044">
        <v>1370</v>
      </c>
      <c r="B1044" t="s">
        <v>2287</v>
      </c>
      <c r="C1044" t="s">
        <v>786</v>
      </c>
      <c r="D1044" t="s">
        <v>1600</v>
      </c>
      <c r="E1044" t="s">
        <v>1073</v>
      </c>
      <c r="F1044">
        <v>26</v>
      </c>
      <c r="G1044" t="s">
        <v>21</v>
      </c>
      <c r="H1044">
        <v>2021</v>
      </c>
      <c r="I1044">
        <v>10.2657333333333</v>
      </c>
      <c r="J1044" s="1">
        <f>_xlfn.XLOOKUP(B1044, '[1]2021 Salaries'!$B$13:$B$2834, '[1]2021 Salaries'!$G$13:$G$2834,0)</f>
        <v>24490000</v>
      </c>
      <c r="K1044" s="1">
        <f t="shared" si="16"/>
        <v>26939000.000000004</v>
      </c>
      <c r="L1044" s="2">
        <v>1043</v>
      </c>
    </row>
    <row r="1045" spans="1:12" hidden="1" x14ac:dyDescent="0.45">
      <c r="A1045">
        <v>1027</v>
      </c>
      <c r="B1045" t="s">
        <v>3199</v>
      </c>
      <c r="C1045" t="s">
        <v>14</v>
      </c>
      <c r="D1045" t="s">
        <v>2743</v>
      </c>
      <c r="E1045" t="s">
        <v>53</v>
      </c>
      <c r="F1045">
        <v>35</v>
      </c>
      <c r="G1045" t="s">
        <v>16</v>
      </c>
      <c r="H1045">
        <v>2020</v>
      </c>
      <c r="I1045">
        <v>10.265933333333299</v>
      </c>
      <c r="J1045" s="1">
        <f>_xlfn.XLOOKUP(B1045, '[1]2021 Salaries'!$B$13:$B$2834, '[1]2021 Salaries'!$G$13:$G$2834,0)</f>
        <v>0</v>
      </c>
      <c r="K1045" s="1">
        <f t="shared" si="16"/>
        <v>0</v>
      </c>
      <c r="L1045" s="2">
        <v>1044</v>
      </c>
    </row>
    <row r="1046" spans="1:12" x14ac:dyDescent="0.45">
      <c r="A1046">
        <v>1153</v>
      </c>
      <c r="B1046" t="s">
        <v>2237</v>
      </c>
      <c r="C1046" t="s">
        <v>64</v>
      </c>
      <c r="D1046" t="s">
        <v>1596</v>
      </c>
      <c r="E1046" t="s">
        <v>65</v>
      </c>
      <c r="F1046">
        <v>25</v>
      </c>
      <c r="G1046" t="s">
        <v>41</v>
      </c>
      <c r="H1046">
        <v>2020</v>
      </c>
      <c r="I1046">
        <v>10.2749333333333</v>
      </c>
      <c r="J1046" s="1">
        <f>_xlfn.XLOOKUP(B1046, '[1]2021 Salaries'!$B$13:$B$2834, '[1]2021 Salaries'!$G$13:$G$2834,0)</f>
        <v>26110000</v>
      </c>
      <c r="K1046" s="1">
        <f t="shared" si="16"/>
        <v>26110000</v>
      </c>
      <c r="L1046" s="2">
        <v>1045</v>
      </c>
    </row>
    <row r="1047" spans="1:12" x14ac:dyDescent="0.45">
      <c r="A1047">
        <v>2225</v>
      </c>
      <c r="B1047" t="s">
        <v>2051</v>
      </c>
      <c r="C1047" t="s">
        <v>14</v>
      </c>
      <c r="D1047" t="s">
        <v>1600</v>
      </c>
      <c r="E1047" t="s">
        <v>963</v>
      </c>
      <c r="F1047">
        <v>30</v>
      </c>
      <c r="G1047" t="s">
        <v>16</v>
      </c>
      <c r="H1047">
        <v>2021</v>
      </c>
      <c r="I1047">
        <v>10.278133333333299</v>
      </c>
      <c r="J1047" s="1">
        <f>_xlfn.XLOOKUP(B1047, '[1]2021 Salaries'!$B$13:$B$2834, '[1]2021 Salaries'!$G$13:$G$2834,0)</f>
        <v>19930000</v>
      </c>
      <c r="K1047" s="1">
        <f t="shared" si="16"/>
        <v>21923000</v>
      </c>
      <c r="L1047" s="2">
        <v>1046</v>
      </c>
    </row>
    <row r="1048" spans="1:12" hidden="1" x14ac:dyDescent="0.45">
      <c r="A1048">
        <v>2478</v>
      </c>
      <c r="B1048" t="s">
        <v>2357</v>
      </c>
      <c r="C1048" t="s">
        <v>39</v>
      </c>
      <c r="D1048" t="s">
        <v>1600</v>
      </c>
      <c r="E1048" t="s">
        <v>970</v>
      </c>
      <c r="F1048">
        <v>22</v>
      </c>
      <c r="G1048" t="s">
        <v>41</v>
      </c>
      <c r="H1048">
        <v>2021</v>
      </c>
      <c r="I1048">
        <v>10.2785666666667</v>
      </c>
      <c r="J1048" s="1">
        <f>_xlfn.XLOOKUP(B1048, '[1]2021 Salaries'!$B$13:$B$2834, '[1]2021 Salaries'!$G$13:$G$2834,0)</f>
        <v>5790000</v>
      </c>
      <c r="K1048" s="1">
        <f t="shared" si="16"/>
        <v>6369000.0000000009</v>
      </c>
      <c r="L1048" s="2">
        <v>1047</v>
      </c>
    </row>
    <row r="1049" spans="1:12" x14ac:dyDescent="0.45">
      <c r="A1049">
        <v>485</v>
      </c>
      <c r="B1049" t="s">
        <v>3161</v>
      </c>
      <c r="C1049" t="s">
        <v>86</v>
      </c>
      <c r="D1049" t="s">
        <v>2743</v>
      </c>
      <c r="E1049" t="s">
        <v>116</v>
      </c>
      <c r="F1049">
        <v>20</v>
      </c>
      <c r="G1049" t="s">
        <v>12</v>
      </c>
      <c r="H1049">
        <v>2020</v>
      </c>
      <c r="I1049">
        <v>10.283466666666699</v>
      </c>
      <c r="J1049" s="1">
        <f>_xlfn.XLOOKUP(B1049, '[1]2021 Salaries'!$B$13:$B$2834, '[1]2021 Salaries'!$G$13:$G$2834,0)</f>
        <v>28230000</v>
      </c>
      <c r="K1049" s="1">
        <f t="shared" si="16"/>
        <v>31053000.000000004</v>
      </c>
      <c r="L1049" s="2">
        <v>1048</v>
      </c>
    </row>
    <row r="1050" spans="1:12" hidden="1" x14ac:dyDescent="0.45">
      <c r="A1050">
        <v>1452</v>
      </c>
      <c r="B1050" t="s">
        <v>2610</v>
      </c>
      <c r="C1050" t="s">
        <v>109</v>
      </c>
      <c r="D1050" t="s">
        <v>1596</v>
      </c>
      <c r="E1050" t="s">
        <v>547</v>
      </c>
      <c r="F1050">
        <v>18</v>
      </c>
      <c r="G1050" t="s">
        <v>31</v>
      </c>
      <c r="H1050">
        <v>2021</v>
      </c>
      <c r="I1050">
        <v>10.288066666666699</v>
      </c>
      <c r="J1050" s="1">
        <f>_xlfn.XLOOKUP(B1050, '[1]2021 Salaries'!$B$13:$B$2834, '[1]2021 Salaries'!$G$13:$G$2834,0)</f>
        <v>24060000</v>
      </c>
      <c r="K1050" s="1">
        <f t="shared" si="16"/>
        <v>26466000.000000004</v>
      </c>
      <c r="L1050" s="2">
        <v>1049</v>
      </c>
    </row>
    <row r="1051" spans="1:12" hidden="1" x14ac:dyDescent="0.45">
      <c r="A1051">
        <v>365</v>
      </c>
      <c r="B1051" t="s">
        <v>1059</v>
      </c>
      <c r="C1051" t="s">
        <v>36</v>
      </c>
      <c r="D1051" t="s">
        <v>18</v>
      </c>
      <c r="E1051" t="s">
        <v>93</v>
      </c>
      <c r="F1051">
        <v>22</v>
      </c>
      <c r="G1051" t="s">
        <v>31</v>
      </c>
      <c r="H1051">
        <v>2020</v>
      </c>
      <c r="I1051">
        <v>10.2924666666667</v>
      </c>
      <c r="J1051" s="1">
        <f>_xlfn.XLOOKUP(B1051, '[1]2021 Salaries'!$B$13:$B$2834, '[1]2021 Salaries'!$G$13:$G$2834,0)</f>
        <v>0</v>
      </c>
      <c r="K1051" s="1">
        <f t="shared" si="16"/>
        <v>0</v>
      </c>
      <c r="L1051" s="2">
        <v>1050</v>
      </c>
    </row>
    <row r="1052" spans="1:12" x14ac:dyDescent="0.45">
      <c r="A1052">
        <v>1049</v>
      </c>
      <c r="B1052" t="s">
        <v>2248</v>
      </c>
      <c r="C1052" t="s">
        <v>14</v>
      </c>
      <c r="D1052" t="s">
        <v>1596</v>
      </c>
      <c r="E1052" t="s">
        <v>485</v>
      </c>
      <c r="F1052">
        <v>32</v>
      </c>
      <c r="G1052" t="s">
        <v>16</v>
      </c>
      <c r="H1052">
        <v>2020</v>
      </c>
      <c r="I1052">
        <v>10.2929333333333</v>
      </c>
      <c r="J1052" s="1">
        <f>_xlfn.XLOOKUP(B1052, '[1]2021 Salaries'!$B$13:$B$2834, '[1]2021 Salaries'!$G$13:$G$2834,0)</f>
        <v>27840000</v>
      </c>
      <c r="K1052" s="1">
        <f t="shared" si="16"/>
        <v>30624000.000000004</v>
      </c>
      <c r="L1052" s="2">
        <v>1051</v>
      </c>
    </row>
    <row r="1053" spans="1:12" x14ac:dyDescent="0.45">
      <c r="A1053">
        <v>424</v>
      </c>
      <c r="B1053" t="s">
        <v>2370</v>
      </c>
      <c r="C1053" t="s">
        <v>214</v>
      </c>
      <c r="D1053" t="s">
        <v>1600</v>
      </c>
      <c r="E1053" t="s">
        <v>30</v>
      </c>
      <c r="F1053">
        <v>22</v>
      </c>
      <c r="G1053" t="s">
        <v>31</v>
      </c>
      <c r="H1053">
        <v>2020</v>
      </c>
      <c r="I1053">
        <v>10.2938333333333</v>
      </c>
      <c r="J1053" s="1">
        <f>_xlfn.XLOOKUP(B1053, '[1]2021 Salaries'!$B$13:$B$2834, '[1]2021 Salaries'!$G$13:$G$2834,0)</f>
        <v>25890000</v>
      </c>
      <c r="K1053" s="1">
        <f t="shared" si="16"/>
        <v>28479000.000000004</v>
      </c>
      <c r="L1053" s="2">
        <v>1052</v>
      </c>
    </row>
    <row r="1054" spans="1:12" x14ac:dyDescent="0.45">
      <c r="A1054">
        <v>852</v>
      </c>
      <c r="B1054" t="s">
        <v>3198</v>
      </c>
      <c r="C1054" t="s">
        <v>143</v>
      </c>
      <c r="D1054" t="s">
        <v>2743</v>
      </c>
      <c r="E1054" t="s">
        <v>197</v>
      </c>
      <c r="F1054">
        <v>26</v>
      </c>
      <c r="G1054" t="s">
        <v>25</v>
      </c>
      <c r="H1054">
        <v>2020</v>
      </c>
      <c r="I1054">
        <v>10.2970666666667</v>
      </c>
      <c r="J1054" s="1">
        <f>_xlfn.XLOOKUP(B1054, '[1]2021 Salaries'!$B$13:$B$2834, '[1]2021 Salaries'!$G$13:$G$2834,0)</f>
        <v>32380000</v>
      </c>
      <c r="K1054" s="1">
        <f t="shared" si="16"/>
        <v>35618000</v>
      </c>
      <c r="L1054" s="2">
        <v>1053</v>
      </c>
    </row>
    <row r="1055" spans="1:12" x14ac:dyDescent="0.45">
      <c r="A1055">
        <v>554</v>
      </c>
      <c r="B1055" t="s">
        <v>3197</v>
      </c>
      <c r="C1055" t="s">
        <v>143</v>
      </c>
      <c r="D1055" t="s">
        <v>2743</v>
      </c>
      <c r="E1055" t="s">
        <v>37</v>
      </c>
      <c r="F1055">
        <v>27</v>
      </c>
      <c r="G1055" t="s">
        <v>12</v>
      </c>
      <c r="H1055">
        <v>2020</v>
      </c>
      <c r="I1055">
        <v>10.2994</v>
      </c>
      <c r="J1055" s="1">
        <f>_xlfn.XLOOKUP(B1055, '[1]2021 Salaries'!$B$13:$B$2834, '[1]2021 Salaries'!$G$13:$G$2834,0)</f>
        <v>19330000</v>
      </c>
      <c r="K1055" s="1">
        <f t="shared" si="16"/>
        <v>21263000</v>
      </c>
      <c r="L1055" s="2">
        <v>1054</v>
      </c>
    </row>
    <row r="1056" spans="1:12" hidden="1" x14ac:dyDescent="0.45">
      <c r="A1056">
        <v>1047</v>
      </c>
      <c r="B1056" t="s">
        <v>2463</v>
      </c>
      <c r="C1056" t="s">
        <v>14</v>
      </c>
      <c r="D1056" t="s">
        <v>1596</v>
      </c>
      <c r="E1056" t="s">
        <v>485</v>
      </c>
      <c r="F1056">
        <v>23</v>
      </c>
      <c r="G1056" t="s">
        <v>16</v>
      </c>
      <c r="H1056">
        <v>2020</v>
      </c>
      <c r="I1056">
        <v>10.3044666666667</v>
      </c>
      <c r="J1056" s="1">
        <f>_xlfn.XLOOKUP(B1056, '[1]2021 Salaries'!$B$13:$B$2834, '[1]2021 Salaries'!$G$13:$G$2834,0)</f>
        <v>21500000</v>
      </c>
      <c r="K1056" s="1">
        <f t="shared" si="16"/>
        <v>23650000.000000004</v>
      </c>
      <c r="L1056" s="2">
        <v>1055</v>
      </c>
    </row>
    <row r="1057" spans="1:12" hidden="1" x14ac:dyDescent="0.45">
      <c r="A1057">
        <v>1308</v>
      </c>
      <c r="B1057" t="s">
        <v>3196</v>
      </c>
      <c r="C1057" t="s">
        <v>392</v>
      </c>
      <c r="D1057" t="s">
        <v>2743</v>
      </c>
      <c r="E1057" t="s">
        <v>168</v>
      </c>
      <c r="F1057">
        <v>28</v>
      </c>
      <c r="G1057" t="s">
        <v>21</v>
      </c>
      <c r="H1057">
        <v>2021</v>
      </c>
      <c r="I1057">
        <v>10.3057</v>
      </c>
      <c r="J1057" s="1">
        <f>_xlfn.XLOOKUP(B1057, '[1]2021 Salaries'!$B$13:$B$2834, '[1]2021 Salaries'!$G$13:$G$2834,0)</f>
        <v>7580000</v>
      </c>
      <c r="K1057" s="1">
        <f t="shared" si="16"/>
        <v>8338000.0000000009</v>
      </c>
      <c r="L1057" s="2">
        <v>1056</v>
      </c>
    </row>
    <row r="1058" spans="1:12" x14ac:dyDescent="0.45">
      <c r="A1058">
        <v>2057</v>
      </c>
      <c r="B1058" t="s">
        <v>2637</v>
      </c>
      <c r="C1058" t="s">
        <v>23</v>
      </c>
      <c r="D1058" t="s">
        <v>1596</v>
      </c>
      <c r="E1058" t="s">
        <v>353</v>
      </c>
      <c r="F1058">
        <v>18</v>
      </c>
      <c r="G1058" t="s">
        <v>25</v>
      </c>
      <c r="H1058">
        <v>2021</v>
      </c>
      <c r="I1058">
        <v>10.3066</v>
      </c>
      <c r="J1058" s="1">
        <f>_xlfn.XLOOKUP(B1058, '[1]2021 Salaries'!$B$13:$B$2834, '[1]2021 Salaries'!$G$13:$G$2834,0)</f>
        <v>34170000</v>
      </c>
      <c r="K1058" s="1">
        <f t="shared" si="16"/>
        <v>37587000</v>
      </c>
      <c r="L1058" s="2">
        <v>1057</v>
      </c>
    </row>
    <row r="1059" spans="1:12" hidden="1" x14ac:dyDescent="0.45">
      <c r="A1059">
        <v>491</v>
      </c>
      <c r="B1059" t="s">
        <v>2623</v>
      </c>
      <c r="C1059" t="s">
        <v>74</v>
      </c>
      <c r="D1059" t="s">
        <v>1596</v>
      </c>
      <c r="E1059" t="s">
        <v>75</v>
      </c>
      <c r="F1059">
        <v>28</v>
      </c>
      <c r="G1059" t="s">
        <v>12</v>
      </c>
      <c r="H1059">
        <v>2020</v>
      </c>
      <c r="I1059">
        <v>10.3113333333333</v>
      </c>
      <c r="J1059" s="1">
        <f>_xlfn.XLOOKUP(B1059, '[1]2021 Salaries'!$B$13:$B$2834, '[1]2021 Salaries'!$G$13:$G$2834,0)</f>
        <v>41030000</v>
      </c>
      <c r="K1059" s="1">
        <f t="shared" si="16"/>
        <v>45133000</v>
      </c>
      <c r="L1059" s="2">
        <v>1058</v>
      </c>
    </row>
    <row r="1060" spans="1:12" x14ac:dyDescent="0.45">
      <c r="A1060">
        <v>279</v>
      </c>
      <c r="B1060" t="s">
        <v>2141</v>
      </c>
      <c r="C1060" t="s">
        <v>9</v>
      </c>
      <c r="D1060" t="s">
        <v>1596</v>
      </c>
      <c r="E1060" t="s">
        <v>57</v>
      </c>
      <c r="F1060">
        <v>23</v>
      </c>
      <c r="G1060" t="s">
        <v>31</v>
      </c>
      <c r="H1060">
        <v>2020</v>
      </c>
      <c r="I1060">
        <v>10.3127666666667</v>
      </c>
      <c r="J1060" s="1">
        <f>_xlfn.XLOOKUP(B1060, '[1]2021 Salaries'!$B$13:$B$2834, '[1]2021 Salaries'!$G$13:$G$2834,0)</f>
        <v>28840000</v>
      </c>
      <c r="K1060" s="1">
        <f t="shared" si="16"/>
        <v>31724000.000000004</v>
      </c>
      <c r="L1060" s="2">
        <v>1059</v>
      </c>
    </row>
    <row r="1061" spans="1:12" x14ac:dyDescent="0.45">
      <c r="A1061">
        <v>1108</v>
      </c>
      <c r="B1061" t="s">
        <v>705</v>
      </c>
      <c r="C1061" t="s">
        <v>143</v>
      </c>
      <c r="D1061" t="s">
        <v>18</v>
      </c>
      <c r="E1061" t="s">
        <v>250</v>
      </c>
      <c r="F1061">
        <v>30</v>
      </c>
      <c r="G1061" t="s">
        <v>16</v>
      </c>
      <c r="H1061">
        <v>2020</v>
      </c>
      <c r="I1061">
        <v>10.312799999999999</v>
      </c>
      <c r="J1061" s="1">
        <f>_xlfn.XLOOKUP(B1061, '[1]2021 Salaries'!$B$13:$B$2834, '[1]2021 Salaries'!$G$13:$G$2834,0)</f>
        <v>16550000</v>
      </c>
      <c r="K1061" s="1">
        <f t="shared" si="16"/>
        <v>18205000</v>
      </c>
      <c r="L1061" s="2">
        <v>1060</v>
      </c>
    </row>
    <row r="1062" spans="1:12" x14ac:dyDescent="0.45">
      <c r="A1062">
        <v>957</v>
      </c>
      <c r="B1062" t="s">
        <v>2405</v>
      </c>
      <c r="C1062" t="s">
        <v>130</v>
      </c>
      <c r="D1062" t="s">
        <v>1596</v>
      </c>
      <c r="E1062" t="s">
        <v>186</v>
      </c>
      <c r="F1062">
        <v>24</v>
      </c>
      <c r="G1062" t="s">
        <v>16</v>
      </c>
      <c r="H1062">
        <v>2020</v>
      </c>
      <c r="I1062">
        <v>10.3139</v>
      </c>
      <c r="J1062" s="1">
        <f>_xlfn.XLOOKUP(B1062, '[1]2021 Salaries'!$B$13:$B$2834, '[1]2021 Salaries'!$G$13:$G$2834,0)</f>
        <v>26750000</v>
      </c>
      <c r="K1062" s="1">
        <f t="shared" si="16"/>
        <v>29425000.000000004</v>
      </c>
      <c r="L1062" s="2">
        <v>1061</v>
      </c>
    </row>
    <row r="1063" spans="1:12" hidden="1" x14ac:dyDescent="0.45">
      <c r="A1063">
        <v>1908</v>
      </c>
      <c r="B1063" t="s">
        <v>2382</v>
      </c>
      <c r="C1063" t="s">
        <v>74</v>
      </c>
      <c r="D1063" t="s">
        <v>1596</v>
      </c>
      <c r="E1063" t="s">
        <v>264</v>
      </c>
      <c r="F1063">
        <v>30</v>
      </c>
      <c r="G1063" t="s">
        <v>12</v>
      </c>
      <c r="H1063">
        <v>2021</v>
      </c>
      <c r="I1063">
        <v>10.314633333333299</v>
      </c>
      <c r="J1063" s="1">
        <f>_xlfn.XLOOKUP(B1063, '[1]2021 Salaries'!$B$13:$B$2834, '[1]2021 Salaries'!$G$13:$G$2834,0)</f>
        <v>32630000</v>
      </c>
      <c r="K1063" s="1">
        <f t="shared" si="16"/>
        <v>35893000</v>
      </c>
      <c r="L1063" s="2">
        <v>1062</v>
      </c>
    </row>
    <row r="1064" spans="1:12" x14ac:dyDescent="0.45">
      <c r="A1064">
        <v>2046</v>
      </c>
      <c r="B1064" t="s">
        <v>1433</v>
      </c>
      <c r="C1064" t="s">
        <v>134</v>
      </c>
      <c r="D1064" t="s">
        <v>2743</v>
      </c>
      <c r="E1064" t="s">
        <v>223</v>
      </c>
      <c r="F1064">
        <v>24</v>
      </c>
      <c r="G1064" t="s">
        <v>25</v>
      </c>
      <c r="H1064">
        <v>2021</v>
      </c>
      <c r="I1064">
        <v>10.314966666666701</v>
      </c>
      <c r="J1064" s="1">
        <f>_xlfn.XLOOKUP(B1064, '[1]2021 Salaries'!$B$13:$B$2834, '[1]2021 Salaries'!$G$13:$G$2834,0)</f>
        <v>14870000</v>
      </c>
      <c r="K1064" s="1">
        <f t="shared" si="16"/>
        <v>16357000.000000002</v>
      </c>
      <c r="L1064" s="2">
        <v>1063</v>
      </c>
    </row>
    <row r="1065" spans="1:12" hidden="1" x14ac:dyDescent="0.45">
      <c r="A1065">
        <v>943</v>
      </c>
      <c r="B1065" t="s">
        <v>3195</v>
      </c>
      <c r="C1065" t="s">
        <v>9</v>
      </c>
      <c r="D1065" t="s">
        <v>2743</v>
      </c>
      <c r="E1065" t="s">
        <v>963</v>
      </c>
      <c r="F1065">
        <v>22</v>
      </c>
      <c r="G1065" t="s">
        <v>16</v>
      </c>
      <c r="H1065">
        <v>2020</v>
      </c>
      <c r="I1065">
        <v>10.3218666666667</v>
      </c>
      <c r="J1065" s="1">
        <f>_xlfn.XLOOKUP(B1065, '[1]2021 Salaries'!$B$13:$B$2834, '[1]2021 Salaries'!$G$13:$G$2834,0)</f>
        <v>0</v>
      </c>
      <c r="K1065" s="1">
        <f t="shared" si="16"/>
        <v>0</v>
      </c>
      <c r="L1065" s="2">
        <v>1064</v>
      </c>
    </row>
    <row r="1066" spans="1:12" hidden="1" x14ac:dyDescent="0.45">
      <c r="A1066">
        <v>175</v>
      </c>
      <c r="B1066" t="s">
        <v>972</v>
      </c>
      <c r="C1066" t="s">
        <v>134</v>
      </c>
      <c r="D1066" t="s">
        <v>43</v>
      </c>
      <c r="E1066" t="s">
        <v>230</v>
      </c>
      <c r="F1066">
        <v>33</v>
      </c>
      <c r="G1066" t="s">
        <v>21</v>
      </c>
      <c r="H1066">
        <v>2020</v>
      </c>
      <c r="I1066">
        <v>10.3302333333333</v>
      </c>
      <c r="J1066" s="1">
        <f>_xlfn.XLOOKUP(B1066, '[1]2021 Salaries'!$B$13:$B$2834, '[1]2021 Salaries'!$G$13:$G$2834,0)</f>
        <v>0</v>
      </c>
      <c r="K1066" s="1">
        <f t="shared" si="16"/>
        <v>0</v>
      </c>
      <c r="L1066" s="2">
        <v>1065</v>
      </c>
    </row>
    <row r="1067" spans="1:12" x14ac:dyDescent="0.45">
      <c r="A1067">
        <v>14</v>
      </c>
      <c r="B1067" t="s">
        <v>2362</v>
      </c>
      <c r="C1067" t="s">
        <v>2361</v>
      </c>
      <c r="D1067" t="s">
        <v>1596</v>
      </c>
      <c r="E1067" t="s">
        <v>49</v>
      </c>
      <c r="F1067">
        <v>25</v>
      </c>
      <c r="G1067" t="s">
        <v>21</v>
      </c>
      <c r="H1067">
        <v>2020</v>
      </c>
      <c r="I1067">
        <v>10.3334333333333</v>
      </c>
      <c r="J1067" s="1">
        <f>_xlfn.XLOOKUP(B1067, '[1]2021 Salaries'!$B$13:$B$2834, '[1]2021 Salaries'!$G$13:$G$2834,0)</f>
        <v>17540000</v>
      </c>
      <c r="K1067" s="1">
        <f t="shared" si="16"/>
        <v>19294000</v>
      </c>
      <c r="L1067" s="2">
        <v>1066</v>
      </c>
    </row>
    <row r="1068" spans="1:12" x14ac:dyDescent="0.45">
      <c r="A1068">
        <v>2191</v>
      </c>
      <c r="B1068" t="s">
        <v>3194</v>
      </c>
      <c r="C1068" t="s">
        <v>14</v>
      </c>
      <c r="D1068" t="s">
        <v>2743</v>
      </c>
      <c r="E1068" t="s">
        <v>659</v>
      </c>
      <c r="F1068">
        <v>31</v>
      </c>
      <c r="G1068" t="s">
        <v>16</v>
      </c>
      <c r="H1068">
        <v>2021</v>
      </c>
      <c r="I1068">
        <v>10.335900000000001</v>
      </c>
      <c r="J1068" s="1">
        <f>_xlfn.XLOOKUP(B1068, '[1]2021 Salaries'!$B$13:$B$2834, '[1]2021 Salaries'!$G$13:$G$2834,0)</f>
        <v>9910000</v>
      </c>
      <c r="K1068" s="1">
        <f t="shared" si="16"/>
        <v>10901000</v>
      </c>
      <c r="L1068" s="2">
        <v>1067</v>
      </c>
    </row>
    <row r="1069" spans="1:12" hidden="1" x14ac:dyDescent="0.45">
      <c r="A1069">
        <v>450</v>
      </c>
      <c r="B1069" t="s">
        <v>3193</v>
      </c>
      <c r="C1069" t="s">
        <v>126</v>
      </c>
      <c r="D1069" t="s">
        <v>2743</v>
      </c>
      <c r="E1069" t="s">
        <v>157</v>
      </c>
      <c r="F1069">
        <v>30</v>
      </c>
      <c r="G1069" t="s">
        <v>12</v>
      </c>
      <c r="H1069">
        <v>2020</v>
      </c>
      <c r="I1069">
        <v>10.3381666666667</v>
      </c>
      <c r="J1069" s="1">
        <f>_xlfn.XLOOKUP(B1069, '[1]2021 Salaries'!$B$13:$B$2834, '[1]2021 Salaries'!$G$13:$G$2834,0)</f>
        <v>0</v>
      </c>
      <c r="K1069" s="1">
        <f t="shared" si="16"/>
        <v>0</v>
      </c>
      <c r="L1069" s="2">
        <v>1068</v>
      </c>
    </row>
    <row r="1070" spans="1:12" x14ac:dyDescent="0.45">
      <c r="A1070">
        <v>2266</v>
      </c>
      <c r="B1070" t="s">
        <v>3192</v>
      </c>
      <c r="C1070" t="s">
        <v>14</v>
      </c>
      <c r="D1070" t="s">
        <v>2743</v>
      </c>
      <c r="E1070" t="s">
        <v>489</v>
      </c>
      <c r="F1070">
        <v>29</v>
      </c>
      <c r="G1070" t="s">
        <v>16</v>
      </c>
      <c r="H1070">
        <v>2021</v>
      </c>
      <c r="I1070">
        <v>10.341533333333301</v>
      </c>
      <c r="J1070" s="1">
        <f>_xlfn.XLOOKUP(B1070, '[1]2021 Salaries'!$B$13:$B$2834, '[1]2021 Salaries'!$G$13:$G$2834,0)</f>
        <v>22000000</v>
      </c>
      <c r="K1070" s="1">
        <f t="shared" si="16"/>
        <v>24200000.000000004</v>
      </c>
      <c r="L1070" s="2">
        <v>1069</v>
      </c>
    </row>
    <row r="1071" spans="1:12" hidden="1" x14ac:dyDescent="0.45">
      <c r="A1071">
        <v>2356</v>
      </c>
      <c r="B1071" t="s">
        <v>2388</v>
      </c>
      <c r="C1071" t="s">
        <v>14</v>
      </c>
      <c r="D1071" t="s">
        <v>1600</v>
      </c>
      <c r="E1071" t="s">
        <v>627</v>
      </c>
      <c r="F1071">
        <v>23</v>
      </c>
      <c r="G1071" t="s">
        <v>16</v>
      </c>
      <c r="H1071">
        <v>2021</v>
      </c>
      <c r="I1071">
        <v>10.3432</v>
      </c>
      <c r="J1071" s="1">
        <f>_xlfn.XLOOKUP(B1071, '[1]2021 Salaries'!$B$13:$B$2834, '[1]2021 Salaries'!$G$13:$G$2834,0)</f>
        <v>24740000</v>
      </c>
      <c r="K1071" s="1">
        <f t="shared" si="16"/>
        <v>27214000.000000004</v>
      </c>
      <c r="L1071" s="2">
        <v>1070</v>
      </c>
    </row>
    <row r="1072" spans="1:12" x14ac:dyDescent="0.45">
      <c r="A1072">
        <v>840</v>
      </c>
      <c r="B1072" t="s">
        <v>3191</v>
      </c>
      <c r="C1072" t="s">
        <v>55</v>
      </c>
      <c r="D1072" t="s">
        <v>2743</v>
      </c>
      <c r="E1072" t="s">
        <v>257</v>
      </c>
      <c r="F1072">
        <v>32</v>
      </c>
      <c r="G1072" t="s">
        <v>25</v>
      </c>
      <c r="H1072">
        <v>2020</v>
      </c>
      <c r="I1072">
        <v>10.343833333333301</v>
      </c>
      <c r="J1072" s="1">
        <f>_xlfn.XLOOKUP(B1072, '[1]2021 Salaries'!$B$13:$B$2834, '[1]2021 Salaries'!$G$13:$G$2834,0)</f>
        <v>17950000</v>
      </c>
      <c r="K1072" s="1">
        <f t="shared" si="16"/>
        <v>19745000</v>
      </c>
      <c r="L1072" s="2">
        <v>1071</v>
      </c>
    </row>
    <row r="1073" spans="1:12" x14ac:dyDescent="0.45">
      <c r="A1073">
        <v>259</v>
      </c>
      <c r="B1073" t="s">
        <v>3147</v>
      </c>
      <c r="C1073" t="s">
        <v>9</v>
      </c>
      <c r="D1073" t="s">
        <v>2743</v>
      </c>
      <c r="E1073" t="s">
        <v>473</v>
      </c>
      <c r="F1073">
        <v>28</v>
      </c>
      <c r="G1073" t="s">
        <v>31</v>
      </c>
      <c r="H1073">
        <v>2020</v>
      </c>
      <c r="I1073">
        <v>10.349833333333301</v>
      </c>
      <c r="J1073" s="1">
        <f>_xlfn.XLOOKUP(B1073, '[1]2021 Salaries'!$B$13:$B$2834, '[1]2021 Salaries'!$G$13:$G$2834,0)</f>
        <v>24260000</v>
      </c>
      <c r="K1073" s="1">
        <f t="shared" si="16"/>
        <v>26686000.000000004</v>
      </c>
      <c r="L1073" s="2">
        <v>1072</v>
      </c>
    </row>
    <row r="1074" spans="1:12" hidden="1" x14ac:dyDescent="0.45">
      <c r="A1074">
        <v>2517</v>
      </c>
      <c r="B1074" t="s">
        <v>3190</v>
      </c>
      <c r="C1074" t="s">
        <v>64</v>
      </c>
      <c r="D1074" t="s">
        <v>2743</v>
      </c>
      <c r="E1074" t="s">
        <v>261</v>
      </c>
      <c r="F1074">
        <v>30</v>
      </c>
      <c r="G1074" t="s">
        <v>41</v>
      </c>
      <c r="H1074">
        <v>2021</v>
      </c>
      <c r="I1074">
        <v>10.3519666666667</v>
      </c>
      <c r="J1074" s="1">
        <f>_xlfn.XLOOKUP(B1074, '[1]2021 Salaries'!$B$13:$B$2834, '[1]2021 Salaries'!$G$13:$G$2834,0)</f>
        <v>5830000</v>
      </c>
      <c r="K1074" s="1">
        <f t="shared" si="16"/>
        <v>5830000</v>
      </c>
      <c r="L1074" s="2">
        <v>1073</v>
      </c>
    </row>
    <row r="1075" spans="1:12" x14ac:dyDescent="0.45">
      <c r="A1075">
        <v>615</v>
      </c>
      <c r="B1075" t="s">
        <v>1853</v>
      </c>
      <c r="C1075" t="s">
        <v>9</v>
      </c>
      <c r="D1075" t="s">
        <v>1600</v>
      </c>
      <c r="E1075" t="s">
        <v>11</v>
      </c>
      <c r="F1075">
        <v>19</v>
      </c>
      <c r="G1075" t="s">
        <v>12</v>
      </c>
      <c r="H1075">
        <v>2020</v>
      </c>
      <c r="I1075">
        <v>10.3531333333333</v>
      </c>
      <c r="J1075" s="1">
        <f>_xlfn.XLOOKUP(B1075, '[1]2021 Salaries'!$B$13:$B$2834, '[1]2021 Salaries'!$G$13:$G$2834,0)</f>
        <v>24330000</v>
      </c>
      <c r="K1075" s="1">
        <f t="shared" si="16"/>
        <v>26763000.000000004</v>
      </c>
      <c r="L1075" s="2">
        <v>1074</v>
      </c>
    </row>
    <row r="1076" spans="1:12" hidden="1" x14ac:dyDescent="0.45">
      <c r="A1076">
        <v>1835</v>
      </c>
      <c r="B1076" t="s">
        <v>252</v>
      </c>
      <c r="C1076" t="s">
        <v>46</v>
      </c>
      <c r="D1076" t="s">
        <v>18</v>
      </c>
      <c r="E1076" t="s">
        <v>253</v>
      </c>
      <c r="F1076">
        <v>27</v>
      </c>
      <c r="G1076" t="s">
        <v>12</v>
      </c>
      <c r="H1076">
        <v>2021</v>
      </c>
      <c r="I1076">
        <v>10.354233333333299</v>
      </c>
      <c r="J1076" s="1">
        <f>_xlfn.XLOOKUP(B1076, '[1]2021 Salaries'!$B$13:$B$2834, '[1]2021 Salaries'!$G$13:$G$2834,0)</f>
        <v>20000000</v>
      </c>
      <c r="K1076" s="1">
        <f t="shared" si="16"/>
        <v>22000000</v>
      </c>
      <c r="L1076" s="2">
        <v>1075</v>
      </c>
    </row>
    <row r="1077" spans="1:12" hidden="1" x14ac:dyDescent="0.45">
      <c r="A1077">
        <v>714</v>
      </c>
      <c r="B1077" t="s">
        <v>3189</v>
      </c>
      <c r="C1077" t="s">
        <v>176</v>
      </c>
      <c r="D1077" t="s">
        <v>2743</v>
      </c>
      <c r="E1077" t="s">
        <v>267</v>
      </c>
      <c r="F1077">
        <v>33</v>
      </c>
      <c r="G1077" t="s">
        <v>25</v>
      </c>
      <c r="H1077">
        <v>2020</v>
      </c>
      <c r="I1077">
        <v>10.3548333333333</v>
      </c>
      <c r="J1077" s="1">
        <f>_xlfn.XLOOKUP(B1077, '[1]2021 Salaries'!$B$13:$B$2834, '[1]2021 Salaries'!$G$13:$G$2834,0)</f>
        <v>0</v>
      </c>
      <c r="K1077" s="1">
        <f t="shared" si="16"/>
        <v>0</v>
      </c>
      <c r="L1077" s="2">
        <v>1076</v>
      </c>
    </row>
    <row r="1078" spans="1:12" x14ac:dyDescent="0.45">
      <c r="A1078">
        <v>124</v>
      </c>
      <c r="B1078" t="s">
        <v>1074</v>
      </c>
      <c r="C1078" t="s">
        <v>313</v>
      </c>
      <c r="D1078" t="s">
        <v>2743</v>
      </c>
      <c r="E1078" t="s">
        <v>101</v>
      </c>
      <c r="F1078">
        <v>22</v>
      </c>
      <c r="G1078" t="s">
        <v>21</v>
      </c>
      <c r="H1078">
        <v>2020</v>
      </c>
      <c r="I1078">
        <v>10.3555333333333</v>
      </c>
      <c r="J1078" s="1">
        <f>_xlfn.XLOOKUP(B1078, '[1]2021 Salaries'!$B$13:$B$2834, '[1]2021 Salaries'!$G$13:$G$2834,0)</f>
        <v>32300000</v>
      </c>
      <c r="K1078" s="1">
        <f t="shared" si="16"/>
        <v>35530000</v>
      </c>
      <c r="L1078" s="2">
        <v>1077</v>
      </c>
    </row>
    <row r="1079" spans="1:12" x14ac:dyDescent="0.45">
      <c r="A1079">
        <v>376</v>
      </c>
      <c r="B1079" t="s">
        <v>1859</v>
      </c>
      <c r="C1079" t="s">
        <v>377</v>
      </c>
      <c r="D1079" t="s">
        <v>2743</v>
      </c>
      <c r="E1079" t="s">
        <v>93</v>
      </c>
      <c r="F1079">
        <v>24</v>
      </c>
      <c r="G1079" t="s">
        <v>31</v>
      </c>
      <c r="H1079">
        <v>2020</v>
      </c>
      <c r="I1079">
        <v>10.355866666666699</v>
      </c>
      <c r="J1079" s="1">
        <f>_xlfn.XLOOKUP(B1079, '[1]2021 Salaries'!$B$13:$B$2834, '[1]2021 Salaries'!$G$13:$G$2834,0)</f>
        <v>0</v>
      </c>
      <c r="K1079" s="1">
        <f t="shared" si="16"/>
        <v>0</v>
      </c>
      <c r="L1079" s="2">
        <v>1078</v>
      </c>
    </row>
    <row r="1080" spans="1:12" x14ac:dyDescent="0.45">
      <c r="A1080">
        <v>1232</v>
      </c>
      <c r="B1080" t="s">
        <v>3188</v>
      </c>
      <c r="C1080" t="s">
        <v>9</v>
      </c>
      <c r="D1080" t="s">
        <v>2743</v>
      </c>
      <c r="E1080" t="s">
        <v>1049</v>
      </c>
      <c r="F1080">
        <v>26</v>
      </c>
      <c r="G1080" t="s">
        <v>41</v>
      </c>
      <c r="H1080">
        <v>2020</v>
      </c>
      <c r="I1080">
        <v>10.356533333333299</v>
      </c>
      <c r="J1080" s="1">
        <f>_xlfn.XLOOKUP(B1080, '[1]2021 Salaries'!$B$13:$B$2834, '[1]2021 Salaries'!$G$13:$G$2834,0)</f>
        <v>20930000</v>
      </c>
      <c r="K1080" s="1">
        <f t="shared" si="16"/>
        <v>23023000</v>
      </c>
      <c r="L1080" s="2">
        <v>1079</v>
      </c>
    </row>
    <row r="1081" spans="1:12" x14ac:dyDescent="0.45">
      <c r="A1081">
        <v>220</v>
      </c>
      <c r="B1081" t="s">
        <v>3187</v>
      </c>
      <c r="C1081" t="s">
        <v>341</v>
      </c>
      <c r="D1081" t="s">
        <v>2743</v>
      </c>
      <c r="E1081" t="s">
        <v>154</v>
      </c>
      <c r="F1081">
        <v>22</v>
      </c>
      <c r="G1081" t="s">
        <v>31</v>
      </c>
      <c r="H1081">
        <v>2020</v>
      </c>
      <c r="I1081">
        <v>10.3607</v>
      </c>
      <c r="J1081" s="1">
        <f>_xlfn.XLOOKUP(B1081, '[1]2021 Salaries'!$B$13:$B$2834, '[1]2021 Salaries'!$G$13:$G$2834,0)</f>
        <v>36170000</v>
      </c>
      <c r="K1081" s="1">
        <f t="shared" si="16"/>
        <v>39787000</v>
      </c>
      <c r="L1081" s="2">
        <v>1080</v>
      </c>
    </row>
    <row r="1082" spans="1:12" x14ac:dyDescent="0.45">
      <c r="A1082">
        <v>87</v>
      </c>
      <c r="B1082" t="s">
        <v>2046</v>
      </c>
      <c r="C1082" t="s">
        <v>222</v>
      </c>
      <c r="D1082" t="s">
        <v>1596</v>
      </c>
      <c r="E1082" t="s">
        <v>28</v>
      </c>
      <c r="F1082">
        <v>24</v>
      </c>
      <c r="G1082" t="s">
        <v>21</v>
      </c>
      <c r="H1082">
        <v>2020</v>
      </c>
      <c r="I1082">
        <v>10.3677333333333</v>
      </c>
      <c r="J1082" s="1">
        <f>_xlfn.XLOOKUP(B1082, '[1]2021 Salaries'!$B$13:$B$2834, '[1]2021 Salaries'!$G$13:$G$2834,0)</f>
        <v>24420000</v>
      </c>
      <c r="K1082" s="1">
        <f t="shared" si="16"/>
        <v>26862000.000000004</v>
      </c>
      <c r="L1082" s="2">
        <v>1081</v>
      </c>
    </row>
    <row r="1083" spans="1:12" x14ac:dyDescent="0.45">
      <c r="A1083">
        <v>276</v>
      </c>
      <c r="B1083" t="s">
        <v>1973</v>
      </c>
      <c r="C1083" t="s">
        <v>538</v>
      </c>
      <c r="D1083" t="s">
        <v>1600</v>
      </c>
      <c r="E1083" t="s">
        <v>549</v>
      </c>
      <c r="F1083">
        <v>28</v>
      </c>
      <c r="G1083" t="s">
        <v>31</v>
      </c>
      <c r="H1083">
        <v>2020</v>
      </c>
      <c r="I1083">
        <v>10.3697</v>
      </c>
      <c r="J1083" s="1">
        <f>_xlfn.XLOOKUP(B1083, '[1]2021 Salaries'!$B$13:$B$2834, '[1]2021 Salaries'!$G$13:$G$2834,0)</f>
        <v>40710000</v>
      </c>
      <c r="K1083" s="1">
        <f t="shared" si="16"/>
        <v>44781000</v>
      </c>
      <c r="L1083" s="2">
        <v>1082</v>
      </c>
    </row>
    <row r="1084" spans="1:12" x14ac:dyDescent="0.45">
      <c r="A1084">
        <v>736</v>
      </c>
      <c r="B1084" t="s">
        <v>2189</v>
      </c>
      <c r="C1084" t="s">
        <v>130</v>
      </c>
      <c r="D1084" t="s">
        <v>1600</v>
      </c>
      <c r="E1084" t="s">
        <v>322</v>
      </c>
      <c r="F1084">
        <v>31</v>
      </c>
      <c r="G1084" t="s">
        <v>25</v>
      </c>
      <c r="H1084">
        <v>2020</v>
      </c>
      <c r="I1084">
        <v>10.3703</v>
      </c>
      <c r="J1084" s="1">
        <f>_xlfn.XLOOKUP(B1084, '[1]2021 Salaries'!$B$13:$B$2834, '[1]2021 Salaries'!$G$13:$G$2834,0)</f>
        <v>31960000</v>
      </c>
      <c r="K1084" s="1">
        <f t="shared" si="16"/>
        <v>35156000</v>
      </c>
      <c r="L1084" s="2">
        <v>1083</v>
      </c>
    </row>
    <row r="1085" spans="1:12" x14ac:dyDescent="0.45">
      <c r="A1085">
        <v>572</v>
      </c>
      <c r="B1085" t="s">
        <v>1857</v>
      </c>
      <c r="C1085" t="s">
        <v>176</v>
      </c>
      <c r="D1085" t="s">
        <v>1600</v>
      </c>
      <c r="E1085" t="s">
        <v>200</v>
      </c>
      <c r="F1085">
        <v>28</v>
      </c>
      <c r="G1085" t="s">
        <v>12</v>
      </c>
      <c r="H1085">
        <v>2020</v>
      </c>
      <c r="I1085">
        <v>10.372299999999999</v>
      </c>
      <c r="J1085" s="1">
        <f>_xlfn.XLOOKUP(B1085, '[1]2021 Salaries'!$B$13:$B$2834, '[1]2021 Salaries'!$G$13:$G$2834,0)</f>
        <v>18400000</v>
      </c>
      <c r="K1085" s="1">
        <f t="shared" si="16"/>
        <v>20240000</v>
      </c>
      <c r="L1085" s="2">
        <v>1084</v>
      </c>
    </row>
    <row r="1086" spans="1:12" x14ac:dyDescent="0.45">
      <c r="A1086">
        <v>1293</v>
      </c>
      <c r="B1086" t="s">
        <v>3186</v>
      </c>
      <c r="C1086" t="s">
        <v>23</v>
      </c>
      <c r="D1086" t="s">
        <v>2743</v>
      </c>
      <c r="E1086" t="s">
        <v>20</v>
      </c>
      <c r="F1086">
        <v>28</v>
      </c>
      <c r="G1086" t="s">
        <v>21</v>
      </c>
      <c r="H1086">
        <v>2021</v>
      </c>
      <c r="I1086">
        <v>10.380366666666699</v>
      </c>
      <c r="J1086" s="1">
        <f>_xlfn.XLOOKUP(B1086, '[1]2021 Salaries'!$B$13:$B$2834, '[1]2021 Salaries'!$G$13:$G$2834,0)</f>
        <v>27700000</v>
      </c>
      <c r="K1086" s="1">
        <f t="shared" si="16"/>
        <v>30470000.000000004</v>
      </c>
      <c r="L1086" s="2">
        <v>1085</v>
      </c>
    </row>
    <row r="1087" spans="1:12" x14ac:dyDescent="0.45">
      <c r="A1087">
        <v>70</v>
      </c>
      <c r="B1087" t="s">
        <v>3185</v>
      </c>
      <c r="C1087" t="s">
        <v>14</v>
      </c>
      <c r="D1087" t="s">
        <v>2743</v>
      </c>
      <c r="E1087" t="s">
        <v>168</v>
      </c>
      <c r="F1087">
        <v>22</v>
      </c>
      <c r="G1087" t="s">
        <v>21</v>
      </c>
      <c r="H1087">
        <v>2020</v>
      </c>
      <c r="I1087">
        <v>10.3813</v>
      </c>
      <c r="J1087" s="1">
        <f>_xlfn.XLOOKUP(B1087, '[1]2021 Salaries'!$B$13:$B$2834, '[1]2021 Salaries'!$G$13:$G$2834,0)</f>
        <v>15070000</v>
      </c>
      <c r="K1087" s="1">
        <f t="shared" si="16"/>
        <v>16577000.000000002</v>
      </c>
      <c r="L1087" s="2">
        <v>1086</v>
      </c>
    </row>
    <row r="1088" spans="1:12" x14ac:dyDescent="0.45">
      <c r="A1088">
        <v>52</v>
      </c>
      <c r="B1088" t="s">
        <v>1595</v>
      </c>
      <c r="C1088" t="s">
        <v>39</v>
      </c>
      <c r="D1088" t="s">
        <v>1600</v>
      </c>
      <c r="E1088" t="s">
        <v>20</v>
      </c>
      <c r="F1088">
        <v>23</v>
      </c>
      <c r="G1088" t="s">
        <v>21</v>
      </c>
      <c r="H1088">
        <v>2020</v>
      </c>
      <c r="I1088">
        <v>10.383566666666701</v>
      </c>
      <c r="J1088" s="1">
        <f>_xlfn.XLOOKUP(B1088, '[1]2021 Salaries'!$B$13:$B$2834, '[1]2021 Salaries'!$G$13:$G$2834,0)</f>
        <v>20530000</v>
      </c>
      <c r="K1088" s="1">
        <f t="shared" si="16"/>
        <v>22583000</v>
      </c>
      <c r="L1088" s="2">
        <v>1087</v>
      </c>
    </row>
    <row r="1089" spans="1:12" x14ac:dyDescent="0.45">
      <c r="A1089">
        <v>1388</v>
      </c>
      <c r="B1089" t="s">
        <v>3184</v>
      </c>
      <c r="C1089" t="s">
        <v>894</v>
      </c>
      <c r="D1089" t="s">
        <v>2743</v>
      </c>
      <c r="E1089" t="s">
        <v>299</v>
      </c>
      <c r="F1089">
        <v>20</v>
      </c>
      <c r="G1089" t="s">
        <v>21</v>
      </c>
      <c r="H1089">
        <v>2021</v>
      </c>
      <c r="I1089">
        <v>10.3874333333333</v>
      </c>
      <c r="J1089" s="1">
        <f>_xlfn.XLOOKUP(B1089, '[1]2021 Salaries'!$B$13:$B$2834, '[1]2021 Salaries'!$G$13:$G$2834,0)</f>
        <v>13350000</v>
      </c>
      <c r="K1089" s="1">
        <f t="shared" si="16"/>
        <v>14685000.000000002</v>
      </c>
      <c r="L1089" s="2">
        <v>1088</v>
      </c>
    </row>
    <row r="1090" spans="1:12" x14ac:dyDescent="0.45">
      <c r="A1090">
        <v>443</v>
      </c>
      <c r="B1090" t="s">
        <v>1920</v>
      </c>
      <c r="C1090" t="s">
        <v>74</v>
      </c>
      <c r="D1090" t="s">
        <v>1596</v>
      </c>
      <c r="E1090" t="s">
        <v>157</v>
      </c>
      <c r="F1090">
        <v>25</v>
      </c>
      <c r="G1090" t="s">
        <v>12</v>
      </c>
      <c r="H1090">
        <v>2020</v>
      </c>
      <c r="I1090">
        <v>10.388299999999999</v>
      </c>
      <c r="J1090" s="1">
        <f>_xlfn.XLOOKUP(B1090, '[1]2021 Salaries'!$B$13:$B$2834, '[1]2021 Salaries'!$G$13:$G$2834,0)</f>
        <v>33220000</v>
      </c>
      <c r="K1090" s="1">
        <f t="shared" si="16"/>
        <v>36542000</v>
      </c>
      <c r="L1090" s="2">
        <v>1089</v>
      </c>
    </row>
    <row r="1091" spans="1:12" x14ac:dyDescent="0.45">
      <c r="A1091">
        <v>1428</v>
      </c>
      <c r="B1091" t="s">
        <v>3123</v>
      </c>
      <c r="C1091" t="s">
        <v>214</v>
      </c>
      <c r="D1091" t="s">
        <v>2743</v>
      </c>
      <c r="E1091" t="s">
        <v>395</v>
      </c>
      <c r="F1091">
        <v>26</v>
      </c>
      <c r="G1091" t="s">
        <v>31</v>
      </c>
      <c r="H1091">
        <v>2021</v>
      </c>
      <c r="I1091">
        <v>10.395</v>
      </c>
      <c r="J1091" s="1">
        <f>_xlfn.XLOOKUP(B1091, '[1]2021 Salaries'!$B$13:$B$2834, '[1]2021 Salaries'!$G$13:$G$2834,0)</f>
        <v>24530000</v>
      </c>
      <c r="K1091" s="1">
        <f t="shared" ref="K1091:K1154" si="17">IF(C1091="Rarita", J1091, J1091*1.1)</f>
        <v>26983000.000000004</v>
      </c>
      <c r="L1091" s="2">
        <v>1090</v>
      </c>
    </row>
    <row r="1092" spans="1:12" x14ac:dyDescent="0.45">
      <c r="A1092">
        <v>1994</v>
      </c>
      <c r="B1092" t="s">
        <v>3112</v>
      </c>
      <c r="C1092" t="s">
        <v>341</v>
      </c>
      <c r="D1092" t="s">
        <v>2743</v>
      </c>
      <c r="E1092" t="s">
        <v>322</v>
      </c>
      <c r="F1092">
        <v>25</v>
      </c>
      <c r="G1092" t="s">
        <v>25</v>
      </c>
      <c r="H1092">
        <v>2021</v>
      </c>
      <c r="I1092">
        <v>10.396466666666701</v>
      </c>
      <c r="J1092" s="1">
        <f>_xlfn.XLOOKUP(B1092, '[1]2021 Salaries'!$B$13:$B$2834, '[1]2021 Salaries'!$G$13:$G$2834,0)</f>
        <v>24950000</v>
      </c>
      <c r="K1092" s="1">
        <f t="shared" si="17"/>
        <v>27445000.000000004</v>
      </c>
      <c r="L1092" s="2">
        <v>1091</v>
      </c>
    </row>
    <row r="1093" spans="1:12" x14ac:dyDescent="0.45">
      <c r="A1093">
        <v>1694</v>
      </c>
      <c r="B1093" t="s">
        <v>1095</v>
      </c>
      <c r="C1093" t="s">
        <v>74</v>
      </c>
      <c r="D1093" t="s">
        <v>2743</v>
      </c>
      <c r="E1093" t="s">
        <v>157</v>
      </c>
      <c r="F1093">
        <v>23</v>
      </c>
      <c r="G1093" t="s">
        <v>12</v>
      </c>
      <c r="H1093">
        <v>2021</v>
      </c>
      <c r="I1093">
        <v>10.3983666666667</v>
      </c>
      <c r="J1093" s="1">
        <f>_xlfn.XLOOKUP(B1093, '[1]2021 Salaries'!$B$13:$B$2834, '[1]2021 Salaries'!$G$13:$G$2834,0)</f>
        <v>21910000</v>
      </c>
      <c r="K1093" s="1">
        <f t="shared" si="17"/>
        <v>24101000.000000004</v>
      </c>
      <c r="L1093" s="2">
        <v>1092</v>
      </c>
    </row>
    <row r="1094" spans="1:12" x14ac:dyDescent="0.45">
      <c r="A1094">
        <v>684</v>
      </c>
      <c r="B1094" t="s">
        <v>2421</v>
      </c>
      <c r="C1094" t="s">
        <v>74</v>
      </c>
      <c r="D1094" t="s">
        <v>1596</v>
      </c>
      <c r="E1094" t="s">
        <v>107</v>
      </c>
      <c r="F1094">
        <v>25</v>
      </c>
      <c r="G1094" t="s">
        <v>25</v>
      </c>
      <c r="H1094">
        <v>2020</v>
      </c>
      <c r="I1094">
        <v>10.398766666666701</v>
      </c>
      <c r="J1094" s="1">
        <f>_xlfn.XLOOKUP(B1094, '[1]2021 Salaries'!$B$13:$B$2834, '[1]2021 Salaries'!$G$13:$G$2834,0)</f>
        <v>33740000</v>
      </c>
      <c r="K1094" s="1">
        <f t="shared" si="17"/>
        <v>37114000</v>
      </c>
      <c r="L1094" s="2">
        <v>1093</v>
      </c>
    </row>
    <row r="1095" spans="1:12" x14ac:dyDescent="0.45">
      <c r="A1095">
        <v>28</v>
      </c>
      <c r="B1095" t="s">
        <v>3182</v>
      </c>
      <c r="C1095" t="s">
        <v>235</v>
      </c>
      <c r="D1095" t="s">
        <v>2743</v>
      </c>
      <c r="E1095" t="s">
        <v>845</v>
      </c>
      <c r="F1095">
        <v>27</v>
      </c>
      <c r="G1095" t="s">
        <v>21</v>
      </c>
      <c r="H1095">
        <v>2020</v>
      </c>
      <c r="I1095">
        <v>10.400933333333301</v>
      </c>
      <c r="J1095" s="1">
        <f>_xlfn.XLOOKUP(B1095, '[1]2021 Salaries'!$B$13:$B$2834, '[1]2021 Salaries'!$G$13:$G$2834,0)</f>
        <v>32610000</v>
      </c>
      <c r="K1095" s="1">
        <f t="shared" si="17"/>
        <v>35871000</v>
      </c>
      <c r="L1095" s="2">
        <v>1094</v>
      </c>
    </row>
    <row r="1096" spans="1:12" hidden="1" x14ac:dyDescent="0.45">
      <c r="A1096">
        <v>200</v>
      </c>
      <c r="B1096" t="s">
        <v>2021</v>
      </c>
      <c r="C1096" t="s">
        <v>9</v>
      </c>
      <c r="D1096" t="s">
        <v>1596</v>
      </c>
      <c r="E1096" t="s">
        <v>395</v>
      </c>
      <c r="F1096">
        <v>29</v>
      </c>
      <c r="G1096" t="s">
        <v>31</v>
      </c>
      <c r="H1096">
        <v>2020</v>
      </c>
      <c r="I1096">
        <v>10.410299999999999</v>
      </c>
      <c r="J1096" s="1">
        <f>_xlfn.XLOOKUP(B1096, '[1]2021 Salaries'!$B$13:$B$2834, '[1]2021 Salaries'!$G$13:$G$2834,0)</f>
        <v>0</v>
      </c>
      <c r="K1096" s="1">
        <f t="shared" si="17"/>
        <v>0</v>
      </c>
      <c r="L1096" s="2">
        <v>1095</v>
      </c>
    </row>
    <row r="1097" spans="1:12" x14ac:dyDescent="0.45">
      <c r="A1097">
        <v>304</v>
      </c>
      <c r="B1097" t="s">
        <v>3176</v>
      </c>
      <c r="C1097" t="s">
        <v>109</v>
      </c>
      <c r="D1097" t="s">
        <v>2743</v>
      </c>
      <c r="E1097" t="s">
        <v>1012</v>
      </c>
      <c r="F1097">
        <v>22</v>
      </c>
      <c r="G1097" t="s">
        <v>31</v>
      </c>
      <c r="H1097">
        <v>2020</v>
      </c>
      <c r="I1097">
        <v>10.413133333333301</v>
      </c>
      <c r="J1097" s="1">
        <f>_xlfn.XLOOKUP(B1097, '[1]2021 Salaries'!$B$13:$B$2834, '[1]2021 Salaries'!$G$13:$G$2834,0)</f>
        <v>15110000</v>
      </c>
      <c r="K1097" s="1">
        <f t="shared" si="17"/>
        <v>16621000.000000002</v>
      </c>
      <c r="L1097" s="2">
        <v>1096</v>
      </c>
    </row>
    <row r="1098" spans="1:12" x14ac:dyDescent="0.45">
      <c r="A1098">
        <v>46</v>
      </c>
      <c r="B1098" t="s">
        <v>2233</v>
      </c>
      <c r="C1098" t="s">
        <v>64</v>
      </c>
      <c r="D1098" t="s">
        <v>1600</v>
      </c>
      <c r="E1098" t="s">
        <v>69</v>
      </c>
      <c r="F1098">
        <v>23</v>
      </c>
      <c r="G1098" t="s">
        <v>21</v>
      </c>
      <c r="H1098">
        <v>2020</v>
      </c>
      <c r="I1098">
        <v>10.4156666666667</v>
      </c>
      <c r="J1098" s="1">
        <f>_xlfn.XLOOKUP(B1098, '[1]2021 Salaries'!$B$13:$B$2834, '[1]2021 Salaries'!$G$13:$G$2834,0)</f>
        <v>26300000</v>
      </c>
      <c r="K1098" s="1">
        <f t="shared" si="17"/>
        <v>26300000</v>
      </c>
      <c r="L1098" s="2">
        <v>1097</v>
      </c>
    </row>
    <row r="1099" spans="1:12" x14ac:dyDescent="0.45">
      <c r="A1099">
        <v>1353</v>
      </c>
      <c r="B1099" t="s">
        <v>2590</v>
      </c>
      <c r="C1099" t="s">
        <v>14</v>
      </c>
      <c r="D1099" t="s">
        <v>1600</v>
      </c>
      <c r="E1099" t="s">
        <v>101</v>
      </c>
      <c r="F1099">
        <v>27</v>
      </c>
      <c r="G1099" t="s">
        <v>21</v>
      </c>
      <c r="H1099">
        <v>2021</v>
      </c>
      <c r="I1099">
        <v>10.4196333333333</v>
      </c>
      <c r="J1099" s="1">
        <f>_xlfn.XLOOKUP(B1099, '[1]2021 Salaries'!$B$13:$B$2834, '[1]2021 Salaries'!$G$13:$G$2834,0)</f>
        <v>36830000</v>
      </c>
      <c r="K1099" s="1">
        <f t="shared" si="17"/>
        <v>40513000</v>
      </c>
      <c r="L1099" s="2">
        <v>1098</v>
      </c>
    </row>
    <row r="1100" spans="1:12" hidden="1" x14ac:dyDescent="0.45">
      <c r="A1100">
        <v>2424</v>
      </c>
      <c r="B1100" t="s">
        <v>3183</v>
      </c>
      <c r="C1100" t="s">
        <v>138</v>
      </c>
      <c r="D1100" t="s">
        <v>2743</v>
      </c>
      <c r="E1100" t="s">
        <v>250</v>
      </c>
      <c r="F1100">
        <v>22</v>
      </c>
      <c r="G1100" t="s">
        <v>16</v>
      </c>
      <c r="H1100">
        <v>2021</v>
      </c>
      <c r="I1100">
        <v>10.420299999999999</v>
      </c>
      <c r="J1100" s="1">
        <f>_xlfn.XLOOKUP(B1100, '[1]2021 Salaries'!$B$13:$B$2834, '[1]2021 Salaries'!$G$13:$G$2834,0)</f>
        <v>14720000</v>
      </c>
      <c r="K1100" s="1">
        <f t="shared" si="17"/>
        <v>16192000.000000002</v>
      </c>
      <c r="L1100" s="2">
        <v>1099</v>
      </c>
    </row>
    <row r="1101" spans="1:12" x14ac:dyDescent="0.45">
      <c r="A1101">
        <v>364</v>
      </c>
      <c r="B1101" t="s">
        <v>943</v>
      </c>
      <c r="C1101" t="s">
        <v>74</v>
      </c>
      <c r="D1101" t="s">
        <v>18</v>
      </c>
      <c r="E1101" t="s">
        <v>93</v>
      </c>
      <c r="F1101">
        <v>22</v>
      </c>
      <c r="G1101" t="s">
        <v>31</v>
      </c>
      <c r="H1101">
        <v>2020</v>
      </c>
      <c r="I1101">
        <v>10.422466666666701</v>
      </c>
      <c r="J1101" s="1">
        <f>_xlfn.XLOOKUP(B1101, '[1]2021 Salaries'!$B$13:$B$2834, '[1]2021 Salaries'!$G$13:$G$2834,0)</f>
        <v>15910000</v>
      </c>
      <c r="K1101" s="1">
        <f t="shared" si="17"/>
        <v>17501000</v>
      </c>
      <c r="L1101" s="2">
        <v>1100</v>
      </c>
    </row>
    <row r="1102" spans="1:12" x14ac:dyDescent="0.45">
      <c r="A1102">
        <v>2455</v>
      </c>
      <c r="B1102" t="s">
        <v>2973</v>
      </c>
      <c r="C1102" t="s">
        <v>64</v>
      </c>
      <c r="D1102" t="s">
        <v>2743</v>
      </c>
      <c r="E1102" t="s">
        <v>795</v>
      </c>
      <c r="F1102">
        <v>31</v>
      </c>
      <c r="G1102" t="s">
        <v>41</v>
      </c>
      <c r="H1102">
        <v>2021</v>
      </c>
      <c r="I1102">
        <v>10.423033333333301</v>
      </c>
      <c r="J1102" s="1">
        <f>_xlfn.XLOOKUP(B1102, '[1]2021 Salaries'!$B$13:$B$2834, '[1]2021 Salaries'!$G$13:$G$2834,0)</f>
        <v>1430000</v>
      </c>
      <c r="K1102" s="1">
        <f t="shared" si="17"/>
        <v>1430000</v>
      </c>
      <c r="L1102" s="2">
        <v>1101</v>
      </c>
    </row>
    <row r="1103" spans="1:12" x14ac:dyDescent="0.45">
      <c r="A1103">
        <v>1998</v>
      </c>
      <c r="B1103" t="s">
        <v>2189</v>
      </c>
      <c r="C1103" t="s">
        <v>130</v>
      </c>
      <c r="D1103" t="s">
        <v>2743</v>
      </c>
      <c r="E1103" t="s">
        <v>322</v>
      </c>
      <c r="F1103">
        <v>32</v>
      </c>
      <c r="G1103" t="s">
        <v>25</v>
      </c>
      <c r="H1103">
        <v>2021</v>
      </c>
      <c r="I1103">
        <v>10.4235333333333</v>
      </c>
      <c r="J1103" s="1">
        <f>_xlfn.XLOOKUP(B1103, '[1]2021 Salaries'!$B$13:$B$2834, '[1]2021 Salaries'!$G$13:$G$2834,0)</f>
        <v>31960000</v>
      </c>
      <c r="K1103" s="1">
        <f t="shared" si="17"/>
        <v>35156000</v>
      </c>
      <c r="L1103" s="2">
        <v>1102</v>
      </c>
    </row>
    <row r="1104" spans="1:12" x14ac:dyDescent="0.45">
      <c r="A1104">
        <v>1851</v>
      </c>
      <c r="B1104" t="s">
        <v>241</v>
      </c>
      <c r="C1104" t="s">
        <v>9</v>
      </c>
      <c r="D1104" t="s">
        <v>18</v>
      </c>
      <c r="E1104" t="s">
        <v>11</v>
      </c>
      <c r="F1104">
        <v>18</v>
      </c>
      <c r="G1104" t="s">
        <v>12</v>
      </c>
      <c r="H1104">
        <v>2021</v>
      </c>
      <c r="I1104">
        <v>10.423866666666701</v>
      </c>
      <c r="J1104" s="1">
        <f>_xlfn.XLOOKUP(B1104, '[1]2021 Salaries'!$B$13:$B$2834, '[1]2021 Salaries'!$G$13:$G$2834,0)</f>
        <v>13500000</v>
      </c>
      <c r="K1104" s="1">
        <f t="shared" si="17"/>
        <v>14850000.000000002</v>
      </c>
      <c r="L1104" s="2">
        <v>1103</v>
      </c>
    </row>
    <row r="1105" spans="1:12" hidden="1" x14ac:dyDescent="0.45">
      <c r="A1105">
        <v>36</v>
      </c>
      <c r="B1105" t="s">
        <v>820</v>
      </c>
      <c r="C1105" t="s">
        <v>64</v>
      </c>
      <c r="D1105" t="s">
        <v>18</v>
      </c>
      <c r="E1105" t="s">
        <v>69</v>
      </c>
      <c r="F1105">
        <v>20</v>
      </c>
      <c r="G1105" t="s">
        <v>21</v>
      </c>
      <c r="H1105">
        <v>2020</v>
      </c>
      <c r="I1105">
        <v>10.426766666666699</v>
      </c>
      <c r="J1105" s="1">
        <f>_xlfn.XLOOKUP(B1105, '[1]2021 Salaries'!$B$13:$B$2834, '[1]2021 Salaries'!$G$13:$G$2834,0)</f>
        <v>5110000</v>
      </c>
      <c r="K1105" s="1">
        <f t="shared" si="17"/>
        <v>5110000</v>
      </c>
      <c r="L1105" s="2">
        <v>1104</v>
      </c>
    </row>
    <row r="1106" spans="1:12" x14ac:dyDescent="0.45">
      <c r="A1106">
        <v>179</v>
      </c>
      <c r="B1106" t="s">
        <v>3180</v>
      </c>
      <c r="C1106" t="s">
        <v>235</v>
      </c>
      <c r="D1106" t="s">
        <v>2743</v>
      </c>
      <c r="E1106" t="s">
        <v>299</v>
      </c>
      <c r="F1106">
        <v>27</v>
      </c>
      <c r="G1106" t="s">
        <v>21</v>
      </c>
      <c r="H1106">
        <v>2020</v>
      </c>
      <c r="I1106">
        <v>10.4269</v>
      </c>
      <c r="J1106" s="1">
        <f>_xlfn.XLOOKUP(B1106, '[1]2021 Salaries'!$B$13:$B$2834, '[1]2021 Salaries'!$G$13:$G$2834,0)</f>
        <v>38940000</v>
      </c>
      <c r="K1106" s="1">
        <f t="shared" si="17"/>
        <v>42834000</v>
      </c>
      <c r="L1106" s="2">
        <v>1105</v>
      </c>
    </row>
    <row r="1107" spans="1:12" x14ac:dyDescent="0.45">
      <c r="A1107">
        <v>1238</v>
      </c>
      <c r="B1107" t="s">
        <v>2547</v>
      </c>
      <c r="C1107" t="s">
        <v>36</v>
      </c>
      <c r="D1107" t="s">
        <v>1596</v>
      </c>
      <c r="E1107" t="s">
        <v>182</v>
      </c>
      <c r="F1107">
        <v>23</v>
      </c>
      <c r="G1107" t="s">
        <v>41</v>
      </c>
      <c r="H1107">
        <v>2020</v>
      </c>
      <c r="I1107">
        <v>10.434666666666701</v>
      </c>
      <c r="J1107" s="1">
        <f>_xlfn.XLOOKUP(B1107, '[1]2021 Salaries'!$B$13:$B$2834, '[1]2021 Salaries'!$G$13:$G$2834,0)</f>
        <v>1650000</v>
      </c>
      <c r="K1107" s="1">
        <f t="shared" si="17"/>
        <v>1815000.0000000002</v>
      </c>
      <c r="L1107" s="2">
        <v>1106</v>
      </c>
    </row>
    <row r="1108" spans="1:12" x14ac:dyDescent="0.45">
      <c r="A1108">
        <v>908</v>
      </c>
      <c r="B1108" t="s">
        <v>2117</v>
      </c>
      <c r="C1108" t="s">
        <v>14</v>
      </c>
      <c r="D1108" t="s">
        <v>1600</v>
      </c>
      <c r="E1108" t="s">
        <v>852</v>
      </c>
      <c r="F1108">
        <v>25</v>
      </c>
      <c r="G1108" t="s">
        <v>16</v>
      </c>
      <c r="H1108">
        <v>2020</v>
      </c>
      <c r="I1108">
        <v>10.4356333333333</v>
      </c>
      <c r="J1108" s="1">
        <f>_xlfn.XLOOKUP(B1108, '[1]2021 Salaries'!$B$13:$B$2834, '[1]2021 Salaries'!$G$13:$G$2834,0)</f>
        <v>25560000</v>
      </c>
      <c r="K1108" s="1">
        <f t="shared" si="17"/>
        <v>28116000.000000004</v>
      </c>
      <c r="L1108" s="2">
        <v>1107</v>
      </c>
    </row>
    <row r="1109" spans="1:12" x14ac:dyDescent="0.45">
      <c r="A1109">
        <v>565</v>
      </c>
      <c r="B1109" t="s">
        <v>2034</v>
      </c>
      <c r="C1109" t="s">
        <v>74</v>
      </c>
      <c r="D1109" t="s">
        <v>2743</v>
      </c>
      <c r="E1109" t="s">
        <v>200</v>
      </c>
      <c r="F1109">
        <v>25</v>
      </c>
      <c r="G1109" t="s">
        <v>12</v>
      </c>
      <c r="H1109">
        <v>2020</v>
      </c>
      <c r="I1109">
        <v>10.435933333333301</v>
      </c>
      <c r="J1109" s="1">
        <f>_xlfn.XLOOKUP(B1109, '[1]2021 Salaries'!$B$13:$B$2834, '[1]2021 Salaries'!$G$13:$G$2834,0)</f>
        <v>25210000</v>
      </c>
      <c r="K1109" s="1">
        <f t="shared" si="17"/>
        <v>27731000.000000004</v>
      </c>
      <c r="L1109" s="2">
        <v>1108</v>
      </c>
    </row>
    <row r="1110" spans="1:12" x14ac:dyDescent="0.45">
      <c r="A1110">
        <v>1459</v>
      </c>
      <c r="B1110" t="s">
        <v>3106</v>
      </c>
      <c r="C1110" t="s">
        <v>9</v>
      </c>
      <c r="D1110" t="s">
        <v>2743</v>
      </c>
      <c r="E1110" t="s">
        <v>547</v>
      </c>
      <c r="F1110">
        <v>26</v>
      </c>
      <c r="G1110" t="s">
        <v>31</v>
      </c>
      <c r="H1110">
        <v>2021</v>
      </c>
      <c r="I1110">
        <v>10.4419</v>
      </c>
      <c r="J1110" s="1">
        <f>_xlfn.XLOOKUP(B1110, '[1]2021 Salaries'!$B$13:$B$2834, '[1]2021 Salaries'!$G$13:$G$2834,0)</f>
        <v>33130000</v>
      </c>
      <c r="K1110" s="1">
        <f t="shared" si="17"/>
        <v>36443000</v>
      </c>
      <c r="L1110" s="2">
        <v>1109</v>
      </c>
    </row>
    <row r="1111" spans="1:12" x14ac:dyDescent="0.45">
      <c r="A1111">
        <v>1275</v>
      </c>
      <c r="B1111" t="s">
        <v>3182</v>
      </c>
      <c r="C1111" t="s">
        <v>235</v>
      </c>
      <c r="D1111" t="s">
        <v>2743</v>
      </c>
      <c r="E1111" t="s">
        <v>845</v>
      </c>
      <c r="F1111">
        <v>28</v>
      </c>
      <c r="G1111" t="s">
        <v>21</v>
      </c>
      <c r="H1111">
        <v>2021</v>
      </c>
      <c r="I1111">
        <v>10.4434</v>
      </c>
      <c r="J1111" s="1">
        <f>_xlfn.XLOOKUP(B1111, '[1]2021 Salaries'!$B$13:$B$2834, '[1]2021 Salaries'!$G$13:$G$2834,0)</f>
        <v>32610000</v>
      </c>
      <c r="K1111" s="1">
        <f t="shared" si="17"/>
        <v>35871000</v>
      </c>
      <c r="L1111" s="2">
        <v>1110</v>
      </c>
    </row>
    <row r="1112" spans="1:12" x14ac:dyDescent="0.45">
      <c r="A1112">
        <v>558</v>
      </c>
      <c r="B1112" t="s">
        <v>2588</v>
      </c>
      <c r="C1112" t="s">
        <v>74</v>
      </c>
      <c r="D1112" t="s">
        <v>1600</v>
      </c>
      <c r="E1112" t="s">
        <v>37</v>
      </c>
      <c r="F1112">
        <v>30</v>
      </c>
      <c r="G1112" t="s">
        <v>12</v>
      </c>
      <c r="H1112">
        <v>2020</v>
      </c>
      <c r="I1112">
        <v>10.4468666666667</v>
      </c>
      <c r="J1112" s="1">
        <f>_xlfn.XLOOKUP(B1112, '[1]2021 Salaries'!$B$13:$B$2834, '[1]2021 Salaries'!$G$13:$G$2834,0)</f>
        <v>34380000</v>
      </c>
      <c r="K1112" s="1">
        <f t="shared" si="17"/>
        <v>37818000</v>
      </c>
      <c r="L1112" s="2">
        <v>1111</v>
      </c>
    </row>
    <row r="1113" spans="1:12" x14ac:dyDescent="0.45">
      <c r="A1113">
        <v>1392</v>
      </c>
      <c r="B1113" t="s">
        <v>2542</v>
      </c>
      <c r="C1113" t="s">
        <v>39</v>
      </c>
      <c r="D1113" t="s">
        <v>1600</v>
      </c>
      <c r="E1113" t="s">
        <v>299</v>
      </c>
      <c r="F1113">
        <v>26</v>
      </c>
      <c r="G1113" t="s">
        <v>21</v>
      </c>
      <c r="H1113">
        <v>2021</v>
      </c>
      <c r="I1113">
        <v>10.447333333333299</v>
      </c>
      <c r="J1113" s="1">
        <f>_xlfn.XLOOKUP(B1113, '[1]2021 Salaries'!$B$13:$B$2834, '[1]2021 Salaries'!$G$13:$G$2834,0)</f>
        <v>25210000</v>
      </c>
      <c r="K1113" s="1">
        <f t="shared" si="17"/>
        <v>27731000.000000004</v>
      </c>
      <c r="L1113" s="2">
        <v>1112</v>
      </c>
    </row>
    <row r="1114" spans="1:12" hidden="1" x14ac:dyDescent="0.45">
      <c r="A1114">
        <v>22</v>
      </c>
      <c r="B1114" t="s">
        <v>2171</v>
      </c>
      <c r="C1114" t="s">
        <v>285</v>
      </c>
      <c r="D1114" t="s">
        <v>1600</v>
      </c>
      <c r="E1114" t="s">
        <v>49</v>
      </c>
      <c r="F1114">
        <v>26</v>
      </c>
      <c r="G1114" t="s">
        <v>21</v>
      </c>
      <c r="H1114">
        <v>2020</v>
      </c>
      <c r="I1114">
        <v>10.449400000000001</v>
      </c>
      <c r="J1114" s="1">
        <f>_xlfn.XLOOKUP(B1114, '[1]2021 Salaries'!$B$13:$B$2834, '[1]2021 Salaries'!$G$13:$G$2834,0)</f>
        <v>0</v>
      </c>
      <c r="K1114" s="1">
        <f t="shared" si="17"/>
        <v>0</v>
      </c>
      <c r="L1114" s="2">
        <v>1113</v>
      </c>
    </row>
    <row r="1115" spans="1:12" x14ac:dyDescent="0.45">
      <c r="A1115">
        <v>64</v>
      </c>
      <c r="B1115" t="s">
        <v>3181</v>
      </c>
      <c r="C1115" t="s">
        <v>894</v>
      </c>
      <c r="D1115" t="s">
        <v>2743</v>
      </c>
      <c r="E1115" t="s">
        <v>393</v>
      </c>
      <c r="F1115">
        <v>28</v>
      </c>
      <c r="G1115" t="s">
        <v>21</v>
      </c>
      <c r="H1115">
        <v>2020</v>
      </c>
      <c r="I1115">
        <v>10.4498333333333</v>
      </c>
      <c r="J1115" s="1">
        <f>_xlfn.XLOOKUP(B1115, '[1]2021 Salaries'!$B$13:$B$2834, '[1]2021 Salaries'!$G$13:$G$2834,0)</f>
        <v>26430000</v>
      </c>
      <c r="K1115" s="1">
        <f t="shared" si="17"/>
        <v>29073000.000000004</v>
      </c>
      <c r="L1115" s="2">
        <v>1114</v>
      </c>
    </row>
    <row r="1116" spans="1:12" x14ac:dyDescent="0.45">
      <c r="A1116">
        <v>207</v>
      </c>
      <c r="B1116" t="s">
        <v>2957</v>
      </c>
      <c r="C1116" t="s">
        <v>9</v>
      </c>
      <c r="D1116" t="s">
        <v>2743</v>
      </c>
      <c r="E1116" t="s">
        <v>395</v>
      </c>
      <c r="F1116">
        <v>19</v>
      </c>
      <c r="G1116" t="s">
        <v>31</v>
      </c>
      <c r="H1116">
        <v>2020</v>
      </c>
      <c r="I1116">
        <v>10.453200000000001</v>
      </c>
      <c r="J1116" s="1">
        <f>_xlfn.XLOOKUP(B1116, '[1]2021 Salaries'!$B$13:$B$2834, '[1]2021 Salaries'!$G$13:$G$2834,0)</f>
        <v>15270000</v>
      </c>
      <c r="K1116" s="1">
        <f t="shared" si="17"/>
        <v>16797000</v>
      </c>
      <c r="L1116" s="2">
        <v>1115</v>
      </c>
    </row>
    <row r="1117" spans="1:12" x14ac:dyDescent="0.45">
      <c r="A1117">
        <v>1619</v>
      </c>
      <c r="B1117" t="s">
        <v>3139</v>
      </c>
      <c r="C1117" t="s">
        <v>9</v>
      </c>
      <c r="D1117" t="s">
        <v>2743</v>
      </c>
      <c r="E1117" t="s">
        <v>71</v>
      </c>
      <c r="F1117">
        <v>20</v>
      </c>
      <c r="G1117" t="s">
        <v>31</v>
      </c>
      <c r="H1117">
        <v>2021</v>
      </c>
      <c r="I1117">
        <v>10.462066666666701</v>
      </c>
      <c r="J1117" s="1">
        <f>_xlfn.XLOOKUP(B1117, '[1]2021 Salaries'!$B$13:$B$2834, '[1]2021 Salaries'!$G$13:$G$2834,0)</f>
        <v>31860000</v>
      </c>
      <c r="K1117" s="1">
        <f t="shared" si="17"/>
        <v>35046000</v>
      </c>
      <c r="L1117" s="2">
        <v>1116</v>
      </c>
    </row>
    <row r="1118" spans="1:12" x14ac:dyDescent="0.45">
      <c r="A1118">
        <v>1384</v>
      </c>
      <c r="B1118" t="s">
        <v>3180</v>
      </c>
      <c r="C1118" t="s">
        <v>235</v>
      </c>
      <c r="D1118" t="s">
        <v>2743</v>
      </c>
      <c r="E1118" t="s">
        <v>299</v>
      </c>
      <c r="F1118">
        <v>28</v>
      </c>
      <c r="G1118" t="s">
        <v>21</v>
      </c>
      <c r="H1118">
        <v>2021</v>
      </c>
      <c r="I1118">
        <v>10.4643333333333</v>
      </c>
      <c r="J1118" s="1">
        <f>_xlfn.XLOOKUP(B1118, '[1]2021 Salaries'!$B$13:$B$2834, '[1]2021 Salaries'!$G$13:$G$2834,0)</f>
        <v>38940000</v>
      </c>
      <c r="K1118" s="1">
        <f t="shared" si="17"/>
        <v>42834000</v>
      </c>
      <c r="L1118" s="2">
        <v>1117</v>
      </c>
    </row>
    <row r="1119" spans="1:12" x14ac:dyDescent="0.45">
      <c r="A1119">
        <v>1341</v>
      </c>
      <c r="B1119" t="s">
        <v>3004</v>
      </c>
      <c r="C1119" t="s">
        <v>235</v>
      </c>
      <c r="D1119" t="s">
        <v>2743</v>
      </c>
      <c r="E1119" t="s">
        <v>555</v>
      </c>
      <c r="F1119">
        <v>32</v>
      </c>
      <c r="G1119" t="s">
        <v>21</v>
      </c>
      <c r="H1119">
        <v>2021</v>
      </c>
      <c r="I1119">
        <v>10.464966666666699</v>
      </c>
      <c r="J1119" s="1">
        <f>_xlfn.XLOOKUP(B1119, '[1]2021 Salaries'!$B$13:$B$2834, '[1]2021 Salaries'!$G$13:$G$2834,0)</f>
        <v>21360000</v>
      </c>
      <c r="K1119" s="1">
        <f t="shared" si="17"/>
        <v>23496000.000000004</v>
      </c>
      <c r="L1119" s="2">
        <v>1118</v>
      </c>
    </row>
    <row r="1120" spans="1:12" x14ac:dyDescent="0.45">
      <c r="A1120">
        <v>1251</v>
      </c>
      <c r="B1120" t="s">
        <v>3179</v>
      </c>
      <c r="C1120" t="s">
        <v>39</v>
      </c>
      <c r="D1120" t="s">
        <v>2743</v>
      </c>
      <c r="E1120" t="s">
        <v>369</v>
      </c>
      <c r="F1120">
        <v>33</v>
      </c>
      <c r="G1120" t="s">
        <v>21</v>
      </c>
      <c r="H1120">
        <v>2021</v>
      </c>
      <c r="I1120">
        <v>10.466433333333301</v>
      </c>
      <c r="J1120" s="1">
        <f>_xlfn.XLOOKUP(B1120, '[1]2021 Salaries'!$B$13:$B$2834, '[1]2021 Salaries'!$G$13:$G$2834,0)</f>
        <v>21620000</v>
      </c>
      <c r="K1120" s="1">
        <f t="shared" si="17"/>
        <v>23782000.000000004</v>
      </c>
      <c r="L1120" s="2">
        <v>1119</v>
      </c>
    </row>
    <row r="1121" spans="1:12" x14ac:dyDescent="0.45">
      <c r="A1121">
        <v>2231</v>
      </c>
      <c r="B1121" t="s">
        <v>2598</v>
      </c>
      <c r="C1121" t="s">
        <v>14</v>
      </c>
      <c r="D1121" t="s">
        <v>1596</v>
      </c>
      <c r="E1121" t="s">
        <v>529</v>
      </c>
      <c r="F1121">
        <v>25</v>
      </c>
      <c r="G1121" t="s">
        <v>16</v>
      </c>
      <c r="H1121">
        <v>2021</v>
      </c>
      <c r="I1121">
        <v>10.470266666666699</v>
      </c>
      <c r="J1121" s="1">
        <f>_xlfn.XLOOKUP(B1121, '[1]2021 Salaries'!$B$13:$B$2834, '[1]2021 Salaries'!$G$13:$G$2834,0)</f>
        <v>24350000</v>
      </c>
      <c r="K1121" s="1">
        <f t="shared" si="17"/>
        <v>26785000.000000004</v>
      </c>
      <c r="L1121" s="2">
        <v>1120</v>
      </c>
    </row>
    <row r="1122" spans="1:12" hidden="1" x14ac:dyDescent="0.45">
      <c r="A1122">
        <v>1722</v>
      </c>
      <c r="B1122" t="s">
        <v>1056</v>
      </c>
      <c r="C1122" t="s">
        <v>74</v>
      </c>
      <c r="D1122" t="s">
        <v>1596</v>
      </c>
      <c r="E1122" t="s">
        <v>116</v>
      </c>
      <c r="F1122">
        <v>30</v>
      </c>
      <c r="G1122" t="s">
        <v>12</v>
      </c>
      <c r="H1122">
        <v>2021</v>
      </c>
      <c r="I1122">
        <v>10.471</v>
      </c>
      <c r="J1122" s="1">
        <f>_xlfn.XLOOKUP(B1122, '[1]2021 Salaries'!$B$13:$B$2834, '[1]2021 Salaries'!$G$13:$G$2834,0)</f>
        <v>36500000</v>
      </c>
      <c r="K1122" s="1">
        <f t="shared" si="17"/>
        <v>40150000</v>
      </c>
      <c r="L1122" s="2">
        <v>1121</v>
      </c>
    </row>
    <row r="1123" spans="1:12" x14ac:dyDescent="0.45">
      <c r="A1123">
        <v>95</v>
      </c>
      <c r="B1123" t="s">
        <v>1943</v>
      </c>
      <c r="C1123" t="s">
        <v>39</v>
      </c>
      <c r="D1123" t="s">
        <v>1600</v>
      </c>
      <c r="E1123" t="s">
        <v>28</v>
      </c>
      <c r="F1123">
        <v>31</v>
      </c>
      <c r="G1123" t="s">
        <v>21</v>
      </c>
      <c r="H1123">
        <v>2020</v>
      </c>
      <c r="I1123">
        <v>10.4741</v>
      </c>
      <c r="J1123" s="1">
        <f>_xlfn.XLOOKUP(B1123, '[1]2021 Salaries'!$B$13:$B$2834, '[1]2021 Salaries'!$G$13:$G$2834,0)</f>
        <v>28360000</v>
      </c>
      <c r="K1123" s="1">
        <f t="shared" si="17"/>
        <v>31196000.000000004</v>
      </c>
      <c r="L1123" s="2">
        <v>1122</v>
      </c>
    </row>
    <row r="1124" spans="1:12" hidden="1" x14ac:dyDescent="0.45">
      <c r="A1124">
        <v>1545</v>
      </c>
      <c r="B1124" t="s">
        <v>3178</v>
      </c>
      <c r="C1124" t="s">
        <v>377</v>
      </c>
      <c r="D1124" t="s">
        <v>2743</v>
      </c>
      <c r="E1124" t="s">
        <v>1012</v>
      </c>
      <c r="F1124">
        <v>18</v>
      </c>
      <c r="G1124" t="s">
        <v>31</v>
      </c>
      <c r="H1124">
        <v>2021</v>
      </c>
      <c r="I1124">
        <v>10.4771</v>
      </c>
      <c r="J1124" s="1">
        <f>_xlfn.XLOOKUP(B1124, '[1]2021 Salaries'!$B$13:$B$2834, '[1]2021 Salaries'!$G$13:$G$2834,0)</f>
        <v>28260000</v>
      </c>
      <c r="K1124" s="1">
        <f t="shared" si="17"/>
        <v>31086000.000000004</v>
      </c>
      <c r="L1124" s="2">
        <v>1123</v>
      </c>
    </row>
    <row r="1125" spans="1:12" x14ac:dyDescent="0.45">
      <c r="A1125">
        <v>482</v>
      </c>
      <c r="B1125" t="s">
        <v>2738</v>
      </c>
      <c r="C1125" t="s">
        <v>652</v>
      </c>
      <c r="D1125" t="s">
        <v>1596</v>
      </c>
      <c r="E1125" t="s">
        <v>116</v>
      </c>
      <c r="F1125">
        <v>21</v>
      </c>
      <c r="G1125" t="s">
        <v>12</v>
      </c>
      <c r="H1125">
        <v>2020</v>
      </c>
      <c r="I1125">
        <v>10.4807666666667</v>
      </c>
      <c r="J1125" s="1">
        <f>_xlfn.XLOOKUP(B1125, '[1]2021 Salaries'!$B$13:$B$2834, '[1]2021 Salaries'!$G$13:$G$2834,0)</f>
        <v>31670000</v>
      </c>
      <c r="K1125" s="1">
        <f t="shared" si="17"/>
        <v>34837000</v>
      </c>
      <c r="L1125" s="2">
        <v>1124</v>
      </c>
    </row>
    <row r="1126" spans="1:12" hidden="1" x14ac:dyDescent="0.45">
      <c r="A1126">
        <v>315</v>
      </c>
      <c r="B1126" t="s">
        <v>3177</v>
      </c>
      <c r="C1126" t="s">
        <v>9</v>
      </c>
      <c r="D1126" t="s">
        <v>2743</v>
      </c>
      <c r="E1126" t="s">
        <v>539</v>
      </c>
      <c r="F1126">
        <v>18</v>
      </c>
      <c r="G1126" t="s">
        <v>31</v>
      </c>
      <c r="H1126">
        <v>2020</v>
      </c>
      <c r="I1126">
        <v>10.4827333333333</v>
      </c>
      <c r="J1126" s="1">
        <f>_xlfn.XLOOKUP(B1126, '[1]2021 Salaries'!$B$13:$B$2834, '[1]2021 Salaries'!$G$13:$G$2834,0)</f>
        <v>0</v>
      </c>
      <c r="K1126" s="1">
        <f t="shared" si="17"/>
        <v>0</v>
      </c>
      <c r="L1126" s="2">
        <v>1125</v>
      </c>
    </row>
    <row r="1127" spans="1:12" x14ac:dyDescent="0.45">
      <c r="A1127">
        <v>776</v>
      </c>
      <c r="B1127" t="s">
        <v>1433</v>
      </c>
      <c r="C1127" t="s">
        <v>134</v>
      </c>
      <c r="D1127" t="s">
        <v>43</v>
      </c>
      <c r="E1127" t="s">
        <v>223</v>
      </c>
      <c r="F1127">
        <v>23</v>
      </c>
      <c r="G1127" t="s">
        <v>25</v>
      </c>
      <c r="H1127">
        <v>2020</v>
      </c>
      <c r="I1127">
        <v>10.4837666666667</v>
      </c>
      <c r="J1127" s="1">
        <f>_xlfn.XLOOKUP(B1127, '[1]2021 Salaries'!$B$13:$B$2834, '[1]2021 Salaries'!$G$13:$G$2834,0)</f>
        <v>14870000</v>
      </c>
      <c r="K1127" s="1">
        <f t="shared" si="17"/>
        <v>16357000.000000002</v>
      </c>
      <c r="L1127" s="2">
        <v>1126</v>
      </c>
    </row>
    <row r="1128" spans="1:12" x14ac:dyDescent="0.45">
      <c r="A1128">
        <v>326</v>
      </c>
      <c r="B1128" t="s">
        <v>860</v>
      </c>
      <c r="C1128" t="s">
        <v>9</v>
      </c>
      <c r="D1128" t="s">
        <v>18</v>
      </c>
      <c r="E1128" t="s">
        <v>173</v>
      </c>
      <c r="F1128">
        <v>19</v>
      </c>
      <c r="G1128" t="s">
        <v>31</v>
      </c>
      <c r="H1128">
        <v>2020</v>
      </c>
      <c r="I1128">
        <v>10.487633333333299</v>
      </c>
      <c r="J1128" s="1">
        <f>_xlfn.XLOOKUP(B1128, '[1]2021 Salaries'!$B$13:$B$2834, '[1]2021 Salaries'!$G$13:$G$2834,0)</f>
        <v>23400000</v>
      </c>
      <c r="K1128" s="1">
        <f t="shared" si="17"/>
        <v>25740000.000000004</v>
      </c>
      <c r="L1128" s="2">
        <v>1127</v>
      </c>
    </row>
    <row r="1129" spans="1:12" x14ac:dyDescent="0.45">
      <c r="A1129">
        <v>1539</v>
      </c>
      <c r="B1129" t="s">
        <v>3176</v>
      </c>
      <c r="C1129" t="s">
        <v>109</v>
      </c>
      <c r="D1129" t="s">
        <v>2743</v>
      </c>
      <c r="E1129" t="s">
        <v>1012</v>
      </c>
      <c r="F1129">
        <v>23</v>
      </c>
      <c r="G1129" t="s">
        <v>31</v>
      </c>
      <c r="H1129">
        <v>2021</v>
      </c>
      <c r="I1129">
        <v>10.490933333333301</v>
      </c>
      <c r="J1129" s="1">
        <f>_xlfn.XLOOKUP(B1129, '[1]2021 Salaries'!$B$13:$B$2834, '[1]2021 Salaries'!$G$13:$G$2834,0)</f>
        <v>15110000</v>
      </c>
      <c r="K1129" s="1">
        <f t="shared" si="17"/>
        <v>16621000.000000002</v>
      </c>
      <c r="L1129" s="2">
        <v>1128</v>
      </c>
    </row>
    <row r="1130" spans="1:12" hidden="1" x14ac:dyDescent="0.45">
      <c r="A1130">
        <v>1857</v>
      </c>
      <c r="B1130" t="s">
        <v>2482</v>
      </c>
      <c r="C1130" t="s">
        <v>74</v>
      </c>
      <c r="D1130" t="s">
        <v>1596</v>
      </c>
      <c r="E1130" t="s">
        <v>11</v>
      </c>
      <c r="F1130">
        <v>24</v>
      </c>
      <c r="G1130" t="s">
        <v>12</v>
      </c>
      <c r="H1130">
        <v>2021</v>
      </c>
      <c r="I1130">
        <v>10.4937</v>
      </c>
      <c r="J1130" s="1">
        <f>_xlfn.XLOOKUP(B1130, '[1]2021 Salaries'!$B$13:$B$2834, '[1]2021 Salaries'!$G$13:$G$2834,0)</f>
        <v>32950000</v>
      </c>
      <c r="K1130" s="1">
        <f t="shared" si="17"/>
        <v>36245000</v>
      </c>
      <c r="L1130" s="2">
        <v>1129</v>
      </c>
    </row>
    <row r="1131" spans="1:12" x14ac:dyDescent="0.45">
      <c r="A1131">
        <v>2326</v>
      </c>
      <c r="B1131" t="s">
        <v>2127</v>
      </c>
      <c r="C1131" t="s">
        <v>14</v>
      </c>
      <c r="D1131" t="s">
        <v>1600</v>
      </c>
      <c r="E1131" t="s">
        <v>225</v>
      </c>
      <c r="F1131">
        <v>30</v>
      </c>
      <c r="G1131" t="s">
        <v>16</v>
      </c>
      <c r="H1131">
        <v>2021</v>
      </c>
      <c r="I1131">
        <v>10.495533333333301</v>
      </c>
      <c r="J1131" s="1">
        <f>_xlfn.XLOOKUP(B1131, '[1]2021 Salaries'!$B$13:$B$2834, '[1]2021 Salaries'!$G$13:$G$2834,0)</f>
        <v>27850000</v>
      </c>
      <c r="K1131" s="1">
        <f t="shared" si="17"/>
        <v>30635000.000000004</v>
      </c>
      <c r="L1131" s="2">
        <v>1130</v>
      </c>
    </row>
    <row r="1132" spans="1:12" hidden="1" x14ac:dyDescent="0.45">
      <c r="A1132">
        <v>274</v>
      </c>
      <c r="B1132" t="s">
        <v>3175</v>
      </c>
      <c r="C1132" t="s">
        <v>9</v>
      </c>
      <c r="D1132" t="s">
        <v>2743</v>
      </c>
      <c r="E1132" t="s">
        <v>549</v>
      </c>
      <c r="F1132">
        <v>36</v>
      </c>
      <c r="G1132" t="s">
        <v>31</v>
      </c>
      <c r="H1132">
        <v>2020</v>
      </c>
      <c r="I1132">
        <v>10.5041666666667</v>
      </c>
      <c r="J1132" s="1">
        <f>_xlfn.XLOOKUP(B1132, '[1]2021 Salaries'!$B$13:$B$2834, '[1]2021 Salaries'!$G$13:$G$2834,0)</f>
        <v>0</v>
      </c>
      <c r="K1132" s="1">
        <f t="shared" si="17"/>
        <v>0</v>
      </c>
      <c r="L1132" s="2">
        <v>1131</v>
      </c>
    </row>
    <row r="1133" spans="1:12" x14ac:dyDescent="0.45">
      <c r="A1133">
        <v>2094</v>
      </c>
      <c r="B1133" t="s">
        <v>196</v>
      </c>
      <c r="C1133" t="s">
        <v>138</v>
      </c>
      <c r="D1133" t="s">
        <v>18</v>
      </c>
      <c r="E1133" t="s">
        <v>197</v>
      </c>
      <c r="F1133">
        <v>31</v>
      </c>
      <c r="G1133" t="s">
        <v>25</v>
      </c>
      <c r="H1133">
        <v>2021</v>
      </c>
      <c r="I1133">
        <v>10.504666666666701</v>
      </c>
      <c r="J1133" s="1">
        <f>_xlfn.XLOOKUP(B1133, '[1]2021 Salaries'!$B$13:$B$2834, '[1]2021 Salaries'!$G$13:$G$2834,0)</f>
        <v>27460000</v>
      </c>
      <c r="K1133" s="1">
        <f t="shared" si="17"/>
        <v>30206000.000000004</v>
      </c>
      <c r="L1133" s="2">
        <v>1132</v>
      </c>
    </row>
    <row r="1134" spans="1:12" x14ac:dyDescent="0.45">
      <c r="A1134">
        <v>725</v>
      </c>
      <c r="B1134" t="s">
        <v>3174</v>
      </c>
      <c r="C1134" t="s">
        <v>307</v>
      </c>
      <c r="D1134" t="s">
        <v>2743</v>
      </c>
      <c r="E1134" t="s">
        <v>322</v>
      </c>
      <c r="F1134">
        <v>23</v>
      </c>
      <c r="G1134" t="s">
        <v>25</v>
      </c>
      <c r="H1134">
        <v>2020</v>
      </c>
      <c r="I1134">
        <v>10.505100000000001</v>
      </c>
      <c r="J1134" s="1">
        <f>_xlfn.XLOOKUP(B1134, '[1]2021 Salaries'!$B$13:$B$2834, '[1]2021 Salaries'!$G$13:$G$2834,0)</f>
        <v>19000000</v>
      </c>
      <c r="K1134" s="1">
        <f t="shared" si="17"/>
        <v>20900000</v>
      </c>
      <c r="L1134" s="2">
        <v>1133</v>
      </c>
    </row>
    <row r="1135" spans="1:12" hidden="1" x14ac:dyDescent="0.45">
      <c r="A1135">
        <v>1516</v>
      </c>
      <c r="B1135" t="s">
        <v>1962</v>
      </c>
      <c r="C1135" t="s">
        <v>9</v>
      </c>
      <c r="D1135" t="s">
        <v>1600</v>
      </c>
      <c r="E1135" t="s">
        <v>57</v>
      </c>
      <c r="F1135">
        <v>19</v>
      </c>
      <c r="G1135" t="s">
        <v>31</v>
      </c>
      <c r="H1135">
        <v>2021</v>
      </c>
      <c r="I1135">
        <v>10.507066666666701</v>
      </c>
      <c r="J1135" s="1">
        <f>_xlfn.XLOOKUP(B1135, '[1]2021 Salaries'!$B$13:$B$2834, '[1]2021 Salaries'!$G$13:$G$2834,0)</f>
        <v>24470000</v>
      </c>
      <c r="K1135" s="1">
        <f t="shared" si="17"/>
        <v>26917000.000000004</v>
      </c>
      <c r="L1135" s="2">
        <v>1134</v>
      </c>
    </row>
    <row r="1136" spans="1:12" x14ac:dyDescent="0.45">
      <c r="A1136">
        <v>1710</v>
      </c>
      <c r="B1136" t="s">
        <v>2428</v>
      </c>
      <c r="C1136" t="s">
        <v>51</v>
      </c>
      <c r="D1136" t="s">
        <v>1600</v>
      </c>
      <c r="E1136" t="s">
        <v>47</v>
      </c>
      <c r="F1136">
        <v>20</v>
      </c>
      <c r="G1136" t="s">
        <v>12</v>
      </c>
      <c r="H1136">
        <v>2021</v>
      </c>
      <c r="I1136">
        <v>10.522933333333301</v>
      </c>
      <c r="J1136" s="1">
        <f>_xlfn.XLOOKUP(B1136, '[1]2021 Salaries'!$B$13:$B$2834, '[1]2021 Salaries'!$G$13:$G$2834,0)</f>
        <v>30660000</v>
      </c>
      <c r="K1136" s="1">
        <f t="shared" si="17"/>
        <v>33726000</v>
      </c>
      <c r="L1136" s="2">
        <v>1135</v>
      </c>
    </row>
    <row r="1137" spans="1:12" x14ac:dyDescent="0.45">
      <c r="A1137">
        <v>620</v>
      </c>
      <c r="B1137" t="s">
        <v>381</v>
      </c>
      <c r="C1137" t="s">
        <v>222</v>
      </c>
      <c r="D1137" t="s">
        <v>18</v>
      </c>
      <c r="E1137" t="s">
        <v>382</v>
      </c>
      <c r="F1137">
        <v>35</v>
      </c>
      <c r="G1137" t="s">
        <v>12</v>
      </c>
      <c r="H1137">
        <v>2020</v>
      </c>
      <c r="I1137">
        <v>10.523766666666701</v>
      </c>
      <c r="J1137" s="1">
        <f>_xlfn.XLOOKUP(B1137, '[1]2021 Salaries'!$B$13:$B$2834, '[1]2021 Salaries'!$G$13:$G$2834,0)</f>
        <v>7980000</v>
      </c>
      <c r="K1137" s="1">
        <f t="shared" si="17"/>
        <v>8778000</v>
      </c>
      <c r="L1137" s="2">
        <v>1136</v>
      </c>
    </row>
    <row r="1138" spans="1:12" hidden="1" x14ac:dyDescent="0.45">
      <c r="A1138">
        <v>501</v>
      </c>
      <c r="B1138" t="s">
        <v>1107</v>
      </c>
      <c r="C1138" t="s">
        <v>190</v>
      </c>
      <c r="D1138" t="s">
        <v>43</v>
      </c>
      <c r="E1138" t="s">
        <v>75</v>
      </c>
      <c r="F1138">
        <v>31</v>
      </c>
      <c r="G1138" t="s">
        <v>12</v>
      </c>
      <c r="H1138">
        <v>2020</v>
      </c>
      <c r="I1138">
        <v>10.5314333333333</v>
      </c>
      <c r="J1138" s="1">
        <f>_xlfn.XLOOKUP(B1138, '[1]2021 Salaries'!$B$13:$B$2834, '[1]2021 Salaries'!$G$13:$G$2834,0)</f>
        <v>0</v>
      </c>
      <c r="K1138" s="1">
        <f t="shared" si="17"/>
        <v>0</v>
      </c>
      <c r="L1138" s="2">
        <v>1137</v>
      </c>
    </row>
    <row r="1139" spans="1:12" x14ac:dyDescent="0.45">
      <c r="A1139">
        <v>1335</v>
      </c>
      <c r="B1139" t="s">
        <v>292</v>
      </c>
      <c r="C1139" t="s">
        <v>39</v>
      </c>
      <c r="D1139" t="s">
        <v>43</v>
      </c>
      <c r="E1139" t="s">
        <v>293</v>
      </c>
      <c r="F1139">
        <v>30</v>
      </c>
      <c r="G1139" t="s">
        <v>21</v>
      </c>
      <c r="H1139">
        <v>2021</v>
      </c>
      <c r="I1139">
        <v>10.546666666666701</v>
      </c>
      <c r="J1139" s="1">
        <f>_xlfn.XLOOKUP(B1139, '[1]2021 Salaries'!$B$13:$B$2834, '[1]2021 Salaries'!$G$13:$G$2834,0)</f>
        <v>16000000</v>
      </c>
      <c r="K1139" s="1">
        <f t="shared" si="17"/>
        <v>17600000</v>
      </c>
      <c r="L1139" s="2">
        <v>1138</v>
      </c>
    </row>
    <row r="1140" spans="1:12" hidden="1" x14ac:dyDescent="0.45">
      <c r="A1140">
        <v>211</v>
      </c>
      <c r="B1140" t="s">
        <v>2346</v>
      </c>
      <c r="C1140" t="s">
        <v>9</v>
      </c>
      <c r="D1140" t="s">
        <v>1600</v>
      </c>
      <c r="E1140" t="s">
        <v>395</v>
      </c>
      <c r="F1140">
        <v>28</v>
      </c>
      <c r="G1140" t="s">
        <v>31</v>
      </c>
      <c r="H1140">
        <v>2020</v>
      </c>
      <c r="I1140">
        <v>10.5487</v>
      </c>
      <c r="J1140" s="1">
        <f>_xlfn.XLOOKUP(B1140, '[1]2021 Salaries'!$B$13:$B$2834, '[1]2021 Salaries'!$G$13:$G$2834,0)</f>
        <v>0</v>
      </c>
      <c r="K1140" s="1">
        <f t="shared" si="17"/>
        <v>0</v>
      </c>
      <c r="L1140" s="2">
        <v>1139</v>
      </c>
    </row>
    <row r="1141" spans="1:12" hidden="1" x14ac:dyDescent="0.45">
      <c r="A1141">
        <v>809</v>
      </c>
      <c r="B1141" t="s">
        <v>677</v>
      </c>
      <c r="C1141" t="s">
        <v>23</v>
      </c>
      <c r="D1141" t="s">
        <v>18</v>
      </c>
      <c r="E1141" t="s">
        <v>118</v>
      </c>
      <c r="F1141">
        <v>23</v>
      </c>
      <c r="G1141" t="s">
        <v>25</v>
      </c>
      <c r="H1141">
        <v>2020</v>
      </c>
      <c r="I1141">
        <v>10.5504333333333</v>
      </c>
      <c r="J1141" s="1">
        <f>_xlfn.XLOOKUP(B1141, '[1]2021 Salaries'!$B$13:$B$2834, '[1]2021 Salaries'!$G$13:$G$2834,0)</f>
        <v>15500000</v>
      </c>
      <c r="K1141" s="1">
        <f t="shared" si="17"/>
        <v>17050000</v>
      </c>
      <c r="L1141" s="2">
        <v>1140</v>
      </c>
    </row>
    <row r="1142" spans="1:12" hidden="1" x14ac:dyDescent="0.45">
      <c r="A1142">
        <v>2508</v>
      </c>
      <c r="B1142" t="s">
        <v>1132</v>
      </c>
      <c r="C1142" t="s">
        <v>64</v>
      </c>
      <c r="D1142" t="s">
        <v>43</v>
      </c>
      <c r="E1142" t="s">
        <v>166</v>
      </c>
      <c r="F1142">
        <v>23</v>
      </c>
      <c r="G1142" t="s">
        <v>41</v>
      </c>
      <c r="H1142">
        <v>2021</v>
      </c>
      <c r="I1142">
        <v>10.5504333333333</v>
      </c>
      <c r="J1142" s="1">
        <f>_xlfn.XLOOKUP(B1142, '[1]2021 Salaries'!$B$13:$B$2834, '[1]2021 Salaries'!$G$13:$G$2834,0)</f>
        <v>4680000</v>
      </c>
      <c r="K1142" s="1">
        <f t="shared" si="17"/>
        <v>4680000</v>
      </c>
      <c r="L1142" s="2">
        <v>1141</v>
      </c>
    </row>
    <row r="1143" spans="1:12" x14ac:dyDescent="0.45">
      <c r="A1143">
        <v>1847</v>
      </c>
      <c r="B1143" t="s">
        <v>2886</v>
      </c>
      <c r="C1143" t="s">
        <v>214</v>
      </c>
      <c r="D1143" t="s">
        <v>2743</v>
      </c>
      <c r="E1143" t="s">
        <v>253</v>
      </c>
      <c r="F1143">
        <v>25</v>
      </c>
      <c r="G1143" t="s">
        <v>12</v>
      </c>
      <c r="H1143">
        <v>2021</v>
      </c>
      <c r="I1143">
        <v>10.553466666666701</v>
      </c>
      <c r="J1143" s="1">
        <f>_xlfn.XLOOKUP(B1143, '[1]2021 Salaries'!$B$13:$B$2834, '[1]2021 Salaries'!$G$13:$G$2834,0)</f>
        <v>26870000</v>
      </c>
      <c r="K1143" s="1">
        <f t="shared" si="17"/>
        <v>29557000.000000004</v>
      </c>
      <c r="L1143" s="2">
        <v>1142</v>
      </c>
    </row>
    <row r="1144" spans="1:12" x14ac:dyDescent="0.45">
      <c r="A1144">
        <v>17</v>
      </c>
      <c r="B1144" t="s">
        <v>3034</v>
      </c>
      <c r="C1144" t="s">
        <v>39</v>
      </c>
      <c r="D1144" t="s">
        <v>2743</v>
      </c>
      <c r="E1144" t="s">
        <v>49</v>
      </c>
      <c r="F1144">
        <v>30</v>
      </c>
      <c r="G1144" t="s">
        <v>21</v>
      </c>
      <c r="H1144">
        <v>2020</v>
      </c>
      <c r="I1144">
        <v>10.555666666666699</v>
      </c>
      <c r="J1144" s="1">
        <f>_xlfn.XLOOKUP(B1144, '[1]2021 Salaries'!$B$13:$B$2834, '[1]2021 Salaries'!$G$13:$G$2834,0)</f>
        <v>5350000</v>
      </c>
      <c r="K1144" s="1">
        <f t="shared" si="17"/>
        <v>5885000.0000000009</v>
      </c>
      <c r="L1144" s="2">
        <v>1143</v>
      </c>
    </row>
    <row r="1145" spans="1:12" hidden="1" x14ac:dyDescent="0.45">
      <c r="A1145">
        <v>2080</v>
      </c>
      <c r="B1145" t="s">
        <v>3173</v>
      </c>
      <c r="C1145" t="s">
        <v>468</v>
      </c>
      <c r="D1145" t="s">
        <v>2743</v>
      </c>
      <c r="E1145" t="s">
        <v>118</v>
      </c>
      <c r="F1145">
        <v>19</v>
      </c>
      <c r="G1145" t="s">
        <v>25</v>
      </c>
      <c r="H1145">
        <v>2021</v>
      </c>
      <c r="I1145">
        <v>10.5581</v>
      </c>
      <c r="J1145" s="1">
        <f>_xlfn.XLOOKUP(B1145, '[1]2021 Salaries'!$B$13:$B$2834, '[1]2021 Salaries'!$G$13:$G$2834,0)</f>
        <v>20480000</v>
      </c>
      <c r="K1145" s="1">
        <f t="shared" si="17"/>
        <v>22528000</v>
      </c>
      <c r="L1145" s="2">
        <v>1144</v>
      </c>
    </row>
    <row r="1146" spans="1:12" x14ac:dyDescent="0.45">
      <c r="A1146">
        <v>2122</v>
      </c>
      <c r="B1146" t="s">
        <v>1835</v>
      </c>
      <c r="C1146" t="s">
        <v>14</v>
      </c>
      <c r="D1146" t="s">
        <v>1600</v>
      </c>
      <c r="E1146" t="s">
        <v>240</v>
      </c>
      <c r="F1146">
        <v>35</v>
      </c>
      <c r="G1146" t="s">
        <v>25</v>
      </c>
      <c r="H1146">
        <v>2021</v>
      </c>
      <c r="I1146">
        <v>10.5613666666667</v>
      </c>
      <c r="J1146" s="1">
        <f>_xlfn.XLOOKUP(B1146, '[1]2021 Salaries'!$B$13:$B$2834, '[1]2021 Salaries'!$G$13:$G$2834,0)</f>
        <v>23230000</v>
      </c>
      <c r="K1146" s="1">
        <f t="shared" si="17"/>
        <v>25553000.000000004</v>
      </c>
      <c r="L1146" s="2">
        <v>1145</v>
      </c>
    </row>
    <row r="1147" spans="1:12" hidden="1" x14ac:dyDescent="0.45">
      <c r="A1147">
        <v>1463</v>
      </c>
      <c r="B1147" t="s">
        <v>2207</v>
      </c>
      <c r="C1147" t="s">
        <v>149</v>
      </c>
      <c r="D1147" t="s">
        <v>1596</v>
      </c>
      <c r="E1147" t="s">
        <v>473</v>
      </c>
      <c r="F1147">
        <v>23</v>
      </c>
      <c r="G1147" t="s">
        <v>31</v>
      </c>
      <c r="H1147">
        <v>2021</v>
      </c>
      <c r="I1147">
        <v>10.5630333333333</v>
      </c>
      <c r="J1147" s="1">
        <f>_xlfn.XLOOKUP(B1147, '[1]2021 Salaries'!$B$13:$B$2834, '[1]2021 Salaries'!$G$13:$G$2834,0)</f>
        <v>22670000</v>
      </c>
      <c r="K1147" s="1">
        <f t="shared" si="17"/>
        <v>24937000.000000004</v>
      </c>
      <c r="L1147" s="2">
        <v>1146</v>
      </c>
    </row>
    <row r="1148" spans="1:12" hidden="1" x14ac:dyDescent="0.45">
      <c r="A1148">
        <v>1404</v>
      </c>
      <c r="B1148" t="s">
        <v>2558</v>
      </c>
      <c r="C1148" t="s">
        <v>39</v>
      </c>
      <c r="D1148" t="s">
        <v>1600</v>
      </c>
      <c r="E1148" t="s">
        <v>191</v>
      </c>
      <c r="F1148">
        <v>17</v>
      </c>
      <c r="G1148" t="s">
        <v>21</v>
      </c>
      <c r="H1148">
        <v>2021</v>
      </c>
      <c r="I1148">
        <v>10.5738</v>
      </c>
      <c r="J1148" s="1">
        <f>_xlfn.XLOOKUP(B1148, '[1]2021 Salaries'!$B$13:$B$2834, '[1]2021 Salaries'!$G$13:$G$2834,0)</f>
        <v>33630000</v>
      </c>
      <c r="K1148" s="1">
        <f t="shared" si="17"/>
        <v>36993000</v>
      </c>
      <c r="L1148" s="2">
        <v>1147</v>
      </c>
    </row>
    <row r="1149" spans="1:12" hidden="1" x14ac:dyDescent="0.45">
      <c r="A1149">
        <v>1559</v>
      </c>
      <c r="B1149" t="s">
        <v>3172</v>
      </c>
      <c r="C1149" t="s">
        <v>9</v>
      </c>
      <c r="D1149" t="s">
        <v>2743</v>
      </c>
      <c r="E1149" t="s">
        <v>539</v>
      </c>
      <c r="F1149">
        <v>17</v>
      </c>
      <c r="G1149" t="s">
        <v>31</v>
      </c>
      <c r="H1149">
        <v>2021</v>
      </c>
      <c r="I1149">
        <v>10.5764</v>
      </c>
      <c r="J1149" s="1">
        <f>_xlfn.XLOOKUP(B1149, '[1]2021 Salaries'!$B$13:$B$2834, '[1]2021 Salaries'!$G$13:$G$2834,0)</f>
        <v>14270000</v>
      </c>
      <c r="K1149" s="1">
        <f t="shared" si="17"/>
        <v>15697000.000000002</v>
      </c>
      <c r="L1149" s="2">
        <v>1148</v>
      </c>
    </row>
    <row r="1150" spans="1:12" x14ac:dyDescent="0.45">
      <c r="A1150">
        <v>150</v>
      </c>
      <c r="B1150" t="s">
        <v>3171</v>
      </c>
      <c r="C1150" t="s">
        <v>39</v>
      </c>
      <c r="D1150" t="s">
        <v>2743</v>
      </c>
      <c r="E1150" t="s">
        <v>147</v>
      </c>
      <c r="F1150">
        <v>23</v>
      </c>
      <c r="G1150" t="s">
        <v>21</v>
      </c>
      <c r="H1150">
        <v>2020</v>
      </c>
      <c r="I1150">
        <v>10.5780333333333</v>
      </c>
      <c r="J1150" s="1">
        <f>_xlfn.XLOOKUP(B1150, '[1]2021 Salaries'!$B$13:$B$2834, '[1]2021 Salaries'!$G$13:$G$2834,0)</f>
        <v>12860000</v>
      </c>
      <c r="K1150" s="1">
        <f t="shared" si="17"/>
        <v>14146000.000000002</v>
      </c>
      <c r="L1150" s="2">
        <v>1149</v>
      </c>
    </row>
    <row r="1151" spans="1:12" x14ac:dyDescent="0.45">
      <c r="A1151">
        <v>726</v>
      </c>
      <c r="B1151" t="s">
        <v>3170</v>
      </c>
      <c r="C1151" t="s">
        <v>3169</v>
      </c>
      <c r="D1151" t="s">
        <v>2743</v>
      </c>
      <c r="E1151" t="s">
        <v>322</v>
      </c>
      <c r="F1151">
        <v>28</v>
      </c>
      <c r="G1151" t="s">
        <v>25</v>
      </c>
      <c r="H1151">
        <v>2020</v>
      </c>
      <c r="I1151">
        <v>10.582700000000001</v>
      </c>
      <c r="J1151" s="1">
        <f>_xlfn.XLOOKUP(B1151, '[1]2021 Salaries'!$B$13:$B$2834, '[1]2021 Salaries'!$G$13:$G$2834,0)</f>
        <v>8660000</v>
      </c>
      <c r="K1151" s="1">
        <f t="shared" si="17"/>
        <v>9526000</v>
      </c>
      <c r="L1151" s="2">
        <v>1150</v>
      </c>
    </row>
    <row r="1152" spans="1:12" x14ac:dyDescent="0.45">
      <c r="A1152">
        <v>1563</v>
      </c>
      <c r="B1152" t="s">
        <v>1134</v>
      </c>
      <c r="C1152" t="s">
        <v>1135</v>
      </c>
      <c r="D1152" t="s">
        <v>43</v>
      </c>
      <c r="E1152" t="s">
        <v>539</v>
      </c>
      <c r="F1152">
        <v>32</v>
      </c>
      <c r="G1152" t="s">
        <v>31</v>
      </c>
      <c r="H1152">
        <v>2021</v>
      </c>
      <c r="I1152">
        <v>10.5881333333333</v>
      </c>
      <c r="J1152" s="1">
        <f>_xlfn.XLOOKUP(B1152, '[1]2021 Salaries'!$B$13:$B$2834, '[1]2021 Salaries'!$G$13:$G$2834,0)</f>
        <v>21130000</v>
      </c>
      <c r="K1152" s="1">
        <f t="shared" si="17"/>
        <v>23243000.000000004</v>
      </c>
      <c r="L1152" s="2">
        <v>1151</v>
      </c>
    </row>
    <row r="1153" spans="1:12" x14ac:dyDescent="0.45">
      <c r="A1153">
        <v>446</v>
      </c>
      <c r="B1153" t="s">
        <v>2069</v>
      </c>
      <c r="C1153" t="s">
        <v>222</v>
      </c>
      <c r="D1153" t="s">
        <v>1596</v>
      </c>
      <c r="E1153" t="s">
        <v>157</v>
      </c>
      <c r="F1153">
        <v>29</v>
      </c>
      <c r="G1153" t="s">
        <v>12</v>
      </c>
      <c r="H1153">
        <v>2020</v>
      </c>
      <c r="I1153">
        <v>10.589366666666701</v>
      </c>
      <c r="J1153" s="1">
        <f>_xlfn.XLOOKUP(B1153, '[1]2021 Salaries'!$B$13:$B$2834, '[1]2021 Salaries'!$G$13:$G$2834,0)</f>
        <v>28740000</v>
      </c>
      <c r="K1153" s="1">
        <f t="shared" si="17"/>
        <v>31614000.000000004</v>
      </c>
      <c r="L1153" s="2">
        <v>1152</v>
      </c>
    </row>
    <row r="1154" spans="1:12" x14ac:dyDescent="0.45">
      <c r="A1154">
        <v>1075</v>
      </c>
      <c r="B1154" t="s">
        <v>2213</v>
      </c>
      <c r="C1154" t="s">
        <v>14</v>
      </c>
      <c r="D1154" t="s">
        <v>2743</v>
      </c>
      <c r="E1154" t="s">
        <v>542</v>
      </c>
      <c r="F1154">
        <v>19</v>
      </c>
      <c r="G1154" t="s">
        <v>16</v>
      </c>
      <c r="H1154">
        <v>2020</v>
      </c>
      <c r="I1154">
        <v>10.5915</v>
      </c>
      <c r="J1154" s="1">
        <f>_xlfn.XLOOKUP(B1154, '[1]2021 Salaries'!$B$13:$B$2834, '[1]2021 Salaries'!$G$13:$G$2834,0)</f>
        <v>10690000</v>
      </c>
      <c r="K1154" s="1">
        <f t="shared" si="17"/>
        <v>11759000.000000002</v>
      </c>
      <c r="L1154" s="2">
        <v>1153</v>
      </c>
    </row>
    <row r="1155" spans="1:12" x14ac:dyDescent="0.45">
      <c r="A1155">
        <v>435</v>
      </c>
      <c r="B1155" t="s">
        <v>1368</v>
      </c>
      <c r="C1155" t="s">
        <v>9</v>
      </c>
      <c r="D1155" t="s">
        <v>2743</v>
      </c>
      <c r="E1155" t="s">
        <v>358</v>
      </c>
      <c r="F1155">
        <v>30</v>
      </c>
      <c r="G1155" t="s">
        <v>31</v>
      </c>
      <c r="H1155">
        <v>2020</v>
      </c>
      <c r="I1155">
        <v>10.5984</v>
      </c>
      <c r="J1155" s="1">
        <f>_xlfn.XLOOKUP(B1155, '[1]2021 Salaries'!$B$13:$B$2834, '[1]2021 Salaries'!$G$13:$G$2834,0)</f>
        <v>20390000</v>
      </c>
      <c r="K1155" s="1">
        <f t="shared" ref="K1155:K1218" si="18">IF(C1155="Rarita", J1155, J1155*1.1)</f>
        <v>22429000</v>
      </c>
      <c r="L1155" s="2">
        <v>1154</v>
      </c>
    </row>
    <row r="1156" spans="1:12" x14ac:dyDescent="0.45">
      <c r="A1156">
        <v>1870</v>
      </c>
      <c r="B1156" t="s">
        <v>3026</v>
      </c>
      <c r="C1156" t="s">
        <v>176</v>
      </c>
      <c r="D1156" t="s">
        <v>2743</v>
      </c>
      <c r="E1156" t="s">
        <v>382</v>
      </c>
      <c r="F1156">
        <v>23</v>
      </c>
      <c r="G1156" t="s">
        <v>12</v>
      </c>
      <c r="H1156">
        <v>2021</v>
      </c>
      <c r="I1156">
        <v>10.5985333333333</v>
      </c>
      <c r="J1156" s="1">
        <f>_xlfn.XLOOKUP(B1156, '[1]2021 Salaries'!$B$13:$B$2834, '[1]2021 Salaries'!$G$13:$G$2834,0)</f>
        <v>25170000</v>
      </c>
      <c r="K1156" s="1">
        <f t="shared" si="18"/>
        <v>27687000.000000004</v>
      </c>
      <c r="L1156" s="2">
        <v>1155</v>
      </c>
    </row>
    <row r="1157" spans="1:12" x14ac:dyDescent="0.45">
      <c r="A1157">
        <v>878</v>
      </c>
      <c r="B1157" t="s">
        <v>3160</v>
      </c>
      <c r="C1157" t="s">
        <v>9</v>
      </c>
      <c r="D1157" t="s">
        <v>2743</v>
      </c>
      <c r="E1157" t="s">
        <v>84</v>
      </c>
      <c r="F1157">
        <v>17</v>
      </c>
      <c r="G1157" t="s">
        <v>25</v>
      </c>
      <c r="H1157">
        <v>2020</v>
      </c>
      <c r="I1157">
        <v>10.605366666666701</v>
      </c>
      <c r="J1157" s="1">
        <f>_xlfn.XLOOKUP(B1157, '[1]2021 Salaries'!$B$13:$B$2834, '[1]2021 Salaries'!$G$13:$G$2834,0)</f>
        <v>6190000</v>
      </c>
      <c r="K1157" s="1">
        <f t="shared" si="18"/>
        <v>6809000.0000000009</v>
      </c>
      <c r="L1157" s="2">
        <v>1156</v>
      </c>
    </row>
    <row r="1158" spans="1:12" x14ac:dyDescent="0.45">
      <c r="A1158">
        <v>1833</v>
      </c>
      <c r="B1158" t="s">
        <v>2200</v>
      </c>
      <c r="C1158" t="s">
        <v>74</v>
      </c>
      <c r="D1158" t="s">
        <v>1600</v>
      </c>
      <c r="E1158" t="s">
        <v>441</v>
      </c>
      <c r="F1158">
        <v>30</v>
      </c>
      <c r="G1158" t="s">
        <v>12</v>
      </c>
      <c r="H1158">
        <v>2021</v>
      </c>
      <c r="I1158">
        <v>10.609066666666701</v>
      </c>
      <c r="J1158" s="1">
        <f>_xlfn.XLOOKUP(B1158, '[1]2021 Salaries'!$B$13:$B$2834, '[1]2021 Salaries'!$G$13:$G$2834,0)</f>
        <v>30990000</v>
      </c>
      <c r="K1158" s="1">
        <f t="shared" si="18"/>
        <v>34089000</v>
      </c>
      <c r="L1158" s="2">
        <v>1157</v>
      </c>
    </row>
    <row r="1159" spans="1:12" x14ac:dyDescent="0.45">
      <c r="A1159">
        <v>466</v>
      </c>
      <c r="B1159" t="s">
        <v>1123</v>
      </c>
      <c r="C1159" t="s">
        <v>74</v>
      </c>
      <c r="D1159" t="s">
        <v>43</v>
      </c>
      <c r="E1159" t="s">
        <v>47</v>
      </c>
      <c r="F1159">
        <v>29</v>
      </c>
      <c r="G1159" t="s">
        <v>12</v>
      </c>
      <c r="H1159">
        <v>2020</v>
      </c>
      <c r="I1159">
        <v>10.610300000000001</v>
      </c>
      <c r="J1159" s="1">
        <f>_xlfn.XLOOKUP(B1159, '[1]2021 Salaries'!$B$13:$B$2834, '[1]2021 Salaries'!$G$13:$G$2834,0)</f>
        <v>26200000</v>
      </c>
      <c r="K1159" s="1">
        <f t="shared" si="18"/>
        <v>28820000.000000004</v>
      </c>
      <c r="L1159" s="2">
        <v>1158</v>
      </c>
    </row>
    <row r="1160" spans="1:12" x14ac:dyDescent="0.45">
      <c r="A1160">
        <v>2400</v>
      </c>
      <c r="B1160" t="s">
        <v>2416</v>
      </c>
      <c r="C1160" t="s">
        <v>14</v>
      </c>
      <c r="D1160" t="s">
        <v>1596</v>
      </c>
      <c r="E1160" t="s">
        <v>462</v>
      </c>
      <c r="F1160">
        <v>20</v>
      </c>
      <c r="G1160" t="s">
        <v>16</v>
      </c>
      <c r="H1160">
        <v>2021</v>
      </c>
      <c r="I1160">
        <v>10.6107</v>
      </c>
      <c r="J1160" s="1">
        <f>_xlfn.XLOOKUP(B1160, '[1]2021 Salaries'!$B$13:$B$2834, '[1]2021 Salaries'!$G$13:$G$2834,0)</f>
        <v>18260000</v>
      </c>
      <c r="K1160" s="1">
        <f t="shared" si="18"/>
        <v>20086000</v>
      </c>
      <c r="L1160" s="2">
        <v>1159</v>
      </c>
    </row>
    <row r="1161" spans="1:12" x14ac:dyDescent="0.45">
      <c r="A1161">
        <v>149</v>
      </c>
      <c r="B1161" t="s">
        <v>2947</v>
      </c>
      <c r="C1161" t="s">
        <v>9</v>
      </c>
      <c r="D1161" t="s">
        <v>2743</v>
      </c>
      <c r="E1161" t="s">
        <v>147</v>
      </c>
      <c r="F1161">
        <v>29</v>
      </c>
      <c r="G1161" t="s">
        <v>21</v>
      </c>
      <c r="H1161">
        <v>2020</v>
      </c>
      <c r="I1161">
        <v>10.612066666666699</v>
      </c>
      <c r="J1161" s="1">
        <f>_xlfn.XLOOKUP(B1161, '[1]2021 Salaries'!$B$13:$B$2834, '[1]2021 Salaries'!$G$13:$G$2834,0)</f>
        <v>16120000</v>
      </c>
      <c r="K1161" s="1">
        <f t="shared" si="18"/>
        <v>17732000</v>
      </c>
      <c r="L1161" s="2">
        <v>1160</v>
      </c>
    </row>
    <row r="1162" spans="1:12" x14ac:dyDescent="0.45">
      <c r="A1162">
        <v>1455</v>
      </c>
      <c r="B1162" t="s">
        <v>2524</v>
      </c>
      <c r="C1162" t="s">
        <v>377</v>
      </c>
      <c r="D1162" t="s">
        <v>1596</v>
      </c>
      <c r="E1162" t="s">
        <v>547</v>
      </c>
      <c r="F1162">
        <v>23</v>
      </c>
      <c r="G1162" t="s">
        <v>31</v>
      </c>
      <c r="H1162">
        <v>2021</v>
      </c>
      <c r="I1162">
        <v>10.616199999999999</v>
      </c>
      <c r="J1162" s="1">
        <f>_xlfn.XLOOKUP(B1162, '[1]2021 Salaries'!$B$13:$B$2834, '[1]2021 Salaries'!$G$13:$G$2834,0)</f>
        <v>31940000</v>
      </c>
      <c r="K1162" s="1">
        <f t="shared" si="18"/>
        <v>35134000</v>
      </c>
      <c r="L1162" s="2">
        <v>1161</v>
      </c>
    </row>
    <row r="1163" spans="1:12" hidden="1" x14ac:dyDescent="0.45">
      <c r="A1163">
        <v>1742</v>
      </c>
      <c r="B1163" t="s">
        <v>2360</v>
      </c>
      <c r="C1163" t="s">
        <v>948</v>
      </c>
      <c r="D1163" t="s">
        <v>1596</v>
      </c>
      <c r="E1163" t="s">
        <v>403</v>
      </c>
      <c r="F1163">
        <v>20</v>
      </c>
      <c r="G1163" t="s">
        <v>12</v>
      </c>
      <c r="H1163">
        <v>2021</v>
      </c>
      <c r="I1163">
        <v>10.616666666666699</v>
      </c>
      <c r="J1163" s="1">
        <f>_xlfn.XLOOKUP(B1163, '[1]2021 Salaries'!$B$13:$B$2834, '[1]2021 Salaries'!$G$13:$G$2834,0)</f>
        <v>31320000</v>
      </c>
      <c r="K1163" s="1">
        <f t="shared" si="18"/>
        <v>34452000</v>
      </c>
      <c r="L1163" s="2">
        <v>1162</v>
      </c>
    </row>
    <row r="1164" spans="1:12" x14ac:dyDescent="0.45">
      <c r="A1164">
        <v>733</v>
      </c>
      <c r="B1164" t="s">
        <v>940</v>
      </c>
      <c r="C1164" t="s">
        <v>307</v>
      </c>
      <c r="D1164" t="s">
        <v>43</v>
      </c>
      <c r="E1164" t="s">
        <v>322</v>
      </c>
      <c r="F1164">
        <v>23</v>
      </c>
      <c r="G1164" t="s">
        <v>25</v>
      </c>
      <c r="H1164">
        <v>2020</v>
      </c>
      <c r="I1164">
        <v>10.6176666666667</v>
      </c>
      <c r="J1164" s="1">
        <f>_xlfn.XLOOKUP(B1164, '[1]2021 Salaries'!$B$13:$B$2834, '[1]2021 Salaries'!$G$13:$G$2834,0)</f>
        <v>19740000</v>
      </c>
      <c r="K1164" s="1">
        <f t="shared" si="18"/>
        <v>21714000</v>
      </c>
      <c r="L1164" s="2">
        <v>1163</v>
      </c>
    </row>
    <row r="1165" spans="1:12" x14ac:dyDescent="0.45">
      <c r="A1165">
        <v>310</v>
      </c>
      <c r="B1165" t="s">
        <v>2570</v>
      </c>
      <c r="C1165" t="s">
        <v>39</v>
      </c>
      <c r="D1165" t="s">
        <v>1596</v>
      </c>
      <c r="E1165" t="s">
        <v>539</v>
      </c>
      <c r="F1165">
        <v>21</v>
      </c>
      <c r="G1165" t="s">
        <v>31</v>
      </c>
      <c r="H1165">
        <v>2020</v>
      </c>
      <c r="I1165">
        <v>10.6201333333333</v>
      </c>
      <c r="J1165" s="1">
        <f>_xlfn.XLOOKUP(B1165, '[1]2021 Salaries'!$B$13:$B$2834, '[1]2021 Salaries'!$G$13:$G$2834,0)</f>
        <v>21490000</v>
      </c>
      <c r="K1165" s="1">
        <f t="shared" si="18"/>
        <v>23639000.000000004</v>
      </c>
      <c r="L1165" s="2">
        <v>1164</v>
      </c>
    </row>
    <row r="1166" spans="1:12" x14ac:dyDescent="0.45">
      <c r="A1166">
        <v>2445</v>
      </c>
      <c r="B1166" t="s">
        <v>3168</v>
      </c>
      <c r="C1166" t="s">
        <v>64</v>
      </c>
      <c r="D1166" t="s">
        <v>2743</v>
      </c>
      <c r="E1166" t="s">
        <v>65</v>
      </c>
      <c r="F1166">
        <v>22</v>
      </c>
      <c r="G1166" t="s">
        <v>41</v>
      </c>
      <c r="H1166">
        <v>2021</v>
      </c>
      <c r="I1166">
        <v>10.620466666666699</v>
      </c>
      <c r="J1166" s="1">
        <f>_xlfn.XLOOKUP(B1166, '[1]2021 Salaries'!$B$13:$B$2834, '[1]2021 Salaries'!$G$13:$G$2834,0)</f>
        <v>1340000</v>
      </c>
      <c r="K1166" s="1">
        <f t="shared" si="18"/>
        <v>1340000</v>
      </c>
      <c r="L1166" s="2">
        <v>1165</v>
      </c>
    </row>
    <row r="1167" spans="1:12" x14ac:dyDescent="0.45">
      <c r="A1167">
        <v>2458</v>
      </c>
      <c r="B1167" t="s">
        <v>3167</v>
      </c>
      <c r="C1167" t="s">
        <v>64</v>
      </c>
      <c r="D1167" t="s">
        <v>2743</v>
      </c>
      <c r="E1167" t="s">
        <v>795</v>
      </c>
      <c r="F1167">
        <v>24</v>
      </c>
      <c r="G1167" t="s">
        <v>41</v>
      </c>
      <c r="H1167">
        <v>2021</v>
      </c>
      <c r="I1167">
        <v>10.6216666666667</v>
      </c>
      <c r="J1167" s="1">
        <f>_xlfn.XLOOKUP(B1167, '[1]2021 Salaries'!$B$13:$B$2834, '[1]2021 Salaries'!$G$13:$G$2834,0)</f>
        <v>1480000</v>
      </c>
      <c r="K1167" s="1">
        <f t="shared" si="18"/>
        <v>1480000</v>
      </c>
      <c r="L1167" s="2">
        <v>1166</v>
      </c>
    </row>
    <row r="1168" spans="1:12" hidden="1" x14ac:dyDescent="0.45">
      <c r="A1168">
        <v>756</v>
      </c>
      <c r="B1168" t="s">
        <v>1521</v>
      </c>
      <c r="C1168" t="s">
        <v>68</v>
      </c>
      <c r="D1168" t="s">
        <v>18</v>
      </c>
      <c r="E1168" t="s">
        <v>237</v>
      </c>
      <c r="F1168">
        <v>25</v>
      </c>
      <c r="G1168" t="s">
        <v>25</v>
      </c>
      <c r="H1168">
        <v>2020</v>
      </c>
      <c r="I1168">
        <v>10.635066666666701</v>
      </c>
      <c r="J1168" s="1">
        <f>_xlfn.XLOOKUP(B1168, '[1]2021 Salaries'!$B$13:$B$2834, '[1]2021 Salaries'!$G$13:$G$2834,0)</f>
        <v>0</v>
      </c>
      <c r="K1168" s="1">
        <f t="shared" si="18"/>
        <v>0</v>
      </c>
      <c r="L1168" s="2">
        <v>1167</v>
      </c>
    </row>
    <row r="1169" spans="1:12" hidden="1" x14ac:dyDescent="0.45">
      <c r="A1169">
        <v>2525</v>
      </c>
      <c r="B1169" t="s">
        <v>1882</v>
      </c>
      <c r="C1169" t="s">
        <v>64</v>
      </c>
      <c r="D1169" t="s">
        <v>1600</v>
      </c>
      <c r="E1169" t="s">
        <v>261</v>
      </c>
      <c r="F1169">
        <v>32</v>
      </c>
      <c r="G1169" t="s">
        <v>41</v>
      </c>
      <c r="H1169">
        <v>2021</v>
      </c>
      <c r="I1169">
        <v>10.6443333333333</v>
      </c>
      <c r="J1169" s="1">
        <f>_xlfn.XLOOKUP(B1169, '[1]2021 Salaries'!$B$13:$B$2834, '[1]2021 Salaries'!$G$13:$G$2834,0)</f>
        <v>6550000</v>
      </c>
      <c r="K1169" s="1">
        <f t="shared" si="18"/>
        <v>6550000</v>
      </c>
      <c r="L1169" s="2">
        <v>1168</v>
      </c>
    </row>
    <row r="1170" spans="1:12" x14ac:dyDescent="0.45">
      <c r="A1170">
        <v>1640</v>
      </c>
      <c r="B1170" t="s">
        <v>2142</v>
      </c>
      <c r="C1170" t="s">
        <v>149</v>
      </c>
      <c r="D1170" t="s">
        <v>1596</v>
      </c>
      <c r="E1170" t="s">
        <v>460</v>
      </c>
      <c r="F1170">
        <v>25</v>
      </c>
      <c r="G1170" t="s">
        <v>31</v>
      </c>
      <c r="H1170">
        <v>2021</v>
      </c>
      <c r="I1170">
        <v>10.6445333333333</v>
      </c>
      <c r="J1170" s="1">
        <f>_xlfn.XLOOKUP(B1170, '[1]2021 Salaries'!$B$13:$B$2834, '[1]2021 Salaries'!$G$13:$G$2834,0)</f>
        <v>9880000</v>
      </c>
      <c r="K1170" s="1">
        <f t="shared" si="18"/>
        <v>10868000</v>
      </c>
      <c r="L1170" s="2">
        <v>1169</v>
      </c>
    </row>
    <row r="1171" spans="1:12" hidden="1" x14ac:dyDescent="0.45">
      <c r="A1171">
        <v>2308</v>
      </c>
      <c r="B1171" t="s">
        <v>3166</v>
      </c>
      <c r="C1171" t="s">
        <v>14</v>
      </c>
      <c r="D1171" t="s">
        <v>2743</v>
      </c>
      <c r="E1171" t="s">
        <v>53</v>
      </c>
      <c r="F1171">
        <v>24</v>
      </c>
      <c r="G1171" t="s">
        <v>16</v>
      </c>
      <c r="H1171">
        <v>2021</v>
      </c>
      <c r="I1171">
        <v>10.6460666666667</v>
      </c>
      <c r="J1171" s="1">
        <f>_xlfn.XLOOKUP(B1171, '[1]2021 Salaries'!$B$13:$B$2834, '[1]2021 Salaries'!$G$13:$G$2834,0)</f>
        <v>29960000</v>
      </c>
      <c r="K1171" s="1">
        <f t="shared" si="18"/>
        <v>32956000.000000004</v>
      </c>
      <c r="L1171" s="2">
        <v>1170</v>
      </c>
    </row>
    <row r="1172" spans="1:12" x14ac:dyDescent="0.45">
      <c r="A1172">
        <v>1127</v>
      </c>
      <c r="B1172" t="s">
        <v>3165</v>
      </c>
      <c r="C1172" t="s">
        <v>14</v>
      </c>
      <c r="D1172" t="s">
        <v>2743</v>
      </c>
      <c r="E1172" t="s">
        <v>272</v>
      </c>
      <c r="F1172">
        <v>22</v>
      </c>
      <c r="G1172" t="s">
        <v>16</v>
      </c>
      <c r="H1172">
        <v>2020</v>
      </c>
      <c r="I1172">
        <v>10.6484666666667</v>
      </c>
      <c r="J1172" s="1">
        <f>_xlfn.XLOOKUP(B1172, '[1]2021 Salaries'!$B$13:$B$2834, '[1]2021 Salaries'!$G$13:$G$2834,0)</f>
        <v>24870000</v>
      </c>
      <c r="K1172" s="1">
        <f t="shared" si="18"/>
        <v>27357000.000000004</v>
      </c>
      <c r="L1172" s="2">
        <v>1171</v>
      </c>
    </row>
    <row r="1173" spans="1:12" x14ac:dyDescent="0.45">
      <c r="A1173">
        <v>1635</v>
      </c>
      <c r="B1173" t="s">
        <v>3164</v>
      </c>
      <c r="C1173" t="s">
        <v>9</v>
      </c>
      <c r="D1173" t="s">
        <v>2743</v>
      </c>
      <c r="E1173" t="s">
        <v>867</v>
      </c>
      <c r="F1173">
        <v>28</v>
      </c>
      <c r="G1173" t="s">
        <v>31</v>
      </c>
      <c r="H1173">
        <v>2021</v>
      </c>
      <c r="I1173">
        <v>10.6524</v>
      </c>
      <c r="J1173" s="1">
        <f>_xlfn.XLOOKUP(B1173, '[1]2021 Salaries'!$B$13:$B$2834, '[1]2021 Salaries'!$G$13:$G$2834,0)</f>
        <v>30570000</v>
      </c>
      <c r="K1173" s="1">
        <f t="shared" si="18"/>
        <v>33627000</v>
      </c>
      <c r="L1173" s="2">
        <v>1172</v>
      </c>
    </row>
    <row r="1174" spans="1:12" x14ac:dyDescent="0.45">
      <c r="A1174">
        <v>1607</v>
      </c>
      <c r="B1174" t="s">
        <v>3163</v>
      </c>
      <c r="C1174" t="s">
        <v>9</v>
      </c>
      <c r="D1174" t="s">
        <v>2743</v>
      </c>
      <c r="E1174" t="s">
        <v>93</v>
      </c>
      <c r="F1174">
        <v>20</v>
      </c>
      <c r="G1174" t="s">
        <v>31</v>
      </c>
      <c r="H1174">
        <v>2021</v>
      </c>
      <c r="I1174">
        <v>10.665100000000001</v>
      </c>
      <c r="J1174" s="1">
        <f>_xlfn.XLOOKUP(B1174, '[1]2021 Salaries'!$B$13:$B$2834, '[1]2021 Salaries'!$G$13:$G$2834,0)</f>
        <v>20670000</v>
      </c>
      <c r="K1174" s="1">
        <f t="shared" si="18"/>
        <v>22737000</v>
      </c>
      <c r="L1174" s="2">
        <v>1173</v>
      </c>
    </row>
    <row r="1175" spans="1:12" x14ac:dyDescent="0.45">
      <c r="A1175">
        <v>214</v>
      </c>
      <c r="B1175" t="s">
        <v>1808</v>
      </c>
      <c r="C1175" t="s">
        <v>9</v>
      </c>
      <c r="D1175" t="s">
        <v>1596</v>
      </c>
      <c r="E1175" t="s">
        <v>154</v>
      </c>
      <c r="F1175">
        <v>20</v>
      </c>
      <c r="G1175" t="s">
        <v>31</v>
      </c>
      <c r="H1175">
        <v>2020</v>
      </c>
      <c r="I1175">
        <v>10.666033333333299</v>
      </c>
      <c r="J1175" s="1">
        <f>_xlfn.XLOOKUP(B1175, '[1]2021 Salaries'!$B$13:$B$2834, '[1]2021 Salaries'!$G$13:$G$2834,0)</f>
        <v>30380000</v>
      </c>
      <c r="K1175" s="1">
        <f t="shared" si="18"/>
        <v>33418000.000000004</v>
      </c>
      <c r="L1175" s="2">
        <v>1174</v>
      </c>
    </row>
    <row r="1176" spans="1:12" hidden="1" x14ac:dyDescent="0.45">
      <c r="A1176">
        <v>1143</v>
      </c>
      <c r="B1176" t="s">
        <v>3162</v>
      </c>
      <c r="C1176" t="s">
        <v>14</v>
      </c>
      <c r="D1176" t="s">
        <v>2743</v>
      </c>
      <c r="E1176" t="s">
        <v>34</v>
      </c>
      <c r="F1176">
        <v>22</v>
      </c>
      <c r="G1176" t="s">
        <v>16</v>
      </c>
      <c r="H1176">
        <v>2020</v>
      </c>
      <c r="I1176">
        <v>10.669133333333299</v>
      </c>
      <c r="J1176" s="1">
        <f>_xlfn.XLOOKUP(B1176, '[1]2021 Salaries'!$B$13:$B$2834, '[1]2021 Salaries'!$G$13:$G$2834,0)</f>
        <v>0</v>
      </c>
      <c r="K1176" s="1">
        <f t="shared" si="18"/>
        <v>0</v>
      </c>
      <c r="L1176" s="2">
        <v>1175</v>
      </c>
    </row>
    <row r="1177" spans="1:12" x14ac:dyDescent="0.45">
      <c r="A1177">
        <v>1427</v>
      </c>
      <c r="B1177" t="s">
        <v>3067</v>
      </c>
      <c r="C1177" t="s">
        <v>55</v>
      </c>
      <c r="D1177" t="s">
        <v>2743</v>
      </c>
      <c r="E1177" t="s">
        <v>395</v>
      </c>
      <c r="F1177">
        <v>22</v>
      </c>
      <c r="G1177" t="s">
        <v>31</v>
      </c>
      <c r="H1177">
        <v>2021</v>
      </c>
      <c r="I1177">
        <v>10.6709</v>
      </c>
      <c r="J1177" s="1">
        <f>_xlfn.XLOOKUP(B1177, '[1]2021 Salaries'!$B$13:$B$2834, '[1]2021 Salaries'!$G$13:$G$2834,0)</f>
        <v>23390000</v>
      </c>
      <c r="K1177" s="1">
        <f t="shared" si="18"/>
        <v>25729000.000000004</v>
      </c>
      <c r="L1177" s="2">
        <v>1176</v>
      </c>
    </row>
    <row r="1178" spans="1:12" x14ac:dyDescent="0.45">
      <c r="A1178">
        <v>801</v>
      </c>
      <c r="B1178" t="s">
        <v>2119</v>
      </c>
      <c r="C1178" t="s">
        <v>23</v>
      </c>
      <c r="D1178" t="s">
        <v>1596</v>
      </c>
      <c r="E1178" t="s">
        <v>353</v>
      </c>
      <c r="F1178">
        <v>25</v>
      </c>
      <c r="G1178" t="s">
        <v>25</v>
      </c>
      <c r="H1178">
        <v>2020</v>
      </c>
      <c r="I1178">
        <v>10.6721</v>
      </c>
      <c r="J1178" s="1">
        <f>_xlfn.XLOOKUP(B1178, '[1]2021 Salaries'!$B$13:$B$2834, '[1]2021 Salaries'!$G$13:$G$2834,0)</f>
        <v>31700000</v>
      </c>
      <c r="K1178" s="1">
        <f t="shared" si="18"/>
        <v>34870000</v>
      </c>
      <c r="L1178" s="2">
        <v>1177</v>
      </c>
    </row>
    <row r="1179" spans="1:12" hidden="1" x14ac:dyDescent="0.45">
      <c r="A1179">
        <v>144</v>
      </c>
      <c r="B1179" t="s">
        <v>146</v>
      </c>
      <c r="C1179" t="s">
        <v>39</v>
      </c>
      <c r="D1179" t="s">
        <v>18</v>
      </c>
      <c r="E1179" t="s">
        <v>147</v>
      </c>
      <c r="F1179">
        <v>25</v>
      </c>
      <c r="G1179" t="s">
        <v>21</v>
      </c>
      <c r="H1179">
        <v>2020</v>
      </c>
      <c r="I1179">
        <v>10.673400000000001</v>
      </c>
      <c r="J1179" s="1">
        <f>_xlfn.XLOOKUP(B1179, '[1]2021 Salaries'!$B$13:$B$2834, '[1]2021 Salaries'!$G$13:$G$2834,0)</f>
        <v>20550000</v>
      </c>
      <c r="K1179" s="1">
        <f t="shared" si="18"/>
        <v>22605000</v>
      </c>
      <c r="L1179" s="2">
        <v>1178</v>
      </c>
    </row>
    <row r="1180" spans="1:12" x14ac:dyDescent="0.45">
      <c r="A1180">
        <v>1728</v>
      </c>
      <c r="B1180" t="s">
        <v>3161</v>
      </c>
      <c r="C1180" t="s">
        <v>86</v>
      </c>
      <c r="D1180" t="s">
        <v>2743</v>
      </c>
      <c r="E1180" t="s">
        <v>116</v>
      </c>
      <c r="F1180">
        <v>21</v>
      </c>
      <c r="G1180" t="s">
        <v>12</v>
      </c>
      <c r="H1180">
        <v>2021</v>
      </c>
      <c r="I1180">
        <v>10.677899999999999</v>
      </c>
      <c r="J1180" s="1">
        <f>_xlfn.XLOOKUP(B1180, '[1]2021 Salaries'!$B$13:$B$2834, '[1]2021 Salaries'!$G$13:$G$2834,0)</f>
        <v>28230000</v>
      </c>
      <c r="K1180" s="1">
        <f t="shared" si="18"/>
        <v>31053000.000000004</v>
      </c>
      <c r="L1180" s="2">
        <v>1179</v>
      </c>
    </row>
    <row r="1181" spans="1:12" x14ac:dyDescent="0.45">
      <c r="A1181">
        <v>1703</v>
      </c>
      <c r="B1181" t="s">
        <v>1186</v>
      </c>
      <c r="C1181" t="s">
        <v>138</v>
      </c>
      <c r="D1181" t="s">
        <v>18</v>
      </c>
      <c r="E1181" t="s">
        <v>47</v>
      </c>
      <c r="F1181">
        <v>25</v>
      </c>
      <c r="G1181" t="s">
        <v>12</v>
      </c>
      <c r="H1181">
        <v>2021</v>
      </c>
      <c r="I1181">
        <v>10.688000000000001</v>
      </c>
      <c r="J1181" s="1">
        <f>_xlfn.XLOOKUP(B1181, '[1]2021 Salaries'!$B$13:$B$2834, '[1]2021 Salaries'!$G$13:$G$2834,0)</f>
        <v>37200000</v>
      </c>
      <c r="K1181" s="1">
        <f t="shared" si="18"/>
        <v>40920000</v>
      </c>
      <c r="L1181" s="2">
        <v>1180</v>
      </c>
    </row>
    <row r="1182" spans="1:12" hidden="1" x14ac:dyDescent="0.45">
      <c r="A1182">
        <v>1769</v>
      </c>
      <c r="B1182" t="s">
        <v>2218</v>
      </c>
      <c r="C1182" t="s">
        <v>74</v>
      </c>
      <c r="D1182" t="s">
        <v>1596</v>
      </c>
      <c r="E1182" t="s">
        <v>602</v>
      </c>
      <c r="F1182">
        <v>32</v>
      </c>
      <c r="G1182" t="s">
        <v>12</v>
      </c>
      <c r="H1182">
        <v>2021</v>
      </c>
      <c r="I1182">
        <v>10.688166666666699</v>
      </c>
      <c r="J1182" s="1">
        <f>_xlfn.XLOOKUP(B1182, '[1]2021 Salaries'!$B$13:$B$2834, '[1]2021 Salaries'!$G$13:$G$2834,0)</f>
        <v>36830000</v>
      </c>
      <c r="K1182" s="1">
        <f t="shared" si="18"/>
        <v>40513000</v>
      </c>
      <c r="L1182" s="2">
        <v>1181</v>
      </c>
    </row>
    <row r="1183" spans="1:12" x14ac:dyDescent="0.45">
      <c r="A1183">
        <v>812</v>
      </c>
      <c r="B1183" t="s">
        <v>1880</v>
      </c>
      <c r="C1183" t="s">
        <v>1879</v>
      </c>
      <c r="D1183" t="s">
        <v>1596</v>
      </c>
      <c r="E1183" t="s">
        <v>118</v>
      </c>
      <c r="F1183">
        <v>30</v>
      </c>
      <c r="G1183" t="s">
        <v>25</v>
      </c>
      <c r="H1183">
        <v>2020</v>
      </c>
      <c r="I1183">
        <v>10.6970666666667</v>
      </c>
      <c r="J1183" s="1">
        <f>_xlfn.XLOOKUP(B1183, '[1]2021 Salaries'!$B$13:$B$2834, '[1]2021 Salaries'!$G$13:$G$2834,0)</f>
        <v>35950000</v>
      </c>
      <c r="K1183" s="1">
        <f t="shared" si="18"/>
        <v>39545000</v>
      </c>
      <c r="L1183" s="2">
        <v>1182</v>
      </c>
    </row>
    <row r="1184" spans="1:12" x14ac:dyDescent="0.45">
      <c r="A1184">
        <v>1809</v>
      </c>
      <c r="B1184" t="s">
        <v>1486</v>
      </c>
      <c r="C1184" t="s">
        <v>74</v>
      </c>
      <c r="D1184" t="s">
        <v>18</v>
      </c>
      <c r="E1184" t="s">
        <v>200</v>
      </c>
      <c r="F1184">
        <v>27</v>
      </c>
      <c r="G1184" t="s">
        <v>12</v>
      </c>
      <c r="H1184">
        <v>2021</v>
      </c>
      <c r="I1184">
        <v>10.6976333333333</v>
      </c>
      <c r="J1184" s="1">
        <f>_xlfn.XLOOKUP(B1184, '[1]2021 Salaries'!$B$13:$B$2834, '[1]2021 Salaries'!$G$13:$G$2834,0)</f>
        <v>38280000</v>
      </c>
      <c r="K1184" s="1">
        <f t="shared" si="18"/>
        <v>42108000</v>
      </c>
      <c r="L1184" s="2">
        <v>1183</v>
      </c>
    </row>
    <row r="1185" spans="1:12" x14ac:dyDescent="0.45">
      <c r="A1185">
        <v>2523</v>
      </c>
      <c r="B1185" t="s">
        <v>3160</v>
      </c>
      <c r="C1185" t="s">
        <v>64</v>
      </c>
      <c r="D1185" t="s">
        <v>2743</v>
      </c>
      <c r="E1185" t="s">
        <v>261</v>
      </c>
      <c r="F1185">
        <v>18</v>
      </c>
      <c r="G1185" t="s">
        <v>41</v>
      </c>
      <c r="H1185">
        <v>2021</v>
      </c>
      <c r="I1185">
        <v>10.697800000000001</v>
      </c>
      <c r="J1185" s="1">
        <f>_xlfn.XLOOKUP(B1185, '[1]2021 Salaries'!$B$13:$B$2834, '[1]2021 Salaries'!$G$13:$G$2834,0)</f>
        <v>6190000</v>
      </c>
      <c r="K1185" s="1">
        <f t="shared" si="18"/>
        <v>6190000</v>
      </c>
      <c r="L1185" s="2">
        <v>1184</v>
      </c>
    </row>
    <row r="1186" spans="1:12" x14ac:dyDescent="0.45">
      <c r="A1186">
        <v>953</v>
      </c>
      <c r="B1186" t="s">
        <v>1204</v>
      </c>
      <c r="C1186" t="s">
        <v>14</v>
      </c>
      <c r="D1186" t="s">
        <v>43</v>
      </c>
      <c r="E1186" t="s">
        <v>963</v>
      </c>
      <c r="F1186">
        <v>21</v>
      </c>
      <c r="G1186" t="s">
        <v>16</v>
      </c>
      <c r="H1186">
        <v>2020</v>
      </c>
      <c r="I1186">
        <v>10.7021</v>
      </c>
      <c r="J1186" s="1">
        <f>_xlfn.XLOOKUP(B1186, '[1]2021 Salaries'!$B$13:$B$2834, '[1]2021 Salaries'!$G$13:$G$2834,0)</f>
        <v>22200000</v>
      </c>
      <c r="K1186" s="1">
        <f t="shared" si="18"/>
        <v>24420000.000000004</v>
      </c>
      <c r="L1186" s="2">
        <v>1185</v>
      </c>
    </row>
    <row r="1187" spans="1:12" x14ac:dyDescent="0.45">
      <c r="A1187">
        <v>1252</v>
      </c>
      <c r="B1187" t="s">
        <v>3007</v>
      </c>
      <c r="C1187" t="s">
        <v>39</v>
      </c>
      <c r="D1187" t="s">
        <v>2743</v>
      </c>
      <c r="E1187" t="s">
        <v>369</v>
      </c>
      <c r="F1187">
        <v>21</v>
      </c>
      <c r="G1187" t="s">
        <v>21</v>
      </c>
      <c r="H1187">
        <v>2021</v>
      </c>
      <c r="I1187">
        <v>10.7043</v>
      </c>
      <c r="J1187" s="1">
        <f>_xlfn.XLOOKUP(B1187, '[1]2021 Salaries'!$B$13:$B$2834, '[1]2021 Salaries'!$G$13:$G$2834,0)</f>
        <v>17300000</v>
      </c>
      <c r="K1187" s="1">
        <f t="shared" si="18"/>
        <v>19030000</v>
      </c>
      <c r="L1187" s="2">
        <v>1186</v>
      </c>
    </row>
    <row r="1188" spans="1:12" x14ac:dyDescent="0.45">
      <c r="A1188">
        <v>856</v>
      </c>
      <c r="B1188" t="s">
        <v>196</v>
      </c>
      <c r="C1188" t="s">
        <v>138</v>
      </c>
      <c r="D1188" t="s">
        <v>2743</v>
      </c>
      <c r="E1188" t="s">
        <v>197</v>
      </c>
      <c r="F1188">
        <v>30</v>
      </c>
      <c r="G1188" t="s">
        <v>25</v>
      </c>
      <c r="H1188">
        <v>2020</v>
      </c>
      <c r="I1188">
        <v>10.706766666666701</v>
      </c>
      <c r="J1188" s="1">
        <f>_xlfn.XLOOKUP(B1188, '[1]2021 Salaries'!$B$13:$B$2834, '[1]2021 Salaries'!$G$13:$G$2834,0)</f>
        <v>27460000</v>
      </c>
      <c r="K1188" s="1">
        <f t="shared" si="18"/>
        <v>30206000.000000004</v>
      </c>
      <c r="L1188" s="2">
        <v>1187</v>
      </c>
    </row>
    <row r="1189" spans="1:12" x14ac:dyDescent="0.45">
      <c r="A1189">
        <v>1263</v>
      </c>
      <c r="B1189" t="s">
        <v>3148</v>
      </c>
      <c r="C1189" t="s">
        <v>377</v>
      </c>
      <c r="D1189" t="s">
        <v>2743</v>
      </c>
      <c r="E1189" t="s">
        <v>49</v>
      </c>
      <c r="F1189">
        <v>23</v>
      </c>
      <c r="G1189" t="s">
        <v>21</v>
      </c>
      <c r="H1189">
        <v>2021</v>
      </c>
      <c r="I1189">
        <v>10.7084333333333</v>
      </c>
      <c r="J1189" s="1">
        <f>_xlfn.XLOOKUP(B1189, '[1]2021 Salaries'!$B$13:$B$2834, '[1]2021 Salaries'!$G$13:$G$2834,0)</f>
        <v>18780000</v>
      </c>
      <c r="K1189" s="1">
        <f t="shared" si="18"/>
        <v>20658000</v>
      </c>
      <c r="L1189" s="2">
        <v>1188</v>
      </c>
    </row>
    <row r="1190" spans="1:12" hidden="1" x14ac:dyDescent="0.45">
      <c r="A1190">
        <v>1788</v>
      </c>
      <c r="B1190" t="s">
        <v>1228</v>
      </c>
      <c r="C1190" t="s">
        <v>74</v>
      </c>
      <c r="D1190" t="s">
        <v>43</v>
      </c>
      <c r="E1190" t="s">
        <v>587</v>
      </c>
      <c r="F1190">
        <v>19</v>
      </c>
      <c r="G1190" t="s">
        <v>12</v>
      </c>
      <c r="H1190">
        <v>2021</v>
      </c>
      <c r="I1190">
        <v>10.7123333333333</v>
      </c>
      <c r="J1190" s="1">
        <f>_xlfn.XLOOKUP(B1190, '[1]2021 Salaries'!$B$13:$B$2834, '[1]2021 Salaries'!$G$13:$G$2834,0)</f>
        <v>1770000</v>
      </c>
      <c r="K1190" s="1">
        <f t="shared" si="18"/>
        <v>1947000.0000000002</v>
      </c>
      <c r="L1190" s="2">
        <v>1189</v>
      </c>
    </row>
    <row r="1191" spans="1:12" hidden="1" x14ac:dyDescent="0.45">
      <c r="A1191">
        <v>1230</v>
      </c>
      <c r="B1191" t="s">
        <v>2465</v>
      </c>
      <c r="C1191" t="s">
        <v>313</v>
      </c>
      <c r="D1191" t="s">
        <v>1596</v>
      </c>
      <c r="E1191" t="s">
        <v>1049</v>
      </c>
      <c r="F1191">
        <v>23</v>
      </c>
      <c r="G1191" t="s">
        <v>41</v>
      </c>
      <c r="H1191">
        <v>2020</v>
      </c>
      <c r="I1191">
        <v>10.7194</v>
      </c>
      <c r="J1191" s="1">
        <f>_xlfn.XLOOKUP(B1191, '[1]2021 Salaries'!$B$13:$B$2834, '[1]2021 Salaries'!$G$13:$G$2834,0)</f>
        <v>0</v>
      </c>
      <c r="K1191" s="1">
        <f t="shared" si="18"/>
        <v>0</v>
      </c>
      <c r="L1191" s="2">
        <v>1190</v>
      </c>
    </row>
    <row r="1192" spans="1:12" hidden="1" x14ac:dyDescent="0.45">
      <c r="A1192">
        <v>82</v>
      </c>
      <c r="B1192" t="s">
        <v>3159</v>
      </c>
      <c r="C1192" t="s">
        <v>39</v>
      </c>
      <c r="D1192" t="s">
        <v>2743</v>
      </c>
      <c r="E1192" t="s">
        <v>710</v>
      </c>
      <c r="F1192">
        <v>29</v>
      </c>
      <c r="G1192" t="s">
        <v>21</v>
      </c>
      <c r="H1192">
        <v>2020</v>
      </c>
      <c r="I1192">
        <v>10.7198333333333</v>
      </c>
      <c r="J1192" s="1">
        <f>_xlfn.XLOOKUP(B1192, '[1]2021 Salaries'!$B$13:$B$2834, '[1]2021 Salaries'!$G$13:$G$2834,0)</f>
        <v>0</v>
      </c>
      <c r="K1192" s="1">
        <f t="shared" si="18"/>
        <v>0</v>
      </c>
      <c r="L1192" s="2">
        <v>1191</v>
      </c>
    </row>
    <row r="1193" spans="1:12" x14ac:dyDescent="0.45">
      <c r="A1193">
        <v>925</v>
      </c>
      <c r="B1193" t="s">
        <v>774</v>
      </c>
      <c r="C1193" t="s">
        <v>14</v>
      </c>
      <c r="D1193" t="s">
        <v>1600</v>
      </c>
      <c r="E1193" t="s">
        <v>659</v>
      </c>
      <c r="F1193">
        <v>26</v>
      </c>
      <c r="G1193" t="s">
        <v>16</v>
      </c>
      <c r="H1193">
        <v>2020</v>
      </c>
      <c r="I1193">
        <v>10.7260333333333</v>
      </c>
      <c r="J1193" s="1">
        <f>_xlfn.XLOOKUP(B1193, '[1]2021 Salaries'!$B$13:$B$2834, '[1]2021 Salaries'!$G$13:$G$2834,0)</f>
        <v>17960000</v>
      </c>
      <c r="K1193" s="1">
        <f t="shared" si="18"/>
        <v>19756000</v>
      </c>
      <c r="L1193" s="2">
        <v>1192</v>
      </c>
    </row>
    <row r="1194" spans="1:12" x14ac:dyDescent="0.45">
      <c r="A1194">
        <v>247</v>
      </c>
      <c r="B1194" t="s">
        <v>2049</v>
      </c>
      <c r="C1194" t="s">
        <v>9</v>
      </c>
      <c r="D1194" t="s">
        <v>1600</v>
      </c>
      <c r="E1194" t="s">
        <v>614</v>
      </c>
      <c r="F1194">
        <v>22</v>
      </c>
      <c r="G1194" t="s">
        <v>31</v>
      </c>
      <c r="H1194">
        <v>2020</v>
      </c>
      <c r="I1194">
        <v>10.7269666666667</v>
      </c>
      <c r="J1194" s="1">
        <f>_xlfn.XLOOKUP(B1194, '[1]2021 Salaries'!$B$13:$B$2834, '[1]2021 Salaries'!$G$13:$G$2834,0)</f>
        <v>25970000</v>
      </c>
      <c r="K1194" s="1">
        <f t="shared" si="18"/>
        <v>28567000.000000004</v>
      </c>
      <c r="L1194" s="2">
        <v>1193</v>
      </c>
    </row>
    <row r="1195" spans="1:12" x14ac:dyDescent="0.45">
      <c r="A1195">
        <v>215</v>
      </c>
      <c r="B1195" t="s">
        <v>2510</v>
      </c>
      <c r="C1195" t="s">
        <v>948</v>
      </c>
      <c r="D1195" t="s">
        <v>1596</v>
      </c>
      <c r="E1195" t="s">
        <v>154</v>
      </c>
      <c r="F1195">
        <v>26</v>
      </c>
      <c r="G1195" t="s">
        <v>31</v>
      </c>
      <c r="H1195">
        <v>2020</v>
      </c>
      <c r="I1195">
        <v>10.727966666666701</v>
      </c>
      <c r="J1195" s="1">
        <f>_xlfn.XLOOKUP(B1195, '[1]2021 Salaries'!$B$13:$B$2834, '[1]2021 Salaries'!$G$13:$G$2834,0)</f>
        <v>23410000</v>
      </c>
      <c r="K1195" s="1">
        <f t="shared" si="18"/>
        <v>25751000.000000004</v>
      </c>
      <c r="L1195" s="2">
        <v>1194</v>
      </c>
    </row>
    <row r="1196" spans="1:12" hidden="1" x14ac:dyDescent="0.45">
      <c r="A1196">
        <v>718</v>
      </c>
      <c r="B1196" t="s">
        <v>3158</v>
      </c>
      <c r="C1196" t="s">
        <v>23</v>
      </c>
      <c r="D1196" t="s">
        <v>2743</v>
      </c>
      <c r="E1196" t="s">
        <v>267</v>
      </c>
      <c r="F1196">
        <v>18</v>
      </c>
      <c r="G1196" t="s">
        <v>25</v>
      </c>
      <c r="H1196">
        <v>2020</v>
      </c>
      <c r="I1196">
        <v>10.7284666666667</v>
      </c>
      <c r="J1196" s="1">
        <f>_xlfn.XLOOKUP(B1196, '[1]2021 Salaries'!$B$13:$B$2834, '[1]2021 Salaries'!$G$13:$G$2834,0)</f>
        <v>0</v>
      </c>
      <c r="K1196" s="1">
        <f t="shared" si="18"/>
        <v>0</v>
      </c>
      <c r="L1196" s="2">
        <v>1195</v>
      </c>
    </row>
    <row r="1197" spans="1:12" hidden="1" x14ac:dyDescent="0.45">
      <c r="A1197">
        <v>1699</v>
      </c>
      <c r="B1197" t="s">
        <v>2157</v>
      </c>
      <c r="C1197" t="s">
        <v>74</v>
      </c>
      <c r="D1197" t="s">
        <v>1600</v>
      </c>
      <c r="E1197" t="s">
        <v>157</v>
      </c>
      <c r="F1197">
        <v>25</v>
      </c>
      <c r="G1197" t="s">
        <v>12</v>
      </c>
      <c r="H1197">
        <v>2021</v>
      </c>
      <c r="I1197">
        <v>10.736933333333299</v>
      </c>
      <c r="J1197" s="1">
        <f>_xlfn.XLOOKUP(B1197, '[1]2021 Salaries'!$B$13:$B$2834, '[1]2021 Salaries'!$G$13:$G$2834,0)</f>
        <v>10240000</v>
      </c>
      <c r="K1197" s="1">
        <f t="shared" si="18"/>
        <v>11264000</v>
      </c>
      <c r="L1197" s="2">
        <v>1196</v>
      </c>
    </row>
    <row r="1198" spans="1:12" hidden="1" x14ac:dyDescent="0.45">
      <c r="A1198">
        <v>1401</v>
      </c>
      <c r="B1198" t="s">
        <v>3157</v>
      </c>
      <c r="C1198" t="s">
        <v>39</v>
      </c>
      <c r="D1198" t="s">
        <v>2743</v>
      </c>
      <c r="E1198" t="s">
        <v>191</v>
      </c>
      <c r="F1198">
        <v>25</v>
      </c>
      <c r="G1198" t="s">
        <v>21</v>
      </c>
      <c r="H1198">
        <v>2021</v>
      </c>
      <c r="I1198">
        <v>10.738533333333301</v>
      </c>
      <c r="J1198" s="1">
        <f>_xlfn.XLOOKUP(B1198, '[1]2021 Salaries'!$B$13:$B$2834, '[1]2021 Salaries'!$G$13:$G$2834,0)</f>
        <v>15420000</v>
      </c>
      <c r="K1198" s="1">
        <f t="shared" si="18"/>
        <v>16962000</v>
      </c>
      <c r="L1198" s="2">
        <v>1197</v>
      </c>
    </row>
    <row r="1199" spans="1:12" x14ac:dyDescent="0.45">
      <c r="A1199">
        <v>517</v>
      </c>
      <c r="B1199" t="s">
        <v>2194</v>
      </c>
      <c r="C1199" t="s">
        <v>948</v>
      </c>
      <c r="D1199" t="s">
        <v>1600</v>
      </c>
      <c r="E1199" t="s">
        <v>403</v>
      </c>
      <c r="F1199">
        <v>25</v>
      </c>
      <c r="G1199" t="s">
        <v>12</v>
      </c>
      <c r="H1199">
        <v>2020</v>
      </c>
      <c r="I1199">
        <v>10.7395333333333</v>
      </c>
      <c r="J1199" s="1">
        <f>_xlfn.XLOOKUP(B1199, '[1]2021 Salaries'!$B$13:$B$2834, '[1]2021 Salaries'!$G$13:$G$2834,0)</f>
        <v>25250000</v>
      </c>
      <c r="K1199" s="1">
        <f t="shared" si="18"/>
        <v>27775000.000000004</v>
      </c>
      <c r="L1199" s="2">
        <v>1198</v>
      </c>
    </row>
    <row r="1200" spans="1:12" x14ac:dyDescent="0.45">
      <c r="A1200">
        <v>737</v>
      </c>
      <c r="B1200" t="s">
        <v>2715</v>
      </c>
      <c r="C1200" t="s">
        <v>468</v>
      </c>
      <c r="D1200" t="s">
        <v>1596</v>
      </c>
      <c r="E1200" t="s">
        <v>211</v>
      </c>
      <c r="F1200">
        <v>20</v>
      </c>
      <c r="G1200" t="s">
        <v>25</v>
      </c>
      <c r="H1200">
        <v>2020</v>
      </c>
      <c r="I1200">
        <v>10.7408</v>
      </c>
      <c r="J1200" s="1">
        <f>_xlfn.XLOOKUP(B1200, '[1]2021 Salaries'!$B$13:$B$2834, '[1]2021 Salaries'!$G$13:$G$2834,0)</f>
        <v>36770000</v>
      </c>
      <c r="K1200" s="1">
        <f t="shared" si="18"/>
        <v>40447000</v>
      </c>
      <c r="L1200" s="2">
        <v>1199</v>
      </c>
    </row>
    <row r="1201" spans="1:12" hidden="1" x14ac:dyDescent="0.45">
      <c r="A1201">
        <v>2399</v>
      </c>
      <c r="B1201" t="s">
        <v>905</v>
      </c>
      <c r="C1201" t="s">
        <v>14</v>
      </c>
      <c r="D1201" t="s">
        <v>18</v>
      </c>
      <c r="E1201" t="s">
        <v>462</v>
      </c>
      <c r="F1201">
        <v>31</v>
      </c>
      <c r="G1201" t="s">
        <v>16</v>
      </c>
      <c r="H1201">
        <v>2021</v>
      </c>
      <c r="I1201">
        <v>10.7422</v>
      </c>
      <c r="J1201" s="1">
        <f>_xlfn.XLOOKUP(B1201, '[1]2021 Salaries'!$B$13:$B$2834, '[1]2021 Salaries'!$G$13:$G$2834,0)</f>
        <v>18050000</v>
      </c>
      <c r="K1201" s="1">
        <f t="shared" si="18"/>
        <v>19855000</v>
      </c>
      <c r="L1201" s="2">
        <v>1200</v>
      </c>
    </row>
    <row r="1202" spans="1:12" x14ac:dyDescent="0.45">
      <c r="A1202">
        <v>604</v>
      </c>
      <c r="B1202" t="s">
        <v>2131</v>
      </c>
      <c r="C1202" t="s">
        <v>27</v>
      </c>
      <c r="D1202" t="s">
        <v>1596</v>
      </c>
      <c r="E1202" t="s">
        <v>11</v>
      </c>
      <c r="F1202">
        <v>18</v>
      </c>
      <c r="G1202" t="s">
        <v>12</v>
      </c>
      <c r="H1202">
        <v>2020</v>
      </c>
      <c r="I1202">
        <v>10.7429666666667</v>
      </c>
      <c r="J1202" s="1">
        <f>_xlfn.XLOOKUP(B1202, '[1]2021 Salaries'!$B$13:$B$2834, '[1]2021 Salaries'!$G$13:$G$2834,0)</f>
        <v>30200000</v>
      </c>
      <c r="K1202" s="1">
        <f t="shared" si="18"/>
        <v>33220000.000000004</v>
      </c>
      <c r="L1202" s="2">
        <v>1201</v>
      </c>
    </row>
    <row r="1203" spans="1:12" hidden="1" x14ac:dyDescent="0.45">
      <c r="A1203">
        <v>1867</v>
      </c>
      <c r="B1203" t="s">
        <v>865</v>
      </c>
      <c r="C1203" t="s">
        <v>176</v>
      </c>
      <c r="D1203" t="s">
        <v>18</v>
      </c>
      <c r="E1203" t="s">
        <v>382</v>
      </c>
      <c r="F1203">
        <v>28</v>
      </c>
      <c r="G1203" t="s">
        <v>12</v>
      </c>
      <c r="H1203">
        <v>2021</v>
      </c>
      <c r="I1203">
        <v>10.7541333333333</v>
      </c>
      <c r="J1203" s="1">
        <f>_xlfn.XLOOKUP(B1203, '[1]2021 Salaries'!$B$13:$B$2834, '[1]2021 Salaries'!$G$13:$G$2834,0)</f>
        <v>29560000</v>
      </c>
      <c r="K1203" s="1">
        <f t="shared" si="18"/>
        <v>32516000.000000004</v>
      </c>
      <c r="L1203" s="2">
        <v>1202</v>
      </c>
    </row>
    <row r="1204" spans="1:12" x14ac:dyDescent="0.45">
      <c r="A1204">
        <v>73</v>
      </c>
      <c r="B1204" t="s">
        <v>2040</v>
      </c>
      <c r="C1204" t="s">
        <v>39</v>
      </c>
      <c r="D1204" t="s">
        <v>1600</v>
      </c>
      <c r="E1204" t="s">
        <v>168</v>
      </c>
      <c r="F1204">
        <v>19</v>
      </c>
      <c r="G1204" t="s">
        <v>21</v>
      </c>
      <c r="H1204">
        <v>2020</v>
      </c>
      <c r="I1204">
        <v>10.760300000000001</v>
      </c>
      <c r="J1204" s="1">
        <f>_xlfn.XLOOKUP(B1204, '[1]2021 Salaries'!$B$13:$B$2834, '[1]2021 Salaries'!$G$13:$G$2834,0)</f>
        <v>28900000</v>
      </c>
      <c r="K1204" s="1">
        <f t="shared" si="18"/>
        <v>31790000.000000004</v>
      </c>
      <c r="L1204" s="2">
        <v>1203</v>
      </c>
    </row>
    <row r="1205" spans="1:12" x14ac:dyDescent="0.45">
      <c r="A1205">
        <v>1192</v>
      </c>
      <c r="B1205" t="s">
        <v>1710</v>
      </c>
      <c r="C1205" t="s">
        <v>64</v>
      </c>
      <c r="D1205" t="s">
        <v>1596</v>
      </c>
      <c r="E1205" t="s">
        <v>1238</v>
      </c>
      <c r="F1205">
        <v>25</v>
      </c>
      <c r="G1205" t="s">
        <v>41</v>
      </c>
      <c r="H1205">
        <v>2020</v>
      </c>
      <c r="I1205">
        <v>10.764566666666701</v>
      </c>
      <c r="J1205" s="1">
        <f>_xlfn.XLOOKUP(B1205, '[1]2021 Salaries'!$B$13:$B$2834, '[1]2021 Salaries'!$G$13:$G$2834,0)</f>
        <v>24920000</v>
      </c>
      <c r="K1205" s="1">
        <f t="shared" si="18"/>
        <v>24920000</v>
      </c>
      <c r="L1205" s="2">
        <v>1204</v>
      </c>
    </row>
    <row r="1206" spans="1:12" x14ac:dyDescent="0.45">
      <c r="A1206">
        <v>2189</v>
      </c>
      <c r="B1206" t="s">
        <v>1759</v>
      </c>
      <c r="C1206" t="s">
        <v>14</v>
      </c>
      <c r="D1206" t="s">
        <v>2743</v>
      </c>
      <c r="E1206" t="s">
        <v>659</v>
      </c>
      <c r="F1206">
        <v>23</v>
      </c>
      <c r="G1206" t="s">
        <v>16</v>
      </c>
      <c r="H1206">
        <v>2021</v>
      </c>
      <c r="I1206">
        <v>10.7663666666667</v>
      </c>
      <c r="J1206" s="1">
        <f>_xlfn.XLOOKUP(B1206, '[1]2021 Salaries'!$B$13:$B$2834, '[1]2021 Salaries'!$G$13:$G$2834,0)</f>
        <v>27670000</v>
      </c>
      <c r="K1206" s="1">
        <f t="shared" si="18"/>
        <v>30437000.000000004</v>
      </c>
      <c r="L1206" s="2">
        <v>1205</v>
      </c>
    </row>
    <row r="1207" spans="1:12" hidden="1" x14ac:dyDescent="0.45">
      <c r="A1207">
        <v>2228</v>
      </c>
      <c r="B1207" t="s">
        <v>2459</v>
      </c>
      <c r="C1207" t="s">
        <v>14</v>
      </c>
      <c r="D1207" t="s">
        <v>1596</v>
      </c>
      <c r="E1207" t="s">
        <v>529</v>
      </c>
      <c r="F1207">
        <v>22</v>
      </c>
      <c r="G1207" t="s">
        <v>16</v>
      </c>
      <c r="H1207">
        <v>2021</v>
      </c>
      <c r="I1207">
        <v>10.767300000000001</v>
      </c>
      <c r="J1207" s="1">
        <f>_xlfn.XLOOKUP(B1207, '[1]2021 Salaries'!$B$13:$B$2834, '[1]2021 Salaries'!$G$13:$G$2834,0)</f>
        <v>25210000</v>
      </c>
      <c r="K1207" s="1">
        <f t="shared" si="18"/>
        <v>27731000.000000004</v>
      </c>
      <c r="L1207" s="2">
        <v>1206</v>
      </c>
    </row>
    <row r="1208" spans="1:12" x14ac:dyDescent="0.45">
      <c r="A1208">
        <v>1739</v>
      </c>
      <c r="B1208" t="s">
        <v>1974</v>
      </c>
      <c r="C1208" t="s">
        <v>51</v>
      </c>
      <c r="D1208" t="s">
        <v>1600</v>
      </c>
      <c r="E1208" t="s">
        <v>75</v>
      </c>
      <c r="F1208">
        <v>21</v>
      </c>
      <c r="G1208" t="s">
        <v>12</v>
      </c>
      <c r="H1208">
        <v>2021</v>
      </c>
      <c r="I1208">
        <v>10.769500000000001</v>
      </c>
      <c r="J1208" s="1">
        <f>_xlfn.XLOOKUP(B1208, '[1]2021 Salaries'!$B$13:$B$2834, '[1]2021 Salaries'!$G$13:$G$2834,0)</f>
        <v>19480000</v>
      </c>
      <c r="K1208" s="1">
        <f t="shared" si="18"/>
        <v>21428000</v>
      </c>
      <c r="L1208" s="2">
        <v>1207</v>
      </c>
    </row>
    <row r="1209" spans="1:12" hidden="1" x14ac:dyDescent="0.45">
      <c r="A1209">
        <v>1662</v>
      </c>
      <c r="B1209" t="s">
        <v>3156</v>
      </c>
      <c r="C1209" t="s">
        <v>9</v>
      </c>
      <c r="D1209" t="s">
        <v>2743</v>
      </c>
      <c r="E1209" t="s">
        <v>30</v>
      </c>
      <c r="F1209">
        <v>19</v>
      </c>
      <c r="G1209" t="s">
        <v>31</v>
      </c>
      <c r="H1209">
        <v>2021</v>
      </c>
      <c r="I1209">
        <v>10.769600000000001</v>
      </c>
      <c r="J1209" s="1">
        <f>_xlfn.XLOOKUP(B1209, '[1]2021 Salaries'!$B$13:$B$2834, '[1]2021 Salaries'!$G$13:$G$2834,0)</f>
        <v>33600000</v>
      </c>
      <c r="K1209" s="1">
        <f t="shared" si="18"/>
        <v>36960000</v>
      </c>
      <c r="L1209" s="2">
        <v>1208</v>
      </c>
    </row>
    <row r="1210" spans="1:12" hidden="1" x14ac:dyDescent="0.45">
      <c r="A1210">
        <v>2171</v>
      </c>
      <c r="B1210" t="s">
        <v>3155</v>
      </c>
      <c r="C1210" t="s">
        <v>86</v>
      </c>
      <c r="D1210" t="s">
        <v>2743</v>
      </c>
      <c r="E1210" t="s">
        <v>852</v>
      </c>
      <c r="F1210">
        <v>22</v>
      </c>
      <c r="G1210" t="s">
        <v>16</v>
      </c>
      <c r="H1210">
        <v>2021</v>
      </c>
      <c r="I1210">
        <v>10.771000000000001</v>
      </c>
      <c r="J1210" s="1">
        <f>_xlfn.XLOOKUP(B1210, '[1]2021 Salaries'!$B$13:$B$2834, '[1]2021 Salaries'!$G$13:$G$2834,0)</f>
        <v>5800000</v>
      </c>
      <c r="K1210" s="1">
        <f t="shared" si="18"/>
        <v>6380000.0000000009</v>
      </c>
      <c r="L1210" s="2">
        <v>1209</v>
      </c>
    </row>
    <row r="1211" spans="1:12" hidden="1" x14ac:dyDescent="0.45">
      <c r="A1211">
        <v>1820</v>
      </c>
      <c r="B1211" t="s">
        <v>1471</v>
      </c>
      <c r="C1211" t="s">
        <v>74</v>
      </c>
      <c r="D1211" t="s">
        <v>18</v>
      </c>
      <c r="E1211" t="s">
        <v>441</v>
      </c>
      <c r="F1211">
        <v>20</v>
      </c>
      <c r="G1211" t="s">
        <v>12</v>
      </c>
      <c r="H1211">
        <v>2021</v>
      </c>
      <c r="I1211">
        <v>10.7763666666667</v>
      </c>
      <c r="J1211" s="1">
        <f>_xlfn.XLOOKUP(B1211, '[1]2021 Salaries'!$B$13:$B$2834, '[1]2021 Salaries'!$G$13:$G$2834,0)</f>
        <v>30790000</v>
      </c>
      <c r="K1211" s="1">
        <f t="shared" si="18"/>
        <v>33869000</v>
      </c>
      <c r="L1211" s="2">
        <v>1210</v>
      </c>
    </row>
    <row r="1212" spans="1:12" hidden="1" x14ac:dyDescent="0.45">
      <c r="A1212">
        <v>2149</v>
      </c>
      <c r="B1212" t="s">
        <v>1821</v>
      </c>
      <c r="C1212" t="s">
        <v>14</v>
      </c>
      <c r="D1212" t="s">
        <v>1596</v>
      </c>
      <c r="E1212" t="s">
        <v>1212</v>
      </c>
      <c r="F1212">
        <v>29</v>
      </c>
      <c r="G1212" t="s">
        <v>16</v>
      </c>
      <c r="H1212">
        <v>2021</v>
      </c>
      <c r="I1212">
        <v>10.7792333333333</v>
      </c>
      <c r="J1212" s="1">
        <f>_xlfn.XLOOKUP(B1212, '[1]2021 Salaries'!$B$13:$B$2834, '[1]2021 Salaries'!$G$13:$G$2834,0)</f>
        <v>23210000</v>
      </c>
      <c r="K1212" s="1">
        <f t="shared" si="18"/>
        <v>25531000.000000004</v>
      </c>
      <c r="L1212" s="2">
        <v>1211</v>
      </c>
    </row>
    <row r="1213" spans="1:12" hidden="1" x14ac:dyDescent="0.45">
      <c r="A1213">
        <v>2496</v>
      </c>
      <c r="B1213" t="s">
        <v>2564</v>
      </c>
      <c r="C1213" t="s">
        <v>616</v>
      </c>
      <c r="D1213" t="s">
        <v>1600</v>
      </c>
      <c r="E1213" t="s">
        <v>676</v>
      </c>
      <c r="F1213">
        <v>21</v>
      </c>
      <c r="G1213" t="s">
        <v>41</v>
      </c>
      <c r="H1213">
        <v>2021</v>
      </c>
      <c r="I1213">
        <v>10.7816666666667</v>
      </c>
      <c r="J1213" s="1">
        <f>_xlfn.XLOOKUP(B1213, '[1]2021 Salaries'!$B$13:$B$2834, '[1]2021 Salaries'!$G$13:$G$2834,0)</f>
        <v>6050000</v>
      </c>
      <c r="K1213" s="1">
        <f t="shared" si="18"/>
        <v>6655000.0000000009</v>
      </c>
      <c r="L1213" s="2">
        <v>1212</v>
      </c>
    </row>
    <row r="1214" spans="1:12" x14ac:dyDescent="0.45">
      <c r="A1214">
        <v>464</v>
      </c>
      <c r="B1214" t="s">
        <v>3146</v>
      </c>
      <c r="C1214" t="s">
        <v>377</v>
      </c>
      <c r="D1214" t="s">
        <v>2743</v>
      </c>
      <c r="E1214" t="s">
        <v>47</v>
      </c>
      <c r="F1214">
        <v>23</v>
      </c>
      <c r="G1214" t="s">
        <v>12</v>
      </c>
      <c r="H1214">
        <v>2020</v>
      </c>
      <c r="I1214">
        <v>10.792899999999999</v>
      </c>
      <c r="J1214" s="1">
        <f>_xlfn.XLOOKUP(B1214, '[1]2021 Salaries'!$B$13:$B$2834, '[1]2021 Salaries'!$G$13:$G$2834,0)</f>
        <v>14620000</v>
      </c>
      <c r="K1214" s="1">
        <f t="shared" si="18"/>
        <v>16082000.000000002</v>
      </c>
      <c r="L1214" s="2">
        <v>1213</v>
      </c>
    </row>
    <row r="1215" spans="1:12" hidden="1" x14ac:dyDescent="0.45">
      <c r="A1215">
        <v>1910</v>
      </c>
      <c r="B1215" t="s">
        <v>3154</v>
      </c>
      <c r="C1215" t="s">
        <v>9</v>
      </c>
      <c r="D1215" t="s">
        <v>2743</v>
      </c>
      <c r="E1215" t="s">
        <v>264</v>
      </c>
      <c r="F1215">
        <v>18</v>
      </c>
      <c r="G1215" t="s">
        <v>12</v>
      </c>
      <c r="H1215">
        <v>2021</v>
      </c>
      <c r="I1215">
        <v>10.802666666666701</v>
      </c>
      <c r="J1215" s="1">
        <f>_xlfn.XLOOKUP(B1215, '[1]2021 Salaries'!$B$13:$B$2834, '[1]2021 Salaries'!$G$13:$G$2834,0)</f>
        <v>8940000</v>
      </c>
      <c r="K1215" s="1">
        <f t="shared" si="18"/>
        <v>9834000</v>
      </c>
      <c r="L1215" s="2">
        <v>1214</v>
      </c>
    </row>
    <row r="1216" spans="1:12" x14ac:dyDescent="0.45">
      <c r="A1216">
        <v>171</v>
      </c>
      <c r="B1216" t="s">
        <v>1944</v>
      </c>
      <c r="C1216" t="s">
        <v>96</v>
      </c>
      <c r="D1216" t="s">
        <v>2743</v>
      </c>
      <c r="E1216" t="s">
        <v>230</v>
      </c>
      <c r="F1216">
        <v>24</v>
      </c>
      <c r="G1216" t="s">
        <v>21</v>
      </c>
      <c r="H1216">
        <v>2020</v>
      </c>
      <c r="I1216">
        <v>10.8035</v>
      </c>
      <c r="J1216" s="1">
        <f>_xlfn.XLOOKUP(B1216, '[1]2021 Salaries'!$B$13:$B$2834, '[1]2021 Salaries'!$G$13:$G$2834,0)</f>
        <v>22920000</v>
      </c>
      <c r="K1216" s="1">
        <f t="shared" si="18"/>
        <v>25212000.000000004</v>
      </c>
      <c r="L1216" s="2">
        <v>1215</v>
      </c>
    </row>
    <row r="1217" spans="1:12" x14ac:dyDescent="0.45">
      <c r="A1217">
        <v>961</v>
      </c>
      <c r="B1217" t="s">
        <v>3153</v>
      </c>
      <c r="C1217" t="s">
        <v>14</v>
      </c>
      <c r="D1217" t="s">
        <v>2743</v>
      </c>
      <c r="E1217" t="s">
        <v>186</v>
      </c>
      <c r="F1217">
        <v>20</v>
      </c>
      <c r="G1217" t="s">
        <v>16</v>
      </c>
      <c r="H1217">
        <v>2020</v>
      </c>
      <c r="I1217">
        <v>10.8047</v>
      </c>
      <c r="J1217" s="1">
        <f>_xlfn.XLOOKUP(B1217, '[1]2021 Salaries'!$B$13:$B$2834, '[1]2021 Salaries'!$G$13:$G$2834,0)</f>
        <v>11740000</v>
      </c>
      <c r="K1217" s="1">
        <f t="shared" si="18"/>
        <v>12914000.000000002</v>
      </c>
      <c r="L1217" s="2">
        <v>1216</v>
      </c>
    </row>
    <row r="1218" spans="1:12" x14ac:dyDescent="0.45">
      <c r="A1218">
        <v>890</v>
      </c>
      <c r="B1218" t="s">
        <v>3152</v>
      </c>
      <c r="C1218" t="s">
        <v>138</v>
      </c>
      <c r="D1218" t="s">
        <v>2743</v>
      </c>
      <c r="E1218" t="s">
        <v>124</v>
      </c>
      <c r="F1218">
        <v>22</v>
      </c>
      <c r="G1218" t="s">
        <v>25</v>
      </c>
      <c r="H1218">
        <v>2020</v>
      </c>
      <c r="I1218">
        <v>10.8103</v>
      </c>
      <c r="J1218" s="1">
        <f>_xlfn.XLOOKUP(B1218, '[1]2021 Salaries'!$B$13:$B$2834, '[1]2021 Salaries'!$G$13:$G$2834,0)</f>
        <v>27960000</v>
      </c>
      <c r="K1218" s="1">
        <f t="shared" si="18"/>
        <v>30756000.000000004</v>
      </c>
      <c r="L1218" s="2">
        <v>1217</v>
      </c>
    </row>
    <row r="1219" spans="1:12" hidden="1" x14ac:dyDescent="0.45">
      <c r="A1219">
        <v>1490</v>
      </c>
      <c r="B1219" t="s">
        <v>496</v>
      </c>
      <c r="C1219" t="s">
        <v>39</v>
      </c>
      <c r="D1219" t="s">
        <v>18</v>
      </c>
      <c r="E1219" t="s">
        <v>497</v>
      </c>
      <c r="F1219">
        <v>21</v>
      </c>
      <c r="G1219" t="s">
        <v>31</v>
      </c>
      <c r="H1219">
        <v>2021</v>
      </c>
      <c r="I1219">
        <v>10.810833333333299</v>
      </c>
      <c r="J1219" s="1">
        <f>_xlfn.XLOOKUP(B1219, '[1]2021 Salaries'!$B$13:$B$2834, '[1]2021 Salaries'!$G$13:$G$2834,0)</f>
        <v>24870000</v>
      </c>
      <c r="K1219" s="1">
        <f t="shared" ref="K1219:K1282" si="19">IF(C1219="Rarita", J1219, J1219*1.1)</f>
        <v>27357000.000000004</v>
      </c>
      <c r="L1219" s="2">
        <v>1218</v>
      </c>
    </row>
    <row r="1220" spans="1:12" x14ac:dyDescent="0.45">
      <c r="A1220">
        <v>518</v>
      </c>
      <c r="B1220" t="s">
        <v>2627</v>
      </c>
      <c r="C1220" t="s">
        <v>184</v>
      </c>
      <c r="D1220" t="s">
        <v>1600</v>
      </c>
      <c r="E1220" t="s">
        <v>403</v>
      </c>
      <c r="F1220">
        <v>22</v>
      </c>
      <c r="G1220" t="s">
        <v>12</v>
      </c>
      <c r="H1220">
        <v>2020</v>
      </c>
      <c r="I1220">
        <v>10.8195</v>
      </c>
      <c r="J1220" s="1">
        <f>_xlfn.XLOOKUP(B1220, '[1]2021 Salaries'!$B$13:$B$2834, '[1]2021 Salaries'!$G$13:$G$2834,0)</f>
        <v>26100000</v>
      </c>
      <c r="K1220" s="1">
        <f t="shared" si="19"/>
        <v>28710000.000000004</v>
      </c>
      <c r="L1220" s="2">
        <v>1219</v>
      </c>
    </row>
    <row r="1221" spans="1:12" x14ac:dyDescent="0.45">
      <c r="A1221">
        <v>494</v>
      </c>
      <c r="B1221" t="s">
        <v>3151</v>
      </c>
      <c r="C1221" t="s">
        <v>74</v>
      </c>
      <c r="D1221" t="s">
        <v>2743</v>
      </c>
      <c r="E1221" t="s">
        <v>75</v>
      </c>
      <c r="F1221">
        <v>28</v>
      </c>
      <c r="G1221" t="s">
        <v>12</v>
      </c>
      <c r="H1221">
        <v>2020</v>
      </c>
      <c r="I1221">
        <v>10.8233</v>
      </c>
      <c r="J1221" s="1">
        <f>_xlfn.XLOOKUP(B1221, '[1]2021 Salaries'!$B$13:$B$2834, '[1]2021 Salaries'!$G$13:$G$2834,0)</f>
        <v>16800000</v>
      </c>
      <c r="K1221" s="1">
        <f t="shared" si="19"/>
        <v>18480000</v>
      </c>
      <c r="L1221" s="2">
        <v>1220</v>
      </c>
    </row>
    <row r="1222" spans="1:12" x14ac:dyDescent="0.45">
      <c r="A1222">
        <v>2212</v>
      </c>
      <c r="B1222" t="s">
        <v>2485</v>
      </c>
      <c r="C1222" t="s">
        <v>204</v>
      </c>
      <c r="D1222" t="s">
        <v>1596</v>
      </c>
      <c r="E1222" t="s">
        <v>963</v>
      </c>
      <c r="F1222">
        <v>21</v>
      </c>
      <c r="G1222" t="s">
        <v>16</v>
      </c>
      <c r="H1222">
        <v>2021</v>
      </c>
      <c r="I1222">
        <v>10.8296666666667</v>
      </c>
      <c r="J1222" s="1">
        <f>_xlfn.XLOOKUP(B1222, '[1]2021 Salaries'!$B$13:$B$2834, '[1]2021 Salaries'!$G$13:$G$2834,0)</f>
        <v>20890000</v>
      </c>
      <c r="K1222" s="1">
        <f t="shared" si="19"/>
        <v>22979000</v>
      </c>
      <c r="L1222" s="2">
        <v>1221</v>
      </c>
    </row>
    <row r="1223" spans="1:12" x14ac:dyDescent="0.45">
      <c r="A1223">
        <v>1278</v>
      </c>
      <c r="B1223" t="s">
        <v>1028</v>
      </c>
      <c r="C1223" t="s">
        <v>39</v>
      </c>
      <c r="D1223" t="s">
        <v>43</v>
      </c>
      <c r="E1223" t="s">
        <v>845</v>
      </c>
      <c r="F1223">
        <v>25</v>
      </c>
      <c r="G1223" t="s">
        <v>21</v>
      </c>
      <c r="H1223">
        <v>2021</v>
      </c>
      <c r="I1223">
        <v>10.829833333333299</v>
      </c>
      <c r="J1223" s="1">
        <f>_xlfn.XLOOKUP(B1223, '[1]2021 Salaries'!$B$13:$B$2834, '[1]2021 Salaries'!$G$13:$G$2834,0)</f>
        <v>20660000</v>
      </c>
      <c r="K1223" s="1">
        <f t="shared" si="19"/>
        <v>22726000</v>
      </c>
      <c r="L1223" s="2">
        <v>1222</v>
      </c>
    </row>
    <row r="1224" spans="1:12" x14ac:dyDescent="0.45">
      <c r="A1224">
        <v>2117</v>
      </c>
      <c r="B1224" t="s">
        <v>3150</v>
      </c>
      <c r="C1224" t="s">
        <v>320</v>
      </c>
      <c r="D1224" t="s">
        <v>2743</v>
      </c>
      <c r="E1224" t="s">
        <v>240</v>
      </c>
      <c r="F1224">
        <v>27</v>
      </c>
      <c r="G1224" t="s">
        <v>25</v>
      </c>
      <c r="H1224">
        <v>2021</v>
      </c>
      <c r="I1224">
        <v>10.8302</v>
      </c>
      <c r="J1224" s="1">
        <f>_xlfn.XLOOKUP(B1224, '[1]2021 Salaries'!$B$13:$B$2834, '[1]2021 Salaries'!$G$13:$G$2834,0)</f>
        <v>28600000</v>
      </c>
      <c r="K1224" s="1">
        <f t="shared" si="19"/>
        <v>31460000.000000004</v>
      </c>
      <c r="L1224" s="2">
        <v>1223</v>
      </c>
    </row>
    <row r="1225" spans="1:12" x14ac:dyDescent="0.45">
      <c r="A1225">
        <v>32</v>
      </c>
      <c r="B1225" t="s">
        <v>3102</v>
      </c>
      <c r="C1225" t="s">
        <v>134</v>
      </c>
      <c r="D1225" t="s">
        <v>2743</v>
      </c>
      <c r="E1225" t="s">
        <v>845</v>
      </c>
      <c r="F1225">
        <v>21</v>
      </c>
      <c r="G1225" t="s">
        <v>21</v>
      </c>
      <c r="H1225">
        <v>2020</v>
      </c>
      <c r="I1225">
        <v>10.8317</v>
      </c>
      <c r="J1225" s="1">
        <f>_xlfn.XLOOKUP(B1225, '[1]2021 Salaries'!$B$13:$B$2834, '[1]2021 Salaries'!$G$13:$G$2834,0)</f>
        <v>18810000</v>
      </c>
      <c r="K1225" s="1">
        <f t="shared" si="19"/>
        <v>20691000</v>
      </c>
      <c r="L1225" s="2">
        <v>1224</v>
      </c>
    </row>
    <row r="1226" spans="1:12" x14ac:dyDescent="0.45">
      <c r="A1226">
        <v>959</v>
      </c>
      <c r="B1226" t="s">
        <v>3149</v>
      </c>
      <c r="C1226" t="s">
        <v>14</v>
      </c>
      <c r="D1226" t="s">
        <v>2743</v>
      </c>
      <c r="E1226" t="s">
        <v>186</v>
      </c>
      <c r="F1226">
        <v>22</v>
      </c>
      <c r="G1226" t="s">
        <v>16</v>
      </c>
      <c r="H1226">
        <v>2020</v>
      </c>
      <c r="I1226">
        <v>10.8363333333333</v>
      </c>
      <c r="J1226" s="1">
        <f>_xlfn.XLOOKUP(B1226, '[1]2021 Salaries'!$B$13:$B$2834, '[1]2021 Salaries'!$G$13:$G$2834,0)</f>
        <v>7660000</v>
      </c>
      <c r="K1226" s="1">
        <f t="shared" si="19"/>
        <v>8426000</v>
      </c>
      <c r="L1226" s="2">
        <v>1225</v>
      </c>
    </row>
    <row r="1227" spans="1:12" x14ac:dyDescent="0.45">
      <c r="A1227">
        <v>1853</v>
      </c>
      <c r="B1227" t="s">
        <v>338</v>
      </c>
      <c r="C1227" t="s">
        <v>14</v>
      </c>
      <c r="D1227" t="s">
        <v>18</v>
      </c>
      <c r="E1227" t="s">
        <v>11</v>
      </c>
      <c r="F1227">
        <v>31</v>
      </c>
      <c r="G1227" t="s">
        <v>12</v>
      </c>
      <c r="H1227">
        <v>2021</v>
      </c>
      <c r="I1227">
        <v>10.836600000000001</v>
      </c>
      <c r="J1227" s="1">
        <f>_xlfn.XLOOKUP(B1227, '[1]2021 Salaries'!$B$13:$B$2834, '[1]2021 Salaries'!$G$13:$G$2834,0)</f>
        <v>9250000</v>
      </c>
      <c r="K1227" s="1">
        <f t="shared" si="19"/>
        <v>10175000</v>
      </c>
      <c r="L1227" s="2">
        <v>1226</v>
      </c>
    </row>
    <row r="1228" spans="1:12" x14ac:dyDescent="0.45">
      <c r="A1228">
        <v>45</v>
      </c>
      <c r="B1228" t="s">
        <v>2520</v>
      </c>
      <c r="C1228" t="s">
        <v>39</v>
      </c>
      <c r="D1228" t="s">
        <v>1600</v>
      </c>
      <c r="E1228" t="s">
        <v>69</v>
      </c>
      <c r="F1228">
        <v>26</v>
      </c>
      <c r="G1228" t="s">
        <v>21</v>
      </c>
      <c r="H1228">
        <v>2020</v>
      </c>
      <c r="I1228">
        <v>10.8379666666667</v>
      </c>
      <c r="J1228" s="1">
        <f>_xlfn.XLOOKUP(B1228, '[1]2021 Salaries'!$B$13:$B$2834, '[1]2021 Salaries'!$G$13:$G$2834,0)</f>
        <v>32720000</v>
      </c>
      <c r="K1228" s="1">
        <f t="shared" si="19"/>
        <v>35992000</v>
      </c>
      <c r="L1228" s="2">
        <v>1227</v>
      </c>
    </row>
    <row r="1229" spans="1:12" x14ac:dyDescent="0.45">
      <c r="A1229">
        <v>368</v>
      </c>
      <c r="B1229" t="s">
        <v>2674</v>
      </c>
      <c r="C1229" t="s">
        <v>303</v>
      </c>
      <c r="D1229" t="s">
        <v>1596</v>
      </c>
      <c r="E1229" t="s">
        <v>93</v>
      </c>
      <c r="F1229">
        <v>29</v>
      </c>
      <c r="G1229" t="s">
        <v>31</v>
      </c>
      <c r="H1229">
        <v>2020</v>
      </c>
      <c r="I1229">
        <v>10.8428</v>
      </c>
      <c r="J1229" s="1">
        <f>_xlfn.XLOOKUP(B1229, '[1]2021 Salaries'!$B$13:$B$2834, '[1]2021 Salaries'!$G$13:$G$2834,0)</f>
        <v>23440000</v>
      </c>
      <c r="K1229" s="1">
        <f t="shared" si="19"/>
        <v>25784000.000000004</v>
      </c>
      <c r="L1229" s="2">
        <v>1228</v>
      </c>
    </row>
    <row r="1230" spans="1:12" hidden="1" x14ac:dyDescent="0.45">
      <c r="A1230">
        <v>1661</v>
      </c>
      <c r="B1230" t="s">
        <v>2687</v>
      </c>
      <c r="C1230" t="s">
        <v>176</v>
      </c>
      <c r="D1230" t="s">
        <v>1596</v>
      </c>
      <c r="E1230" t="s">
        <v>30</v>
      </c>
      <c r="F1230">
        <v>19</v>
      </c>
      <c r="G1230" t="s">
        <v>31</v>
      </c>
      <c r="H1230">
        <v>2021</v>
      </c>
      <c r="I1230">
        <v>10.843866666666701</v>
      </c>
      <c r="J1230" s="1">
        <f>_xlfn.XLOOKUP(B1230, '[1]2021 Salaries'!$B$13:$B$2834, '[1]2021 Salaries'!$G$13:$G$2834,0)</f>
        <v>30510000</v>
      </c>
      <c r="K1230" s="1">
        <f t="shared" si="19"/>
        <v>33561000</v>
      </c>
      <c r="L1230" s="2">
        <v>1229</v>
      </c>
    </row>
    <row r="1231" spans="1:12" x14ac:dyDescent="0.45">
      <c r="A1231">
        <v>713</v>
      </c>
      <c r="B1231" t="s">
        <v>680</v>
      </c>
      <c r="C1231" t="s">
        <v>160</v>
      </c>
      <c r="D1231" t="s">
        <v>2743</v>
      </c>
      <c r="E1231" t="s">
        <v>267</v>
      </c>
      <c r="F1231">
        <v>31</v>
      </c>
      <c r="G1231" t="s">
        <v>25</v>
      </c>
      <c r="H1231">
        <v>2020</v>
      </c>
      <c r="I1231">
        <v>10.8442333333333</v>
      </c>
      <c r="J1231" s="1">
        <f>_xlfn.XLOOKUP(B1231, '[1]2021 Salaries'!$B$13:$B$2834, '[1]2021 Salaries'!$G$13:$G$2834,0)</f>
        <v>20560000</v>
      </c>
      <c r="K1231" s="1">
        <f t="shared" si="19"/>
        <v>22616000</v>
      </c>
      <c r="L1231" s="2">
        <v>1230</v>
      </c>
    </row>
    <row r="1232" spans="1:12" x14ac:dyDescent="0.45">
      <c r="A1232">
        <v>2130</v>
      </c>
      <c r="B1232" t="s">
        <v>2189</v>
      </c>
      <c r="C1232" t="s">
        <v>130</v>
      </c>
      <c r="D1232" t="s">
        <v>2743</v>
      </c>
      <c r="E1232" t="s">
        <v>84</v>
      </c>
      <c r="F1232">
        <v>32</v>
      </c>
      <c r="G1232" t="s">
        <v>25</v>
      </c>
      <c r="H1232">
        <v>2021</v>
      </c>
      <c r="I1232">
        <v>10.846966666666701</v>
      </c>
      <c r="J1232" s="1">
        <f>_xlfn.XLOOKUP(B1232, '[1]2021 Salaries'!$B$13:$B$2834, '[1]2021 Salaries'!$G$13:$G$2834,0)</f>
        <v>31960000</v>
      </c>
      <c r="K1232" s="1">
        <f t="shared" si="19"/>
        <v>35156000</v>
      </c>
      <c r="L1232" s="2">
        <v>1231</v>
      </c>
    </row>
    <row r="1233" spans="1:12" x14ac:dyDescent="0.45">
      <c r="A1233">
        <v>18</v>
      </c>
      <c r="B1233" t="s">
        <v>3148</v>
      </c>
      <c r="C1233" t="s">
        <v>377</v>
      </c>
      <c r="D1233" t="s">
        <v>2743</v>
      </c>
      <c r="E1233" t="s">
        <v>49</v>
      </c>
      <c r="F1233">
        <v>22</v>
      </c>
      <c r="G1233" t="s">
        <v>21</v>
      </c>
      <c r="H1233">
        <v>2020</v>
      </c>
      <c r="I1233">
        <v>10.848333333333301</v>
      </c>
      <c r="J1233" s="1">
        <f>_xlfn.XLOOKUP(B1233, '[1]2021 Salaries'!$B$13:$B$2834, '[1]2021 Salaries'!$G$13:$G$2834,0)</f>
        <v>18780000</v>
      </c>
      <c r="K1233" s="1">
        <f t="shared" si="19"/>
        <v>20658000</v>
      </c>
      <c r="L1233" s="2">
        <v>1232</v>
      </c>
    </row>
    <row r="1234" spans="1:12" x14ac:dyDescent="0.45">
      <c r="A1234">
        <v>708</v>
      </c>
      <c r="B1234" t="s">
        <v>2481</v>
      </c>
      <c r="C1234" t="s">
        <v>23</v>
      </c>
      <c r="D1234" t="s">
        <v>1596</v>
      </c>
      <c r="E1234" t="s">
        <v>267</v>
      </c>
      <c r="F1234">
        <v>27</v>
      </c>
      <c r="G1234" t="s">
        <v>25</v>
      </c>
      <c r="H1234">
        <v>2020</v>
      </c>
      <c r="I1234">
        <v>10.8504666666667</v>
      </c>
      <c r="J1234" s="1">
        <f>_xlfn.XLOOKUP(B1234, '[1]2021 Salaries'!$B$13:$B$2834, '[1]2021 Salaries'!$G$13:$G$2834,0)</f>
        <v>35250000</v>
      </c>
      <c r="K1234" s="1">
        <f t="shared" si="19"/>
        <v>38775000</v>
      </c>
      <c r="L1234" s="2">
        <v>1233</v>
      </c>
    </row>
    <row r="1235" spans="1:12" hidden="1" x14ac:dyDescent="0.45">
      <c r="A1235">
        <v>1439</v>
      </c>
      <c r="B1235" t="s">
        <v>1438</v>
      </c>
      <c r="C1235" t="s">
        <v>313</v>
      </c>
      <c r="D1235" t="s">
        <v>1596</v>
      </c>
      <c r="E1235" t="s">
        <v>154</v>
      </c>
      <c r="F1235">
        <v>22</v>
      </c>
      <c r="G1235" t="s">
        <v>31</v>
      </c>
      <c r="H1235">
        <v>2021</v>
      </c>
      <c r="I1235">
        <v>10.853533333333299</v>
      </c>
      <c r="J1235" s="1">
        <f>_xlfn.XLOOKUP(B1235, '[1]2021 Salaries'!$B$13:$B$2834, '[1]2021 Salaries'!$G$13:$G$2834,0)</f>
        <v>35680000</v>
      </c>
      <c r="K1235" s="1">
        <f t="shared" si="19"/>
        <v>39248000</v>
      </c>
      <c r="L1235" s="2">
        <v>1234</v>
      </c>
    </row>
    <row r="1236" spans="1:12" x14ac:dyDescent="0.45">
      <c r="A1236">
        <v>1667</v>
      </c>
      <c r="B1236" t="s">
        <v>1985</v>
      </c>
      <c r="C1236" t="s">
        <v>9</v>
      </c>
      <c r="D1236" t="s">
        <v>1600</v>
      </c>
      <c r="E1236" t="s">
        <v>30</v>
      </c>
      <c r="F1236">
        <v>22</v>
      </c>
      <c r="G1236" t="s">
        <v>31</v>
      </c>
      <c r="H1236">
        <v>2021</v>
      </c>
      <c r="I1236">
        <v>10.8540333333333</v>
      </c>
      <c r="J1236" s="1">
        <f>_xlfn.XLOOKUP(B1236, '[1]2021 Salaries'!$B$13:$B$2834, '[1]2021 Salaries'!$G$13:$G$2834,0)</f>
        <v>28260000</v>
      </c>
      <c r="K1236" s="1">
        <f t="shared" si="19"/>
        <v>31086000.000000004</v>
      </c>
      <c r="L1236" s="2">
        <v>1235</v>
      </c>
    </row>
    <row r="1237" spans="1:12" x14ac:dyDescent="0.45">
      <c r="A1237">
        <v>1163</v>
      </c>
      <c r="B1237" t="s">
        <v>1469</v>
      </c>
      <c r="C1237" t="s">
        <v>64</v>
      </c>
      <c r="D1237" t="s">
        <v>18</v>
      </c>
      <c r="E1237" t="s">
        <v>795</v>
      </c>
      <c r="F1237">
        <v>30</v>
      </c>
      <c r="G1237" t="s">
        <v>41</v>
      </c>
      <c r="H1237">
        <v>2020</v>
      </c>
      <c r="I1237">
        <v>10.857466666666699</v>
      </c>
      <c r="J1237" s="1">
        <f>_xlfn.XLOOKUP(B1237, '[1]2021 Salaries'!$B$13:$B$2834, '[1]2021 Salaries'!$G$13:$G$2834,0)</f>
        <v>1560000</v>
      </c>
      <c r="K1237" s="1">
        <f t="shared" si="19"/>
        <v>1560000</v>
      </c>
      <c r="L1237" s="2">
        <v>1236</v>
      </c>
    </row>
    <row r="1238" spans="1:12" x14ac:dyDescent="0.45">
      <c r="A1238">
        <v>336</v>
      </c>
      <c r="B1238" t="s">
        <v>2273</v>
      </c>
      <c r="C1238" t="s">
        <v>1011</v>
      </c>
      <c r="D1238" t="s">
        <v>1600</v>
      </c>
      <c r="E1238" t="s">
        <v>173</v>
      </c>
      <c r="F1238">
        <v>24</v>
      </c>
      <c r="G1238" t="s">
        <v>31</v>
      </c>
      <c r="H1238">
        <v>2020</v>
      </c>
      <c r="I1238">
        <v>10.861933333333299</v>
      </c>
      <c r="J1238" s="1">
        <f>_xlfn.XLOOKUP(B1238, '[1]2021 Salaries'!$B$13:$B$2834, '[1]2021 Salaries'!$G$13:$G$2834,0)</f>
        <v>24230000</v>
      </c>
      <c r="K1238" s="1">
        <f t="shared" si="19"/>
        <v>26653000.000000004</v>
      </c>
      <c r="L1238" s="2">
        <v>1237</v>
      </c>
    </row>
    <row r="1239" spans="1:12" x14ac:dyDescent="0.45">
      <c r="A1239">
        <v>924</v>
      </c>
      <c r="B1239" t="s">
        <v>1759</v>
      </c>
      <c r="C1239" t="s">
        <v>14</v>
      </c>
      <c r="D1239" t="s">
        <v>1600</v>
      </c>
      <c r="E1239" t="s">
        <v>659</v>
      </c>
      <c r="F1239">
        <v>22</v>
      </c>
      <c r="G1239" t="s">
        <v>16</v>
      </c>
      <c r="H1239">
        <v>2020</v>
      </c>
      <c r="I1239">
        <v>10.864933333333299</v>
      </c>
      <c r="J1239" s="1">
        <f>_xlfn.XLOOKUP(B1239, '[1]2021 Salaries'!$B$13:$B$2834, '[1]2021 Salaries'!$G$13:$G$2834,0)</f>
        <v>27670000</v>
      </c>
      <c r="K1239" s="1">
        <f t="shared" si="19"/>
        <v>30437000.000000004</v>
      </c>
      <c r="L1239" s="2">
        <v>1238</v>
      </c>
    </row>
    <row r="1240" spans="1:12" x14ac:dyDescent="0.45">
      <c r="A1240">
        <v>1469</v>
      </c>
      <c r="B1240" t="s">
        <v>3147</v>
      </c>
      <c r="C1240" t="s">
        <v>9</v>
      </c>
      <c r="D1240" t="s">
        <v>2743</v>
      </c>
      <c r="E1240" t="s">
        <v>473</v>
      </c>
      <c r="F1240">
        <v>29</v>
      </c>
      <c r="G1240" t="s">
        <v>31</v>
      </c>
      <c r="H1240">
        <v>2021</v>
      </c>
      <c r="I1240">
        <v>10.869633333333301</v>
      </c>
      <c r="J1240" s="1">
        <f>_xlfn.XLOOKUP(B1240, '[1]2021 Salaries'!$B$13:$B$2834, '[1]2021 Salaries'!$G$13:$G$2834,0)</f>
        <v>24260000</v>
      </c>
      <c r="K1240" s="1">
        <f t="shared" si="19"/>
        <v>26686000.000000004</v>
      </c>
      <c r="L1240" s="2">
        <v>1239</v>
      </c>
    </row>
    <row r="1241" spans="1:12" x14ac:dyDescent="0.45">
      <c r="A1241">
        <v>1707</v>
      </c>
      <c r="B1241" t="s">
        <v>3146</v>
      </c>
      <c r="C1241" t="s">
        <v>377</v>
      </c>
      <c r="D1241" t="s">
        <v>2743</v>
      </c>
      <c r="E1241" t="s">
        <v>47</v>
      </c>
      <c r="F1241">
        <v>24</v>
      </c>
      <c r="G1241" t="s">
        <v>12</v>
      </c>
      <c r="H1241">
        <v>2021</v>
      </c>
      <c r="I1241">
        <v>10.8721</v>
      </c>
      <c r="J1241" s="1">
        <f>_xlfn.XLOOKUP(B1241, '[1]2021 Salaries'!$B$13:$B$2834, '[1]2021 Salaries'!$G$13:$G$2834,0)</f>
        <v>14620000</v>
      </c>
      <c r="K1241" s="1">
        <f t="shared" si="19"/>
        <v>16082000.000000002</v>
      </c>
      <c r="L1241" s="2">
        <v>1240</v>
      </c>
    </row>
    <row r="1242" spans="1:12" hidden="1" x14ac:dyDescent="0.45">
      <c r="A1242">
        <v>1398</v>
      </c>
      <c r="B1242" t="s">
        <v>3145</v>
      </c>
      <c r="C1242" t="s">
        <v>777</v>
      </c>
      <c r="D1242" t="s">
        <v>2743</v>
      </c>
      <c r="E1242" t="s">
        <v>191</v>
      </c>
      <c r="F1242">
        <v>26</v>
      </c>
      <c r="G1242" t="s">
        <v>21</v>
      </c>
      <c r="H1242">
        <v>2021</v>
      </c>
      <c r="I1242">
        <v>10.877233333333299</v>
      </c>
      <c r="J1242" s="1">
        <f>_xlfn.XLOOKUP(B1242, '[1]2021 Salaries'!$B$13:$B$2834, '[1]2021 Salaries'!$G$13:$G$2834,0)</f>
        <v>17020000</v>
      </c>
      <c r="K1242" s="1">
        <f t="shared" si="19"/>
        <v>18722000</v>
      </c>
      <c r="L1242" s="2">
        <v>1241</v>
      </c>
    </row>
    <row r="1243" spans="1:12" hidden="1" x14ac:dyDescent="0.45">
      <c r="A1243">
        <v>238</v>
      </c>
      <c r="B1243" t="s">
        <v>3144</v>
      </c>
      <c r="C1243" t="s">
        <v>9</v>
      </c>
      <c r="D1243" t="s">
        <v>2743</v>
      </c>
      <c r="E1243" t="s">
        <v>614</v>
      </c>
      <c r="F1243">
        <v>30</v>
      </c>
      <c r="G1243" t="s">
        <v>31</v>
      </c>
      <c r="H1243">
        <v>2020</v>
      </c>
      <c r="I1243">
        <v>10.8792333333333</v>
      </c>
      <c r="J1243" s="1">
        <f>_xlfn.XLOOKUP(B1243, '[1]2021 Salaries'!$B$13:$B$2834, '[1]2021 Salaries'!$G$13:$G$2834,0)</f>
        <v>0</v>
      </c>
      <c r="K1243" s="1">
        <f t="shared" si="19"/>
        <v>0</v>
      </c>
      <c r="L1243" s="2">
        <v>1242</v>
      </c>
    </row>
    <row r="1244" spans="1:12" x14ac:dyDescent="0.45">
      <c r="A1244">
        <v>2188</v>
      </c>
      <c r="B1244" t="s">
        <v>2975</v>
      </c>
      <c r="C1244" t="s">
        <v>14</v>
      </c>
      <c r="D1244" t="s">
        <v>2743</v>
      </c>
      <c r="E1244" t="s">
        <v>659</v>
      </c>
      <c r="F1244">
        <v>29</v>
      </c>
      <c r="G1244" t="s">
        <v>16</v>
      </c>
      <c r="H1244">
        <v>2021</v>
      </c>
      <c r="I1244">
        <v>10.8883666666667</v>
      </c>
      <c r="J1244" s="1">
        <f>_xlfn.XLOOKUP(B1244, '[1]2021 Salaries'!$B$13:$B$2834, '[1]2021 Salaries'!$G$13:$G$2834,0)</f>
        <v>20520000</v>
      </c>
      <c r="K1244" s="1">
        <f t="shared" si="19"/>
        <v>22572000</v>
      </c>
      <c r="L1244" s="2">
        <v>1243</v>
      </c>
    </row>
    <row r="1245" spans="1:12" x14ac:dyDescent="0.45">
      <c r="A1245">
        <v>966</v>
      </c>
      <c r="B1245" t="s">
        <v>2113</v>
      </c>
      <c r="C1245" t="s">
        <v>14</v>
      </c>
      <c r="D1245" t="s">
        <v>1600</v>
      </c>
      <c r="E1245" t="s">
        <v>186</v>
      </c>
      <c r="F1245">
        <v>19</v>
      </c>
      <c r="G1245" t="s">
        <v>16</v>
      </c>
      <c r="H1245">
        <v>2020</v>
      </c>
      <c r="I1245">
        <v>10.891766666666699</v>
      </c>
      <c r="J1245" s="1">
        <f>_xlfn.XLOOKUP(B1245, '[1]2021 Salaries'!$B$13:$B$2834, '[1]2021 Salaries'!$G$13:$G$2834,0)</f>
        <v>19990000</v>
      </c>
      <c r="K1245" s="1">
        <f t="shared" si="19"/>
        <v>21989000</v>
      </c>
      <c r="L1245" s="2">
        <v>1244</v>
      </c>
    </row>
    <row r="1246" spans="1:12" hidden="1" x14ac:dyDescent="0.45">
      <c r="A1246">
        <v>216</v>
      </c>
      <c r="B1246" t="s">
        <v>3143</v>
      </c>
      <c r="C1246" t="s">
        <v>33</v>
      </c>
      <c r="D1246" t="s">
        <v>2743</v>
      </c>
      <c r="E1246" t="s">
        <v>154</v>
      </c>
      <c r="F1246">
        <v>23</v>
      </c>
      <c r="G1246" t="s">
        <v>31</v>
      </c>
      <c r="H1246">
        <v>2020</v>
      </c>
      <c r="I1246">
        <v>10.892200000000001</v>
      </c>
      <c r="J1246" s="1">
        <f>_xlfn.XLOOKUP(B1246, '[1]2021 Salaries'!$B$13:$B$2834, '[1]2021 Salaries'!$G$13:$G$2834,0)</f>
        <v>0</v>
      </c>
      <c r="K1246" s="1">
        <f t="shared" si="19"/>
        <v>0</v>
      </c>
      <c r="L1246" s="2">
        <v>1245</v>
      </c>
    </row>
    <row r="1247" spans="1:12" hidden="1" x14ac:dyDescent="0.45">
      <c r="A1247">
        <v>271</v>
      </c>
      <c r="B1247" t="s">
        <v>3142</v>
      </c>
      <c r="C1247" t="s">
        <v>9</v>
      </c>
      <c r="D1247" t="s">
        <v>2743</v>
      </c>
      <c r="E1247" t="s">
        <v>549</v>
      </c>
      <c r="F1247">
        <v>22</v>
      </c>
      <c r="G1247" t="s">
        <v>31</v>
      </c>
      <c r="H1247">
        <v>2020</v>
      </c>
      <c r="I1247">
        <v>10.892300000000001</v>
      </c>
      <c r="J1247" s="1">
        <f>_xlfn.XLOOKUP(B1247, '[1]2021 Salaries'!$B$13:$B$2834, '[1]2021 Salaries'!$G$13:$G$2834,0)</f>
        <v>0</v>
      </c>
      <c r="K1247" s="1">
        <f t="shared" si="19"/>
        <v>0</v>
      </c>
      <c r="L1247" s="2">
        <v>1246</v>
      </c>
    </row>
    <row r="1248" spans="1:12" hidden="1" x14ac:dyDescent="0.45">
      <c r="A1248">
        <v>1144</v>
      </c>
      <c r="B1248" t="s">
        <v>3141</v>
      </c>
      <c r="C1248" t="s">
        <v>14</v>
      </c>
      <c r="D1248" t="s">
        <v>2743</v>
      </c>
      <c r="E1248" t="s">
        <v>34</v>
      </c>
      <c r="F1248">
        <v>32</v>
      </c>
      <c r="G1248" t="s">
        <v>16</v>
      </c>
      <c r="H1248">
        <v>2020</v>
      </c>
      <c r="I1248">
        <v>10.893333333333301</v>
      </c>
      <c r="J1248" s="1">
        <f>_xlfn.XLOOKUP(B1248, '[1]2021 Salaries'!$B$13:$B$2834, '[1]2021 Salaries'!$G$13:$G$2834,0)</f>
        <v>0</v>
      </c>
      <c r="K1248" s="1">
        <f t="shared" si="19"/>
        <v>0</v>
      </c>
      <c r="L1248" s="2">
        <v>1247</v>
      </c>
    </row>
    <row r="1249" spans="1:12" x14ac:dyDescent="0.45">
      <c r="A1249">
        <v>1628</v>
      </c>
      <c r="B1249" t="s">
        <v>2570</v>
      </c>
      <c r="C1249" t="s">
        <v>39</v>
      </c>
      <c r="D1249" t="s">
        <v>1596</v>
      </c>
      <c r="E1249" t="s">
        <v>867</v>
      </c>
      <c r="F1249">
        <v>22</v>
      </c>
      <c r="G1249" t="s">
        <v>31</v>
      </c>
      <c r="H1249">
        <v>2021</v>
      </c>
      <c r="I1249">
        <v>10.9003333333333</v>
      </c>
      <c r="J1249" s="1">
        <f>_xlfn.XLOOKUP(B1249, '[1]2021 Salaries'!$B$13:$B$2834, '[1]2021 Salaries'!$G$13:$G$2834,0)</f>
        <v>21490000</v>
      </c>
      <c r="K1249" s="1">
        <f t="shared" si="19"/>
        <v>23639000.000000004</v>
      </c>
      <c r="L1249" s="2">
        <v>1248</v>
      </c>
    </row>
    <row r="1250" spans="1:12" hidden="1" x14ac:dyDescent="0.45">
      <c r="A1250">
        <v>2192</v>
      </c>
      <c r="B1250" t="s">
        <v>2643</v>
      </c>
      <c r="C1250" t="s">
        <v>36</v>
      </c>
      <c r="D1250" t="s">
        <v>1600</v>
      </c>
      <c r="E1250" t="s">
        <v>659</v>
      </c>
      <c r="F1250">
        <v>21</v>
      </c>
      <c r="G1250" t="s">
        <v>16</v>
      </c>
      <c r="H1250">
        <v>2021</v>
      </c>
      <c r="I1250">
        <v>10.9005333333333</v>
      </c>
      <c r="J1250" s="1">
        <f>_xlfn.XLOOKUP(B1250, '[1]2021 Salaries'!$B$13:$B$2834, '[1]2021 Salaries'!$G$13:$G$2834,0)</f>
        <v>25490000</v>
      </c>
      <c r="K1250" s="1">
        <f t="shared" si="19"/>
        <v>28039000.000000004</v>
      </c>
      <c r="L1250" s="2">
        <v>1249</v>
      </c>
    </row>
    <row r="1251" spans="1:12" hidden="1" x14ac:dyDescent="0.45">
      <c r="A1251">
        <v>1004</v>
      </c>
      <c r="B1251" t="s">
        <v>2000</v>
      </c>
      <c r="C1251" t="s">
        <v>9</v>
      </c>
      <c r="D1251" t="s">
        <v>1600</v>
      </c>
      <c r="E1251" t="s">
        <v>997</v>
      </c>
      <c r="F1251">
        <v>28</v>
      </c>
      <c r="G1251" t="s">
        <v>16</v>
      </c>
      <c r="H1251">
        <v>2020</v>
      </c>
      <c r="I1251">
        <v>10.904666666666699</v>
      </c>
      <c r="J1251" s="1">
        <f>_xlfn.XLOOKUP(B1251, '[1]2021 Salaries'!$B$13:$B$2834, '[1]2021 Salaries'!$G$13:$G$2834,0)</f>
        <v>0</v>
      </c>
      <c r="K1251" s="1">
        <f t="shared" si="19"/>
        <v>0</v>
      </c>
      <c r="L1251" s="2">
        <v>1250</v>
      </c>
    </row>
    <row r="1252" spans="1:12" hidden="1" x14ac:dyDescent="0.45">
      <c r="A1252">
        <v>2237</v>
      </c>
      <c r="B1252" t="s">
        <v>1865</v>
      </c>
      <c r="C1252" t="s">
        <v>14</v>
      </c>
      <c r="D1252" t="s">
        <v>1600</v>
      </c>
      <c r="E1252" t="s">
        <v>529</v>
      </c>
      <c r="F1252">
        <v>19</v>
      </c>
      <c r="G1252" t="s">
        <v>16</v>
      </c>
      <c r="H1252">
        <v>2021</v>
      </c>
      <c r="I1252">
        <v>10.906599999999999</v>
      </c>
      <c r="J1252" s="1">
        <f>_xlfn.XLOOKUP(B1252, '[1]2021 Salaries'!$B$13:$B$2834, '[1]2021 Salaries'!$G$13:$G$2834,0)</f>
        <v>16850000</v>
      </c>
      <c r="K1252" s="1">
        <f t="shared" si="19"/>
        <v>18535000</v>
      </c>
      <c r="L1252" s="2">
        <v>1251</v>
      </c>
    </row>
    <row r="1253" spans="1:12" hidden="1" x14ac:dyDescent="0.45">
      <c r="A1253">
        <v>963</v>
      </c>
      <c r="B1253" t="s">
        <v>3140</v>
      </c>
      <c r="C1253" t="s">
        <v>14</v>
      </c>
      <c r="D1253" t="s">
        <v>2743</v>
      </c>
      <c r="E1253" t="s">
        <v>186</v>
      </c>
      <c r="F1253">
        <v>24</v>
      </c>
      <c r="G1253" t="s">
        <v>16</v>
      </c>
      <c r="H1253">
        <v>2020</v>
      </c>
      <c r="I1253">
        <v>10.9068666666667</v>
      </c>
      <c r="J1253" s="1">
        <f>_xlfn.XLOOKUP(B1253, '[1]2021 Salaries'!$B$13:$B$2834, '[1]2021 Salaries'!$G$13:$G$2834,0)</f>
        <v>0</v>
      </c>
      <c r="K1253" s="1">
        <f t="shared" si="19"/>
        <v>0</v>
      </c>
      <c r="L1253" s="2">
        <v>1252</v>
      </c>
    </row>
    <row r="1254" spans="1:12" hidden="1" x14ac:dyDescent="0.45">
      <c r="A1254">
        <v>1599</v>
      </c>
      <c r="B1254" t="s">
        <v>1814</v>
      </c>
      <c r="C1254" t="s">
        <v>9</v>
      </c>
      <c r="D1254" t="s">
        <v>1600</v>
      </c>
      <c r="E1254" t="s">
        <v>471</v>
      </c>
      <c r="F1254">
        <v>24</v>
      </c>
      <c r="G1254" t="s">
        <v>31</v>
      </c>
      <c r="H1254">
        <v>2021</v>
      </c>
      <c r="I1254">
        <v>10.9090666666667</v>
      </c>
      <c r="J1254" s="1">
        <f>_xlfn.XLOOKUP(B1254, '[1]2021 Salaries'!$B$13:$B$2834, '[1]2021 Salaries'!$G$13:$G$2834,0)</f>
        <v>18460000</v>
      </c>
      <c r="K1254" s="1">
        <f t="shared" si="19"/>
        <v>20306000</v>
      </c>
      <c r="L1254" s="2">
        <v>1253</v>
      </c>
    </row>
    <row r="1255" spans="1:12" x14ac:dyDescent="0.45">
      <c r="A1255">
        <v>754</v>
      </c>
      <c r="B1255" t="s">
        <v>2600</v>
      </c>
      <c r="C1255" t="s">
        <v>23</v>
      </c>
      <c r="D1255" t="s">
        <v>1600</v>
      </c>
      <c r="E1255" t="s">
        <v>78</v>
      </c>
      <c r="F1255">
        <v>19</v>
      </c>
      <c r="G1255" t="s">
        <v>25</v>
      </c>
      <c r="H1255">
        <v>2020</v>
      </c>
      <c r="I1255">
        <v>10.9173333333333</v>
      </c>
      <c r="J1255" s="1">
        <f>_xlfn.XLOOKUP(B1255, '[1]2021 Salaries'!$B$13:$B$2834, '[1]2021 Salaries'!$G$13:$G$2834,0)</f>
        <v>26160000</v>
      </c>
      <c r="K1255" s="1">
        <f t="shared" si="19"/>
        <v>28776000.000000004</v>
      </c>
      <c r="L1255" s="2">
        <v>1254</v>
      </c>
    </row>
    <row r="1256" spans="1:12" hidden="1" x14ac:dyDescent="0.45">
      <c r="A1256">
        <v>1056</v>
      </c>
      <c r="B1256" t="s">
        <v>2622</v>
      </c>
      <c r="C1256" t="s">
        <v>14</v>
      </c>
      <c r="D1256" t="s">
        <v>1600</v>
      </c>
      <c r="E1256" t="s">
        <v>485</v>
      </c>
      <c r="F1256">
        <v>17</v>
      </c>
      <c r="G1256" t="s">
        <v>16</v>
      </c>
      <c r="H1256">
        <v>2020</v>
      </c>
      <c r="I1256">
        <v>10.922966666666699</v>
      </c>
      <c r="J1256" s="1">
        <f>_xlfn.XLOOKUP(B1256, '[1]2021 Salaries'!$B$13:$B$2834, '[1]2021 Salaries'!$G$13:$G$2834,0)</f>
        <v>0</v>
      </c>
      <c r="K1256" s="1">
        <f t="shared" si="19"/>
        <v>0</v>
      </c>
      <c r="L1256" s="2">
        <v>1255</v>
      </c>
    </row>
    <row r="1257" spans="1:12" x14ac:dyDescent="0.45">
      <c r="A1257">
        <v>382</v>
      </c>
      <c r="B1257" t="s">
        <v>3139</v>
      </c>
      <c r="C1257" t="s">
        <v>9</v>
      </c>
      <c r="D1257" t="s">
        <v>2743</v>
      </c>
      <c r="E1257" t="s">
        <v>71</v>
      </c>
      <c r="F1257">
        <v>19</v>
      </c>
      <c r="G1257" t="s">
        <v>31</v>
      </c>
      <c r="H1257">
        <v>2020</v>
      </c>
      <c r="I1257">
        <v>10.923966666666701</v>
      </c>
      <c r="J1257" s="1">
        <f>_xlfn.XLOOKUP(B1257, '[1]2021 Salaries'!$B$13:$B$2834, '[1]2021 Salaries'!$G$13:$G$2834,0)</f>
        <v>31860000</v>
      </c>
      <c r="K1257" s="1">
        <f t="shared" si="19"/>
        <v>35046000</v>
      </c>
      <c r="L1257" s="2">
        <v>1256</v>
      </c>
    </row>
    <row r="1258" spans="1:12" hidden="1" x14ac:dyDescent="0.45">
      <c r="A1258">
        <v>703</v>
      </c>
      <c r="B1258" t="s">
        <v>3138</v>
      </c>
      <c r="C1258" t="s">
        <v>130</v>
      </c>
      <c r="D1258" t="s">
        <v>2743</v>
      </c>
      <c r="E1258" t="s">
        <v>24</v>
      </c>
      <c r="F1258">
        <v>20</v>
      </c>
      <c r="G1258" t="s">
        <v>25</v>
      </c>
      <c r="H1258">
        <v>2020</v>
      </c>
      <c r="I1258">
        <v>10.925933333333299</v>
      </c>
      <c r="J1258" s="1">
        <f>_xlfn.XLOOKUP(B1258, '[1]2021 Salaries'!$B$13:$B$2834, '[1]2021 Salaries'!$G$13:$G$2834,0)</f>
        <v>0</v>
      </c>
      <c r="K1258" s="1">
        <f t="shared" si="19"/>
        <v>0</v>
      </c>
      <c r="L1258" s="2">
        <v>1257</v>
      </c>
    </row>
    <row r="1259" spans="1:12" hidden="1" x14ac:dyDescent="0.45">
      <c r="A1259">
        <v>2166</v>
      </c>
      <c r="B1259" t="s">
        <v>2245</v>
      </c>
      <c r="C1259" t="s">
        <v>14</v>
      </c>
      <c r="D1259" t="s">
        <v>1596</v>
      </c>
      <c r="E1259" t="s">
        <v>852</v>
      </c>
      <c r="F1259">
        <v>38</v>
      </c>
      <c r="G1259" t="s">
        <v>16</v>
      </c>
      <c r="H1259">
        <v>2021</v>
      </c>
      <c r="I1259">
        <v>10.9274</v>
      </c>
      <c r="J1259" s="1">
        <f>_xlfn.XLOOKUP(B1259, '[1]2021 Salaries'!$B$13:$B$2834, '[1]2021 Salaries'!$G$13:$G$2834,0)</f>
        <v>24140000</v>
      </c>
      <c r="K1259" s="1">
        <f t="shared" si="19"/>
        <v>26554000.000000004</v>
      </c>
      <c r="L1259" s="2">
        <v>1258</v>
      </c>
    </row>
    <row r="1260" spans="1:12" hidden="1" x14ac:dyDescent="0.45">
      <c r="A1260">
        <v>2299</v>
      </c>
      <c r="B1260" t="s">
        <v>709</v>
      </c>
      <c r="C1260" t="s">
        <v>86</v>
      </c>
      <c r="D1260" t="s">
        <v>18</v>
      </c>
      <c r="E1260" t="s">
        <v>53</v>
      </c>
      <c r="F1260">
        <v>22</v>
      </c>
      <c r="G1260" t="s">
        <v>16</v>
      </c>
      <c r="H1260">
        <v>2021</v>
      </c>
      <c r="I1260">
        <v>10.9337</v>
      </c>
      <c r="J1260" s="1">
        <f>_xlfn.XLOOKUP(B1260, '[1]2021 Salaries'!$B$13:$B$2834, '[1]2021 Salaries'!$G$13:$G$2834,0)</f>
        <v>23600000</v>
      </c>
      <c r="K1260" s="1">
        <f t="shared" si="19"/>
        <v>25960000.000000004</v>
      </c>
      <c r="L1260" s="2">
        <v>1259</v>
      </c>
    </row>
    <row r="1261" spans="1:12" hidden="1" x14ac:dyDescent="0.45">
      <c r="A1261">
        <v>311</v>
      </c>
      <c r="B1261" t="s">
        <v>2177</v>
      </c>
      <c r="C1261" t="s">
        <v>722</v>
      </c>
      <c r="D1261" t="s">
        <v>1596</v>
      </c>
      <c r="E1261" t="s">
        <v>539</v>
      </c>
      <c r="F1261">
        <v>23</v>
      </c>
      <c r="G1261" t="s">
        <v>31</v>
      </c>
      <c r="H1261">
        <v>2020</v>
      </c>
      <c r="I1261">
        <v>10.9380666666667</v>
      </c>
      <c r="J1261" s="1">
        <f>_xlfn.XLOOKUP(B1261, '[1]2021 Salaries'!$B$13:$B$2834, '[1]2021 Salaries'!$G$13:$G$2834,0)</f>
        <v>32990000</v>
      </c>
      <c r="K1261" s="1">
        <f t="shared" si="19"/>
        <v>36289000</v>
      </c>
      <c r="L1261" s="2">
        <v>1260</v>
      </c>
    </row>
    <row r="1262" spans="1:12" hidden="1" x14ac:dyDescent="0.45">
      <c r="A1262">
        <v>1436</v>
      </c>
      <c r="B1262" t="s">
        <v>2480</v>
      </c>
      <c r="C1262" t="s">
        <v>9</v>
      </c>
      <c r="D1262" t="s">
        <v>1596</v>
      </c>
      <c r="E1262" t="s">
        <v>154</v>
      </c>
      <c r="F1262">
        <v>17</v>
      </c>
      <c r="G1262" t="s">
        <v>31</v>
      </c>
      <c r="H1262">
        <v>2021</v>
      </c>
      <c r="I1262">
        <v>10.9384333333333</v>
      </c>
      <c r="J1262" s="1">
        <f>_xlfn.XLOOKUP(B1262, '[1]2021 Salaries'!$B$13:$B$2834, '[1]2021 Salaries'!$G$13:$G$2834,0)</f>
        <v>29340000</v>
      </c>
      <c r="K1262" s="1">
        <f t="shared" si="19"/>
        <v>32274000.000000004</v>
      </c>
      <c r="L1262" s="2">
        <v>1261</v>
      </c>
    </row>
    <row r="1263" spans="1:12" x14ac:dyDescent="0.45">
      <c r="A1263">
        <v>69</v>
      </c>
      <c r="B1263" t="s">
        <v>1937</v>
      </c>
      <c r="C1263" t="s">
        <v>307</v>
      </c>
      <c r="D1263" t="s">
        <v>2743</v>
      </c>
      <c r="E1263" t="s">
        <v>168</v>
      </c>
      <c r="F1263">
        <v>23</v>
      </c>
      <c r="G1263" t="s">
        <v>21</v>
      </c>
      <c r="H1263">
        <v>2020</v>
      </c>
      <c r="I1263">
        <v>10.9478666666667</v>
      </c>
      <c r="J1263" s="1">
        <f>_xlfn.XLOOKUP(B1263, '[1]2021 Salaries'!$B$13:$B$2834, '[1]2021 Salaries'!$G$13:$G$2834,0)</f>
        <v>14790000</v>
      </c>
      <c r="K1263" s="1">
        <f t="shared" si="19"/>
        <v>16269000.000000002</v>
      </c>
      <c r="L1263" s="2">
        <v>1262</v>
      </c>
    </row>
    <row r="1264" spans="1:12" hidden="1" x14ac:dyDescent="0.45">
      <c r="A1264">
        <v>1446</v>
      </c>
      <c r="B1264" t="s">
        <v>2451</v>
      </c>
      <c r="C1264" t="s">
        <v>9</v>
      </c>
      <c r="D1264" t="s">
        <v>1600</v>
      </c>
      <c r="E1264" t="s">
        <v>154</v>
      </c>
      <c r="F1264">
        <v>18</v>
      </c>
      <c r="G1264" t="s">
        <v>31</v>
      </c>
      <c r="H1264">
        <v>2021</v>
      </c>
      <c r="I1264">
        <v>10.952400000000001</v>
      </c>
      <c r="J1264" s="1">
        <f>_xlfn.XLOOKUP(B1264, '[1]2021 Salaries'!$B$13:$B$2834, '[1]2021 Salaries'!$G$13:$G$2834,0)</f>
        <v>30240000</v>
      </c>
      <c r="K1264" s="1">
        <f t="shared" si="19"/>
        <v>33264000.000000004</v>
      </c>
      <c r="L1264" s="2">
        <v>1263</v>
      </c>
    </row>
    <row r="1265" spans="1:12" x14ac:dyDescent="0.45">
      <c r="A1265">
        <v>143</v>
      </c>
      <c r="B1265" t="s">
        <v>2489</v>
      </c>
      <c r="C1265" t="s">
        <v>9</v>
      </c>
      <c r="D1265" t="s">
        <v>1600</v>
      </c>
      <c r="E1265" t="s">
        <v>1073</v>
      </c>
      <c r="F1265">
        <v>22</v>
      </c>
      <c r="G1265" t="s">
        <v>21</v>
      </c>
      <c r="H1265">
        <v>2020</v>
      </c>
      <c r="I1265">
        <v>10.9630333333333</v>
      </c>
      <c r="J1265" s="1">
        <f>_xlfn.XLOOKUP(B1265, '[1]2021 Salaries'!$B$13:$B$2834, '[1]2021 Salaries'!$G$13:$G$2834,0)</f>
        <v>20050000</v>
      </c>
      <c r="K1265" s="1">
        <f t="shared" si="19"/>
        <v>22055000</v>
      </c>
      <c r="L1265" s="2">
        <v>1264</v>
      </c>
    </row>
    <row r="1266" spans="1:12" x14ac:dyDescent="0.45">
      <c r="A1266">
        <v>1438</v>
      </c>
      <c r="B1266" t="s">
        <v>2510</v>
      </c>
      <c r="C1266" t="s">
        <v>948</v>
      </c>
      <c r="D1266" t="s">
        <v>1596</v>
      </c>
      <c r="E1266" t="s">
        <v>154</v>
      </c>
      <c r="F1266">
        <v>27</v>
      </c>
      <c r="G1266" t="s">
        <v>31</v>
      </c>
      <c r="H1266">
        <v>2021</v>
      </c>
      <c r="I1266">
        <v>10.9728333333333</v>
      </c>
      <c r="J1266" s="1">
        <f>_xlfn.XLOOKUP(B1266, '[1]2021 Salaries'!$B$13:$B$2834, '[1]2021 Salaries'!$G$13:$G$2834,0)</f>
        <v>23410000</v>
      </c>
      <c r="K1266" s="1">
        <f t="shared" si="19"/>
        <v>25751000.000000004</v>
      </c>
      <c r="L1266" s="2">
        <v>1265</v>
      </c>
    </row>
    <row r="1267" spans="1:12" hidden="1" x14ac:dyDescent="0.45">
      <c r="A1267">
        <v>522</v>
      </c>
      <c r="B1267" t="s">
        <v>2208</v>
      </c>
      <c r="C1267" t="s">
        <v>74</v>
      </c>
      <c r="D1267" t="s">
        <v>1596</v>
      </c>
      <c r="E1267" t="s">
        <v>725</v>
      </c>
      <c r="F1267">
        <v>28</v>
      </c>
      <c r="G1267" t="s">
        <v>12</v>
      </c>
      <c r="H1267">
        <v>2020</v>
      </c>
      <c r="I1267">
        <v>10.9741</v>
      </c>
      <c r="J1267" s="1">
        <f>_xlfn.XLOOKUP(B1267, '[1]2021 Salaries'!$B$13:$B$2834, '[1]2021 Salaries'!$G$13:$G$2834,0)</f>
        <v>32560000</v>
      </c>
      <c r="K1267" s="1">
        <f t="shared" si="19"/>
        <v>35816000</v>
      </c>
      <c r="L1267" s="2">
        <v>1266</v>
      </c>
    </row>
    <row r="1268" spans="1:12" x14ac:dyDescent="0.45">
      <c r="A1268">
        <v>1620</v>
      </c>
      <c r="B1268" t="s">
        <v>3067</v>
      </c>
      <c r="C1268" t="s">
        <v>55</v>
      </c>
      <c r="D1268" t="s">
        <v>2743</v>
      </c>
      <c r="E1268" t="s">
        <v>71</v>
      </c>
      <c r="F1268">
        <v>22</v>
      </c>
      <c r="G1268" t="s">
        <v>31</v>
      </c>
      <c r="H1268">
        <v>2021</v>
      </c>
      <c r="I1268">
        <v>10.9741</v>
      </c>
      <c r="J1268" s="1">
        <f>_xlfn.XLOOKUP(B1268, '[1]2021 Salaries'!$B$13:$B$2834, '[1]2021 Salaries'!$G$13:$G$2834,0)</f>
        <v>23390000</v>
      </c>
      <c r="K1268" s="1">
        <f t="shared" si="19"/>
        <v>25729000.000000004</v>
      </c>
      <c r="L1268" s="2">
        <v>1267</v>
      </c>
    </row>
    <row r="1269" spans="1:12" x14ac:dyDescent="0.45">
      <c r="A1269">
        <v>2380</v>
      </c>
      <c r="B1269" t="s">
        <v>2213</v>
      </c>
      <c r="C1269" t="s">
        <v>14</v>
      </c>
      <c r="D1269" t="s">
        <v>1600</v>
      </c>
      <c r="E1269" t="s">
        <v>542</v>
      </c>
      <c r="F1269">
        <v>20</v>
      </c>
      <c r="G1269" t="s">
        <v>16</v>
      </c>
      <c r="H1269">
        <v>2021</v>
      </c>
      <c r="I1269">
        <v>10.9767333333333</v>
      </c>
      <c r="J1269" s="1">
        <f>_xlfn.XLOOKUP(B1269, '[1]2021 Salaries'!$B$13:$B$2834, '[1]2021 Salaries'!$G$13:$G$2834,0)</f>
        <v>10690000</v>
      </c>
      <c r="K1269" s="1">
        <f t="shared" si="19"/>
        <v>11759000.000000002</v>
      </c>
      <c r="L1269" s="2">
        <v>1268</v>
      </c>
    </row>
    <row r="1270" spans="1:12" x14ac:dyDescent="0.45">
      <c r="A1270">
        <v>2165</v>
      </c>
      <c r="B1270" t="s">
        <v>2204</v>
      </c>
      <c r="C1270" t="s">
        <v>14</v>
      </c>
      <c r="D1270" t="s">
        <v>1596</v>
      </c>
      <c r="E1270" t="s">
        <v>852</v>
      </c>
      <c r="F1270">
        <v>28</v>
      </c>
      <c r="G1270" t="s">
        <v>16</v>
      </c>
      <c r="H1270">
        <v>2021</v>
      </c>
      <c r="I1270">
        <v>10.977</v>
      </c>
      <c r="J1270" s="1">
        <f>_xlfn.XLOOKUP(B1270, '[1]2021 Salaries'!$B$13:$B$2834, '[1]2021 Salaries'!$G$13:$G$2834,0)</f>
        <v>34100000</v>
      </c>
      <c r="K1270" s="1">
        <f t="shared" si="19"/>
        <v>37510000</v>
      </c>
      <c r="L1270" s="2">
        <v>1269</v>
      </c>
    </row>
    <row r="1271" spans="1:12" hidden="1" x14ac:dyDescent="0.45">
      <c r="A1271">
        <v>127</v>
      </c>
      <c r="B1271" t="s">
        <v>1108</v>
      </c>
      <c r="C1271" t="s">
        <v>39</v>
      </c>
      <c r="D1271" t="s">
        <v>43</v>
      </c>
      <c r="E1271" t="s">
        <v>101</v>
      </c>
      <c r="F1271">
        <v>29</v>
      </c>
      <c r="G1271" t="s">
        <v>21</v>
      </c>
      <c r="H1271">
        <v>2020</v>
      </c>
      <c r="I1271">
        <v>10.977133333333301</v>
      </c>
      <c r="J1271" s="1">
        <f>_xlfn.XLOOKUP(B1271, '[1]2021 Salaries'!$B$13:$B$2834, '[1]2021 Salaries'!$G$13:$G$2834,0)</f>
        <v>29350000</v>
      </c>
      <c r="K1271" s="1">
        <f t="shared" si="19"/>
        <v>32285000.000000004</v>
      </c>
      <c r="L1271" s="2">
        <v>1270</v>
      </c>
    </row>
    <row r="1272" spans="1:12" hidden="1" x14ac:dyDescent="0.45">
      <c r="A1272">
        <v>773</v>
      </c>
      <c r="B1272" t="s">
        <v>3137</v>
      </c>
      <c r="C1272" t="s">
        <v>23</v>
      </c>
      <c r="D1272" t="s">
        <v>2743</v>
      </c>
      <c r="E1272" t="s">
        <v>223</v>
      </c>
      <c r="F1272">
        <v>18</v>
      </c>
      <c r="G1272" t="s">
        <v>25</v>
      </c>
      <c r="H1272">
        <v>2020</v>
      </c>
      <c r="I1272">
        <v>10.9802</v>
      </c>
      <c r="J1272" s="1">
        <f>_xlfn.XLOOKUP(B1272, '[1]2021 Salaries'!$B$13:$B$2834, '[1]2021 Salaries'!$G$13:$G$2834,0)</f>
        <v>0</v>
      </c>
      <c r="K1272" s="1">
        <f t="shared" si="19"/>
        <v>0</v>
      </c>
      <c r="L1272" s="2">
        <v>1271</v>
      </c>
    </row>
    <row r="1273" spans="1:12" x14ac:dyDescent="0.45">
      <c r="A1273">
        <v>771</v>
      </c>
      <c r="B1273" t="s">
        <v>2817</v>
      </c>
      <c r="C1273" t="s">
        <v>134</v>
      </c>
      <c r="D1273" t="s">
        <v>2743</v>
      </c>
      <c r="E1273" t="s">
        <v>223</v>
      </c>
      <c r="F1273">
        <v>18</v>
      </c>
      <c r="G1273" t="s">
        <v>25</v>
      </c>
      <c r="H1273">
        <v>2020</v>
      </c>
      <c r="I1273">
        <v>10.980933333333301</v>
      </c>
      <c r="J1273" s="1">
        <f>_xlfn.XLOOKUP(B1273, '[1]2021 Salaries'!$B$13:$B$2834, '[1]2021 Salaries'!$G$13:$G$2834,0)</f>
        <v>17600000</v>
      </c>
      <c r="K1273" s="1">
        <f t="shared" si="19"/>
        <v>19360000</v>
      </c>
      <c r="L1273" s="2">
        <v>1272</v>
      </c>
    </row>
    <row r="1274" spans="1:12" x14ac:dyDescent="0.45">
      <c r="A1274">
        <v>20</v>
      </c>
      <c r="B1274" t="s">
        <v>696</v>
      </c>
      <c r="C1274" t="s">
        <v>204</v>
      </c>
      <c r="D1274" t="s">
        <v>43</v>
      </c>
      <c r="E1274" t="s">
        <v>49</v>
      </c>
      <c r="F1274">
        <v>20</v>
      </c>
      <c r="G1274" t="s">
        <v>21</v>
      </c>
      <c r="H1274">
        <v>2020</v>
      </c>
      <c r="I1274">
        <v>10.981633333333299</v>
      </c>
      <c r="J1274" s="1">
        <f>_xlfn.XLOOKUP(B1274, '[1]2021 Salaries'!$B$13:$B$2834, '[1]2021 Salaries'!$G$13:$G$2834,0)</f>
        <v>23910000</v>
      </c>
      <c r="K1274" s="1">
        <f t="shared" si="19"/>
        <v>26301000.000000004</v>
      </c>
      <c r="L1274" s="2">
        <v>1273</v>
      </c>
    </row>
    <row r="1275" spans="1:12" x14ac:dyDescent="0.45">
      <c r="A1275">
        <v>1819</v>
      </c>
      <c r="B1275" t="s">
        <v>1857</v>
      </c>
      <c r="C1275" t="s">
        <v>176</v>
      </c>
      <c r="D1275" t="s">
        <v>1600</v>
      </c>
      <c r="E1275" t="s">
        <v>200</v>
      </c>
      <c r="F1275">
        <v>29</v>
      </c>
      <c r="G1275" t="s">
        <v>12</v>
      </c>
      <c r="H1275">
        <v>2021</v>
      </c>
      <c r="I1275">
        <v>10.984833333333301</v>
      </c>
      <c r="J1275" s="1">
        <f>_xlfn.XLOOKUP(B1275, '[1]2021 Salaries'!$B$13:$B$2834, '[1]2021 Salaries'!$G$13:$G$2834,0)</f>
        <v>18400000</v>
      </c>
      <c r="K1275" s="1">
        <f t="shared" si="19"/>
        <v>20240000</v>
      </c>
      <c r="L1275" s="2">
        <v>1274</v>
      </c>
    </row>
    <row r="1276" spans="1:12" hidden="1" x14ac:dyDescent="0.45">
      <c r="A1276">
        <v>1484</v>
      </c>
      <c r="B1276" t="s">
        <v>3136</v>
      </c>
      <c r="C1276" t="s">
        <v>9</v>
      </c>
      <c r="D1276" t="s">
        <v>2743</v>
      </c>
      <c r="E1276" t="s">
        <v>289</v>
      </c>
      <c r="F1276">
        <v>35</v>
      </c>
      <c r="G1276" t="s">
        <v>31</v>
      </c>
      <c r="H1276">
        <v>2021</v>
      </c>
      <c r="I1276">
        <v>10.9867666666667</v>
      </c>
      <c r="J1276" s="1">
        <f>_xlfn.XLOOKUP(B1276, '[1]2021 Salaries'!$B$13:$B$2834, '[1]2021 Salaries'!$G$13:$G$2834,0)</f>
        <v>16950000</v>
      </c>
      <c r="K1276" s="1">
        <f t="shared" si="19"/>
        <v>18645000</v>
      </c>
      <c r="L1276" s="2">
        <v>1275</v>
      </c>
    </row>
    <row r="1277" spans="1:12" x14ac:dyDescent="0.45">
      <c r="A1277">
        <v>1758</v>
      </c>
      <c r="B1277" t="s">
        <v>1015</v>
      </c>
      <c r="C1277" t="s">
        <v>74</v>
      </c>
      <c r="D1277" t="s">
        <v>2743</v>
      </c>
      <c r="E1277" t="s">
        <v>725</v>
      </c>
      <c r="F1277">
        <v>30</v>
      </c>
      <c r="G1277" t="s">
        <v>12</v>
      </c>
      <c r="H1277">
        <v>2021</v>
      </c>
      <c r="I1277">
        <v>10.9877</v>
      </c>
      <c r="J1277" s="1">
        <f>_xlfn.XLOOKUP(B1277, '[1]2021 Salaries'!$B$13:$B$2834, '[1]2021 Salaries'!$G$13:$G$2834,0)</f>
        <v>13490000</v>
      </c>
      <c r="K1277" s="1">
        <f t="shared" si="19"/>
        <v>14839000.000000002</v>
      </c>
      <c r="L1277" s="2">
        <v>1276</v>
      </c>
    </row>
    <row r="1278" spans="1:12" x14ac:dyDescent="0.45">
      <c r="A1278">
        <v>2309</v>
      </c>
      <c r="B1278" t="s">
        <v>2764</v>
      </c>
      <c r="C1278" t="s">
        <v>14</v>
      </c>
      <c r="D1278" t="s">
        <v>2743</v>
      </c>
      <c r="E1278" t="s">
        <v>53</v>
      </c>
      <c r="F1278">
        <v>19</v>
      </c>
      <c r="G1278" t="s">
        <v>16</v>
      </c>
      <c r="H1278">
        <v>2021</v>
      </c>
      <c r="I1278">
        <v>10.9986</v>
      </c>
      <c r="J1278" s="1">
        <f>_xlfn.XLOOKUP(B1278, '[1]2021 Salaries'!$B$13:$B$2834, '[1]2021 Salaries'!$G$13:$G$2834,0)</f>
        <v>25110000</v>
      </c>
      <c r="K1278" s="1">
        <f t="shared" si="19"/>
        <v>27621000.000000004</v>
      </c>
      <c r="L1278" s="2">
        <v>1277</v>
      </c>
    </row>
    <row r="1279" spans="1:12" hidden="1" x14ac:dyDescent="0.45">
      <c r="A1279">
        <v>1692</v>
      </c>
      <c r="B1279" t="s">
        <v>2257</v>
      </c>
      <c r="C1279" t="s">
        <v>190</v>
      </c>
      <c r="D1279" t="s">
        <v>1596</v>
      </c>
      <c r="E1279" t="s">
        <v>157</v>
      </c>
      <c r="F1279">
        <v>20</v>
      </c>
      <c r="G1279" t="s">
        <v>12</v>
      </c>
      <c r="H1279">
        <v>2021</v>
      </c>
      <c r="I1279">
        <v>11.0011333333333</v>
      </c>
      <c r="J1279" s="1">
        <f>_xlfn.XLOOKUP(B1279, '[1]2021 Salaries'!$B$13:$B$2834, '[1]2021 Salaries'!$G$13:$G$2834,0)</f>
        <v>24000000</v>
      </c>
      <c r="K1279" s="1">
        <f t="shared" si="19"/>
        <v>26400000.000000004</v>
      </c>
      <c r="L1279" s="2">
        <v>1278</v>
      </c>
    </row>
    <row r="1280" spans="1:12" hidden="1" x14ac:dyDescent="0.45">
      <c r="A1280">
        <v>1551</v>
      </c>
      <c r="B1280" t="s">
        <v>2241</v>
      </c>
      <c r="C1280" t="s">
        <v>285</v>
      </c>
      <c r="D1280" t="s">
        <v>1596</v>
      </c>
      <c r="E1280" t="s">
        <v>539</v>
      </c>
      <c r="F1280">
        <v>21</v>
      </c>
      <c r="G1280" t="s">
        <v>31</v>
      </c>
      <c r="H1280">
        <v>2021</v>
      </c>
      <c r="I1280">
        <v>11.002700000000001</v>
      </c>
      <c r="J1280" s="1">
        <f>_xlfn.XLOOKUP(B1280, '[1]2021 Salaries'!$B$13:$B$2834, '[1]2021 Salaries'!$G$13:$G$2834,0)</f>
        <v>11110000</v>
      </c>
      <c r="K1280" s="1">
        <f t="shared" si="19"/>
        <v>12221000.000000002</v>
      </c>
      <c r="L1280" s="2">
        <v>1279</v>
      </c>
    </row>
    <row r="1281" spans="1:12" hidden="1" x14ac:dyDescent="0.45">
      <c r="A1281">
        <v>2280</v>
      </c>
      <c r="B1281" t="s">
        <v>1068</v>
      </c>
      <c r="C1281" t="s">
        <v>14</v>
      </c>
      <c r="D1281" t="s">
        <v>43</v>
      </c>
      <c r="E1281" t="s">
        <v>89</v>
      </c>
      <c r="F1281">
        <v>20</v>
      </c>
      <c r="G1281" t="s">
        <v>16</v>
      </c>
      <c r="H1281">
        <v>2021</v>
      </c>
      <c r="I1281">
        <v>11.0252</v>
      </c>
      <c r="J1281" s="1">
        <f>_xlfn.XLOOKUP(B1281, '[1]2021 Salaries'!$B$13:$B$2834, '[1]2021 Salaries'!$G$13:$G$2834,0)</f>
        <v>16380000</v>
      </c>
      <c r="K1281" s="1">
        <f t="shared" si="19"/>
        <v>18018000</v>
      </c>
      <c r="L1281" s="2">
        <v>1280</v>
      </c>
    </row>
    <row r="1282" spans="1:12" hidden="1" x14ac:dyDescent="0.45">
      <c r="A1282">
        <v>1006</v>
      </c>
      <c r="B1282" t="s">
        <v>1892</v>
      </c>
      <c r="C1282" t="s">
        <v>14</v>
      </c>
      <c r="D1282" t="s">
        <v>1600</v>
      </c>
      <c r="E1282" t="s">
        <v>997</v>
      </c>
      <c r="F1282">
        <v>31</v>
      </c>
      <c r="G1282" t="s">
        <v>16</v>
      </c>
      <c r="H1282">
        <v>2020</v>
      </c>
      <c r="I1282">
        <v>11.025933333333301</v>
      </c>
      <c r="J1282" s="1">
        <f>_xlfn.XLOOKUP(B1282, '[1]2021 Salaries'!$B$13:$B$2834, '[1]2021 Salaries'!$G$13:$G$2834,0)</f>
        <v>0</v>
      </c>
      <c r="K1282" s="1">
        <f t="shared" si="19"/>
        <v>0</v>
      </c>
      <c r="L1282" s="2">
        <v>1281</v>
      </c>
    </row>
    <row r="1283" spans="1:12" hidden="1" x14ac:dyDescent="0.45">
      <c r="A1283">
        <v>1536</v>
      </c>
      <c r="B1283" t="s">
        <v>2154</v>
      </c>
      <c r="C1283" t="s">
        <v>149</v>
      </c>
      <c r="D1283" t="s">
        <v>1596</v>
      </c>
      <c r="E1283" t="s">
        <v>1012</v>
      </c>
      <c r="F1283">
        <v>26</v>
      </c>
      <c r="G1283" t="s">
        <v>31</v>
      </c>
      <c r="H1283">
        <v>2021</v>
      </c>
      <c r="I1283">
        <v>11.026733333333301</v>
      </c>
      <c r="J1283" s="1">
        <f>_xlfn.XLOOKUP(B1283, '[1]2021 Salaries'!$B$13:$B$2834, '[1]2021 Salaries'!$G$13:$G$2834,0)</f>
        <v>36280000</v>
      </c>
      <c r="K1283" s="1">
        <f t="shared" ref="K1283:K1346" si="20">IF(C1283="Rarita", J1283, J1283*1.1)</f>
        <v>39908000</v>
      </c>
      <c r="L1283" s="2">
        <v>1282</v>
      </c>
    </row>
    <row r="1284" spans="1:12" hidden="1" x14ac:dyDescent="0.45">
      <c r="A1284">
        <v>1257</v>
      </c>
      <c r="B1284" t="s">
        <v>730</v>
      </c>
      <c r="C1284" t="s">
        <v>39</v>
      </c>
      <c r="D1284" t="s">
        <v>18</v>
      </c>
      <c r="E1284" t="s">
        <v>49</v>
      </c>
      <c r="F1284">
        <v>22</v>
      </c>
      <c r="G1284" t="s">
        <v>21</v>
      </c>
      <c r="H1284">
        <v>2021</v>
      </c>
      <c r="I1284">
        <v>11.028366666666701</v>
      </c>
      <c r="J1284" s="1">
        <f>_xlfn.XLOOKUP(B1284, '[1]2021 Salaries'!$B$13:$B$2834, '[1]2021 Salaries'!$G$13:$G$2834,0)</f>
        <v>14730000</v>
      </c>
      <c r="K1284" s="1">
        <f t="shared" si="20"/>
        <v>16203000.000000002</v>
      </c>
      <c r="L1284" s="2">
        <v>1283</v>
      </c>
    </row>
    <row r="1285" spans="1:12" x14ac:dyDescent="0.45">
      <c r="A1285">
        <v>1891</v>
      </c>
      <c r="B1285" t="s">
        <v>3009</v>
      </c>
      <c r="C1285" t="s">
        <v>701</v>
      </c>
      <c r="D1285" t="s">
        <v>2743</v>
      </c>
      <c r="E1285" t="s">
        <v>291</v>
      </c>
      <c r="F1285">
        <v>29</v>
      </c>
      <c r="G1285" t="s">
        <v>12</v>
      </c>
      <c r="H1285">
        <v>2021</v>
      </c>
      <c r="I1285">
        <v>11.032833333333301</v>
      </c>
      <c r="J1285" s="1">
        <f>_xlfn.XLOOKUP(B1285, '[1]2021 Salaries'!$B$13:$B$2834, '[1]2021 Salaries'!$G$13:$G$2834,0)</f>
        <v>29080000</v>
      </c>
      <c r="K1285" s="1">
        <f t="shared" si="20"/>
        <v>31988000.000000004</v>
      </c>
      <c r="L1285" s="2">
        <v>1284</v>
      </c>
    </row>
    <row r="1286" spans="1:12" x14ac:dyDescent="0.45">
      <c r="A1286">
        <v>2395</v>
      </c>
      <c r="B1286" t="s">
        <v>1422</v>
      </c>
      <c r="C1286" t="s">
        <v>14</v>
      </c>
      <c r="D1286" t="s">
        <v>43</v>
      </c>
      <c r="E1286" t="s">
        <v>753</v>
      </c>
      <c r="F1286">
        <v>26</v>
      </c>
      <c r="G1286" t="s">
        <v>16</v>
      </c>
      <c r="H1286">
        <v>2021</v>
      </c>
      <c r="I1286">
        <v>11.033466666666699</v>
      </c>
      <c r="J1286" s="1">
        <f>_xlfn.XLOOKUP(B1286, '[1]2021 Salaries'!$B$13:$B$2834, '[1]2021 Salaries'!$G$13:$G$2834,0)</f>
        <v>28250000</v>
      </c>
      <c r="K1286" s="1">
        <f t="shared" si="20"/>
        <v>31075000.000000004</v>
      </c>
      <c r="L1286" s="2">
        <v>1285</v>
      </c>
    </row>
    <row r="1287" spans="1:12" x14ac:dyDescent="0.45">
      <c r="A1287">
        <v>1561</v>
      </c>
      <c r="B1287" t="s">
        <v>2822</v>
      </c>
      <c r="C1287" t="s">
        <v>9</v>
      </c>
      <c r="D1287" t="s">
        <v>2743</v>
      </c>
      <c r="E1287" t="s">
        <v>539</v>
      </c>
      <c r="F1287">
        <v>28</v>
      </c>
      <c r="G1287" t="s">
        <v>31</v>
      </c>
      <c r="H1287">
        <v>2021</v>
      </c>
      <c r="I1287">
        <v>11.0401333333333</v>
      </c>
      <c r="J1287" s="1">
        <f>_xlfn.XLOOKUP(B1287, '[1]2021 Salaries'!$B$13:$B$2834, '[1]2021 Salaries'!$G$13:$G$2834,0)</f>
        <v>20160000</v>
      </c>
      <c r="K1287" s="1">
        <f t="shared" si="20"/>
        <v>22176000</v>
      </c>
      <c r="L1287" s="2">
        <v>1286</v>
      </c>
    </row>
    <row r="1288" spans="1:12" x14ac:dyDescent="0.45">
      <c r="A1288">
        <v>2114</v>
      </c>
      <c r="B1288" t="s">
        <v>1941</v>
      </c>
      <c r="C1288" t="s">
        <v>23</v>
      </c>
      <c r="D1288" t="s">
        <v>1596</v>
      </c>
      <c r="E1288" t="s">
        <v>240</v>
      </c>
      <c r="F1288">
        <v>28</v>
      </c>
      <c r="G1288" t="s">
        <v>25</v>
      </c>
      <c r="H1288">
        <v>2021</v>
      </c>
      <c r="I1288">
        <v>11.0411</v>
      </c>
      <c r="J1288" s="1">
        <f>_xlfn.XLOOKUP(B1288, '[1]2021 Salaries'!$B$13:$B$2834, '[1]2021 Salaries'!$G$13:$G$2834,0)</f>
        <v>9560000</v>
      </c>
      <c r="K1288" s="1">
        <f t="shared" si="20"/>
        <v>10516000</v>
      </c>
      <c r="L1288" s="2">
        <v>1287</v>
      </c>
    </row>
    <row r="1289" spans="1:12" x14ac:dyDescent="0.45">
      <c r="A1289">
        <v>343</v>
      </c>
      <c r="B1289" t="s">
        <v>3135</v>
      </c>
      <c r="C1289" t="s">
        <v>36</v>
      </c>
      <c r="D1289" t="s">
        <v>2743</v>
      </c>
      <c r="E1289" t="s">
        <v>278</v>
      </c>
      <c r="F1289">
        <v>24</v>
      </c>
      <c r="G1289" t="s">
        <v>31</v>
      </c>
      <c r="H1289">
        <v>2020</v>
      </c>
      <c r="I1289">
        <v>11.0425</v>
      </c>
      <c r="J1289" s="1">
        <f>_xlfn.XLOOKUP(B1289, '[1]2021 Salaries'!$B$13:$B$2834, '[1]2021 Salaries'!$G$13:$G$2834,0)</f>
        <v>27140000</v>
      </c>
      <c r="K1289" s="1">
        <f t="shared" si="20"/>
        <v>29854000.000000004</v>
      </c>
      <c r="L1289" s="2">
        <v>1288</v>
      </c>
    </row>
    <row r="1290" spans="1:12" hidden="1" x14ac:dyDescent="0.45">
      <c r="A1290">
        <v>205</v>
      </c>
      <c r="B1290" t="s">
        <v>2359</v>
      </c>
      <c r="C1290" t="s">
        <v>722</v>
      </c>
      <c r="D1290" t="s">
        <v>1596</v>
      </c>
      <c r="E1290" t="s">
        <v>395</v>
      </c>
      <c r="F1290">
        <v>25</v>
      </c>
      <c r="G1290" t="s">
        <v>31</v>
      </c>
      <c r="H1290">
        <v>2020</v>
      </c>
      <c r="I1290">
        <v>11.0482666666667</v>
      </c>
      <c r="J1290" s="1">
        <f>_xlfn.XLOOKUP(B1290, '[1]2021 Salaries'!$B$13:$B$2834, '[1]2021 Salaries'!$G$13:$G$2834,0)</f>
        <v>0</v>
      </c>
      <c r="K1290" s="1">
        <f t="shared" si="20"/>
        <v>0</v>
      </c>
      <c r="L1290" s="2">
        <v>1289</v>
      </c>
    </row>
    <row r="1291" spans="1:12" x14ac:dyDescent="0.45">
      <c r="A1291">
        <v>778</v>
      </c>
      <c r="B1291" t="s">
        <v>1401</v>
      </c>
      <c r="C1291" t="s">
        <v>9</v>
      </c>
      <c r="D1291" t="s">
        <v>1600</v>
      </c>
      <c r="E1291" t="s">
        <v>223</v>
      </c>
      <c r="F1291">
        <v>21</v>
      </c>
      <c r="G1291" t="s">
        <v>25</v>
      </c>
      <c r="H1291">
        <v>2020</v>
      </c>
      <c r="I1291">
        <v>11.0492666666667</v>
      </c>
      <c r="J1291" s="1">
        <f>_xlfn.XLOOKUP(B1291, '[1]2021 Salaries'!$B$13:$B$2834, '[1]2021 Salaries'!$G$13:$G$2834,0)</f>
        <v>24420000</v>
      </c>
      <c r="K1291" s="1">
        <f t="shared" si="20"/>
        <v>26862000.000000004</v>
      </c>
      <c r="L1291" s="2">
        <v>1290</v>
      </c>
    </row>
    <row r="1292" spans="1:12" x14ac:dyDescent="0.45">
      <c r="A1292">
        <v>994</v>
      </c>
      <c r="B1292" t="s">
        <v>2485</v>
      </c>
      <c r="C1292" t="s">
        <v>204</v>
      </c>
      <c r="D1292" t="s">
        <v>1596</v>
      </c>
      <c r="E1292" t="s">
        <v>997</v>
      </c>
      <c r="F1292">
        <v>20</v>
      </c>
      <c r="G1292" t="s">
        <v>16</v>
      </c>
      <c r="H1292">
        <v>2020</v>
      </c>
      <c r="I1292">
        <v>11.0642666666667</v>
      </c>
      <c r="J1292" s="1">
        <f>_xlfn.XLOOKUP(B1292, '[1]2021 Salaries'!$B$13:$B$2834, '[1]2021 Salaries'!$G$13:$G$2834,0)</f>
        <v>20890000</v>
      </c>
      <c r="K1292" s="1">
        <f t="shared" si="20"/>
        <v>22979000</v>
      </c>
      <c r="L1292" s="2">
        <v>1291</v>
      </c>
    </row>
    <row r="1293" spans="1:12" hidden="1" x14ac:dyDescent="0.45">
      <c r="A1293">
        <v>267</v>
      </c>
      <c r="B1293" t="s">
        <v>2217</v>
      </c>
      <c r="C1293" t="s">
        <v>377</v>
      </c>
      <c r="D1293" t="s">
        <v>1596</v>
      </c>
      <c r="E1293" t="s">
        <v>549</v>
      </c>
      <c r="F1293">
        <v>23</v>
      </c>
      <c r="G1293" t="s">
        <v>31</v>
      </c>
      <c r="H1293">
        <v>2020</v>
      </c>
      <c r="I1293">
        <v>11.072800000000001</v>
      </c>
      <c r="J1293" s="1">
        <f>_xlfn.XLOOKUP(B1293, '[1]2021 Salaries'!$B$13:$B$2834, '[1]2021 Salaries'!$G$13:$G$2834,0)</f>
        <v>0</v>
      </c>
      <c r="K1293" s="1">
        <f t="shared" si="20"/>
        <v>0</v>
      </c>
      <c r="L1293" s="2">
        <v>1292</v>
      </c>
    </row>
    <row r="1294" spans="1:12" x14ac:dyDescent="0.45">
      <c r="A1294">
        <v>416</v>
      </c>
      <c r="B1294" t="s">
        <v>2936</v>
      </c>
      <c r="C1294" t="s">
        <v>195</v>
      </c>
      <c r="D1294" t="s">
        <v>2743</v>
      </c>
      <c r="E1294" t="s">
        <v>30</v>
      </c>
      <c r="F1294">
        <v>25</v>
      </c>
      <c r="G1294" t="s">
        <v>31</v>
      </c>
      <c r="H1294">
        <v>2020</v>
      </c>
      <c r="I1294">
        <v>11.077500000000001</v>
      </c>
      <c r="J1294" s="1">
        <f>_xlfn.XLOOKUP(B1294, '[1]2021 Salaries'!$B$13:$B$2834, '[1]2021 Salaries'!$G$13:$G$2834,0)</f>
        <v>30210000</v>
      </c>
      <c r="K1294" s="1">
        <f t="shared" si="20"/>
        <v>33231000.000000004</v>
      </c>
      <c r="L1294" s="2">
        <v>1293</v>
      </c>
    </row>
    <row r="1295" spans="1:12" hidden="1" x14ac:dyDescent="0.45">
      <c r="A1295">
        <v>2339</v>
      </c>
      <c r="B1295" t="s">
        <v>2431</v>
      </c>
      <c r="C1295" t="s">
        <v>14</v>
      </c>
      <c r="D1295" t="s">
        <v>1600</v>
      </c>
      <c r="E1295" t="s">
        <v>485</v>
      </c>
      <c r="F1295">
        <v>20</v>
      </c>
      <c r="G1295" t="s">
        <v>16</v>
      </c>
      <c r="H1295">
        <v>2021</v>
      </c>
      <c r="I1295">
        <v>11.0812333333333</v>
      </c>
      <c r="J1295" s="1">
        <f>_xlfn.XLOOKUP(B1295, '[1]2021 Salaries'!$B$13:$B$2834, '[1]2021 Salaries'!$G$13:$G$2834,0)</f>
        <v>25770000</v>
      </c>
      <c r="K1295" s="1">
        <f t="shared" si="20"/>
        <v>28347000.000000004</v>
      </c>
      <c r="L1295" s="2">
        <v>1294</v>
      </c>
    </row>
    <row r="1296" spans="1:12" x14ac:dyDescent="0.45">
      <c r="A1296">
        <v>1040</v>
      </c>
      <c r="B1296" t="s">
        <v>2680</v>
      </c>
      <c r="C1296" t="s">
        <v>86</v>
      </c>
      <c r="D1296" t="s">
        <v>1600</v>
      </c>
      <c r="E1296" t="s">
        <v>225</v>
      </c>
      <c r="F1296">
        <v>24</v>
      </c>
      <c r="G1296" t="s">
        <v>16</v>
      </c>
      <c r="H1296">
        <v>2020</v>
      </c>
      <c r="I1296">
        <v>11.087</v>
      </c>
      <c r="J1296" s="1">
        <f>_xlfn.XLOOKUP(B1296, '[1]2021 Salaries'!$B$13:$B$2834, '[1]2021 Salaries'!$G$13:$G$2834,0)</f>
        <v>33840000</v>
      </c>
      <c r="K1296" s="1">
        <f t="shared" si="20"/>
        <v>37224000</v>
      </c>
      <c r="L1296" s="2">
        <v>1295</v>
      </c>
    </row>
    <row r="1297" spans="1:12" hidden="1" x14ac:dyDescent="0.45">
      <c r="A1297">
        <v>1603</v>
      </c>
      <c r="B1297" t="s">
        <v>2500</v>
      </c>
      <c r="C1297" t="s">
        <v>74</v>
      </c>
      <c r="D1297" t="s">
        <v>1596</v>
      </c>
      <c r="E1297" t="s">
        <v>93</v>
      </c>
      <c r="F1297">
        <v>28</v>
      </c>
      <c r="G1297" t="s">
        <v>31</v>
      </c>
      <c r="H1297">
        <v>2021</v>
      </c>
      <c r="I1297">
        <v>11.0879333333333</v>
      </c>
      <c r="J1297" s="1">
        <f>_xlfn.XLOOKUP(B1297, '[1]2021 Salaries'!$B$13:$B$2834, '[1]2021 Salaries'!$G$13:$G$2834,0)</f>
        <v>33290000</v>
      </c>
      <c r="K1297" s="1">
        <f t="shared" si="20"/>
        <v>36619000</v>
      </c>
      <c r="L1297" s="2">
        <v>1296</v>
      </c>
    </row>
    <row r="1298" spans="1:12" x14ac:dyDescent="0.45">
      <c r="A1298">
        <v>231</v>
      </c>
      <c r="B1298" t="s">
        <v>3134</v>
      </c>
      <c r="C1298" t="s">
        <v>9</v>
      </c>
      <c r="D1298" t="s">
        <v>2743</v>
      </c>
      <c r="E1298" t="s">
        <v>547</v>
      </c>
      <c r="F1298">
        <v>29</v>
      </c>
      <c r="G1298" t="s">
        <v>31</v>
      </c>
      <c r="H1298">
        <v>2020</v>
      </c>
      <c r="I1298">
        <v>11.0893</v>
      </c>
      <c r="J1298" s="1">
        <f>_xlfn.XLOOKUP(B1298, '[1]2021 Salaries'!$B$13:$B$2834, '[1]2021 Salaries'!$G$13:$G$2834,0)</f>
        <v>25320000</v>
      </c>
      <c r="K1298" s="1">
        <f t="shared" si="20"/>
        <v>27852000.000000004</v>
      </c>
      <c r="L1298" s="2">
        <v>1297</v>
      </c>
    </row>
    <row r="1299" spans="1:12" hidden="1" x14ac:dyDescent="0.45">
      <c r="A1299">
        <v>2350</v>
      </c>
      <c r="B1299" t="s">
        <v>3133</v>
      </c>
      <c r="C1299" t="s">
        <v>14</v>
      </c>
      <c r="D1299" t="s">
        <v>2743</v>
      </c>
      <c r="E1299" t="s">
        <v>627</v>
      </c>
      <c r="F1299">
        <v>31</v>
      </c>
      <c r="G1299" t="s">
        <v>16</v>
      </c>
      <c r="H1299">
        <v>2021</v>
      </c>
      <c r="I1299">
        <v>11.090066666666701</v>
      </c>
      <c r="J1299" s="1">
        <f>_xlfn.XLOOKUP(B1299, '[1]2021 Salaries'!$B$13:$B$2834, '[1]2021 Salaries'!$G$13:$G$2834,0)</f>
        <v>15430000</v>
      </c>
      <c r="K1299" s="1">
        <f t="shared" si="20"/>
        <v>16973000</v>
      </c>
      <c r="L1299" s="2">
        <v>1298</v>
      </c>
    </row>
    <row r="1300" spans="1:12" x14ac:dyDescent="0.45">
      <c r="A1300">
        <v>499</v>
      </c>
      <c r="B1300" t="s">
        <v>1015</v>
      </c>
      <c r="C1300" t="s">
        <v>74</v>
      </c>
      <c r="D1300" t="s">
        <v>43</v>
      </c>
      <c r="E1300" t="s">
        <v>75</v>
      </c>
      <c r="F1300">
        <v>29</v>
      </c>
      <c r="G1300" t="s">
        <v>12</v>
      </c>
      <c r="H1300">
        <v>2020</v>
      </c>
      <c r="I1300">
        <v>11.0908333333333</v>
      </c>
      <c r="J1300" s="1">
        <f>_xlfn.XLOOKUP(B1300, '[1]2021 Salaries'!$B$13:$B$2834, '[1]2021 Salaries'!$G$13:$G$2834,0)</f>
        <v>13490000</v>
      </c>
      <c r="K1300" s="1">
        <f t="shared" si="20"/>
        <v>14839000.000000002</v>
      </c>
      <c r="L1300" s="2">
        <v>1299</v>
      </c>
    </row>
    <row r="1301" spans="1:12" x14ac:dyDescent="0.45">
      <c r="A1301">
        <v>428</v>
      </c>
      <c r="B1301" t="s">
        <v>2304</v>
      </c>
      <c r="C1301" t="s">
        <v>214</v>
      </c>
      <c r="D1301" t="s">
        <v>1596</v>
      </c>
      <c r="E1301" t="s">
        <v>358</v>
      </c>
      <c r="F1301">
        <v>26</v>
      </c>
      <c r="G1301" t="s">
        <v>31</v>
      </c>
      <c r="H1301">
        <v>2020</v>
      </c>
      <c r="I1301">
        <v>11.0938</v>
      </c>
      <c r="J1301" s="1">
        <f>_xlfn.XLOOKUP(B1301, '[1]2021 Salaries'!$B$13:$B$2834, '[1]2021 Salaries'!$G$13:$G$2834,0)</f>
        <v>21980000</v>
      </c>
      <c r="K1301" s="1">
        <f t="shared" si="20"/>
        <v>24178000.000000004</v>
      </c>
      <c r="L1301" s="2">
        <v>1300</v>
      </c>
    </row>
    <row r="1302" spans="1:12" hidden="1" x14ac:dyDescent="0.45">
      <c r="A1302">
        <v>1029</v>
      </c>
      <c r="B1302" t="s">
        <v>1767</v>
      </c>
      <c r="C1302" t="s">
        <v>14</v>
      </c>
      <c r="D1302" t="s">
        <v>1600</v>
      </c>
      <c r="E1302" t="s">
        <v>53</v>
      </c>
      <c r="F1302">
        <v>20</v>
      </c>
      <c r="G1302" t="s">
        <v>16</v>
      </c>
      <c r="H1302">
        <v>2020</v>
      </c>
      <c r="I1302">
        <v>11.095700000000001</v>
      </c>
      <c r="J1302" s="1">
        <f>_xlfn.XLOOKUP(B1302, '[1]2021 Salaries'!$B$13:$B$2834, '[1]2021 Salaries'!$G$13:$G$2834,0)</f>
        <v>0</v>
      </c>
      <c r="K1302" s="1">
        <f t="shared" si="20"/>
        <v>0</v>
      </c>
      <c r="L1302" s="2">
        <v>1301</v>
      </c>
    </row>
    <row r="1303" spans="1:12" x14ac:dyDescent="0.45">
      <c r="A1303">
        <v>1884</v>
      </c>
      <c r="B1303" t="s">
        <v>2514</v>
      </c>
      <c r="C1303" t="s">
        <v>130</v>
      </c>
      <c r="D1303" t="s">
        <v>1596</v>
      </c>
      <c r="E1303" t="s">
        <v>291</v>
      </c>
      <c r="F1303">
        <v>22</v>
      </c>
      <c r="G1303" t="s">
        <v>12</v>
      </c>
      <c r="H1303">
        <v>2021</v>
      </c>
      <c r="I1303">
        <v>11.0974</v>
      </c>
      <c r="J1303" s="1">
        <f>_xlfn.XLOOKUP(B1303, '[1]2021 Salaries'!$B$13:$B$2834, '[1]2021 Salaries'!$G$13:$G$2834,0)</f>
        <v>32520000</v>
      </c>
      <c r="K1303" s="1">
        <f t="shared" si="20"/>
        <v>35772000</v>
      </c>
      <c r="L1303" s="2">
        <v>1302</v>
      </c>
    </row>
    <row r="1304" spans="1:12" x14ac:dyDescent="0.45">
      <c r="A1304">
        <v>1507</v>
      </c>
      <c r="B1304" t="s">
        <v>2855</v>
      </c>
      <c r="C1304" t="s">
        <v>195</v>
      </c>
      <c r="D1304" t="s">
        <v>2743</v>
      </c>
      <c r="E1304" t="s">
        <v>57</v>
      </c>
      <c r="F1304">
        <v>24</v>
      </c>
      <c r="G1304" t="s">
        <v>31</v>
      </c>
      <c r="H1304">
        <v>2021</v>
      </c>
      <c r="I1304">
        <v>11.1008666666667</v>
      </c>
      <c r="J1304" s="1">
        <f>_xlfn.XLOOKUP(B1304, '[1]2021 Salaries'!$B$13:$B$2834, '[1]2021 Salaries'!$G$13:$G$2834,0)</f>
        <v>20200000</v>
      </c>
      <c r="K1304" s="1">
        <f t="shared" si="20"/>
        <v>22220000</v>
      </c>
      <c r="L1304" s="2">
        <v>1303</v>
      </c>
    </row>
    <row r="1305" spans="1:12" x14ac:dyDescent="0.45">
      <c r="A1305">
        <v>1350</v>
      </c>
      <c r="B1305" t="s">
        <v>3132</v>
      </c>
      <c r="C1305" t="s">
        <v>39</v>
      </c>
      <c r="D1305" t="s">
        <v>2743</v>
      </c>
      <c r="E1305" t="s">
        <v>101</v>
      </c>
      <c r="F1305">
        <v>22</v>
      </c>
      <c r="G1305" t="s">
        <v>21</v>
      </c>
      <c r="H1305">
        <v>2021</v>
      </c>
      <c r="I1305">
        <v>11.1009666666667</v>
      </c>
      <c r="J1305" s="1">
        <f>_xlfn.XLOOKUP(B1305, '[1]2021 Salaries'!$B$13:$B$2834, '[1]2021 Salaries'!$G$13:$G$2834,0)</f>
        <v>15990000</v>
      </c>
      <c r="K1305" s="1">
        <f t="shared" si="20"/>
        <v>17589000</v>
      </c>
      <c r="L1305" s="2">
        <v>1304</v>
      </c>
    </row>
    <row r="1306" spans="1:12" x14ac:dyDescent="0.45">
      <c r="A1306">
        <v>946</v>
      </c>
      <c r="B1306" t="s">
        <v>2051</v>
      </c>
      <c r="C1306" t="s">
        <v>14</v>
      </c>
      <c r="D1306" t="s">
        <v>2743</v>
      </c>
      <c r="E1306" t="s">
        <v>963</v>
      </c>
      <c r="F1306">
        <v>29</v>
      </c>
      <c r="G1306" t="s">
        <v>16</v>
      </c>
      <c r="H1306">
        <v>2020</v>
      </c>
      <c r="I1306">
        <v>11.106299999999999</v>
      </c>
      <c r="J1306" s="1">
        <f>_xlfn.XLOOKUP(B1306, '[1]2021 Salaries'!$B$13:$B$2834, '[1]2021 Salaries'!$G$13:$G$2834,0)</f>
        <v>19930000</v>
      </c>
      <c r="K1306" s="1">
        <f t="shared" si="20"/>
        <v>21923000</v>
      </c>
      <c r="L1306" s="2">
        <v>1305</v>
      </c>
    </row>
    <row r="1307" spans="1:12" x14ac:dyDescent="0.45">
      <c r="A1307">
        <v>1657</v>
      </c>
      <c r="B1307" t="s">
        <v>2316</v>
      </c>
      <c r="C1307" t="s">
        <v>9</v>
      </c>
      <c r="D1307" t="s">
        <v>1596</v>
      </c>
      <c r="E1307" t="s">
        <v>30</v>
      </c>
      <c r="F1307">
        <v>20</v>
      </c>
      <c r="G1307" t="s">
        <v>31</v>
      </c>
      <c r="H1307">
        <v>2021</v>
      </c>
      <c r="I1307">
        <v>11.1238333333333</v>
      </c>
      <c r="J1307" s="1">
        <f>_xlfn.XLOOKUP(B1307, '[1]2021 Salaries'!$B$13:$B$2834, '[1]2021 Salaries'!$G$13:$G$2834,0)</f>
        <v>9680000</v>
      </c>
      <c r="K1307" s="1">
        <f t="shared" si="20"/>
        <v>10648000</v>
      </c>
      <c r="L1307" s="2">
        <v>1306</v>
      </c>
    </row>
    <row r="1308" spans="1:12" x14ac:dyDescent="0.45">
      <c r="A1308">
        <v>49</v>
      </c>
      <c r="B1308" t="s">
        <v>3005</v>
      </c>
      <c r="C1308" t="s">
        <v>235</v>
      </c>
      <c r="D1308" t="s">
        <v>2743</v>
      </c>
      <c r="E1308" t="s">
        <v>20</v>
      </c>
      <c r="F1308">
        <v>18</v>
      </c>
      <c r="G1308" t="s">
        <v>21</v>
      </c>
      <c r="H1308">
        <v>2020</v>
      </c>
      <c r="I1308">
        <v>11.1247666666667</v>
      </c>
      <c r="J1308" s="1">
        <f>_xlfn.XLOOKUP(B1308, '[1]2021 Salaries'!$B$13:$B$2834, '[1]2021 Salaries'!$G$13:$G$2834,0)</f>
        <v>12230000</v>
      </c>
      <c r="K1308" s="1">
        <f t="shared" si="20"/>
        <v>13453000.000000002</v>
      </c>
      <c r="L1308" s="2">
        <v>1307</v>
      </c>
    </row>
    <row r="1309" spans="1:12" x14ac:dyDescent="0.45">
      <c r="A1309">
        <v>2194</v>
      </c>
      <c r="B1309" t="s">
        <v>1978</v>
      </c>
      <c r="C1309" t="s">
        <v>14</v>
      </c>
      <c r="D1309" t="s">
        <v>1600</v>
      </c>
      <c r="E1309" t="s">
        <v>659</v>
      </c>
      <c r="F1309">
        <v>25</v>
      </c>
      <c r="G1309" t="s">
        <v>16</v>
      </c>
      <c r="H1309">
        <v>2021</v>
      </c>
      <c r="I1309">
        <v>11.1289</v>
      </c>
      <c r="J1309" s="1">
        <f>_xlfn.XLOOKUP(B1309, '[1]2021 Salaries'!$B$13:$B$2834, '[1]2021 Salaries'!$G$13:$G$2834,0)</f>
        <v>15730000</v>
      </c>
      <c r="K1309" s="1">
        <f t="shared" si="20"/>
        <v>17303000</v>
      </c>
      <c r="L1309" s="2">
        <v>1308</v>
      </c>
    </row>
    <row r="1310" spans="1:12" hidden="1" x14ac:dyDescent="0.45">
      <c r="A1310">
        <v>2464</v>
      </c>
      <c r="B1310" t="s">
        <v>1826</v>
      </c>
      <c r="C1310" t="s">
        <v>39</v>
      </c>
      <c r="D1310" t="s">
        <v>1596</v>
      </c>
      <c r="E1310" t="s">
        <v>970</v>
      </c>
      <c r="F1310">
        <v>22</v>
      </c>
      <c r="G1310" t="s">
        <v>41</v>
      </c>
      <c r="H1310">
        <v>2021</v>
      </c>
      <c r="I1310">
        <v>11.1296</v>
      </c>
      <c r="J1310" s="1">
        <f>_xlfn.XLOOKUP(B1310, '[1]2021 Salaries'!$B$13:$B$2834, '[1]2021 Salaries'!$G$13:$G$2834,0)</f>
        <v>5300000</v>
      </c>
      <c r="K1310" s="1">
        <f t="shared" si="20"/>
        <v>5830000.0000000009</v>
      </c>
      <c r="L1310" s="2">
        <v>1309</v>
      </c>
    </row>
    <row r="1311" spans="1:12" hidden="1" x14ac:dyDescent="0.45">
      <c r="A1311">
        <v>2031</v>
      </c>
      <c r="B1311" t="s">
        <v>3131</v>
      </c>
      <c r="C1311" t="s">
        <v>149</v>
      </c>
      <c r="D1311" t="s">
        <v>2743</v>
      </c>
      <c r="E1311" t="s">
        <v>237</v>
      </c>
      <c r="F1311">
        <v>21</v>
      </c>
      <c r="G1311" t="s">
        <v>25</v>
      </c>
      <c r="H1311">
        <v>2021</v>
      </c>
      <c r="I1311">
        <v>11.129666666666701</v>
      </c>
      <c r="J1311" s="1">
        <f>_xlfn.XLOOKUP(B1311, '[1]2021 Salaries'!$B$13:$B$2834, '[1]2021 Salaries'!$G$13:$G$2834,0)</f>
        <v>26870000</v>
      </c>
      <c r="K1311" s="1">
        <f t="shared" si="20"/>
        <v>29557000.000000004</v>
      </c>
      <c r="L1311" s="2">
        <v>1310</v>
      </c>
    </row>
    <row r="1312" spans="1:12" x14ac:dyDescent="0.45">
      <c r="A1312">
        <v>1250</v>
      </c>
      <c r="B1312" t="s">
        <v>3011</v>
      </c>
      <c r="C1312" t="s">
        <v>701</v>
      </c>
      <c r="D1312" t="s">
        <v>2743</v>
      </c>
      <c r="E1312" t="s">
        <v>369</v>
      </c>
      <c r="F1312">
        <v>25</v>
      </c>
      <c r="G1312" t="s">
        <v>21</v>
      </c>
      <c r="H1312">
        <v>2021</v>
      </c>
      <c r="I1312">
        <v>11.130433333333301</v>
      </c>
      <c r="J1312" s="1">
        <f>_xlfn.XLOOKUP(B1312, '[1]2021 Salaries'!$B$13:$B$2834, '[1]2021 Salaries'!$G$13:$G$2834,0)</f>
        <v>32160000</v>
      </c>
      <c r="K1312" s="1">
        <f t="shared" si="20"/>
        <v>35376000</v>
      </c>
      <c r="L1312" s="2">
        <v>1311</v>
      </c>
    </row>
    <row r="1313" spans="1:12" x14ac:dyDescent="0.45">
      <c r="A1313">
        <v>1569</v>
      </c>
      <c r="B1313" t="s">
        <v>2273</v>
      </c>
      <c r="C1313" t="s">
        <v>1011</v>
      </c>
      <c r="D1313" t="s">
        <v>1596</v>
      </c>
      <c r="E1313" t="s">
        <v>173</v>
      </c>
      <c r="F1313">
        <v>25</v>
      </c>
      <c r="G1313" t="s">
        <v>31</v>
      </c>
      <c r="H1313">
        <v>2021</v>
      </c>
      <c r="I1313">
        <v>11.131966666666701</v>
      </c>
      <c r="J1313" s="1">
        <f>_xlfn.XLOOKUP(B1313, '[1]2021 Salaries'!$B$13:$B$2834, '[1]2021 Salaries'!$G$13:$G$2834,0)</f>
        <v>24230000</v>
      </c>
      <c r="K1313" s="1">
        <f t="shared" si="20"/>
        <v>26653000.000000004</v>
      </c>
      <c r="L1313" s="2">
        <v>1312</v>
      </c>
    </row>
    <row r="1314" spans="1:12" x14ac:dyDescent="0.45">
      <c r="A1314">
        <v>583</v>
      </c>
      <c r="B1314" t="s">
        <v>3116</v>
      </c>
      <c r="C1314" t="s">
        <v>1011</v>
      </c>
      <c r="D1314" t="s">
        <v>2743</v>
      </c>
      <c r="E1314" t="s">
        <v>441</v>
      </c>
      <c r="F1314">
        <v>24</v>
      </c>
      <c r="G1314" t="s">
        <v>12</v>
      </c>
      <c r="H1314">
        <v>2020</v>
      </c>
      <c r="I1314">
        <v>11.1341</v>
      </c>
      <c r="J1314" s="1">
        <f>_xlfn.XLOOKUP(B1314, '[1]2021 Salaries'!$B$13:$B$2834, '[1]2021 Salaries'!$G$13:$G$2834,0)</f>
        <v>17510000</v>
      </c>
      <c r="K1314" s="1">
        <f t="shared" si="20"/>
        <v>19261000</v>
      </c>
      <c r="L1314" s="2">
        <v>1313</v>
      </c>
    </row>
    <row r="1315" spans="1:12" x14ac:dyDescent="0.45">
      <c r="A1315">
        <v>1020</v>
      </c>
      <c r="B1315" t="s">
        <v>2692</v>
      </c>
      <c r="C1315" t="s">
        <v>14</v>
      </c>
      <c r="D1315" t="s">
        <v>1596</v>
      </c>
      <c r="E1315" t="s">
        <v>53</v>
      </c>
      <c r="F1315">
        <v>27</v>
      </c>
      <c r="G1315" t="s">
        <v>16</v>
      </c>
      <c r="H1315">
        <v>2020</v>
      </c>
      <c r="I1315">
        <v>11.136200000000001</v>
      </c>
      <c r="J1315" s="1">
        <f>_xlfn.XLOOKUP(B1315, '[1]2021 Salaries'!$B$13:$B$2834, '[1]2021 Salaries'!$G$13:$G$2834,0)</f>
        <v>36420000</v>
      </c>
      <c r="K1315" s="1">
        <f t="shared" si="20"/>
        <v>40062000</v>
      </c>
      <c r="L1315" s="2">
        <v>1314</v>
      </c>
    </row>
    <row r="1316" spans="1:12" x14ac:dyDescent="0.45">
      <c r="A1316">
        <v>178</v>
      </c>
      <c r="B1316" t="s">
        <v>3130</v>
      </c>
      <c r="C1316" t="s">
        <v>14</v>
      </c>
      <c r="D1316" t="s">
        <v>2743</v>
      </c>
      <c r="E1316" t="s">
        <v>299</v>
      </c>
      <c r="F1316">
        <v>27</v>
      </c>
      <c r="G1316" t="s">
        <v>21</v>
      </c>
      <c r="H1316">
        <v>2020</v>
      </c>
      <c r="I1316">
        <v>11.1377666666667</v>
      </c>
      <c r="J1316" s="1">
        <f>_xlfn.XLOOKUP(B1316, '[1]2021 Salaries'!$B$13:$B$2834, '[1]2021 Salaries'!$G$13:$G$2834,0)</f>
        <v>17210000</v>
      </c>
      <c r="K1316" s="1">
        <f t="shared" si="20"/>
        <v>18931000</v>
      </c>
      <c r="L1316" s="2">
        <v>1315</v>
      </c>
    </row>
    <row r="1317" spans="1:12" x14ac:dyDescent="0.45">
      <c r="A1317">
        <v>232</v>
      </c>
      <c r="B1317" t="s">
        <v>2160</v>
      </c>
      <c r="C1317" t="s">
        <v>9</v>
      </c>
      <c r="D1317" t="s">
        <v>2743</v>
      </c>
      <c r="E1317" t="s">
        <v>547</v>
      </c>
      <c r="F1317">
        <v>21</v>
      </c>
      <c r="G1317" t="s">
        <v>31</v>
      </c>
      <c r="H1317">
        <v>2020</v>
      </c>
      <c r="I1317">
        <v>11.1382666666667</v>
      </c>
      <c r="J1317" s="1">
        <f>_xlfn.XLOOKUP(B1317, '[1]2021 Salaries'!$B$13:$B$2834, '[1]2021 Salaries'!$G$13:$G$2834,0)</f>
        <v>32590000</v>
      </c>
      <c r="K1317" s="1">
        <f t="shared" si="20"/>
        <v>35849000</v>
      </c>
      <c r="L1317" s="2">
        <v>1316</v>
      </c>
    </row>
    <row r="1318" spans="1:12" hidden="1" x14ac:dyDescent="0.45">
      <c r="A1318">
        <v>676</v>
      </c>
      <c r="B1318" t="s">
        <v>3129</v>
      </c>
      <c r="C1318" t="s">
        <v>538</v>
      </c>
      <c r="D1318" t="s">
        <v>2743</v>
      </c>
      <c r="E1318" t="s">
        <v>282</v>
      </c>
      <c r="F1318">
        <v>26</v>
      </c>
      <c r="G1318" t="s">
        <v>25</v>
      </c>
      <c r="H1318">
        <v>2020</v>
      </c>
      <c r="I1318">
        <v>11.141166666666701</v>
      </c>
      <c r="J1318" s="1">
        <f>_xlfn.XLOOKUP(B1318, '[1]2021 Salaries'!$B$13:$B$2834, '[1]2021 Salaries'!$G$13:$G$2834,0)</f>
        <v>0</v>
      </c>
      <c r="K1318" s="1">
        <f t="shared" si="20"/>
        <v>0</v>
      </c>
      <c r="L1318" s="2">
        <v>1317</v>
      </c>
    </row>
    <row r="1319" spans="1:12" x14ac:dyDescent="0.45">
      <c r="A1319">
        <v>580</v>
      </c>
      <c r="B1319" t="s">
        <v>1449</v>
      </c>
      <c r="C1319" t="s">
        <v>74</v>
      </c>
      <c r="D1319" t="s">
        <v>2743</v>
      </c>
      <c r="E1319" t="s">
        <v>441</v>
      </c>
      <c r="F1319">
        <v>29</v>
      </c>
      <c r="G1319" t="s">
        <v>12</v>
      </c>
      <c r="H1319">
        <v>2020</v>
      </c>
      <c r="I1319">
        <v>11.149100000000001</v>
      </c>
      <c r="J1319" s="1">
        <f>_xlfn.XLOOKUP(B1319, '[1]2021 Salaries'!$B$13:$B$2834, '[1]2021 Salaries'!$G$13:$G$2834,0)</f>
        <v>4770000</v>
      </c>
      <c r="K1319" s="1">
        <f t="shared" si="20"/>
        <v>5247000</v>
      </c>
      <c r="L1319" s="2">
        <v>1318</v>
      </c>
    </row>
    <row r="1320" spans="1:12" hidden="1" x14ac:dyDescent="0.45">
      <c r="A1320">
        <v>814</v>
      </c>
      <c r="B1320" t="s">
        <v>2726</v>
      </c>
      <c r="C1320" t="s">
        <v>23</v>
      </c>
      <c r="D1320" t="s">
        <v>1596</v>
      </c>
      <c r="E1320" t="s">
        <v>118</v>
      </c>
      <c r="F1320">
        <v>20</v>
      </c>
      <c r="G1320" t="s">
        <v>25</v>
      </c>
      <c r="H1320">
        <v>2020</v>
      </c>
      <c r="I1320">
        <v>11.1549666666667</v>
      </c>
      <c r="J1320" s="1">
        <f>_xlfn.XLOOKUP(B1320, '[1]2021 Salaries'!$B$13:$B$2834, '[1]2021 Salaries'!$G$13:$G$2834,0)</f>
        <v>0</v>
      </c>
      <c r="K1320" s="1">
        <f t="shared" si="20"/>
        <v>0</v>
      </c>
      <c r="L1320" s="2">
        <v>1319</v>
      </c>
    </row>
    <row r="1321" spans="1:12" hidden="1" x14ac:dyDescent="0.45">
      <c r="A1321">
        <v>795</v>
      </c>
      <c r="B1321" t="s">
        <v>2268</v>
      </c>
      <c r="C1321" t="s">
        <v>23</v>
      </c>
      <c r="D1321" t="s">
        <v>1600</v>
      </c>
      <c r="E1321" t="s">
        <v>255</v>
      </c>
      <c r="F1321">
        <v>25</v>
      </c>
      <c r="G1321" t="s">
        <v>25</v>
      </c>
      <c r="H1321">
        <v>2020</v>
      </c>
      <c r="I1321">
        <v>11.1557</v>
      </c>
      <c r="J1321" s="1">
        <f>_xlfn.XLOOKUP(B1321, '[1]2021 Salaries'!$B$13:$B$2834, '[1]2021 Salaries'!$G$13:$G$2834,0)</f>
        <v>0</v>
      </c>
      <c r="K1321" s="1">
        <f t="shared" si="20"/>
        <v>0</v>
      </c>
      <c r="L1321" s="2">
        <v>1320</v>
      </c>
    </row>
    <row r="1322" spans="1:12" hidden="1" x14ac:dyDescent="0.45">
      <c r="A1322">
        <v>796</v>
      </c>
      <c r="B1322" t="s">
        <v>768</v>
      </c>
      <c r="C1322" t="s">
        <v>216</v>
      </c>
      <c r="D1322" t="s">
        <v>18</v>
      </c>
      <c r="E1322" t="s">
        <v>353</v>
      </c>
      <c r="F1322">
        <v>24</v>
      </c>
      <c r="G1322" t="s">
        <v>25</v>
      </c>
      <c r="H1322">
        <v>2020</v>
      </c>
      <c r="I1322">
        <v>11.1569</v>
      </c>
      <c r="J1322" s="1">
        <f>_xlfn.XLOOKUP(B1322, '[1]2021 Salaries'!$B$13:$B$2834, '[1]2021 Salaries'!$G$13:$G$2834,0)</f>
        <v>16200000</v>
      </c>
      <c r="K1322" s="1">
        <f t="shared" si="20"/>
        <v>17820000</v>
      </c>
      <c r="L1322" s="2">
        <v>1321</v>
      </c>
    </row>
    <row r="1323" spans="1:12" hidden="1" x14ac:dyDescent="0.45">
      <c r="A1323">
        <v>1405</v>
      </c>
      <c r="B1323" t="s">
        <v>1822</v>
      </c>
      <c r="C1323" t="s">
        <v>33</v>
      </c>
      <c r="D1323" t="s">
        <v>1596</v>
      </c>
      <c r="E1323" t="s">
        <v>44</v>
      </c>
      <c r="F1323">
        <v>17</v>
      </c>
      <c r="G1323" t="s">
        <v>31</v>
      </c>
      <c r="H1323">
        <v>2021</v>
      </c>
      <c r="I1323">
        <v>11.157500000000001</v>
      </c>
      <c r="J1323" s="1">
        <f>_xlfn.XLOOKUP(B1323, '[1]2021 Salaries'!$B$13:$B$2834, '[1]2021 Salaries'!$G$13:$G$2834,0)</f>
        <v>10890000</v>
      </c>
      <c r="K1323" s="1">
        <f t="shared" si="20"/>
        <v>11979000.000000002</v>
      </c>
      <c r="L1323" s="2">
        <v>1322</v>
      </c>
    </row>
    <row r="1324" spans="1:12" hidden="1" x14ac:dyDescent="0.45">
      <c r="A1324">
        <v>2330</v>
      </c>
      <c r="B1324" t="s">
        <v>3128</v>
      </c>
      <c r="C1324" t="s">
        <v>86</v>
      </c>
      <c r="D1324" t="s">
        <v>2743</v>
      </c>
      <c r="E1324" t="s">
        <v>485</v>
      </c>
      <c r="F1324">
        <v>28</v>
      </c>
      <c r="G1324" t="s">
        <v>16</v>
      </c>
      <c r="H1324">
        <v>2021</v>
      </c>
      <c r="I1324">
        <v>11.1627666666667</v>
      </c>
      <c r="J1324" s="1">
        <f>_xlfn.XLOOKUP(B1324, '[1]2021 Salaries'!$B$13:$B$2834, '[1]2021 Salaries'!$G$13:$G$2834,0)</f>
        <v>37140000</v>
      </c>
      <c r="K1324" s="1">
        <f t="shared" si="20"/>
        <v>40854000</v>
      </c>
      <c r="L1324" s="2">
        <v>1323</v>
      </c>
    </row>
    <row r="1325" spans="1:12" x14ac:dyDescent="0.45">
      <c r="A1325">
        <v>983</v>
      </c>
      <c r="B1325" t="s">
        <v>2351</v>
      </c>
      <c r="C1325" t="s">
        <v>14</v>
      </c>
      <c r="D1325" t="s">
        <v>1596</v>
      </c>
      <c r="E1325" t="s">
        <v>89</v>
      </c>
      <c r="F1325">
        <v>19</v>
      </c>
      <c r="G1325" t="s">
        <v>16</v>
      </c>
      <c r="H1325">
        <v>2020</v>
      </c>
      <c r="I1325">
        <v>11.1649666666667</v>
      </c>
      <c r="J1325" s="1">
        <f>_xlfn.XLOOKUP(B1325, '[1]2021 Salaries'!$B$13:$B$2834, '[1]2021 Salaries'!$G$13:$G$2834,0)</f>
        <v>7820000</v>
      </c>
      <c r="K1325" s="1">
        <f t="shared" si="20"/>
        <v>8602000</v>
      </c>
      <c r="L1325" s="2">
        <v>1324</v>
      </c>
    </row>
    <row r="1326" spans="1:12" hidden="1" x14ac:dyDescent="0.45">
      <c r="A1326">
        <v>2342</v>
      </c>
      <c r="B1326" t="s">
        <v>869</v>
      </c>
      <c r="C1326" t="s">
        <v>86</v>
      </c>
      <c r="D1326" t="s">
        <v>18</v>
      </c>
      <c r="E1326" t="s">
        <v>627</v>
      </c>
      <c r="F1326">
        <v>30</v>
      </c>
      <c r="G1326" t="s">
        <v>16</v>
      </c>
      <c r="H1326">
        <v>2021</v>
      </c>
      <c r="I1326">
        <v>11.1711333333333</v>
      </c>
      <c r="J1326" s="1">
        <f>_xlfn.XLOOKUP(B1326, '[1]2021 Salaries'!$B$13:$B$2834, '[1]2021 Salaries'!$G$13:$G$2834,0)</f>
        <v>10440000</v>
      </c>
      <c r="K1326" s="1">
        <f t="shared" si="20"/>
        <v>11484000</v>
      </c>
      <c r="L1326" s="2">
        <v>1325</v>
      </c>
    </row>
    <row r="1327" spans="1:12" hidden="1" x14ac:dyDescent="0.45">
      <c r="A1327">
        <v>1330</v>
      </c>
      <c r="B1327" t="s">
        <v>3127</v>
      </c>
      <c r="C1327" t="s">
        <v>616</v>
      </c>
      <c r="D1327" t="s">
        <v>2743</v>
      </c>
      <c r="E1327" t="s">
        <v>293</v>
      </c>
      <c r="F1327">
        <v>22</v>
      </c>
      <c r="G1327" t="s">
        <v>21</v>
      </c>
      <c r="H1327">
        <v>2021</v>
      </c>
      <c r="I1327">
        <v>11.177533333333299</v>
      </c>
      <c r="J1327" s="1">
        <f>_xlfn.XLOOKUP(B1327, '[1]2021 Salaries'!$B$13:$B$2834, '[1]2021 Salaries'!$G$13:$G$2834,0)</f>
        <v>13610000</v>
      </c>
      <c r="K1327" s="1">
        <f t="shared" si="20"/>
        <v>14971000.000000002</v>
      </c>
      <c r="L1327" s="2">
        <v>1326</v>
      </c>
    </row>
    <row r="1328" spans="1:12" x14ac:dyDescent="0.45">
      <c r="A1328">
        <v>1057</v>
      </c>
      <c r="B1328" t="s">
        <v>1889</v>
      </c>
      <c r="C1328" t="s">
        <v>14</v>
      </c>
      <c r="D1328" t="s">
        <v>1600</v>
      </c>
      <c r="E1328" t="s">
        <v>485</v>
      </c>
      <c r="F1328">
        <v>22</v>
      </c>
      <c r="G1328" t="s">
        <v>16</v>
      </c>
      <c r="H1328">
        <v>2020</v>
      </c>
      <c r="I1328">
        <v>11.178100000000001</v>
      </c>
      <c r="J1328" s="1">
        <f>_xlfn.XLOOKUP(B1328, '[1]2021 Salaries'!$B$13:$B$2834, '[1]2021 Salaries'!$G$13:$G$2834,0)</f>
        <v>12160000</v>
      </c>
      <c r="K1328" s="1">
        <f t="shared" si="20"/>
        <v>13376000.000000002</v>
      </c>
      <c r="L1328" s="2">
        <v>1327</v>
      </c>
    </row>
    <row r="1329" spans="1:12" hidden="1" x14ac:dyDescent="0.45">
      <c r="A1329">
        <v>1798</v>
      </c>
      <c r="B1329" t="s">
        <v>2477</v>
      </c>
      <c r="C1329" t="s">
        <v>74</v>
      </c>
      <c r="D1329" t="s">
        <v>1596</v>
      </c>
      <c r="E1329" t="s">
        <v>37</v>
      </c>
      <c r="F1329">
        <v>15</v>
      </c>
      <c r="G1329" t="s">
        <v>12</v>
      </c>
      <c r="H1329">
        <v>2021</v>
      </c>
      <c r="I1329">
        <v>11.178366666666699</v>
      </c>
      <c r="J1329" s="1">
        <f>_xlfn.XLOOKUP(B1329, '[1]2021 Salaries'!$B$13:$B$2834, '[1]2021 Salaries'!$G$13:$G$2834,0)</f>
        <v>27960000</v>
      </c>
      <c r="K1329" s="1">
        <f t="shared" si="20"/>
        <v>30756000.000000004</v>
      </c>
      <c r="L1329" s="2">
        <v>1328</v>
      </c>
    </row>
    <row r="1330" spans="1:12" hidden="1" x14ac:dyDescent="0.45">
      <c r="A1330">
        <v>1538</v>
      </c>
      <c r="B1330" t="s">
        <v>2250</v>
      </c>
      <c r="C1330" t="s">
        <v>621</v>
      </c>
      <c r="D1330" t="s">
        <v>1596</v>
      </c>
      <c r="E1330" t="s">
        <v>1012</v>
      </c>
      <c r="F1330">
        <v>24</v>
      </c>
      <c r="G1330" t="s">
        <v>31</v>
      </c>
      <c r="H1330">
        <v>2021</v>
      </c>
      <c r="I1330">
        <v>11.180633333333301</v>
      </c>
      <c r="J1330" s="1">
        <f>_xlfn.XLOOKUP(B1330, '[1]2021 Salaries'!$B$13:$B$2834, '[1]2021 Salaries'!$G$13:$G$2834,0)</f>
        <v>37230000</v>
      </c>
      <c r="K1330" s="1">
        <f t="shared" si="20"/>
        <v>40953000</v>
      </c>
      <c r="L1330" s="2">
        <v>1329</v>
      </c>
    </row>
    <row r="1331" spans="1:12" x14ac:dyDescent="0.45">
      <c r="A1331">
        <v>1753</v>
      </c>
      <c r="B1331" t="s">
        <v>1750</v>
      </c>
      <c r="C1331" t="s">
        <v>74</v>
      </c>
      <c r="D1331" t="s">
        <v>1596</v>
      </c>
      <c r="E1331" t="s">
        <v>725</v>
      </c>
      <c r="F1331">
        <v>29</v>
      </c>
      <c r="G1331" t="s">
        <v>12</v>
      </c>
      <c r="H1331">
        <v>2021</v>
      </c>
      <c r="I1331">
        <v>11.1829</v>
      </c>
      <c r="J1331" s="1">
        <f>_xlfn.XLOOKUP(B1331, '[1]2021 Salaries'!$B$13:$B$2834, '[1]2021 Salaries'!$G$13:$G$2834,0)</f>
        <v>28140000</v>
      </c>
      <c r="K1331" s="1">
        <f t="shared" si="20"/>
        <v>30954000.000000004</v>
      </c>
      <c r="L1331" s="2">
        <v>1330</v>
      </c>
    </row>
    <row r="1332" spans="1:12" x14ac:dyDescent="0.45">
      <c r="A1332">
        <v>775</v>
      </c>
      <c r="B1332" t="s">
        <v>3126</v>
      </c>
      <c r="C1332" t="s">
        <v>68</v>
      </c>
      <c r="D1332" t="s">
        <v>2743</v>
      </c>
      <c r="E1332" t="s">
        <v>223</v>
      </c>
      <c r="F1332">
        <v>30</v>
      </c>
      <c r="G1332" t="s">
        <v>25</v>
      </c>
      <c r="H1332">
        <v>2020</v>
      </c>
      <c r="I1332">
        <v>11.1847666666667</v>
      </c>
      <c r="J1332" s="1">
        <f>_xlfn.XLOOKUP(B1332, '[1]2021 Salaries'!$B$13:$B$2834, '[1]2021 Salaries'!$G$13:$G$2834,0)</f>
        <v>32600000</v>
      </c>
      <c r="K1332" s="1">
        <f t="shared" si="20"/>
        <v>35860000</v>
      </c>
      <c r="L1332" s="2">
        <v>1331</v>
      </c>
    </row>
    <row r="1333" spans="1:12" hidden="1" x14ac:dyDescent="0.45">
      <c r="A1333">
        <v>1360</v>
      </c>
      <c r="B1333" t="s">
        <v>2236</v>
      </c>
      <c r="C1333" t="s">
        <v>55</v>
      </c>
      <c r="D1333" t="s">
        <v>1596</v>
      </c>
      <c r="E1333" t="s">
        <v>1073</v>
      </c>
      <c r="F1333">
        <v>23</v>
      </c>
      <c r="G1333" t="s">
        <v>21</v>
      </c>
      <c r="H1333">
        <v>2021</v>
      </c>
      <c r="I1333">
        <v>11.191366666666701</v>
      </c>
      <c r="J1333" s="1">
        <f>_xlfn.XLOOKUP(B1333, '[1]2021 Salaries'!$B$13:$B$2834, '[1]2021 Salaries'!$G$13:$G$2834,0)</f>
        <v>26680000</v>
      </c>
      <c r="K1333" s="1">
        <f t="shared" si="20"/>
        <v>29348000.000000004</v>
      </c>
      <c r="L1333" s="2">
        <v>1332</v>
      </c>
    </row>
    <row r="1334" spans="1:12" x14ac:dyDescent="0.45">
      <c r="A1334">
        <v>1261</v>
      </c>
      <c r="B1334" t="s">
        <v>2249</v>
      </c>
      <c r="C1334" t="s">
        <v>130</v>
      </c>
      <c r="D1334" t="s">
        <v>1596</v>
      </c>
      <c r="E1334" t="s">
        <v>49</v>
      </c>
      <c r="F1334">
        <v>25</v>
      </c>
      <c r="G1334" t="s">
        <v>21</v>
      </c>
      <c r="H1334">
        <v>2021</v>
      </c>
      <c r="I1334">
        <v>11.1953</v>
      </c>
      <c r="J1334" s="1">
        <f>_xlfn.XLOOKUP(B1334, '[1]2021 Salaries'!$B$13:$B$2834, '[1]2021 Salaries'!$G$13:$G$2834,0)</f>
        <v>32370000</v>
      </c>
      <c r="K1334" s="1">
        <f t="shared" si="20"/>
        <v>35607000</v>
      </c>
      <c r="L1334" s="2">
        <v>1333</v>
      </c>
    </row>
    <row r="1335" spans="1:12" hidden="1" x14ac:dyDescent="0.45">
      <c r="A1335">
        <v>850</v>
      </c>
      <c r="B1335" t="s">
        <v>2290</v>
      </c>
      <c r="C1335" t="s">
        <v>126</v>
      </c>
      <c r="D1335" t="s">
        <v>1596</v>
      </c>
      <c r="E1335" t="s">
        <v>197</v>
      </c>
      <c r="F1335">
        <v>25</v>
      </c>
      <c r="G1335" t="s">
        <v>25</v>
      </c>
      <c r="H1335">
        <v>2020</v>
      </c>
      <c r="I1335">
        <v>11.1999333333333</v>
      </c>
      <c r="J1335" s="1">
        <f>_xlfn.XLOOKUP(B1335, '[1]2021 Salaries'!$B$13:$B$2834, '[1]2021 Salaries'!$G$13:$G$2834,0)</f>
        <v>0</v>
      </c>
      <c r="K1335" s="1">
        <f t="shared" si="20"/>
        <v>0</v>
      </c>
      <c r="L1335" s="2">
        <v>1334</v>
      </c>
    </row>
    <row r="1336" spans="1:12" x14ac:dyDescent="0.45">
      <c r="A1336">
        <v>1423</v>
      </c>
      <c r="B1336" t="s">
        <v>2983</v>
      </c>
      <c r="C1336" t="s">
        <v>9</v>
      </c>
      <c r="D1336" t="s">
        <v>2743</v>
      </c>
      <c r="E1336" t="s">
        <v>395</v>
      </c>
      <c r="F1336">
        <v>21</v>
      </c>
      <c r="G1336" t="s">
        <v>31</v>
      </c>
      <c r="H1336">
        <v>2021</v>
      </c>
      <c r="I1336">
        <v>11.2042</v>
      </c>
      <c r="J1336" s="1">
        <f>_xlfn.XLOOKUP(B1336, '[1]2021 Salaries'!$B$13:$B$2834, '[1]2021 Salaries'!$G$13:$G$2834,0)</f>
        <v>19880000</v>
      </c>
      <c r="K1336" s="1">
        <f t="shared" si="20"/>
        <v>21868000</v>
      </c>
      <c r="L1336" s="2">
        <v>1335</v>
      </c>
    </row>
    <row r="1337" spans="1:12" x14ac:dyDescent="0.45">
      <c r="A1337">
        <v>647</v>
      </c>
      <c r="B1337" t="s">
        <v>1974</v>
      </c>
      <c r="C1337" t="s">
        <v>51</v>
      </c>
      <c r="D1337" t="s">
        <v>1596</v>
      </c>
      <c r="E1337" t="s">
        <v>162</v>
      </c>
      <c r="F1337">
        <v>20</v>
      </c>
      <c r="G1337" t="s">
        <v>12</v>
      </c>
      <c r="H1337">
        <v>2020</v>
      </c>
      <c r="I1337">
        <v>11.204499999999999</v>
      </c>
      <c r="J1337" s="1">
        <f>_xlfn.XLOOKUP(B1337, '[1]2021 Salaries'!$B$13:$B$2834, '[1]2021 Salaries'!$G$13:$G$2834,0)</f>
        <v>19480000</v>
      </c>
      <c r="K1337" s="1">
        <f t="shared" si="20"/>
        <v>21428000</v>
      </c>
      <c r="L1337" s="2">
        <v>1336</v>
      </c>
    </row>
    <row r="1338" spans="1:12" hidden="1" x14ac:dyDescent="0.45">
      <c r="A1338">
        <v>1967</v>
      </c>
      <c r="B1338" t="s">
        <v>1681</v>
      </c>
      <c r="C1338" t="s">
        <v>106</v>
      </c>
      <c r="D1338" t="s">
        <v>2743</v>
      </c>
      <c r="E1338" t="s">
        <v>24</v>
      </c>
      <c r="F1338">
        <v>21</v>
      </c>
      <c r="G1338" t="s">
        <v>25</v>
      </c>
      <c r="H1338">
        <v>2021</v>
      </c>
      <c r="I1338">
        <v>11.205</v>
      </c>
      <c r="J1338" s="1">
        <f>_xlfn.XLOOKUP(B1338, '[1]2021 Salaries'!$B$13:$B$2834, '[1]2021 Salaries'!$G$13:$G$2834,0)</f>
        <v>12420000</v>
      </c>
      <c r="K1338" s="1">
        <f t="shared" si="20"/>
        <v>13662000.000000002</v>
      </c>
      <c r="L1338" s="2">
        <v>1337</v>
      </c>
    </row>
    <row r="1339" spans="1:12" hidden="1" x14ac:dyDescent="0.45">
      <c r="A1339">
        <v>1499</v>
      </c>
      <c r="B1339" t="s">
        <v>1797</v>
      </c>
      <c r="C1339" t="s">
        <v>9</v>
      </c>
      <c r="D1339" t="s">
        <v>1600</v>
      </c>
      <c r="E1339" t="s">
        <v>497</v>
      </c>
      <c r="F1339">
        <v>20</v>
      </c>
      <c r="G1339" t="s">
        <v>31</v>
      </c>
      <c r="H1339">
        <v>2021</v>
      </c>
      <c r="I1339">
        <v>11.2054333333333</v>
      </c>
      <c r="J1339" s="1">
        <f>_xlfn.XLOOKUP(B1339, '[1]2021 Salaries'!$B$13:$B$2834, '[1]2021 Salaries'!$G$13:$G$2834,0)</f>
        <v>22760000</v>
      </c>
      <c r="K1339" s="1">
        <f t="shared" si="20"/>
        <v>25036000.000000004</v>
      </c>
      <c r="L1339" s="2">
        <v>1338</v>
      </c>
    </row>
    <row r="1340" spans="1:12" x14ac:dyDescent="0.45">
      <c r="A1340">
        <v>295</v>
      </c>
      <c r="B1340" t="s">
        <v>932</v>
      </c>
      <c r="C1340" t="s">
        <v>9</v>
      </c>
      <c r="D1340" t="s">
        <v>2743</v>
      </c>
      <c r="E1340" t="s">
        <v>434</v>
      </c>
      <c r="F1340">
        <v>21</v>
      </c>
      <c r="G1340" t="s">
        <v>31</v>
      </c>
      <c r="H1340">
        <v>2020</v>
      </c>
      <c r="I1340">
        <v>11.2065</v>
      </c>
      <c r="J1340" s="1">
        <f>_xlfn.XLOOKUP(B1340, '[1]2021 Salaries'!$B$13:$B$2834, '[1]2021 Salaries'!$G$13:$G$2834,0)</f>
        <v>17810000</v>
      </c>
      <c r="K1340" s="1">
        <f t="shared" si="20"/>
        <v>19591000</v>
      </c>
      <c r="L1340" s="2">
        <v>1339</v>
      </c>
    </row>
    <row r="1341" spans="1:12" x14ac:dyDescent="0.45">
      <c r="A1341">
        <v>2244</v>
      </c>
      <c r="B1341" t="s">
        <v>2168</v>
      </c>
      <c r="C1341" t="s">
        <v>14</v>
      </c>
      <c r="D1341" t="s">
        <v>1596</v>
      </c>
      <c r="E1341" t="s">
        <v>186</v>
      </c>
      <c r="F1341">
        <v>28</v>
      </c>
      <c r="G1341" t="s">
        <v>16</v>
      </c>
      <c r="H1341">
        <v>2021</v>
      </c>
      <c r="I1341">
        <v>11.208</v>
      </c>
      <c r="J1341" s="1">
        <f>_xlfn.XLOOKUP(B1341, '[1]2021 Salaries'!$B$13:$B$2834, '[1]2021 Salaries'!$G$13:$G$2834,0)</f>
        <v>32480000</v>
      </c>
      <c r="K1341" s="1">
        <f t="shared" si="20"/>
        <v>35728000</v>
      </c>
      <c r="L1341" s="2">
        <v>1340</v>
      </c>
    </row>
    <row r="1342" spans="1:12" x14ac:dyDescent="0.45">
      <c r="A1342">
        <v>511</v>
      </c>
      <c r="B1342" t="s">
        <v>3125</v>
      </c>
      <c r="C1342" t="s">
        <v>74</v>
      </c>
      <c r="D1342" t="s">
        <v>2743</v>
      </c>
      <c r="E1342" t="s">
        <v>403</v>
      </c>
      <c r="F1342">
        <v>29</v>
      </c>
      <c r="G1342" t="s">
        <v>12</v>
      </c>
      <c r="H1342">
        <v>2020</v>
      </c>
      <c r="I1342">
        <v>11.2136333333333</v>
      </c>
      <c r="J1342" s="1">
        <f>_xlfn.XLOOKUP(B1342, '[1]2021 Salaries'!$B$13:$B$2834, '[1]2021 Salaries'!$G$13:$G$2834,0)</f>
        <v>13670000</v>
      </c>
      <c r="K1342" s="1">
        <f t="shared" si="20"/>
        <v>15037000.000000002</v>
      </c>
      <c r="L1342" s="2">
        <v>1341</v>
      </c>
    </row>
    <row r="1343" spans="1:12" hidden="1" x14ac:dyDescent="0.45">
      <c r="A1343">
        <v>241</v>
      </c>
      <c r="B1343" t="s">
        <v>3124</v>
      </c>
      <c r="C1343" t="s">
        <v>9</v>
      </c>
      <c r="D1343" t="s">
        <v>2743</v>
      </c>
      <c r="E1343" t="s">
        <v>614</v>
      </c>
      <c r="F1343">
        <v>20</v>
      </c>
      <c r="G1343" t="s">
        <v>31</v>
      </c>
      <c r="H1343">
        <v>2020</v>
      </c>
      <c r="I1343">
        <v>11.2201</v>
      </c>
      <c r="J1343" s="1">
        <f>_xlfn.XLOOKUP(B1343, '[1]2021 Salaries'!$B$13:$B$2834, '[1]2021 Salaries'!$G$13:$G$2834,0)</f>
        <v>0</v>
      </c>
      <c r="K1343" s="1">
        <f t="shared" si="20"/>
        <v>0</v>
      </c>
      <c r="L1343" s="2">
        <v>1342</v>
      </c>
    </row>
    <row r="1344" spans="1:12" hidden="1" x14ac:dyDescent="0.45">
      <c r="A1344">
        <v>1691</v>
      </c>
      <c r="B1344" t="s">
        <v>2462</v>
      </c>
      <c r="C1344" t="s">
        <v>232</v>
      </c>
      <c r="D1344" t="s">
        <v>1596</v>
      </c>
      <c r="E1344" t="s">
        <v>157</v>
      </c>
      <c r="F1344">
        <v>24</v>
      </c>
      <c r="G1344" t="s">
        <v>12</v>
      </c>
      <c r="H1344">
        <v>2021</v>
      </c>
      <c r="I1344">
        <v>11.220933333333299</v>
      </c>
      <c r="J1344" s="1">
        <f>_xlfn.XLOOKUP(B1344, '[1]2021 Salaries'!$B$13:$B$2834, '[1]2021 Salaries'!$G$13:$G$2834,0)</f>
        <v>34860000</v>
      </c>
      <c r="K1344" s="1">
        <f t="shared" si="20"/>
        <v>38346000</v>
      </c>
      <c r="L1344" s="2">
        <v>1343</v>
      </c>
    </row>
    <row r="1345" spans="1:12" x14ac:dyDescent="0.45">
      <c r="A1345">
        <v>209</v>
      </c>
      <c r="B1345" t="s">
        <v>3123</v>
      </c>
      <c r="C1345" t="s">
        <v>214</v>
      </c>
      <c r="D1345" t="s">
        <v>2743</v>
      </c>
      <c r="E1345" t="s">
        <v>395</v>
      </c>
      <c r="F1345">
        <v>25</v>
      </c>
      <c r="G1345" t="s">
        <v>31</v>
      </c>
      <c r="H1345">
        <v>2020</v>
      </c>
      <c r="I1345">
        <v>11.2212666666667</v>
      </c>
      <c r="J1345" s="1">
        <f>_xlfn.XLOOKUP(B1345, '[1]2021 Salaries'!$B$13:$B$2834, '[1]2021 Salaries'!$G$13:$G$2834,0)</f>
        <v>24530000</v>
      </c>
      <c r="K1345" s="1">
        <f t="shared" si="20"/>
        <v>26983000.000000004</v>
      </c>
      <c r="L1345" s="2">
        <v>1344</v>
      </c>
    </row>
    <row r="1346" spans="1:12" x14ac:dyDescent="0.45">
      <c r="A1346">
        <v>1869</v>
      </c>
      <c r="B1346" t="s">
        <v>3122</v>
      </c>
      <c r="C1346" t="s">
        <v>74</v>
      </c>
      <c r="D1346" t="s">
        <v>2743</v>
      </c>
      <c r="E1346" t="s">
        <v>382</v>
      </c>
      <c r="F1346">
        <v>29</v>
      </c>
      <c r="G1346" t="s">
        <v>12</v>
      </c>
      <c r="H1346">
        <v>2021</v>
      </c>
      <c r="I1346">
        <v>11.2230333333333</v>
      </c>
      <c r="J1346" s="1">
        <f>_xlfn.XLOOKUP(B1346, '[1]2021 Salaries'!$B$13:$B$2834, '[1]2021 Salaries'!$G$13:$G$2834,0)</f>
        <v>21970000</v>
      </c>
      <c r="K1346" s="1">
        <f t="shared" si="20"/>
        <v>24167000.000000004</v>
      </c>
      <c r="L1346" s="2">
        <v>1345</v>
      </c>
    </row>
    <row r="1347" spans="1:12" x14ac:dyDescent="0.45">
      <c r="A1347">
        <v>1340</v>
      </c>
      <c r="B1347" t="s">
        <v>3030</v>
      </c>
      <c r="C1347" t="s">
        <v>320</v>
      </c>
      <c r="D1347" t="s">
        <v>2743</v>
      </c>
      <c r="E1347" t="s">
        <v>555</v>
      </c>
      <c r="F1347">
        <v>27</v>
      </c>
      <c r="G1347" t="s">
        <v>21</v>
      </c>
      <c r="H1347">
        <v>2021</v>
      </c>
      <c r="I1347">
        <v>11.2250333333333</v>
      </c>
      <c r="J1347" s="1">
        <f>_xlfn.XLOOKUP(B1347, '[1]2021 Salaries'!$B$13:$B$2834, '[1]2021 Salaries'!$G$13:$G$2834,0)</f>
        <v>27490000</v>
      </c>
      <c r="K1347" s="1">
        <f t="shared" ref="K1347:K1410" si="21">IF(C1347="Rarita", J1347, J1347*1.1)</f>
        <v>30239000.000000004</v>
      </c>
      <c r="L1347" s="2">
        <v>1346</v>
      </c>
    </row>
    <row r="1348" spans="1:12" x14ac:dyDescent="0.45">
      <c r="A1348">
        <v>425</v>
      </c>
      <c r="B1348" t="s">
        <v>2286</v>
      </c>
      <c r="C1348" t="s">
        <v>214</v>
      </c>
      <c r="D1348" t="s">
        <v>1600</v>
      </c>
      <c r="E1348" t="s">
        <v>30</v>
      </c>
      <c r="F1348">
        <v>19</v>
      </c>
      <c r="G1348" t="s">
        <v>31</v>
      </c>
      <c r="H1348">
        <v>2020</v>
      </c>
      <c r="I1348">
        <v>11.226233333333299</v>
      </c>
      <c r="J1348" s="1">
        <f>_xlfn.XLOOKUP(B1348, '[1]2021 Salaries'!$B$13:$B$2834, '[1]2021 Salaries'!$G$13:$G$2834,0)</f>
        <v>35940000</v>
      </c>
      <c r="K1348" s="1">
        <f t="shared" si="21"/>
        <v>39534000</v>
      </c>
      <c r="L1348" s="2">
        <v>1347</v>
      </c>
    </row>
    <row r="1349" spans="1:12" x14ac:dyDescent="0.45">
      <c r="A1349">
        <v>2260</v>
      </c>
      <c r="B1349" t="s">
        <v>2180</v>
      </c>
      <c r="C1349" t="s">
        <v>14</v>
      </c>
      <c r="D1349" t="s">
        <v>1596</v>
      </c>
      <c r="E1349" t="s">
        <v>489</v>
      </c>
      <c r="F1349">
        <v>33</v>
      </c>
      <c r="G1349" t="s">
        <v>16</v>
      </c>
      <c r="H1349">
        <v>2021</v>
      </c>
      <c r="I1349">
        <v>11.229566666666701</v>
      </c>
      <c r="J1349" s="1">
        <f>_xlfn.XLOOKUP(B1349, '[1]2021 Salaries'!$B$13:$B$2834, '[1]2021 Salaries'!$G$13:$G$2834,0)</f>
        <v>37320000</v>
      </c>
      <c r="K1349" s="1">
        <f t="shared" si="21"/>
        <v>41052000</v>
      </c>
      <c r="L1349" s="2">
        <v>1348</v>
      </c>
    </row>
    <row r="1350" spans="1:12" hidden="1" x14ac:dyDescent="0.45">
      <c r="A1350">
        <v>755</v>
      </c>
      <c r="B1350" t="s">
        <v>1972</v>
      </c>
      <c r="C1350" t="s">
        <v>23</v>
      </c>
      <c r="D1350" t="s">
        <v>1600</v>
      </c>
      <c r="E1350" t="s">
        <v>78</v>
      </c>
      <c r="F1350">
        <v>19</v>
      </c>
      <c r="G1350" t="s">
        <v>25</v>
      </c>
      <c r="H1350">
        <v>2020</v>
      </c>
      <c r="I1350">
        <v>11.2302</v>
      </c>
      <c r="J1350" s="1">
        <f>_xlfn.XLOOKUP(B1350, '[1]2021 Salaries'!$B$13:$B$2834, '[1]2021 Salaries'!$G$13:$G$2834,0)</f>
        <v>0</v>
      </c>
      <c r="K1350" s="1">
        <f t="shared" si="21"/>
        <v>0</v>
      </c>
      <c r="L1350" s="2">
        <v>1349</v>
      </c>
    </row>
    <row r="1351" spans="1:12" x14ac:dyDescent="0.45">
      <c r="A1351">
        <v>2284</v>
      </c>
      <c r="B1351" t="s">
        <v>1649</v>
      </c>
      <c r="C1351" t="s">
        <v>222</v>
      </c>
      <c r="D1351" t="s">
        <v>1596</v>
      </c>
      <c r="E1351" t="s">
        <v>487</v>
      </c>
      <c r="F1351">
        <v>28</v>
      </c>
      <c r="G1351" t="s">
        <v>16</v>
      </c>
      <c r="H1351">
        <v>2021</v>
      </c>
      <c r="I1351">
        <v>11.2465333333333</v>
      </c>
      <c r="J1351" s="1">
        <f>_xlfn.XLOOKUP(B1351, '[1]2021 Salaries'!$B$13:$B$2834, '[1]2021 Salaries'!$G$13:$G$2834,0)</f>
        <v>26960000</v>
      </c>
      <c r="K1351" s="1">
        <f t="shared" si="21"/>
        <v>29656000.000000004</v>
      </c>
      <c r="L1351" s="2">
        <v>1350</v>
      </c>
    </row>
    <row r="1352" spans="1:12" hidden="1" x14ac:dyDescent="0.45">
      <c r="A1352">
        <v>887</v>
      </c>
      <c r="B1352" t="s">
        <v>550</v>
      </c>
      <c r="C1352" t="s">
        <v>86</v>
      </c>
      <c r="D1352" t="s">
        <v>18</v>
      </c>
      <c r="E1352" t="s">
        <v>124</v>
      </c>
      <c r="F1352">
        <v>32</v>
      </c>
      <c r="G1352" t="s">
        <v>25</v>
      </c>
      <c r="H1352">
        <v>2020</v>
      </c>
      <c r="I1352">
        <v>11.246866666666699</v>
      </c>
      <c r="J1352" s="1">
        <f>_xlfn.XLOOKUP(B1352, '[1]2021 Salaries'!$B$13:$B$2834, '[1]2021 Salaries'!$G$13:$G$2834,0)</f>
        <v>25890000</v>
      </c>
      <c r="K1352" s="1">
        <f t="shared" si="21"/>
        <v>28479000.000000004</v>
      </c>
      <c r="L1352" s="2">
        <v>1351</v>
      </c>
    </row>
    <row r="1353" spans="1:12" x14ac:dyDescent="0.45">
      <c r="A1353">
        <v>1764</v>
      </c>
      <c r="B1353" t="s">
        <v>1500</v>
      </c>
      <c r="C1353" t="s">
        <v>23</v>
      </c>
      <c r="D1353" t="s">
        <v>43</v>
      </c>
      <c r="E1353" t="s">
        <v>725</v>
      </c>
      <c r="F1353">
        <v>32</v>
      </c>
      <c r="G1353" t="s">
        <v>12</v>
      </c>
      <c r="H1353">
        <v>2021</v>
      </c>
      <c r="I1353">
        <v>11.2479333333333</v>
      </c>
      <c r="J1353" s="1">
        <f>_xlfn.XLOOKUP(B1353, '[1]2021 Salaries'!$B$13:$B$2834, '[1]2021 Salaries'!$G$13:$G$2834,0)</f>
        <v>32490000</v>
      </c>
      <c r="K1353" s="1">
        <f t="shared" si="21"/>
        <v>35739000</v>
      </c>
      <c r="L1353" s="2">
        <v>1352</v>
      </c>
    </row>
    <row r="1354" spans="1:12" hidden="1" x14ac:dyDescent="0.45">
      <c r="A1354">
        <v>1464</v>
      </c>
      <c r="B1354" t="s">
        <v>1787</v>
      </c>
      <c r="C1354" t="s">
        <v>377</v>
      </c>
      <c r="D1354" t="s">
        <v>1596</v>
      </c>
      <c r="E1354" t="s">
        <v>473</v>
      </c>
      <c r="F1354">
        <v>18</v>
      </c>
      <c r="G1354" t="s">
        <v>31</v>
      </c>
      <c r="H1354">
        <v>2021</v>
      </c>
      <c r="I1354">
        <v>11.2497666666667</v>
      </c>
      <c r="J1354" s="1">
        <f>_xlfn.XLOOKUP(B1354, '[1]2021 Salaries'!$B$13:$B$2834, '[1]2021 Salaries'!$G$13:$G$2834,0)</f>
        <v>20170000</v>
      </c>
      <c r="K1354" s="1">
        <f t="shared" si="21"/>
        <v>22187000</v>
      </c>
      <c r="L1354" s="2">
        <v>1353</v>
      </c>
    </row>
    <row r="1355" spans="1:12" hidden="1" x14ac:dyDescent="0.45">
      <c r="A1355">
        <v>414</v>
      </c>
      <c r="B1355" t="s">
        <v>2288</v>
      </c>
      <c r="C1355" t="s">
        <v>195</v>
      </c>
      <c r="D1355" t="s">
        <v>1596</v>
      </c>
      <c r="E1355" t="s">
        <v>30</v>
      </c>
      <c r="F1355">
        <v>20</v>
      </c>
      <c r="G1355" t="s">
        <v>31</v>
      </c>
      <c r="H1355">
        <v>2020</v>
      </c>
      <c r="I1355">
        <v>11.252366666666701</v>
      </c>
      <c r="J1355" s="1">
        <f>_xlfn.XLOOKUP(B1355, '[1]2021 Salaries'!$B$13:$B$2834, '[1]2021 Salaries'!$G$13:$G$2834,0)</f>
        <v>30190000</v>
      </c>
      <c r="K1355" s="1">
        <f t="shared" si="21"/>
        <v>33209000.000000004</v>
      </c>
      <c r="L1355" s="2">
        <v>1354</v>
      </c>
    </row>
    <row r="1356" spans="1:12" x14ac:dyDescent="0.45">
      <c r="A1356">
        <v>2106</v>
      </c>
      <c r="B1356" t="s">
        <v>2950</v>
      </c>
      <c r="C1356" t="s">
        <v>176</v>
      </c>
      <c r="D1356" t="s">
        <v>2743</v>
      </c>
      <c r="E1356" t="s">
        <v>197</v>
      </c>
      <c r="F1356">
        <v>35</v>
      </c>
      <c r="G1356" t="s">
        <v>25</v>
      </c>
      <c r="H1356">
        <v>2021</v>
      </c>
      <c r="I1356">
        <v>11.2527333333333</v>
      </c>
      <c r="J1356" s="1">
        <f>_xlfn.XLOOKUP(B1356, '[1]2021 Salaries'!$B$13:$B$2834, '[1]2021 Salaries'!$G$13:$G$2834,0)</f>
        <v>11350000</v>
      </c>
      <c r="K1356" s="1">
        <f t="shared" si="21"/>
        <v>12485000.000000002</v>
      </c>
      <c r="L1356" s="2">
        <v>1355</v>
      </c>
    </row>
    <row r="1357" spans="1:12" hidden="1" x14ac:dyDescent="0.45">
      <c r="A1357">
        <v>781</v>
      </c>
      <c r="B1357" t="s">
        <v>1555</v>
      </c>
      <c r="C1357" t="s">
        <v>55</v>
      </c>
      <c r="D1357" t="s">
        <v>18</v>
      </c>
      <c r="E1357" t="s">
        <v>255</v>
      </c>
      <c r="F1357">
        <v>22</v>
      </c>
      <c r="G1357" t="s">
        <v>25</v>
      </c>
      <c r="H1357">
        <v>2020</v>
      </c>
      <c r="I1357">
        <v>11.2591</v>
      </c>
      <c r="J1357" s="1">
        <f>_xlfn.XLOOKUP(B1357, '[1]2021 Salaries'!$B$13:$B$2834, '[1]2021 Salaries'!$G$13:$G$2834,0)</f>
        <v>0</v>
      </c>
      <c r="K1357" s="1">
        <f t="shared" si="21"/>
        <v>0</v>
      </c>
      <c r="L1357" s="2">
        <v>1356</v>
      </c>
    </row>
    <row r="1358" spans="1:12" x14ac:dyDescent="0.45">
      <c r="A1358">
        <v>99</v>
      </c>
      <c r="B1358" t="s">
        <v>3121</v>
      </c>
      <c r="C1358" t="s">
        <v>9</v>
      </c>
      <c r="D1358" t="s">
        <v>2743</v>
      </c>
      <c r="E1358" t="s">
        <v>293</v>
      </c>
      <c r="F1358">
        <v>29</v>
      </c>
      <c r="G1358" t="s">
        <v>21</v>
      </c>
      <c r="H1358">
        <v>2020</v>
      </c>
      <c r="I1358">
        <v>11.261100000000001</v>
      </c>
      <c r="J1358" s="1">
        <f>_xlfn.XLOOKUP(B1358, '[1]2021 Salaries'!$B$13:$B$2834, '[1]2021 Salaries'!$G$13:$G$2834,0)</f>
        <v>17690000</v>
      </c>
      <c r="K1358" s="1">
        <f t="shared" si="21"/>
        <v>19459000</v>
      </c>
      <c r="L1358" s="2">
        <v>1357</v>
      </c>
    </row>
    <row r="1359" spans="1:12" hidden="1" x14ac:dyDescent="0.45">
      <c r="A1359">
        <v>473</v>
      </c>
      <c r="B1359" t="s">
        <v>3120</v>
      </c>
      <c r="C1359" t="s">
        <v>285</v>
      </c>
      <c r="D1359" t="s">
        <v>2743</v>
      </c>
      <c r="E1359" t="s">
        <v>417</v>
      </c>
      <c r="F1359">
        <v>29</v>
      </c>
      <c r="G1359" t="s">
        <v>12</v>
      </c>
      <c r="H1359">
        <v>2020</v>
      </c>
      <c r="I1359">
        <v>11.2619333333333</v>
      </c>
      <c r="J1359" s="1">
        <f>_xlfn.XLOOKUP(B1359, '[1]2021 Salaries'!$B$13:$B$2834, '[1]2021 Salaries'!$G$13:$G$2834,0)</f>
        <v>0</v>
      </c>
      <c r="K1359" s="1">
        <f t="shared" si="21"/>
        <v>0</v>
      </c>
      <c r="L1359" s="2">
        <v>1358</v>
      </c>
    </row>
    <row r="1360" spans="1:12" hidden="1" x14ac:dyDescent="0.45">
      <c r="A1360">
        <v>78</v>
      </c>
      <c r="B1360" t="s">
        <v>3119</v>
      </c>
      <c r="C1360" t="s">
        <v>616</v>
      </c>
      <c r="D1360" t="s">
        <v>2743</v>
      </c>
      <c r="E1360" t="s">
        <v>710</v>
      </c>
      <c r="F1360">
        <v>22</v>
      </c>
      <c r="G1360" t="s">
        <v>21</v>
      </c>
      <c r="H1360">
        <v>2020</v>
      </c>
      <c r="I1360">
        <v>11.2639</v>
      </c>
      <c r="J1360" s="1">
        <f>_xlfn.XLOOKUP(B1360, '[1]2021 Salaries'!$B$13:$B$2834, '[1]2021 Salaries'!$G$13:$G$2834,0)</f>
        <v>0</v>
      </c>
      <c r="K1360" s="1">
        <f t="shared" si="21"/>
        <v>0</v>
      </c>
      <c r="L1360" s="2">
        <v>1359</v>
      </c>
    </row>
    <row r="1361" spans="1:12" hidden="1" x14ac:dyDescent="0.45">
      <c r="A1361">
        <v>249</v>
      </c>
      <c r="B1361" t="s">
        <v>2198</v>
      </c>
      <c r="C1361" t="s">
        <v>1144</v>
      </c>
      <c r="D1361" t="s">
        <v>1600</v>
      </c>
      <c r="E1361" t="s">
        <v>614</v>
      </c>
      <c r="F1361">
        <v>31</v>
      </c>
      <c r="G1361" t="s">
        <v>31</v>
      </c>
      <c r="H1361">
        <v>2020</v>
      </c>
      <c r="I1361">
        <v>11.2654333333333</v>
      </c>
      <c r="J1361" s="1">
        <f>_xlfn.XLOOKUP(B1361, '[1]2021 Salaries'!$B$13:$B$2834, '[1]2021 Salaries'!$G$13:$G$2834,0)</f>
        <v>0</v>
      </c>
      <c r="K1361" s="1">
        <f t="shared" si="21"/>
        <v>0</v>
      </c>
      <c r="L1361" s="2">
        <v>1360</v>
      </c>
    </row>
    <row r="1362" spans="1:12" x14ac:dyDescent="0.45">
      <c r="A1362">
        <v>810</v>
      </c>
      <c r="B1362" t="s">
        <v>2299</v>
      </c>
      <c r="C1362" t="s">
        <v>27</v>
      </c>
      <c r="D1362" t="s">
        <v>1596</v>
      </c>
      <c r="E1362" t="s">
        <v>118</v>
      </c>
      <c r="F1362">
        <v>20</v>
      </c>
      <c r="G1362" t="s">
        <v>25</v>
      </c>
      <c r="H1362">
        <v>2020</v>
      </c>
      <c r="I1362">
        <v>11.2719</v>
      </c>
      <c r="J1362" s="1">
        <f>_xlfn.XLOOKUP(B1362, '[1]2021 Salaries'!$B$13:$B$2834, '[1]2021 Salaries'!$G$13:$G$2834,0)</f>
        <v>29600000</v>
      </c>
      <c r="K1362" s="1">
        <f t="shared" si="21"/>
        <v>32560000.000000004</v>
      </c>
      <c r="L1362" s="2">
        <v>1361</v>
      </c>
    </row>
    <row r="1363" spans="1:12" hidden="1" x14ac:dyDescent="0.45">
      <c r="A1363">
        <v>240</v>
      </c>
      <c r="B1363" t="s">
        <v>3118</v>
      </c>
      <c r="C1363" t="s">
        <v>9</v>
      </c>
      <c r="D1363" t="s">
        <v>2743</v>
      </c>
      <c r="E1363" t="s">
        <v>614</v>
      </c>
      <c r="F1363">
        <v>16</v>
      </c>
      <c r="G1363" t="s">
        <v>31</v>
      </c>
      <c r="H1363">
        <v>2020</v>
      </c>
      <c r="I1363">
        <v>11.2724666666667</v>
      </c>
      <c r="J1363" s="1">
        <f>_xlfn.XLOOKUP(B1363, '[1]2021 Salaries'!$B$13:$B$2834, '[1]2021 Salaries'!$G$13:$G$2834,0)</f>
        <v>0</v>
      </c>
      <c r="K1363" s="1">
        <f t="shared" si="21"/>
        <v>0</v>
      </c>
      <c r="L1363" s="2">
        <v>1362</v>
      </c>
    </row>
    <row r="1364" spans="1:12" hidden="1" x14ac:dyDescent="0.45">
      <c r="A1364">
        <v>1325</v>
      </c>
      <c r="B1364" t="s">
        <v>893</v>
      </c>
      <c r="C1364" t="s">
        <v>894</v>
      </c>
      <c r="D1364" t="s">
        <v>18</v>
      </c>
      <c r="E1364" t="s">
        <v>293</v>
      </c>
      <c r="F1364">
        <v>31</v>
      </c>
      <c r="G1364" t="s">
        <v>21</v>
      </c>
      <c r="H1364">
        <v>2021</v>
      </c>
      <c r="I1364">
        <v>11.2725666666667</v>
      </c>
      <c r="J1364" s="1">
        <f>_xlfn.XLOOKUP(B1364, '[1]2021 Salaries'!$B$13:$B$2834, '[1]2021 Salaries'!$G$13:$G$2834,0)</f>
        <v>21060000</v>
      </c>
      <c r="K1364" s="1">
        <f t="shared" si="21"/>
        <v>23166000.000000004</v>
      </c>
      <c r="L1364" s="2">
        <v>1363</v>
      </c>
    </row>
    <row r="1365" spans="1:12" x14ac:dyDescent="0.45">
      <c r="A1365">
        <v>2095</v>
      </c>
      <c r="B1365" t="s">
        <v>1034</v>
      </c>
      <c r="C1365" t="s">
        <v>23</v>
      </c>
      <c r="D1365" t="s">
        <v>18</v>
      </c>
      <c r="E1365" t="s">
        <v>197</v>
      </c>
      <c r="F1365">
        <v>20</v>
      </c>
      <c r="G1365" t="s">
        <v>25</v>
      </c>
      <c r="H1365">
        <v>2021</v>
      </c>
      <c r="I1365">
        <v>11.273566666666699</v>
      </c>
      <c r="J1365" s="1">
        <f>_xlfn.XLOOKUP(B1365, '[1]2021 Salaries'!$B$13:$B$2834, '[1]2021 Salaries'!$G$13:$G$2834,0)</f>
        <v>34180000</v>
      </c>
      <c r="K1365" s="1">
        <f t="shared" si="21"/>
        <v>37598000</v>
      </c>
      <c r="L1365" s="2">
        <v>1364</v>
      </c>
    </row>
    <row r="1366" spans="1:12" x14ac:dyDescent="0.45">
      <c r="A1366">
        <v>786</v>
      </c>
      <c r="B1366" t="s">
        <v>3117</v>
      </c>
      <c r="C1366" t="s">
        <v>86</v>
      </c>
      <c r="D1366" t="s">
        <v>2743</v>
      </c>
      <c r="E1366" t="s">
        <v>255</v>
      </c>
      <c r="F1366">
        <v>30</v>
      </c>
      <c r="G1366" t="s">
        <v>25</v>
      </c>
      <c r="H1366">
        <v>2020</v>
      </c>
      <c r="I1366">
        <v>11.276766666666701</v>
      </c>
      <c r="J1366" s="1">
        <f>_xlfn.XLOOKUP(B1366, '[1]2021 Salaries'!$B$13:$B$2834, '[1]2021 Salaries'!$G$13:$G$2834,0)</f>
        <v>0</v>
      </c>
      <c r="K1366" s="1">
        <f t="shared" si="21"/>
        <v>0</v>
      </c>
      <c r="L1366" s="2">
        <v>1365</v>
      </c>
    </row>
    <row r="1367" spans="1:12" x14ac:dyDescent="0.45">
      <c r="A1367">
        <v>1478</v>
      </c>
      <c r="B1367" t="s">
        <v>2593</v>
      </c>
      <c r="C1367" t="s">
        <v>232</v>
      </c>
      <c r="D1367" t="s">
        <v>1600</v>
      </c>
      <c r="E1367" t="s">
        <v>473</v>
      </c>
      <c r="F1367">
        <v>25</v>
      </c>
      <c r="G1367" t="s">
        <v>31</v>
      </c>
      <c r="H1367">
        <v>2021</v>
      </c>
      <c r="I1367">
        <v>11.2775</v>
      </c>
      <c r="J1367" s="1">
        <f>_xlfn.XLOOKUP(B1367, '[1]2021 Salaries'!$B$13:$B$2834, '[1]2021 Salaries'!$G$13:$G$2834,0)</f>
        <v>6670000</v>
      </c>
      <c r="K1367" s="1">
        <f t="shared" si="21"/>
        <v>7337000.0000000009</v>
      </c>
      <c r="L1367" s="2">
        <v>1366</v>
      </c>
    </row>
    <row r="1368" spans="1:12" x14ac:dyDescent="0.45">
      <c r="A1368">
        <v>629</v>
      </c>
      <c r="B1368" t="s">
        <v>1698</v>
      </c>
      <c r="C1368" t="s">
        <v>64</v>
      </c>
      <c r="D1368" t="s">
        <v>1600</v>
      </c>
      <c r="E1368" t="s">
        <v>382</v>
      </c>
      <c r="F1368">
        <v>25</v>
      </c>
      <c r="G1368" t="s">
        <v>12</v>
      </c>
      <c r="H1368">
        <v>2020</v>
      </c>
      <c r="I1368">
        <v>11.2776333333333</v>
      </c>
      <c r="J1368" s="1">
        <f>_xlfn.XLOOKUP(B1368, '[1]2021 Salaries'!$B$13:$B$2834, '[1]2021 Salaries'!$G$13:$G$2834,0)</f>
        <v>28640000</v>
      </c>
      <c r="K1368" s="1">
        <f t="shared" si="21"/>
        <v>28640000</v>
      </c>
      <c r="L1368" s="2">
        <v>1367</v>
      </c>
    </row>
    <row r="1369" spans="1:12" x14ac:dyDescent="0.45">
      <c r="A1369">
        <v>547</v>
      </c>
      <c r="B1369" t="s">
        <v>1825</v>
      </c>
      <c r="C1369" t="s">
        <v>1824</v>
      </c>
      <c r="D1369" t="s">
        <v>1600</v>
      </c>
      <c r="E1369" t="s">
        <v>602</v>
      </c>
      <c r="F1369">
        <v>24</v>
      </c>
      <c r="G1369" t="s">
        <v>12</v>
      </c>
      <c r="H1369">
        <v>2020</v>
      </c>
      <c r="I1369">
        <v>11.2817666666667</v>
      </c>
      <c r="J1369" s="1">
        <f>_xlfn.XLOOKUP(B1369, '[1]2021 Salaries'!$B$13:$B$2834, '[1]2021 Salaries'!$G$13:$G$2834,0)</f>
        <v>16810000</v>
      </c>
      <c r="K1369" s="1">
        <f t="shared" si="21"/>
        <v>18491000</v>
      </c>
      <c r="L1369" s="2">
        <v>1368</v>
      </c>
    </row>
    <row r="1370" spans="1:12" x14ac:dyDescent="0.45">
      <c r="A1370">
        <v>722</v>
      </c>
      <c r="B1370" t="s">
        <v>2594</v>
      </c>
      <c r="C1370" t="s">
        <v>55</v>
      </c>
      <c r="D1370" t="s">
        <v>1596</v>
      </c>
      <c r="E1370" t="s">
        <v>322</v>
      </c>
      <c r="F1370">
        <v>27</v>
      </c>
      <c r="G1370" t="s">
        <v>25</v>
      </c>
      <c r="H1370">
        <v>2020</v>
      </c>
      <c r="I1370">
        <v>11.2829</v>
      </c>
      <c r="J1370" s="1">
        <f>_xlfn.XLOOKUP(B1370, '[1]2021 Salaries'!$B$13:$B$2834, '[1]2021 Salaries'!$G$13:$G$2834,0)</f>
        <v>24170000</v>
      </c>
      <c r="K1370" s="1">
        <f t="shared" si="21"/>
        <v>26587000.000000004</v>
      </c>
      <c r="L1370" s="2">
        <v>1369</v>
      </c>
    </row>
    <row r="1371" spans="1:12" x14ac:dyDescent="0.45">
      <c r="A1371">
        <v>1830</v>
      </c>
      <c r="B1371" t="s">
        <v>3116</v>
      </c>
      <c r="C1371" t="s">
        <v>1011</v>
      </c>
      <c r="D1371" t="s">
        <v>2743</v>
      </c>
      <c r="E1371" t="s">
        <v>441</v>
      </c>
      <c r="F1371">
        <v>25</v>
      </c>
      <c r="G1371" t="s">
        <v>12</v>
      </c>
      <c r="H1371">
        <v>2021</v>
      </c>
      <c r="I1371">
        <v>11.2855333333333</v>
      </c>
      <c r="J1371" s="1">
        <f>_xlfn.XLOOKUP(B1371, '[1]2021 Salaries'!$B$13:$B$2834, '[1]2021 Salaries'!$G$13:$G$2834,0)</f>
        <v>17510000</v>
      </c>
      <c r="K1371" s="1">
        <f t="shared" si="21"/>
        <v>19261000</v>
      </c>
      <c r="L1371" s="2">
        <v>1370</v>
      </c>
    </row>
    <row r="1372" spans="1:12" x14ac:dyDescent="0.45">
      <c r="A1372">
        <v>254</v>
      </c>
      <c r="B1372" t="s">
        <v>1938</v>
      </c>
      <c r="C1372" t="s">
        <v>380</v>
      </c>
      <c r="D1372" t="s">
        <v>1596</v>
      </c>
      <c r="E1372" t="s">
        <v>473</v>
      </c>
      <c r="F1372">
        <v>22</v>
      </c>
      <c r="G1372" t="s">
        <v>31</v>
      </c>
      <c r="H1372">
        <v>2020</v>
      </c>
      <c r="I1372">
        <v>11.2875</v>
      </c>
      <c r="J1372" s="1">
        <f>_xlfn.XLOOKUP(B1372, '[1]2021 Salaries'!$B$13:$B$2834, '[1]2021 Salaries'!$G$13:$G$2834,0)</f>
        <v>25240000</v>
      </c>
      <c r="K1372" s="1">
        <f t="shared" si="21"/>
        <v>27764000.000000004</v>
      </c>
      <c r="L1372" s="2">
        <v>1371</v>
      </c>
    </row>
    <row r="1373" spans="1:12" x14ac:dyDescent="0.45">
      <c r="A1373">
        <v>2379</v>
      </c>
      <c r="B1373" t="s">
        <v>1864</v>
      </c>
      <c r="C1373" t="s">
        <v>14</v>
      </c>
      <c r="D1373" t="s">
        <v>1600</v>
      </c>
      <c r="E1373" t="s">
        <v>542</v>
      </c>
      <c r="F1373">
        <v>27</v>
      </c>
      <c r="G1373" t="s">
        <v>16</v>
      </c>
      <c r="H1373">
        <v>2021</v>
      </c>
      <c r="I1373">
        <v>11.2890333333333</v>
      </c>
      <c r="J1373" s="1">
        <f>_xlfn.XLOOKUP(B1373, '[1]2021 Salaries'!$B$13:$B$2834, '[1]2021 Salaries'!$G$13:$G$2834,0)</f>
        <v>29580000</v>
      </c>
      <c r="K1373" s="1">
        <f t="shared" si="21"/>
        <v>32538000.000000004</v>
      </c>
      <c r="L1373" s="2">
        <v>1372</v>
      </c>
    </row>
    <row r="1374" spans="1:12" x14ac:dyDescent="0.45">
      <c r="A1374">
        <v>1553</v>
      </c>
      <c r="B1374" t="s">
        <v>1710</v>
      </c>
      <c r="C1374" t="s">
        <v>109</v>
      </c>
      <c r="D1374" t="s">
        <v>1596</v>
      </c>
      <c r="E1374" t="s">
        <v>539</v>
      </c>
      <c r="F1374">
        <v>26</v>
      </c>
      <c r="G1374" t="s">
        <v>31</v>
      </c>
      <c r="H1374">
        <v>2021</v>
      </c>
      <c r="I1374">
        <v>11.292533333333299</v>
      </c>
      <c r="J1374" s="1">
        <f>_xlfn.XLOOKUP(B1374, '[1]2021 Salaries'!$B$13:$B$2834, '[1]2021 Salaries'!$G$13:$G$2834,0)</f>
        <v>24920000</v>
      </c>
      <c r="K1374" s="1">
        <f t="shared" si="21"/>
        <v>27412000.000000004</v>
      </c>
      <c r="L1374" s="2">
        <v>1373</v>
      </c>
    </row>
    <row r="1375" spans="1:12" x14ac:dyDescent="0.45">
      <c r="A1375">
        <v>1292</v>
      </c>
      <c r="B1375" t="s">
        <v>3115</v>
      </c>
      <c r="C1375" t="s">
        <v>39</v>
      </c>
      <c r="D1375" t="s">
        <v>2743</v>
      </c>
      <c r="E1375" t="s">
        <v>20</v>
      </c>
      <c r="F1375">
        <v>26</v>
      </c>
      <c r="G1375" t="s">
        <v>21</v>
      </c>
      <c r="H1375">
        <v>2021</v>
      </c>
      <c r="I1375">
        <v>11.2934</v>
      </c>
      <c r="J1375" s="1">
        <f>_xlfn.XLOOKUP(B1375, '[1]2021 Salaries'!$B$13:$B$2834, '[1]2021 Salaries'!$G$13:$G$2834,0)</f>
        <v>26330000</v>
      </c>
      <c r="K1375" s="1">
        <f t="shared" si="21"/>
        <v>28963000.000000004</v>
      </c>
      <c r="L1375" s="2">
        <v>1374</v>
      </c>
    </row>
    <row r="1376" spans="1:12" x14ac:dyDescent="0.45">
      <c r="A1376">
        <v>564</v>
      </c>
      <c r="B1376" t="s">
        <v>3114</v>
      </c>
      <c r="C1376" t="s">
        <v>74</v>
      </c>
      <c r="D1376" t="s">
        <v>2743</v>
      </c>
      <c r="E1376" t="s">
        <v>200</v>
      </c>
      <c r="F1376">
        <v>25</v>
      </c>
      <c r="G1376" t="s">
        <v>12</v>
      </c>
      <c r="H1376">
        <v>2020</v>
      </c>
      <c r="I1376">
        <v>11.2960333333333</v>
      </c>
      <c r="J1376" s="1">
        <f>_xlfn.XLOOKUP(B1376, '[1]2021 Salaries'!$B$13:$B$2834, '[1]2021 Salaries'!$G$13:$G$2834,0)</f>
        <v>24040000</v>
      </c>
      <c r="K1376" s="1">
        <f t="shared" si="21"/>
        <v>26444000.000000004</v>
      </c>
      <c r="L1376" s="2">
        <v>1375</v>
      </c>
    </row>
    <row r="1377" spans="1:12" x14ac:dyDescent="0.45">
      <c r="A1377">
        <v>219</v>
      </c>
      <c r="B1377" t="s">
        <v>3020</v>
      </c>
      <c r="C1377" t="s">
        <v>55</v>
      </c>
      <c r="D1377" t="s">
        <v>2743</v>
      </c>
      <c r="E1377" t="s">
        <v>154</v>
      </c>
      <c r="F1377">
        <v>25</v>
      </c>
      <c r="G1377" t="s">
        <v>31</v>
      </c>
      <c r="H1377">
        <v>2020</v>
      </c>
      <c r="I1377">
        <v>11.297800000000001</v>
      </c>
      <c r="J1377" s="1">
        <f>_xlfn.XLOOKUP(B1377, '[1]2021 Salaries'!$B$13:$B$2834, '[1]2021 Salaries'!$G$13:$G$2834,0)</f>
        <v>27110000</v>
      </c>
      <c r="K1377" s="1">
        <f t="shared" si="21"/>
        <v>29821000.000000004</v>
      </c>
      <c r="L1377" s="2">
        <v>1376</v>
      </c>
    </row>
    <row r="1378" spans="1:12" x14ac:dyDescent="0.45">
      <c r="A1378">
        <v>147</v>
      </c>
      <c r="B1378" t="s">
        <v>2395</v>
      </c>
      <c r="C1378" t="s">
        <v>55</v>
      </c>
      <c r="D1378" t="s">
        <v>1596</v>
      </c>
      <c r="E1378" t="s">
        <v>147</v>
      </c>
      <c r="F1378">
        <v>26</v>
      </c>
      <c r="G1378" t="s">
        <v>21</v>
      </c>
      <c r="H1378">
        <v>2020</v>
      </c>
      <c r="I1378">
        <v>11.306333333333299</v>
      </c>
      <c r="J1378" s="1">
        <f>_xlfn.XLOOKUP(B1378, '[1]2021 Salaries'!$B$13:$B$2834, '[1]2021 Salaries'!$G$13:$G$2834,0)</f>
        <v>33230000</v>
      </c>
      <c r="K1378" s="1">
        <f t="shared" si="21"/>
        <v>36553000</v>
      </c>
      <c r="L1378" s="2">
        <v>1377</v>
      </c>
    </row>
    <row r="1379" spans="1:12" hidden="1" x14ac:dyDescent="0.45">
      <c r="A1379">
        <v>2240</v>
      </c>
      <c r="B1379" t="s">
        <v>1993</v>
      </c>
      <c r="C1379" t="s">
        <v>313</v>
      </c>
      <c r="D1379" t="s">
        <v>1600</v>
      </c>
      <c r="E1379" t="s">
        <v>529</v>
      </c>
      <c r="F1379">
        <v>22</v>
      </c>
      <c r="G1379" t="s">
        <v>16</v>
      </c>
      <c r="H1379">
        <v>2021</v>
      </c>
      <c r="I1379">
        <v>11.3135333333333</v>
      </c>
      <c r="J1379" s="1">
        <f>_xlfn.XLOOKUP(B1379, '[1]2021 Salaries'!$B$13:$B$2834, '[1]2021 Salaries'!$G$13:$G$2834,0)</f>
        <v>13420000</v>
      </c>
      <c r="K1379" s="1">
        <f t="shared" si="21"/>
        <v>14762000.000000002</v>
      </c>
      <c r="L1379" s="2">
        <v>1378</v>
      </c>
    </row>
    <row r="1380" spans="1:12" x14ac:dyDescent="0.45">
      <c r="A1380">
        <v>1206</v>
      </c>
      <c r="B1380" t="s">
        <v>2166</v>
      </c>
      <c r="C1380" t="s">
        <v>64</v>
      </c>
      <c r="D1380" t="s">
        <v>1596</v>
      </c>
      <c r="E1380" t="s">
        <v>714</v>
      </c>
      <c r="F1380">
        <v>25</v>
      </c>
      <c r="G1380" t="s">
        <v>41</v>
      </c>
      <c r="H1380">
        <v>2020</v>
      </c>
      <c r="I1380">
        <v>11.3162</v>
      </c>
      <c r="J1380" s="1">
        <f>_xlfn.XLOOKUP(B1380, '[1]2021 Salaries'!$B$13:$B$2834, '[1]2021 Salaries'!$G$13:$G$2834,0)</f>
        <v>0</v>
      </c>
      <c r="K1380" s="1">
        <f t="shared" si="21"/>
        <v>0</v>
      </c>
      <c r="L1380" s="2">
        <v>1379</v>
      </c>
    </row>
    <row r="1381" spans="1:12" x14ac:dyDescent="0.45">
      <c r="A1381">
        <v>813</v>
      </c>
      <c r="B1381" t="s">
        <v>2576</v>
      </c>
      <c r="C1381" t="s">
        <v>14</v>
      </c>
      <c r="D1381" t="s">
        <v>1596</v>
      </c>
      <c r="E1381" t="s">
        <v>118</v>
      </c>
      <c r="F1381">
        <v>21</v>
      </c>
      <c r="G1381" t="s">
        <v>25</v>
      </c>
      <c r="H1381">
        <v>2020</v>
      </c>
      <c r="I1381">
        <v>11.3180666666667</v>
      </c>
      <c r="J1381" s="1">
        <f>_xlfn.XLOOKUP(B1381, '[1]2021 Salaries'!$B$13:$B$2834, '[1]2021 Salaries'!$G$13:$G$2834,0)</f>
        <v>27100000</v>
      </c>
      <c r="K1381" s="1">
        <f t="shared" si="21"/>
        <v>29810000.000000004</v>
      </c>
      <c r="L1381" s="2">
        <v>1380</v>
      </c>
    </row>
    <row r="1382" spans="1:12" x14ac:dyDescent="0.45">
      <c r="A1382">
        <v>710</v>
      </c>
      <c r="B1382" t="s">
        <v>3113</v>
      </c>
      <c r="C1382" t="s">
        <v>27</v>
      </c>
      <c r="D1382" t="s">
        <v>2743</v>
      </c>
      <c r="E1382" t="s">
        <v>267</v>
      </c>
      <c r="F1382">
        <v>22</v>
      </c>
      <c r="G1382" t="s">
        <v>25</v>
      </c>
      <c r="H1382">
        <v>2020</v>
      </c>
      <c r="I1382">
        <v>11.3193</v>
      </c>
      <c r="J1382" s="1">
        <f>_xlfn.XLOOKUP(B1382, '[1]2021 Salaries'!$B$13:$B$2834, '[1]2021 Salaries'!$G$13:$G$2834,0)</f>
        <v>21330000</v>
      </c>
      <c r="K1382" s="1">
        <f t="shared" si="21"/>
        <v>23463000.000000004</v>
      </c>
      <c r="L1382" s="2">
        <v>1381</v>
      </c>
    </row>
    <row r="1383" spans="1:12" x14ac:dyDescent="0.45">
      <c r="A1383">
        <v>2065</v>
      </c>
      <c r="B1383" t="s">
        <v>721</v>
      </c>
      <c r="C1383" t="s">
        <v>722</v>
      </c>
      <c r="D1383" t="s">
        <v>43</v>
      </c>
      <c r="E1383" t="s">
        <v>353</v>
      </c>
      <c r="F1383">
        <v>22</v>
      </c>
      <c r="G1383" t="s">
        <v>25</v>
      </c>
      <c r="H1383">
        <v>2021</v>
      </c>
      <c r="I1383">
        <v>11.3250666666667</v>
      </c>
      <c r="J1383" s="1">
        <f>_xlfn.XLOOKUP(B1383, '[1]2021 Salaries'!$B$13:$B$2834, '[1]2021 Salaries'!$G$13:$G$2834,0)</f>
        <v>6910000</v>
      </c>
      <c r="K1383" s="1">
        <f t="shared" si="21"/>
        <v>7601000.0000000009</v>
      </c>
      <c r="L1383" s="2">
        <v>1382</v>
      </c>
    </row>
    <row r="1384" spans="1:12" x14ac:dyDescent="0.45">
      <c r="A1384">
        <v>727</v>
      </c>
      <c r="B1384" t="s">
        <v>3112</v>
      </c>
      <c r="C1384" t="s">
        <v>341</v>
      </c>
      <c r="D1384" t="s">
        <v>2743</v>
      </c>
      <c r="E1384" t="s">
        <v>322</v>
      </c>
      <c r="F1384">
        <v>24</v>
      </c>
      <c r="G1384" t="s">
        <v>25</v>
      </c>
      <c r="H1384">
        <v>2020</v>
      </c>
      <c r="I1384">
        <v>11.3256333333333</v>
      </c>
      <c r="J1384" s="1">
        <f>_xlfn.XLOOKUP(B1384, '[1]2021 Salaries'!$B$13:$B$2834, '[1]2021 Salaries'!$G$13:$G$2834,0)</f>
        <v>24950000</v>
      </c>
      <c r="K1384" s="1">
        <f t="shared" si="21"/>
        <v>27445000.000000004</v>
      </c>
      <c r="L1384" s="2">
        <v>1383</v>
      </c>
    </row>
    <row r="1385" spans="1:12" hidden="1" x14ac:dyDescent="0.45">
      <c r="A1385">
        <v>312</v>
      </c>
      <c r="B1385" t="s">
        <v>2476</v>
      </c>
      <c r="C1385" t="s">
        <v>410</v>
      </c>
      <c r="D1385" t="s">
        <v>1596</v>
      </c>
      <c r="E1385" t="s">
        <v>539</v>
      </c>
      <c r="F1385">
        <v>24</v>
      </c>
      <c r="G1385" t="s">
        <v>31</v>
      </c>
      <c r="H1385">
        <v>2020</v>
      </c>
      <c r="I1385">
        <v>11.3258666666667</v>
      </c>
      <c r="J1385" s="1">
        <f>_xlfn.XLOOKUP(B1385, '[1]2021 Salaries'!$B$13:$B$2834, '[1]2021 Salaries'!$G$13:$G$2834,0)</f>
        <v>0</v>
      </c>
      <c r="K1385" s="1">
        <f t="shared" si="21"/>
        <v>0</v>
      </c>
      <c r="L1385" s="2">
        <v>1384</v>
      </c>
    </row>
    <row r="1386" spans="1:12" hidden="1" x14ac:dyDescent="0.45">
      <c r="A1386">
        <v>460</v>
      </c>
      <c r="B1386" t="s">
        <v>2367</v>
      </c>
      <c r="C1386" t="s">
        <v>1144</v>
      </c>
      <c r="D1386" t="s">
        <v>1596</v>
      </c>
      <c r="E1386" t="s">
        <v>47</v>
      </c>
      <c r="F1386">
        <v>25</v>
      </c>
      <c r="G1386" t="s">
        <v>12</v>
      </c>
      <c r="H1386">
        <v>2020</v>
      </c>
      <c r="I1386">
        <v>11.3327333333333</v>
      </c>
      <c r="J1386" s="1">
        <f>_xlfn.XLOOKUP(B1386, '[1]2021 Salaries'!$B$13:$B$2834, '[1]2021 Salaries'!$G$13:$G$2834,0)</f>
        <v>20710000</v>
      </c>
      <c r="K1386" s="1">
        <f t="shared" si="21"/>
        <v>22781000</v>
      </c>
      <c r="L1386" s="2">
        <v>1385</v>
      </c>
    </row>
    <row r="1387" spans="1:12" x14ac:dyDescent="0.45">
      <c r="A1387">
        <v>1718</v>
      </c>
      <c r="B1387" t="s">
        <v>2130</v>
      </c>
      <c r="C1387" t="s">
        <v>27</v>
      </c>
      <c r="D1387" t="s">
        <v>1600</v>
      </c>
      <c r="E1387" t="s">
        <v>417</v>
      </c>
      <c r="F1387">
        <v>26</v>
      </c>
      <c r="G1387" t="s">
        <v>12</v>
      </c>
      <c r="H1387">
        <v>2021</v>
      </c>
      <c r="I1387">
        <v>11.339733333333299</v>
      </c>
      <c r="J1387" s="1">
        <f>_xlfn.XLOOKUP(B1387, '[1]2021 Salaries'!$B$13:$B$2834, '[1]2021 Salaries'!$G$13:$G$2834,0)</f>
        <v>20230000</v>
      </c>
      <c r="K1387" s="1">
        <f t="shared" si="21"/>
        <v>22253000</v>
      </c>
      <c r="L1387" s="2">
        <v>1386</v>
      </c>
    </row>
    <row r="1388" spans="1:12" hidden="1" x14ac:dyDescent="0.45">
      <c r="A1388">
        <v>900</v>
      </c>
      <c r="B1388" t="s">
        <v>2167</v>
      </c>
      <c r="C1388" t="s">
        <v>14</v>
      </c>
      <c r="D1388" t="s">
        <v>1596</v>
      </c>
      <c r="E1388" t="s">
        <v>852</v>
      </c>
      <c r="F1388">
        <v>19</v>
      </c>
      <c r="G1388" t="s">
        <v>16</v>
      </c>
      <c r="H1388">
        <v>2020</v>
      </c>
      <c r="I1388">
        <v>11.3434333333333</v>
      </c>
      <c r="J1388" s="1">
        <f>_xlfn.XLOOKUP(B1388, '[1]2021 Salaries'!$B$13:$B$2834, '[1]2021 Salaries'!$G$13:$G$2834,0)</f>
        <v>0</v>
      </c>
      <c r="K1388" s="1">
        <f t="shared" si="21"/>
        <v>0</v>
      </c>
      <c r="L1388" s="2">
        <v>1387</v>
      </c>
    </row>
    <row r="1389" spans="1:12" hidden="1" x14ac:dyDescent="0.45">
      <c r="A1389">
        <v>2011</v>
      </c>
      <c r="B1389" t="s">
        <v>3111</v>
      </c>
      <c r="C1389" t="s">
        <v>23</v>
      </c>
      <c r="D1389" t="s">
        <v>2743</v>
      </c>
      <c r="E1389" t="s">
        <v>211</v>
      </c>
      <c r="F1389">
        <v>18</v>
      </c>
      <c r="G1389" t="s">
        <v>25</v>
      </c>
      <c r="H1389">
        <v>2021</v>
      </c>
      <c r="I1389">
        <v>11.3438</v>
      </c>
      <c r="J1389" s="1">
        <f>_xlfn.XLOOKUP(B1389, '[1]2021 Salaries'!$B$13:$B$2834, '[1]2021 Salaries'!$G$13:$G$2834,0)</f>
        <v>3200000</v>
      </c>
      <c r="K1389" s="1">
        <f t="shared" si="21"/>
        <v>3520000.0000000005</v>
      </c>
      <c r="L1389" s="2">
        <v>1388</v>
      </c>
    </row>
    <row r="1390" spans="1:12" x14ac:dyDescent="0.45">
      <c r="A1390">
        <v>104</v>
      </c>
      <c r="B1390" t="s">
        <v>1624</v>
      </c>
      <c r="C1390" t="s">
        <v>39</v>
      </c>
      <c r="D1390" t="s">
        <v>1600</v>
      </c>
      <c r="E1390" t="s">
        <v>293</v>
      </c>
      <c r="F1390">
        <v>30</v>
      </c>
      <c r="G1390" t="s">
        <v>21</v>
      </c>
      <c r="H1390">
        <v>2020</v>
      </c>
      <c r="I1390">
        <v>11.347566666666699</v>
      </c>
      <c r="J1390" s="1">
        <f>_xlfn.XLOOKUP(B1390, '[1]2021 Salaries'!$B$13:$B$2834, '[1]2021 Salaries'!$G$13:$G$2834,0)</f>
        <v>39230000</v>
      </c>
      <c r="K1390" s="1">
        <f t="shared" si="21"/>
        <v>43153000</v>
      </c>
      <c r="L1390" s="2">
        <v>1389</v>
      </c>
    </row>
    <row r="1391" spans="1:12" x14ac:dyDescent="0.45">
      <c r="A1391">
        <v>549</v>
      </c>
      <c r="B1391" t="s">
        <v>1856</v>
      </c>
      <c r="C1391" t="s">
        <v>143</v>
      </c>
      <c r="D1391" t="s">
        <v>1596</v>
      </c>
      <c r="E1391" t="s">
        <v>37</v>
      </c>
      <c r="F1391">
        <v>20</v>
      </c>
      <c r="G1391" t="s">
        <v>12</v>
      </c>
      <c r="H1391">
        <v>2020</v>
      </c>
      <c r="I1391">
        <v>11.3515333333333</v>
      </c>
      <c r="J1391" s="1">
        <f>_xlfn.XLOOKUP(B1391, '[1]2021 Salaries'!$B$13:$B$2834, '[1]2021 Salaries'!$G$13:$G$2834,0)</f>
        <v>29330000</v>
      </c>
      <c r="K1391" s="1">
        <f t="shared" si="21"/>
        <v>32263000.000000004</v>
      </c>
      <c r="L1391" s="2">
        <v>1390</v>
      </c>
    </row>
    <row r="1392" spans="1:12" hidden="1" x14ac:dyDescent="0.45">
      <c r="A1392">
        <v>2233</v>
      </c>
      <c r="B1392" t="s">
        <v>3110</v>
      </c>
      <c r="C1392" t="s">
        <v>14</v>
      </c>
      <c r="D1392" t="s">
        <v>2743</v>
      </c>
      <c r="E1392" t="s">
        <v>529</v>
      </c>
      <c r="F1392">
        <v>32</v>
      </c>
      <c r="G1392" t="s">
        <v>16</v>
      </c>
      <c r="H1392">
        <v>2021</v>
      </c>
      <c r="I1392">
        <v>11.352</v>
      </c>
      <c r="J1392" s="1">
        <f>_xlfn.XLOOKUP(B1392, '[1]2021 Salaries'!$B$13:$B$2834, '[1]2021 Salaries'!$G$13:$G$2834,0)</f>
        <v>6670000</v>
      </c>
      <c r="K1392" s="1">
        <f t="shared" si="21"/>
        <v>7337000.0000000009</v>
      </c>
      <c r="L1392" s="2">
        <v>1391</v>
      </c>
    </row>
    <row r="1393" spans="1:12" hidden="1" x14ac:dyDescent="0.45">
      <c r="A1393">
        <v>1022</v>
      </c>
      <c r="B1393" t="s">
        <v>2041</v>
      </c>
      <c r="C1393" t="s">
        <v>204</v>
      </c>
      <c r="D1393" t="s">
        <v>1596</v>
      </c>
      <c r="E1393" t="s">
        <v>53</v>
      </c>
      <c r="F1393">
        <v>32</v>
      </c>
      <c r="G1393" t="s">
        <v>16</v>
      </c>
      <c r="H1393">
        <v>2020</v>
      </c>
      <c r="I1393">
        <v>11.353199999999999</v>
      </c>
      <c r="J1393" s="1">
        <f>_xlfn.XLOOKUP(B1393, '[1]2021 Salaries'!$B$13:$B$2834, '[1]2021 Salaries'!$G$13:$G$2834,0)</f>
        <v>24470000</v>
      </c>
      <c r="K1393" s="1">
        <f t="shared" si="21"/>
        <v>26917000.000000004</v>
      </c>
      <c r="L1393" s="2">
        <v>1392</v>
      </c>
    </row>
    <row r="1394" spans="1:12" hidden="1" x14ac:dyDescent="0.45">
      <c r="A1394">
        <v>838</v>
      </c>
      <c r="B1394" t="s">
        <v>1044</v>
      </c>
      <c r="C1394" t="s">
        <v>27</v>
      </c>
      <c r="D1394" t="s">
        <v>18</v>
      </c>
      <c r="E1394" t="s">
        <v>257</v>
      </c>
      <c r="F1394">
        <v>24</v>
      </c>
      <c r="G1394" t="s">
        <v>25</v>
      </c>
      <c r="H1394">
        <v>2020</v>
      </c>
      <c r="I1394">
        <v>11.359299999999999</v>
      </c>
      <c r="J1394" s="1">
        <f>_xlfn.XLOOKUP(B1394, '[1]2021 Salaries'!$B$13:$B$2834, '[1]2021 Salaries'!$G$13:$G$2834,0)</f>
        <v>20440000</v>
      </c>
      <c r="K1394" s="1">
        <f t="shared" si="21"/>
        <v>22484000</v>
      </c>
      <c r="L1394" s="2">
        <v>1393</v>
      </c>
    </row>
    <row r="1395" spans="1:12" x14ac:dyDescent="0.45">
      <c r="A1395">
        <v>2163</v>
      </c>
      <c r="B1395" t="s">
        <v>1321</v>
      </c>
      <c r="C1395" t="s">
        <v>55</v>
      </c>
      <c r="D1395" t="s">
        <v>1596</v>
      </c>
      <c r="E1395" t="s">
        <v>852</v>
      </c>
      <c r="F1395">
        <v>24</v>
      </c>
      <c r="G1395" t="s">
        <v>16</v>
      </c>
      <c r="H1395">
        <v>2021</v>
      </c>
      <c r="I1395">
        <v>11.3640333333333</v>
      </c>
      <c r="J1395" s="1">
        <f>_xlfn.XLOOKUP(B1395, '[1]2021 Salaries'!$B$13:$B$2834, '[1]2021 Salaries'!$G$13:$G$2834,0)</f>
        <v>30660000</v>
      </c>
      <c r="K1395" s="1">
        <f t="shared" si="21"/>
        <v>33726000</v>
      </c>
      <c r="L1395" s="2">
        <v>1394</v>
      </c>
    </row>
    <row r="1396" spans="1:12" x14ac:dyDescent="0.45">
      <c r="A1396">
        <v>2302</v>
      </c>
      <c r="B1396" t="s">
        <v>2692</v>
      </c>
      <c r="C1396" t="s">
        <v>14</v>
      </c>
      <c r="D1396" t="s">
        <v>1596</v>
      </c>
      <c r="E1396" t="s">
        <v>53</v>
      </c>
      <c r="F1396">
        <v>28</v>
      </c>
      <c r="G1396" t="s">
        <v>16</v>
      </c>
      <c r="H1396">
        <v>2021</v>
      </c>
      <c r="I1396">
        <v>11.3661666666667</v>
      </c>
      <c r="J1396" s="1">
        <f>_xlfn.XLOOKUP(B1396, '[1]2021 Salaries'!$B$13:$B$2834, '[1]2021 Salaries'!$G$13:$G$2834,0)</f>
        <v>36420000</v>
      </c>
      <c r="K1396" s="1">
        <f t="shared" si="21"/>
        <v>40062000</v>
      </c>
      <c r="L1396" s="2">
        <v>1395</v>
      </c>
    </row>
    <row r="1397" spans="1:12" x14ac:dyDescent="0.45">
      <c r="A1397">
        <v>1102</v>
      </c>
      <c r="B1397" t="s">
        <v>3099</v>
      </c>
      <c r="C1397" t="s">
        <v>14</v>
      </c>
      <c r="D1397" t="s">
        <v>2743</v>
      </c>
      <c r="E1397" t="s">
        <v>462</v>
      </c>
      <c r="F1397">
        <v>26</v>
      </c>
      <c r="G1397" t="s">
        <v>16</v>
      </c>
      <c r="H1397">
        <v>2020</v>
      </c>
      <c r="I1397">
        <v>11.3677666666667</v>
      </c>
      <c r="J1397" s="1">
        <f>_xlfn.XLOOKUP(B1397, '[1]2021 Salaries'!$B$13:$B$2834, '[1]2021 Salaries'!$G$13:$G$2834,0)</f>
        <v>17950000</v>
      </c>
      <c r="K1397" s="1">
        <f t="shared" si="21"/>
        <v>19745000</v>
      </c>
      <c r="L1397" s="2">
        <v>1396</v>
      </c>
    </row>
    <row r="1398" spans="1:12" x14ac:dyDescent="0.45">
      <c r="A1398">
        <v>1107</v>
      </c>
      <c r="B1398" t="s">
        <v>1929</v>
      </c>
      <c r="C1398" t="s">
        <v>14</v>
      </c>
      <c r="D1398" t="s">
        <v>1600</v>
      </c>
      <c r="E1398" t="s">
        <v>462</v>
      </c>
      <c r="F1398">
        <v>33</v>
      </c>
      <c r="G1398" t="s">
        <v>16</v>
      </c>
      <c r="H1398">
        <v>2020</v>
      </c>
      <c r="I1398">
        <v>11.368</v>
      </c>
      <c r="J1398" s="1">
        <f>_xlfn.XLOOKUP(B1398, '[1]2021 Salaries'!$B$13:$B$2834, '[1]2021 Salaries'!$G$13:$G$2834,0)</f>
        <v>25230000</v>
      </c>
      <c r="K1398" s="1">
        <f t="shared" si="21"/>
        <v>27753000.000000004</v>
      </c>
      <c r="L1398" s="2">
        <v>1397</v>
      </c>
    </row>
    <row r="1399" spans="1:12" x14ac:dyDescent="0.45">
      <c r="A1399">
        <v>492</v>
      </c>
      <c r="B1399" t="s">
        <v>2544</v>
      </c>
      <c r="C1399" t="s">
        <v>176</v>
      </c>
      <c r="D1399" t="s">
        <v>1596</v>
      </c>
      <c r="E1399" t="s">
        <v>75</v>
      </c>
      <c r="F1399">
        <v>22</v>
      </c>
      <c r="G1399" t="s">
        <v>12</v>
      </c>
      <c r="H1399">
        <v>2020</v>
      </c>
      <c r="I1399">
        <v>11.3683</v>
      </c>
      <c r="J1399" s="1">
        <f>_xlfn.XLOOKUP(B1399, '[1]2021 Salaries'!$B$13:$B$2834, '[1]2021 Salaries'!$G$13:$G$2834,0)</f>
        <v>40620000</v>
      </c>
      <c r="K1399" s="1">
        <f t="shared" si="21"/>
        <v>44682000</v>
      </c>
      <c r="L1399" s="2">
        <v>1398</v>
      </c>
    </row>
    <row r="1400" spans="1:12" x14ac:dyDescent="0.45">
      <c r="A1400">
        <v>183</v>
      </c>
      <c r="B1400" t="s">
        <v>2227</v>
      </c>
      <c r="C1400" t="s">
        <v>33</v>
      </c>
      <c r="D1400" t="s">
        <v>1600</v>
      </c>
      <c r="E1400" t="s">
        <v>299</v>
      </c>
      <c r="F1400">
        <v>25</v>
      </c>
      <c r="G1400" t="s">
        <v>21</v>
      </c>
      <c r="H1400">
        <v>2020</v>
      </c>
      <c r="I1400">
        <v>11.3709333333333</v>
      </c>
      <c r="J1400" s="1">
        <f>_xlfn.XLOOKUP(B1400, '[1]2021 Salaries'!$B$13:$B$2834, '[1]2021 Salaries'!$G$13:$G$2834,0)</f>
        <v>25100000</v>
      </c>
      <c r="K1400" s="1">
        <f t="shared" si="21"/>
        <v>27610000.000000004</v>
      </c>
      <c r="L1400" s="2">
        <v>1399</v>
      </c>
    </row>
    <row r="1401" spans="1:12" x14ac:dyDescent="0.45">
      <c r="A1401">
        <v>597</v>
      </c>
      <c r="B1401" t="s">
        <v>2992</v>
      </c>
      <c r="C1401" t="s">
        <v>14</v>
      </c>
      <c r="D1401" t="s">
        <v>2743</v>
      </c>
      <c r="E1401" t="s">
        <v>253</v>
      </c>
      <c r="F1401">
        <v>26</v>
      </c>
      <c r="G1401" t="s">
        <v>12</v>
      </c>
      <c r="H1401">
        <v>2020</v>
      </c>
      <c r="I1401">
        <v>11.372733333333301</v>
      </c>
      <c r="J1401" s="1">
        <f>_xlfn.XLOOKUP(B1401, '[1]2021 Salaries'!$B$13:$B$2834, '[1]2021 Salaries'!$G$13:$G$2834,0)</f>
        <v>9430000</v>
      </c>
      <c r="K1401" s="1">
        <f t="shared" si="21"/>
        <v>10373000</v>
      </c>
      <c r="L1401" s="2">
        <v>1400</v>
      </c>
    </row>
    <row r="1402" spans="1:12" hidden="1" x14ac:dyDescent="0.45">
      <c r="A1402">
        <v>1939</v>
      </c>
      <c r="B1402" t="s">
        <v>2108</v>
      </c>
      <c r="C1402" t="s">
        <v>23</v>
      </c>
      <c r="D1402" t="s">
        <v>1596</v>
      </c>
      <c r="E1402" t="s">
        <v>104</v>
      </c>
      <c r="F1402">
        <v>28</v>
      </c>
      <c r="G1402" t="s">
        <v>25</v>
      </c>
      <c r="H1402">
        <v>2021</v>
      </c>
      <c r="I1402">
        <v>11.3737666666667</v>
      </c>
      <c r="J1402" s="1">
        <f>_xlfn.XLOOKUP(B1402, '[1]2021 Salaries'!$B$13:$B$2834, '[1]2021 Salaries'!$G$13:$G$2834,0)</f>
        <v>14940000</v>
      </c>
      <c r="K1402" s="1">
        <f t="shared" si="21"/>
        <v>16434000.000000002</v>
      </c>
      <c r="L1402" s="2">
        <v>1401</v>
      </c>
    </row>
    <row r="1403" spans="1:12" x14ac:dyDescent="0.45">
      <c r="A1403">
        <v>131</v>
      </c>
      <c r="B1403" t="s">
        <v>1137</v>
      </c>
      <c r="C1403" t="s">
        <v>51</v>
      </c>
      <c r="D1403" t="s">
        <v>18</v>
      </c>
      <c r="E1403" t="s">
        <v>1073</v>
      </c>
      <c r="F1403">
        <v>23</v>
      </c>
      <c r="G1403" t="s">
        <v>21</v>
      </c>
      <c r="H1403">
        <v>2020</v>
      </c>
      <c r="I1403">
        <v>11.3846333333333</v>
      </c>
      <c r="J1403" s="1">
        <f>_xlfn.XLOOKUP(B1403, '[1]2021 Salaries'!$B$13:$B$2834, '[1]2021 Salaries'!$G$13:$G$2834,0)</f>
        <v>22370000</v>
      </c>
      <c r="K1403" s="1">
        <f t="shared" si="21"/>
        <v>24607000.000000004</v>
      </c>
      <c r="L1403" s="2">
        <v>1402</v>
      </c>
    </row>
    <row r="1404" spans="1:12" x14ac:dyDescent="0.45">
      <c r="A1404">
        <v>712</v>
      </c>
      <c r="B1404" t="s">
        <v>3087</v>
      </c>
      <c r="C1404" t="s">
        <v>86</v>
      </c>
      <c r="D1404" t="s">
        <v>2743</v>
      </c>
      <c r="E1404" t="s">
        <v>267</v>
      </c>
      <c r="F1404">
        <v>21</v>
      </c>
      <c r="G1404" t="s">
        <v>25</v>
      </c>
      <c r="H1404">
        <v>2020</v>
      </c>
      <c r="I1404">
        <v>11.386566666666701</v>
      </c>
      <c r="J1404" s="1">
        <f>_xlfn.XLOOKUP(B1404, '[1]2021 Salaries'!$B$13:$B$2834, '[1]2021 Salaries'!$G$13:$G$2834,0)</f>
        <v>30630000</v>
      </c>
      <c r="K1404" s="1">
        <f t="shared" si="21"/>
        <v>33693000</v>
      </c>
      <c r="L1404" s="2">
        <v>1403</v>
      </c>
    </row>
    <row r="1405" spans="1:12" x14ac:dyDescent="0.45">
      <c r="A1405">
        <v>2193</v>
      </c>
      <c r="B1405" t="s">
        <v>2258</v>
      </c>
      <c r="C1405" t="s">
        <v>14</v>
      </c>
      <c r="D1405" t="s">
        <v>1600</v>
      </c>
      <c r="E1405" t="s">
        <v>659</v>
      </c>
      <c r="F1405">
        <v>29</v>
      </c>
      <c r="G1405" t="s">
        <v>16</v>
      </c>
      <c r="H1405">
        <v>2021</v>
      </c>
      <c r="I1405">
        <v>11.389200000000001</v>
      </c>
      <c r="J1405" s="1">
        <f>_xlfn.XLOOKUP(B1405, '[1]2021 Salaries'!$B$13:$B$2834, '[1]2021 Salaries'!$G$13:$G$2834,0)</f>
        <v>25600000</v>
      </c>
      <c r="K1405" s="1">
        <f t="shared" si="21"/>
        <v>28160000.000000004</v>
      </c>
      <c r="L1405" s="2">
        <v>1404</v>
      </c>
    </row>
    <row r="1406" spans="1:12" x14ac:dyDescent="0.45">
      <c r="A1406">
        <v>798</v>
      </c>
      <c r="B1406" t="s">
        <v>1847</v>
      </c>
      <c r="C1406" t="s">
        <v>23</v>
      </c>
      <c r="D1406" t="s">
        <v>1596</v>
      </c>
      <c r="E1406" t="s">
        <v>353</v>
      </c>
      <c r="F1406">
        <v>28</v>
      </c>
      <c r="G1406" t="s">
        <v>25</v>
      </c>
      <c r="H1406">
        <v>2020</v>
      </c>
      <c r="I1406">
        <v>11.3987</v>
      </c>
      <c r="J1406" s="1">
        <f>_xlfn.XLOOKUP(B1406, '[1]2021 Salaries'!$B$13:$B$2834, '[1]2021 Salaries'!$G$13:$G$2834,0)</f>
        <v>0</v>
      </c>
      <c r="K1406" s="1">
        <f t="shared" si="21"/>
        <v>0</v>
      </c>
      <c r="L1406" s="2">
        <v>1405</v>
      </c>
    </row>
    <row r="1407" spans="1:12" hidden="1" x14ac:dyDescent="0.45">
      <c r="A1407">
        <v>1470</v>
      </c>
      <c r="B1407" t="s">
        <v>3109</v>
      </c>
      <c r="C1407" t="s">
        <v>9</v>
      </c>
      <c r="D1407" t="s">
        <v>2743</v>
      </c>
      <c r="E1407" t="s">
        <v>473</v>
      </c>
      <c r="F1407">
        <v>21</v>
      </c>
      <c r="G1407" t="s">
        <v>31</v>
      </c>
      <c r="H1407">
        <v>2021</v>
      </c>
      <c r="I1407">
        <v>11.401566666666699</v>
      </c>
      <c r="J1407" s="1">
        <f>_xlfn.XLOOKUP(B1407, '[1]2021 Salaries'!$B$13:$B$2834, '[1]2021 Salaries'!$G$13:$G$2834,0)</f>
        <v>20330000</v>
      </c>
      <c r="K1407" s="1">
        <f t="shared" si="21"/>
        <v>22363000</v>
      </c>
      <c r="L1407" s="2">
        <v>1406</v>
      </c>
    </row>
    <row r="1408" spans="1:12" x14ac:dyDescent="0.45">
      <c r="A1408">
        <v>1088</v>
      </c>
      <c r="B1408" t="s">
        <v>3097</v>
      </c>
      <c r="C1408" t="s">
        <v>14</v>
      </c>
      <c r="D1408" t="s">
        <v>2743</v>
      </c>
      <c r="E1408" t="s">
        <v>753</v>
      </c>
      <c r="F1408">
        <v>25</v>
      </c>
      <c r="G1408" t="s">
        <v>16</v>
      </c>
      <c r="H1408">
        <v>2020</v>
      </c>
      <c r="I1408">
        <v>11.4029666666667</v>
      </c>
      <c r="J1408" s="1">
        <f>_xlfn.XLOOKUP(B1408, '[1]2021 Salaries'!$B$13:$B$2834, '[1]2021 Salaries'!$G$13:$G$2834,0)</f>
        <v>0</v>
      </c>
      <c r="K1408" s="1">
        <f t="shared" si="21"/>
        <v>0</v>
      </c>
      <c r="L1408" s="2">
        <v>1407</v>
      </c>
    </row>
    <row r="1409" spans="1:12" x14ac:dyDescent="0.45">
      <c r="A1409">
        <v>1076</v>
      </c>
      <c r="B1409" t="s">
        <v>3072</v>
      </c>
      <c r="C1409" t="s">
        <v>138</v>
      </c>
      <c r="D1409" t="s">
        <v>2743</v>
      </c>
      <c r="E1409" t="s">
        <v>542</v>
      </c>
      <c r="F1409">
        <v>27</v>
      </c>
      <c r="G1409" t="s">
        <v>16</v>
      </c>
      <c r="H1409">
        <v>2020</v>
      </c>
      <c r="I1409">
        <v>11.404</v>
      </c>
      <c r="J1409" s="1">
        <f>_xlfn.XLOOKUP(B1409, '[1]2021 Salaries'!$B$13:$B$2834, '[1]2021 Salaries'!$G$13:$G$2834,0)</f>
        <v>9790000</v>
      </c>
      <c r="K1409" s="1">
        <f t="shared" si="21"/>
        <v>10769000</v>
      </c>
      <c r="L1409" s="2">
        <v>1408</v>
      </c>
    </row>
    <row r="1410" spans="1:12" x14ac:dyDescent="0.45">
      <c r="A1410">
        <v>371</v>
      </c>
      <c r="B1410" t="s">
        <v>3108</v>
      </c>
      <c r="C1410" t="s">
        <v>9</v>
      </c>
      <c r="D1410" t="s">
        <v>2743</v>
      </c>
      <c r="E1410" t="s">
        <v>93</v>
      </c>
      <c r="F1410">
        <v>20</v>
      </c>
      <c r="G1410" t="s">
        <v>31</v>
      </c>
      <c r="H1410">
        <v>2020</v>
      </c>
      <c r="I1410">
        <v>11.4089333333333</v>
      </c>
      <c r="J1410" s="1">
        <f>_xlfn.XLOOKUP(B1410, '[1]2021 Salaries'!$B$13:$B$2834, '[1]2021 Salaries'!$G$13:$G$2834,0)</f>
        <v>16290000</v>
      </c>
      <c r="K1410" s="1">
        <f t="shared" si="21"/>
        <v>17919000</v>
      </c>
      <c r="L1410" s="2">
        <v>1409</v>
      </c>
    </row>
    <row r="1411" spans="1:12" hidden="1" x14ac:dyDescent="0.45">
      <c r="A1411">
        <v>1654</v>
      </c>
      <c r="B1411" t="s">
        <v>1813</v>
      </c>
      <c r="C1411" t="s">
        <v>377</v>
      </c>
      <c r="D1411" t="s">
        <v>1600</v>
      </c>
      <c r="E1411" t="s">
        <v>460</v>
      </c>
      <c r="F1411">
        <v>24</v>
      </c>
      <c r="G1411" t="s">
        <v>31</v>
      </c>
      <c r="H1411">
        <v>2021</v>
      </c>
      <c r="I1411">
        <v>11.4103333333333</v>
      </c>
      <c r="J1411" s="1">
        <f>_xlfn.XLOOKUP(B1411, '[1]2021 Salaries'!$B$13:$B$2834, '[1]2021 Salaries'!$G$13:$G$2834,0)</f>
        <v>31190000</v>
      </c>
      <c r="K1411" s="1">
        <f t="shared" ref="K1411:K1474" si="22">IF(C1411="Rarita", J1411, J1411*1.1)</f>
        <v>34309000</v>
      </c>
      <c r="L1411" s="2">
        <v>1410</v>
      </c>
    </row>
    <row r="1412" spans="1:12" x14ac:dyDescent="0.45">
      <c r="A1412">
        <v>354</v>
      </c>
      <c r="B1412" t="s">
        <v>2338</v>
      </c>
      <c r="C1412" t="s">
        <v>9</v>
      </c>
      <c r="D1412" t="s">
        <v>1596</v>
      </c>
      <c r="E1412" t="s">
        <v>471</v>
      </c>
      <c r="F1412">
        <v>21</v>
      </c>
      <c r="G1412" t="s">
        <v>31</v>
      </c>
      <c r="H1412">
        <v>2020</v>
      </c>
      <c r="I1412">
        <v>11.4132333333333</v>
      </c>
      <c r="J1412" s="1">
        <f>_xlfn.XLOOKUP(B1412, '[1]2021 Salaries'!$B$13:$B$2834, '[1]2021 Salaries'!$G$13:$G$2834,0)</f>
        <v>15340000</v>
      </c>
      <c r="K1412" s="1">
        <f t="shared" si="22"/>
        <v>16874000</v>
      </c>
      <c r="L1412" s="2">
        <v>1411</v>
      </c>
    </row>
    <row r="1413" spans="1:12" hidden="1" x14ac:dyDescent="0.45">
      <c r="A1413">
        <v>1588</v>
      </c>
      <c r="B1413" t="s">
        <v>1093</v>
      </c>
      <c r="C1413" t="s">
        <v>55</v>
      </c>
      <c r="D1413" t="s">
        <v>18</v>
      </c>
      <c r="E1413" t="s">
        <v>471</v>
      </c>
      <c r="F1413">
        <v>28</v>
      </c>
      <c r="G1413" t="s">
        <v>31</v>
      </c>
      <c r="H1413">
        <v>2021</v>
      </c>
      <c r="I1413">
        <v>11.4155333333333</v>
      </c>
      <c r="J1413" s="1">
        <f>_xlfn.XLOOKUP(B1413, '[1]2021 Salaries'!$B$13:$B$2834, '[1]2021 Salaries'!$G$13:$G$2834,0)</f>
        <v>14680000</v>
      </c>
      <c r="K1413" s="1">
        <f t="shared" si="22"/>
        <v>16148000.000000002</v>
      </c>
      <c r="L1413" s="2">
        <v>1412</v>
      </c>
    </row>
    <row r="1414" spans="1:12" hidden="1" x14ac:dyDescent="0.45">
      <c r="A1414">
        <v>1790</v>
      </c>
      <c r="B1414" t="s">
        <v>1777</v>
      </c>
      <c r="C1414" t="s">
        <v>74</v>
      </c>
      <c r="D1414" t="s">
        <v>1600</v>
      </c>
      <c r="E1414" t="s">
        <v>587</v>
      </c>
      <c r="F1414">
        <v>28</v>
      </c>
      <c r="G1414" t="s">
        <v>12</v>
      </c>
      <c r="H1414">
        <v>2021</v>
      </c>
      <c r="I1414">
        <v>11.418433333333301</v>
      </c>
      <c r="J1414" s="1">
        <f>_xlfn.XLOOKUP(B1414, '[1]2021 Salaries'!$B$13:$B$2834, '[1]2021 Salaries'!$G$13:$G$2834,0)</f>
        <v>18300000</v>
      </c>
      <c r="K1414" s="1">
        <f t="shared" si="22"/>
        <v>20130000</v>
      </c>
      <c r="L1414" s="2">
        <v>1413</v>
      </c>
    </row>
    <row r="1415" spans="1:12" x14ac:dyDescent="0.45">
      <c r="A1415">
        <v>2377</v>
      </c>
      <c r="B1415" t="s">
        <v>2583</v>
      </c>
      <c r="C1415" t="s">
        <v>14</v>
      </c>
      <c r="D1415" t="s">
        <v>1600</v>
      </c>
      <c r="E1415" t="s">
        <v>542</v>
      </c>
      <c r="F1415">
        <v>23</v>
      </c>
      <c r="G1415" t="s">
        <v>16</v>
      </c>
      <c r="H1415">
        <v>2021</v>
      </c>
      <c r="I1415">
        <v>11.4209666666667</v>
      </c>
      <c r="J1415" s="1">
        <f>_xlfn.XLOOKUP(B1415, '[1]2021 Salaries'!$B$13:$B$2834, '[1]2021 Salaries'!$G$13:$G$2834,0)</f>
        <v>25570000</v>
      </c>
      <c r="K1415" s="1">
        <f t="shared" si="22"/>
        <v>28127000.000000004</v>
      </c>
      <c r="L1415" s="2">
        <v>1414</v>
      </c>
    </row>
    <row r="1416" spans="1:12" x14ac:dyDescent="0.45">
      <c r="A1416">
        <v>230</v>
      </c>
      <c r="B1416" t="s">
        <v>2830</v>
      </c>
      <c r="C1416" t="s">
        <v>9</v>
      </c>
      <c r="D1416" t="s">
        <v>2743</v>
      </c>
      <c r="E1416" t="s">
        <v>547</v>
      </c>
      <c r="F1416">
        <v>21</v>
      </c>
      <c r="G1416" t="s">
        <v>31</v>
      </c>
      <c r="H1416">
        <v>2020</v>
      </c>
      <c r="I1416">
        <v>11.424566666666699</v>
      </c>
      <c r="J1416" s="1">
        <f>_xlfn.XLOOKUP(B1416, '[1]2021 Salaries'!$B$13:$B$2834, '[1]2021 Salaries'!$G$13:$G$2834,0)</f>
        <v>21850000</v>
      </c>
      <c r="K1416" s="1">
        <f t="shared" si="22"/>
        <v>24035000.000000004</v>
      </c>
      <c r="L1416" s="2">
        <v>1415</v>
      </c>
    </row>
    <row r="1417" spans="1:12" hidden="1" x14ac:dyDescent="0.45">
      <c r="A1417">
        <v>1493</v>
      </c>
      <c r="B1417" t="s">
        <v>2499</v>
      </c>
      <c r="C1417" t="s">
        <v>538</v>
      </c>
      <c r="D1417" t="s">
        <v>1596</v>
      </c>
      <c r="E1417" t="s">
        <v>497</v>
      </c>
      <c r="F1417">
        <v>23</v>
      </c>
      <c r="G1417" t="s">
        <v>31</v>
      </c>
      <c r="H1417">
        <v>2021</v>
      </c>
      <c r="I1417">
        <v>11.430300000000001</v>
      </c>
      <c r="J1417" s="1">
        <f>_xlfn.XLOOKUP(B1417, '[1]2021 Salaries'!$B$13:$B$2834, '[1]2021 Salaries'!$G$13:$G$2834,0)</f>
        <v>31860000</v>
      </c>
      <c r="K1417" s="1">
        <f t="shared" si="22"/>
        <v>35046000</v>
      </c>
      <c r="L1417" s="2">
        <v>1416</v>
      </c>
    </row>
    <row r="1418" spans="1:12" hidden="1" x14ac:dyDescent="0.45">
      <c r="A1418">
        <v>237</v>
      </c>
      <c r="B1418" t="s">
        <v>3107</v>
      </c>
      <c r="C1418" t="s">
        <v>109</v>
      </c>
      <c r="D1418" t="s">
        <v>2743</v>
      </c>
      <c r="E1418" t="s">
        <v>614</v>
      </c>
      <c r="F1418">
        <v>21</v>
      </c>
      <c r="G1418" t="s">
        <v>31</v>
      </c>
      <c r="H1418">
        <v>2020</v>
      </c>
      <c r="I1418">
        <v>11.4340666666667</v>
      </c>
      <c r="J1418" s="1">
        <f>_xlfn.XLOOKUP(B1418, '[1]2021 Salaries'!$B$13:$B$2834, '[1]2021 Salaries'!$G$13:$G$2834,0)</f>
        <v>0</v>
      </c>
      <c r="K1418" s="1">
        <f t="shared" si="22"/>
        <v>0</v>
      </c>
      <c r="L1418" s="2">
        <v>1417</v>
      </c>
    </row>
    <row r="1419" spans="1:12" x14ac:dyDescent="0.45">
      <c r="A1419">
        <v>233</v>
      </c>
      <c r="B1419" t="s">
        <v>3106</v>
      </c>
      <c r="C1419" t="s">
        <v>9</v>
      </c>
      <c r="D1419" t="s">
        <v>2743</v>
      </c>
      <c r="E1419" t="s">
        <v>547</v>
      </c>
      <c r="F1419">
        <v>25</v>
      </c>
      <c r="G1419" t="s">
        <v>31</v>
      </c>
      <c r="H1419">
        <v>2020</v>
      </c>
      <c r="I1419">
        <v>11.435833333333299</v>
      </c>
      <c r="J1419" s="1">
        <f>_xlfn.XLOOKUP(B1419, '[1]2021 Salaries'!$B$13:$B$2834, '[1]2021 Salaries'!$G$13:$G$2834,0)</f>
        <v>33130000</v>
      </c>
      <c r="K1419" s="1">
        <f t="shared" si="22"/>
        <v>36443000</v>
      </c>
      <c r="L1419" s="2">
        <v>1418</v>
      </c>
    </row>
    <row r="1420" spans="1:12" hidden="1" x14ac:dyDescent="0.45">
      <c r="A1420">
        <v>627</v>
      </c>
      <c r="B1420" t="s">
        <v>1788</v>
      </c>
      <c r="C1420" t="s">
        <v>27</v>
      </c>
      <c r="D1420" t="s">
        <v>1600</v>
      </c>
      <c r="E1420" t="s">
        <v>382</v>
      </c>
      <c r="F1420">
        <v>31</v>
      </c>
      <c r="G1420" t="s">
        <v>12</v>
      </c>
      <c r="H1420">
        <v>2020</v>
      </c>
      <c r="I1420">
        <v>11.4363666666667</v>
      </c>
      <c r="J1420" s="1">
        <f>_xlfn.XLOOKUP(B1420, '[1]2021 Salaries'!$B$13:$B$2834, '[1]2021 Salaries'!$G$13:$G$2834,0)</f>
        <v>0</v>
      </c>
      <c r="K1420" s="1">
        <f t="shared" si="22"/>
        <v>0</v>
      </c>
      <c r="L1420" s="2">
        <v>1419</v>
      </c>
    </row>
    <row r="1421" spans="1:12" hidden="1" x14ac:dyDescent="0.45">
      <c r="A1421">
        <v>2343</v>
      </c>
      <c r="B1421" t="s">
        <v>2467</v>
      </c>
      <c r="C1421" t="s">
        <v>14</v>
      </c>
      <c r="D1421" t="s">
        <v>1596</v>
      </c>
      <c r="E1421" t="s">
        <v>627</v>
      </c>
      <c r="F1421">
        <v>27</v>
      </c>
      <c r="G1421" t="s">
        <v>16</v>
      </c>
      <c r="H1421">
        <v>2021</v>
      </c>
      <c r="I1421">
        <v>11.438333333333301</v>
      </c>
      <c r="J1421" s="1">
        <f>_xlfn.XLOOKUP(B1421, '[1]2021 Salaries'!$B$13:$B$2834, '[1]2021 Salaries'!$G$13:$G$2834,0)</f>
        <v>28020000</v>
      </c>
      <c r="K1421" s="1">
        <f t="shared" si="22"/>
        <v>30822000.000000004</v>
      </c>
      <c r="L1421" s="2">
        <v>1420</v>
      </c>
    </row>
    <row r="1422" spans="1:12" x14ac:dyDescent="0.45">
      <c r="A1422">
        <v>2283</v>
      </c>
      <c r="B1422" t="s">
        <v>1040</v>
      </c>
      <c r="C1422" t="s">
        <v>14</v>
      </c>
      <c r="D1422" t="s">
        <v>18</v>
      </c>
      <c r="E1422" t="s">
        <v>487</v>
      </c>
      <c r="F1422">
        <v>21</v>
      </c>
      <c r="G1422" t="s">
        <v>16</v>
      </c>
      <c r="H1422">
        <v>2021</v>
      </c>
      <c r="I1422">
        <v>11.4411666666667</v>
      </c>
      <c r="J1422" s="1">
        <f>_xlfn.XLOOKUP(B1422, '[1]2021 Salaries'!$B$13:$B$2834, '[1]2021 Salaries'!$G$13:$G$2834,0)</f>
        <v>10430000</v>
      </c>
      <c r="K1422" s="1">
        <f t="shared" si="22"/>
        <v>11473000</v>
      </c>
      <c r="L1422" s="2">
        <v>1421</v>
      </c>
    </row>
    <row r="1423" spans="1:12" x14ac:dyDescent="0.45">
      <c r="A1423">
        <v>1328</v>
      </c>
      <c r="B1423" t="s">
        <v>3023</v>
      </c>
      <c r="C1423" t="s">
        <v>109</v>
      </c>
      <c r="D1423" t="s">
        <v>2743</v>
      </c>
      <c r="E1423" t="s">
        <v>293</v>
      </c>
      <c r="F1423">
        <v>24</v>
      </c>
      <c r="G1423" t="s">
        <v>21</v>
      </c>
      <c r="H1423">
        <v>2021</v>
      </c>
      <c r="I1423">
        <v>11.442733333333299</v>
      </c>
      <c r="J1423" s="1">
        <f>_xlfn.XLOOKUP(B1423, '[1]2021 Salaries'!$B$13:$B$2834, '[1]2021 Salaries'!$G$13:$G$2834,0)</f>
        <v>21800000</v>
      </c>
      <c r="K1423" s="1">
        <f t="shared" si="22"/>
        <v>23980000.000000004</v>
      </c>
      <c r="L1423" s="2">
        <v>1422</v>
      </c>
    </row>
    <row r="1424" spans="1:12" x14ac:dyDescent="0.45">
      <c r="A1424">
        <v>1893</v>
      </c>
      <c r="B1424" t="s">
        <v>1350</v>
      </c>
      <c r="C1424" t="s">
        <v>74</v>
      </c>
      <c r="D1424" t="s">
        <v>43</v>
      </c>
      <c r="E1424" t="s">
        <v>291</v>
      </c>
      <c r="F1424">
        <v>23</v>
      </c>
      <c r="G1424" t="s">
        <v>12</v>
      </c>
      <c r="H1424">
        <v>2021</v>
      </c>
      <c r="I1424">
        <v>11.448966666666699</v>
      </c>
      <c r="J1424" s="1">
        <f>_xlfn.XLOOKUP(B1424, '[1]2021 Salaries'!$B$13:$B$2834, '[1]2021 Salaries'!$G$13:$G$2834,0)</f>
        <v>26440000</v>
      </c>
      <c r="K1424" s="1">
        <f t="shared" si="22"/>
        <v>29084000.000000004</v>
      </c>
      <c r="L1424" s="2">
        <v>1423</v>
      </c>
    </row>
    <row r="1425" spans="1:12" x14ac:dyDescent="0.45">
      <c r="A1425">
        <v>100</v>
      </c>
      <c r="B1425" t="s">
        <v>3105</v>
      </c>
      <c r="C1425" t="s">
        <v>36</v>
      </c>
      <c r="D1425" t="s">
        <v>2743</v>
      </c>
      <c r="E1425" t="s">
        <v>293</v>
      </c>
      <c r="F1425">
        <v>26</v>
      </c>
      <c r="G1425" t="s">
        <v>21</v>
      </c>
      <c r="H1425">
        <v>2020</v>
      </c>
      <c r="I1425">
        <v>11.4498333333333</v>
      </c>
      <c r="J1425" s="1">
        <f>_xlfn.XLOOKUP(B1425, '[1]2021 Salaries'!$B$13:$B$2834, '[1]2021 Salaries'!$G$13:$G$2834,0)</f>
        <v>19300000</v>
      </c>
      <c r="K1425" s="1">
        <f t="shared" si="22"/>
        <v>21230000</v>
      </c>
      <c r="L1425" s="2">
        <v>1424</v>
      </c>
    </row>
    <row r="1426" spans="1:12" x14ac:dyDescent="0.45">
      <c r="A1426">
        <v>256</v>
      </c>
      <c r="B1426" t="s">
        <v>1724</v>
      </c>
      <c r="C1426" t="s">
        <v>176</v>
      </c>
      <c r="D1426" t="s">
        <v>1596</v>
      </c>
      <c r="E1426" t="s">
        <v>473</v>
      </c>
      <c r="F1426">
        <v>21</v>
      </c>
      <c r="G1426" t="s">
        <v>31</v>
      </c>
      <c r="H1426">
        <v>2020</v>
      </c>
      <c r="I1426">
        <v>11.454266666666699</v>
      </c>
      <c r="J1426" s="1">
        <f>_xlfn.XLOOKUP(B1426, '[1]2021 Salaries'!$B$13:$B$2834, '[1]2021 Salaries'!$G$13:$G$2834,0)</f>
        <v>10700000</v>
      </c>
      <c r="K1426" s="1">
        <f t="shared" si="22"/>
        <v>11770000.000000002</v>
      </c>
      <c r="L1426" s="2">
        <v>1425</v>
      </c>
    </row>
    <row r="1427" spans="1:12" x14ac:dyDescent="0.45">
      <c r="A1427">
        <v>1243</v>
      </c>
      <c r="B1427" t="s">
        <v>1224</v>
      </c>
      <c r="C1427" t="s">
        <v>130</v>
      </c>
      <c r="D1427" t="s">
        <v>43</v>
      </c>
      <c r="E1427" t="s">
        <v>182</v>
      </c>
      <c r="F1427">
        <v>24</v>
      </c>
      <c r="G1427" t="s">
        <v>41</v>
      </c>
      <c r="H1427">
        <v>2020</v>
      </c>
      <c r="I1427">
        <v>11.4578333333333</v>
      </c>
      <c r="J1427" s="1">
        <f>_xlfn.XLOOKUP(B1427, '[1]2021 Salaries'!$B$13:$B$2834, '[1]2021 Salaries'!$G$13:$G$2834,0)</f>
        <v>1660000</v>
      </c>
      <c r="K1427" s="1">
        <f t="shared" si="22"/>
        <v>1826000.0000000002</v>
      </c>
      <c r="L1427" s="2">
        <v>1426</v>
      </c>
    </row>
    <row r="1428" spans="1:12" x14ac:dyDescent="0.45">
      <c r="A1428">
        <v>1751</v>
      </c>
      <c r="B1428" t="s">
        <v>2627</v>
      </c>
      <c r="C1428" t="s">
        <v>184</v>
      </c>
      <c r="D1428" t="s">
        <v>1600</v>
      </c>
      <c r="E1428" t="s">
        <v>403</v>
      </c>
      <c r="F1428">
        <v>23</v>
      </c>
      <c r="G1428" t="s">
        <v>12</v>
      </c>
      <c r="H1428">
        <v>2021</v>
      </c>
      <c r="I1428">
        <v>11.4585666666667</v>
      </c>
      <c r="J1428" s="1">
        <f>_xlfn.XLOOKUP(B1428, '[1]2021 Salaries'!$B$13:$B$2834, '[1]2021 Salaries'!$G$13:$G$2834,0)</f>
        <v>26100000</v>
      </c>
      <c r="K1428" s="1">
        <f t="shared" si="22"/>
        <v>28710000.000000004</v>
      </c>
      <c r="L1428" s="2">
        <v>1427</v>
      </c>
    </row>
    <row r="1429" spans="1:12" x14ac:dyDescent="0.45">
      <c r="A1429">
        <v>1639</v>
      </c>
      <c r="B1429" t="s">
        <v>2227</v>
      </c>
      <c r="C1429" t="s">
        <v>33</v>
      </c>
      <c r="D1429" t="s">
        <v>1596</v>
      </c>
      <c r="E1429" t="s">
        <v>460</v>
      </c>
      <c r="F1429">
        <v>26</v>
      </c>
      <c r="G1429" t="s">
        <v>31</v>
      </c>
      <c r="H1429">
        <v>2021</v>
      </c>
      <c r="I1429">
        <v>11.4602</v>
      </c>
      <c r="J1429" s="1">
        <f>_xlfn.XLOOKUP(B1429, '[1]2021 Salaries'!$B$13:$B$2834, '[1]2021 Salaries'!$G$13:$G$2834,0)</f>
        <v>25100000</v>
      </c>
      <c r="K1429" s="1">
        <f t="shared" si="22"/>
        <v>27610000.000000004</v>
      </c>
      <c r="L1429" s="2">
        <v>1428</v>
      </c>
    </row>
    <row r="1430" spans="1:12" hidden="1" x14ac:dyDescent="0.45">
      <c r="A1430">
        <v>161</v>
      </c>
      <c r="B1430" t="s">
        <v>1891</v>
      </c>
      <c r="C1430" t="s">
        <v>86</v>
      </c>
      <c r="D1430" t="s">
        <v>1596</v>
      </c>
      <c r="E1430" t="s">
        <v>230</v>
      </c>
      <c r="F1430">
        <v>22</v>
      </c>
      <c r="G1430" t="s">
        <v>21</v>
      </c>
      <c r="H1430">
        <v>2020</v>
      </c>
      <c r="I1430">
        <v>11.461</v>
      </c>
      <c r="J1430" s="1">
        <f>_xlfn.XLOOKUP(B1430, '[1]2021 Salaries'!$B$13:$B$2834, '[1]2021 Salaries'!$G$13:$G$2834,0)</f>
        <v>0</v>
      </c>
      <c r="K1430" s="1">
        <f t="shared" si="22"/>
        <v>0</v>
      </c>
      <c r="L1430" s="2">
        <v>1429</v>
      </c>
    </row>
    <row r="1431" spans="1:12" hidden="1" x14ac:dyDescent="0.45">
      <c r="A1431">
        <v>2494</v>
      </c>
      <c r="B1431" t="s">
        <v>1005</v>
      </c>
      <c r="C1431" t="s">
        <v>64</v>
      </c>
      <c r="D1431" t="s">
        <v>43</v>
      </c>
      <c r="E1431" t="s">
        <v>676</v>
      </c>
      <c r="F1431">
        <v>20</v>
      </c>
      <c r="G1431" t="s">
        <v>41</v>
      </c>
      <c r="H1431">
        <v>2021</v>
      </c>
      <c r="I1431">
        <v>11.461066666666699</v>
      </c>
      <c r="J1431" s="1">
        <f>_xlfn.XLOOKUP(B1431, '[1]2021 Salaries'!$B$13:$B$2834, '[1]2021 Salaries'!$G$13:$G$2834,0)</f>
        <v>5070000</v>
      </c>
      <c r="K1431" s="1">
        <f t="shared" si="22"/>
        <v>5070000</v>
      </c>
      <c r="L1431" s="2">
        <v>1430</v>
      </c>
    </row>
    <row r="1432" spans="1:12" x14ac:dyDescent="0.45">
      <c r="A1432">
        <v>469</v>
      </c>
      <c r="B1432" t="s">
        <v>2428</v>
      </c>
      <c r="C1432" t="s">
        <v>51</v>
      </c>
      <c r="D1432" t="s">
        <v>1600</v>
      </c>
      <c r="E1432" t="s">
        <v>47</v>
      </c>
      <c r="F1432">
        <v>19</v>
      </c>
      <c r="G1432" t="s">
        <v>12</v>
      </c>
      <c r="H1432">
        <v>2020</v>
      </c>
      <c r="I1432">
        <v>11.4633</v>
      </c>
      <c r="J1432" s="1">
        <f>_xlfn.XLOOKUP(B1432, '[1]2021 Salaries'!$B$13:$B$2834, '[1]2021 Salaries'!$G$13:$G$2834,0)</f>
        <v>30660000</v>
      </c>
      <c r="K1432" s="1">
        <f t="shared" si="22"/>
        <v>33726000</v>
      </c>
      <c r="L1432" s="2">
        <v>1431</v>
      </c>
    </row>
    <row r="1433" spans="1:12" x14ac:dyDescent="0.45">
      <c r="A1433">
        <v>955</v>
      </c>
      <c r="B1433" t="s">
        <v>2168</v>
      </c>
      <c r="C1433" t="s">
        <v>14</v>
      </c>
      <c r="D1433" t="s">
        <v>1596</v>
      </c>
      <c r="E1433" t="s">
        <v>186</v>
      </c>
      <c r="F1433">
        <v>27</v>
      </c>
      <c r="G1433" t="s">
        <v>16</v>
      </c>
      <c r="H1433">
        <v>2020</v>
      </c>
      <c r="I1433">
        <v>11.4696</v>
      </c>
      <c r="J1433" s="1">
        <f>_xlfn.XLOOKUP(B1433, '[1]2021 Salaries'!$B$13:$B$2834, '[1]2021 Salaries'!$G$13:$G$2834,0)</f>
        <v>32480000</v>
      </c>
      <c r="K1433" s="1">
        <f t="shared" si="22"/>
        <v>35728000</v>
      </c>
      <c r="L1433" s="2">
        <v>1432</v>
      </c>
    </row>
    <row r="1434" spans="1:12" hidden="1" x14ac:dyDescent="0.45">
      <c r="A1434">
        <v>324</v>
      </c>
      <c r="B1434" t="s">
        <v>1764</v>
      </c>
      <c r="C1434" t="s">
        <v>965</v>
      </c>
      <c r="D1434" t="s">
        <v>1600</v>
      </c>
      <c r="E1434" t="s">
        <v>539</v>
      </c>
      <c r="F1434">
        <v>21</v>
      </c>
      <c r="G1434" t="s">
        <v>31</v>
      </c>
      <c r="H1434">
        <v>2020</v>
      </c>
      <c r="I1434">
        <v>11.4699333333333</v>
      </c>
      <c r="J1434" s="1">
        <f>_xlfn.XLOOKUP(B1434, '[1]2021 Salaries'!$B$13:$B$2834, '[1]2021 Salaries'!$G$13:$G$2834,0)</f>
        <v>0</v>
      </c>
      <c r="K1434" s="1">
        <f t="shared" si="22"/>
        <v>0</v>
      </c>
      <c r="L1434" s="2">
        <v>1433</v>
      </c>
    </row>
    <row r="1435" spans="1:12" x14ac:dyDescent="0.45">
      <c r="A1435">
        <v>863</v>
      </c>
      <c r="B1435" t="s">
        <v>2165</v>
      </c>
      <c r="C1435" t="s">
        <v>9</v>
      </c>
      <c r="D1435" t="s">
        <v>2743</v>
      </c>
      <c r="E1435" t="s">
        <v>240</v>
      </c>
      <c r="F1435">
        <v>27</v>
      </c>
      <c r="G1435" t="s">
        <v>25</v>
      </c>
      <c r="H1435">
        <v>2020</v>
      </c>
      <c r="I1435">
        <v>11.4742333333333</v>
      </c>
      <c r="J1435" s="1">
        <f>_xlfn.XLOOKUP(B1435, '[1]2021 Salaries'!$B$13:$B$2834, '[1]2021 Salaries'!$G$13:$G$2834,0)</f>
        <v>19460000</v>
      </c>
      <c r="K1435" s="1">
        <f t="shared" si="22"/>
        <v>21406000</v>
      </c>
      <c r="L1435" s="2">
        <v>1434</v>
      </c>
    </row>
    <row r="1436" spans="1:12" hidden="1" x14ac:dyDescent="0.45">
      <c r="A1436">
        <v>940</v>
      </c>
      <c r="B1436" t="s">
        <v>1828</v>
      </c>
      <c r="C1436" t="s">
        <v>14</v>
      </c>
      <c r="D1436" t="s">
        <v>1596</v>
      </c>
      <c r="E1436" t="s">
        <v>963</v>
      </c>
      <c r="F1436">
        <v>19</v>
      </c>
      <c r="G1436" t="s">
        <v>16</v>
      </c>
      <c r="H1436">
        <v>2020</v>
      </c>
      <c r="I1436">
        <v>11.475</v>
      </c>
      <c r="J1436" s="1">
        <f>_xlfn.XLOOKUP(B1436, '[1]2021 Salaries'!$B$13:$B$2834, '[1]2021 Salaries'!$G$13:$G$2834,0)</f>
        <v>23410000</v>
      </c>
      <c r="K1436" s="1">
        <f t="shared" si="22"/>
        <v>25751000.000000004</v>
      </c>
      <c r="L1436" s="2">
        <v>1435</v>
      </c>
    </row>
    <row r="1437" spans="1:12" x14ac:dyDescent="0.45">
      <c r="A1437">
        <v>408</v>
      </c>
      <c r="B1437" t="s">
        <v>2244</v>
      </c>
      <c r="C1437" t="s">
        <v>36</v>
      </c>
      <c r="D1437" t="s">
        <v>2743</v>
      </c>
      <c r="E1437" t="s">
        <v>460</v>
      </c>
      <c r="F1437">
        <v>22</v>
      </c>
      <c r="G1437" t="s">
        <v>31</v>
      </c>
      <c r="H1437">
        <v>2020</v>
      </c>
      <c r="I1437">
        <v>11.4769666666667</v>
      </c>
      <c r="J1437" s="1">
        <f>_xlfn.XLOOKUP(B1437, '[1]2021 Salaries'!$B$13:$B$2834, '[1]2021 Salaries'!$G$13:$G$2834,0)</f>
        <v>36530000</v>
      </c>
      <c r="K1437" s="1">
        <f t="shared" si="22"/>
        <v>40183000</v>
      </c>
      <c r="L1437" s="2">
        <v>1436</v>
      </c>
    </row>
    <row r="1438" spans="1:12" hidden="1" x14ac:dyDescent="0.45">
      <c r="A1438">
        <v>1248</v>
      </c>
      <c r="B1438" t="s">
        <v>2048</v>
      </c>
      <c r="C1438" t="s">
        <v>39</v>
      </c>
      <c r="D1438" t="s">
        <v>1596</v>
      </c>
      <c r="E1438" t="s">
        <v>369</v>
      </c>
      <c r="F1438">
        <v>23</v>
      </c>
      <c r="G1438" t="s">
        <v>21</v>
      </c>
      <c r="H1438">
        <v>2021</v>
      </c>
      <c r="I1438">
        <v>11.4790666666667</v>
      </c>
      <c r="J1438" s="1">
        <f>_xlfn.XLOOKUP(B1438, '[1]2021 Salaries'!$B$13:$B$2834, '[1]2021 Salaries'!$G$13:$G$2834,0)</f>
        <v>27370000</v>
      </c>
      <c r="K1438" s="1">
        <f t="shared" si="22"/>
        <v>30107000.000000004</v>
      </c>
      <c r="L1438" s="2">
        <v>1437</v>
      </c>
    </row>
    <row r="1439" spans="1:12" hidden="1" x14ac:dyDescent="0.45">
      <c r="A1439">
        <v>169</v>
      </c>
      <c r="B1439" t="s">
        <v>3104</v>
      </c>
      <c r="C1439" t="s">
        <v>74</v>
      </c>
      <c r="D1439" t="s">
        <v>2743</v>
      </c>
      <c r="E1439" t="s">
        <v>230</v>
      </c>
      <c r="F1439">
        <v>26</v>
      </c>
      <c r="G1439" t="s">
        <v>21</v>
      </c>
      <c r="H1439">
        <v>2020</v>
      </c>
      <c r="I1439">
        <v>11.481633333333299</v>
      </c>
      <c r="J1439" s="1">
        <f>_xlfn.XLOOKUP(B1439, '[1]2021 Salaries'!$B$13:$B$2834, '[1]2021 Salaries'!$G$13:$G$2834,0)</f>
        <v>0</v>
      </c>
      <c r="K1439" s="1">
        <f t="shared" si="22"/>
        <v>0</v>
      </c>
      <c r="L1439" s="2">
        <v>1438</v>
      </c>
    </row>
    <row r="1440" spans="1:12" hidden="1" x14ac:dyDescent="0.45">
      <c r="A1440">
        <v>121</v>
      </c>
      <c r="B1440" t="s">
        <v>3103</v>
      </c>
      <c r="C1440" t="s">
        <v>39</v>
      </c>
      <c r="D1440" t="s">
        <v>2743</v>
      </c>
      <c r="E1440" t="s">
        <v>101</v>
      </c>
      <c r="F1440">
        <v>28</v>
      </c>
      <c r="G1440" t="s">
        <v>21</v>
      </c>
      <c r="H1440">
        <v>2020</v>
      </c>
      <c r="I1440">
        <v>11.488433333333299</v>
      </c>
      <c r="J1440" s="1">
        <f>_xlfn.XLOOKUP(B1440, '[1]2021 Salaries'!$B$13:$B$2834, '[1]2021 Salaries'!$G$13:$G$2834,0)</f>
        <v>0</v>
      </c>
      <c r="K1440" s="1">
        <f t="shared" si="22"/>
        <v>0</v>
      </c>
      <c r="L1440" s="2">
        <v>1439</v>
      </c>
    </row>
    <row r="1441" spans="1:12" x14ac:dyDescent="0.45">
      <c r="A1441">
        <v>471</v>
      </c>
      <c r="B1441" t="s">
        <v>2239</v>
      </c>
      <c r="C1441" t="s">
        <v>68</v>
      </c>
      <c r="D1441" t="s">
        <v>1596</v>
      </c>
      <c r="E1441" t="s">
        <v>417</v>
      </c>
      <c r="F1441">
        <v>25</v>
      </c>
      <c r="G1441" t="s">
        <v>12</v>
      </c>
      <c r="H1441">
        <v>2020</v>
      </c>
      <c r="I1441">
        <v>11.4931</v>
      </c>
      <c r="J1441" s="1">
        <f>_xlfn.XLOOKUP(B1441, '[1]2021 Salaries'!$B$13:$B$2834, '[1]2021 Salaries'!$G$13:$G$2834,0)</f>
        <v>29650000</v>
      </c>
      <c r="K1441" s="1">
        <f t="shared" si="22"/>
        <v>32615000.000000004</v>
      </c>
      <c r="L1441" s="2">
        <v>1440</v>
      </c>
    </row>
    <row r="1442" spans="1:12" hidden="1" x14ac:dyDescent="0.45">
      <c r="A1442">
        <v>621</v>
      </c>
      <c r="B1442" t="s">
        <v>1076</v>
      </c>
      <c r="C1442" t="s">
        <v>138</v>
      </c>
      <c r="D1442" t="s">
        <v>18</v>
      </c>
      <c r="E1442" t="s">
        <v>382</v>
      </c>
      <c r="F1442">
        <v>26</v>
      </c>
      <c r="G1442" t="s">
        <v>12</v>
      </c>
      <c r="H1442">
        <v>2020</v>
      </c>
      <c r="I1442">
        <v>11.4939</v>
      </c>
      <c r="J1442" s="1">
        <f>_xlfn.XLOOKUP(B1442, '[1]2021 Salaries'!$B$13:$B$2834, '[1]2021 Salaries'!$G$13:$G$2834,0)</f>
        <v>33480000</v>
      </c>
      <c r="K1442" s="1">
        <f t="shared" si="22"/>
        <v>36828000</v>
      </c>
      <c r="L1442" s="2">
        <v>1441</v>
      </c>
    </row>
    <row r="1443" spans="1:12" x14ac:dyDescent="0.45">
      <c r="A1443">
        <v>1674</v>
      </c>
      <c r="B1443" t="s">
        <v>1808</v>
      </c>
      <c r="C1443" t="s">
        <v>9</v>
      </c>
      <c r="D1443" t="s">
        <v>2743</v>
      </c>
      <c r="E1443" t="s">
        <v>358</v>
      </c>
      <c r="F1443">
        <v>21</v>
      </c>
      <c r="G1443" t="s">
        <v>31</v>
      </c>
      <c r="H1443">
        <v>2021</v>
      </c>
      <c r="I1443">
        <v>11.496166666666699</v>
      </c>
      <c r="J1443" s="1">
        <f>_xlfn.XLOOKUP(B1443, '[1]2021 Salaries'!$B$13:$B$2834, '[1]2021 Salaries'!$G$13:$G$2834,0)</f>
        <v>30380000</v>
      </c>
      <c r="K1443" s="1">
        <f t="shared" si="22"/>
        <v>33418000.000000004</v>
      </c>
      <c r="L1443" s="2">
        <v>1442</v>
      </c>
    </row>
    <row r="1444" spans="1:12" hidden="1" x14ac:dyDescent="0.45">
      <c r="A1444">
        <v>1396</v>
      </c>
      <c r="B1444" t="s">
        <v>2471</v>
      </c>
      <c r="C1444" t="s">
        <v>313</v>
      </c>
      <c r="D1444" t="s">
        <v>1596</v>
      </c>
      <c r="E1444" t="s">
        <v>191</v>
      </c>
      <c r="F1444">
        <v>21</v>
      </c>
      <c r="G1444" t="s">
        <v>21</v>
      </c>
      <c r="H1444">
        <v>2021</v>
      </c>
      <c r="I1444">
        <v>11.496166666666699</v>
      </c>
      <c r="J1444" s="1">
        <f>_xlfn.XLOOKUP(B1444, '[1]2021 Salaries'!$B$13:$B$2834, '[1]2021 Salaries'!$G$13:$G$2834,0)</f>
        <v>30250000</v>
      </c>
      <c r="K1444" s="1">
        <f t="shared" si="22"/>
        <v>33275000.000000004</v>
      </c>
      <c r="L1444" s="2">
        <v>1443</v>
      </c>
    </row>
    <row r="1445" spans="1:12" hidden="1" x14ac:dyDescent="0.45">
      <c r="A1445">
        <v>367</v>
      </c>
      <c r="B1445" t="s">
        <v>2711</v>
      </c>
      <c r="C1445" t="s">
        <v>149</v>
      </c>
      <c r="D1445" t="s">
        <v>1596</v>
      </c>
      <c r="E1445" t="s">
        <v>93</v>
      </c>
      <c r="F1445">
        <v>24</v>
      </c>
      <c r="G1445" t="s">
        <v>31</v>
      </c>
      <c r="H1445">
        <v>2020</v>
      </c>
      <c r="I1445">
        <v>11.4968</v>
      </c>
      <c r="J1445" s="1">
        <f>_xlfn.XLOOKUP(B1445, '[1]2021 Salaries'!$B$13:$B$2834, '[1]2021 Salaries'!$G$13:$G$2834,0)</f>
        <v>32270000</v>
      </c>
      <c r="K1445" s="1">
        <f t="shared" si="22"/>
        <v>35497000</v>
      </c>
      <c r="L1445" s="2">
        <v>1444</v>
      </c>
    </row>
    <row r="1446" spans="1:12" x14ac:dyDescent="0.45">
      <c r="A1446">
        <v>2102</v>
      </c>
      <c r="B1446" t="s">
        <v>3016</v>
      </c>
      <c r="C1446" t="s">
        <v>27</v>
      </c>
      <c r="D1446" t="s">
        <v>2743</v>
      </c>
      <c r="E1446" t="s">
        <v>197</v>
      </c>
      <c r="F1446">
        <v>30</v>
      </c>
      <c r="G1446" t="s">
        <v>25</v>
      </c>
      <c r="H1446">
        <v>2021</v>
      </c>
      <c r="I1446">
        <v>11.4990666666667</v>
      </c>
      <c r="J1446" s="1">
        <f>_xlfn.XLOOKUP(B1446, '[1]2021 Salaries'!$B$13:$B$2834, '[1]2021 Salaries'!$G$13:$G$2834,0)</f>
        <v>19460000</v>
      </c>
      <c r="K1446" s="1">
        <f t="shared" si="22"/>
        <v>21406000</v>
      </c>
      <c r="L1446" s="2">
        <v>1445</v>
      </c>
    </row>
    <row r="1447" spans="1:12" hidden="1" x14ac:dyDescent="0.45">
      <c r="A1447">
        <v>2221</v>
      </c>
      <c r="B1447" t="s">
        <v>962</v>
      </c>
      <c r="C1447" t="s">
        <v>14</v>
      </c>
      <c r="D1447" t="s">
        <v>43</v>
      </c>
      <c r="E1447" t="s">
        <v>963</v>
      </c>
      <c r="F1447">
        <v>19</v>
      </c>
      <c r="G1447" t="s">
        <v>16</v>
      </c>
      <c r="H1447">
        <v>2021</v>
      </c>
      <c r="I1447">
        <v>11.5012333333333</v>
      </c>
      <c r="J1447" s="1">
        <f>_xlfn.XLOOKUP(B1447, '[1]2021 Salaries'!$B$13:$B$2834, '[1]2021 Salaries'!$G$13:$G$2834,0)</f>
        <v>22070000</v>
      </c>
      <c r="K1447" s="1">
        <f t="shared" si="22"/>
        <v>24277000.000000004</v>
      </c>
      <c r="L1447" s="2">
        <v>1446</v>
      </c>
    </row>
    <row r="1448" spans="1:12" x14ac:dyDescent="0.45">
      <c r="A1448">
        <v>799</v>
      </c>
      <c r="B1448" t="s">
        <v>2637</v>
      </c>
      <c r="C1448" t="s">
        <v>23</v>
      </c>
      <c r="D1448" t="s">
        <v>1596</v>
      </c>
      <c r="E1448" t="s">
        <v>353</v>
      </c>
      <c r="F1448">
        <v>17</v>
      </c>
      <c r="G1448" t="s">
        <v>25</v>
      </c>
      <c r="H1448">
        <v>2020</v>
      </c>
      <c r="I1448">
        <v>11.504</v>
      </c>
      <c r="J1448" s="1">
        <f>_xlfn.XLOOKUP(B1448, '[1]2021 Salaries'!$B$13:$B$2834, '[1]2021 Salaries'!$G$13:$G$2834,0)</f>
        <v>34170000</v>
      </c>
      <c r="K1448" s="1">
        <f t="shared" si="22"/>
        <v>37587000</v>
      </c>
      <c r="L1448" s="2">
        <v>1447</v>
      </c>
    </row>
    <row r="1449" spans="1:12" hidden="1" x14ac:dyDescent="0.45">
      <c r="A1449">
        <v>1068</v>
      </c>
      <c r="B1449" t="s">
        <v>1318</v>
      </c>
      <c r="C1449" t="s">
        <v>14</v>
      </c>
      <c r="D1449" t="s">
        <v>18</v>
      </c>
      <c r="E1449" t="s">
        <v>542</v>
      </c>
      <c r="F1449">
        <v>21</v>
      </c>
      <c r="G1449" t="s">
        <v>16</v>
      </c>
      <c r="H1449">
        <v>2020</v>
      </c>
      <c r="I1449">
        <v>11.5041333333333</v>
      </c>
      <c r="J1449" s="1">
        <f>_xlfn.XLOOKUP(B1449, '[1]2021 Salaries'!$B$13:$B$2834, '[1]2021 Salaries'!$G$13:$G$2834,0)</f>
        <v>24270000</v>
      </c>
      <c r="K1449" s="1">
        <f t="shared" si="22"/>
        <v>26697000.000000004</v>
      </c>
      <c r="L1449" s="2">
        <v>1448</v>
      </c>
    </row>
    <row r="1450" spans="1:12" x14ac:dyDescent="0.45">
      <c r="A1450">
        <v>1277</v>
      </c>
      <c r="B1450" t="s">
        <v>3102</v>
      </c>
      <c r="C1450" t="s">
        <v>134</v>
      </c>
      <c r="D1450" t="s">
        <v>2743</v>
      </c>
      <c r="E1450" t="s">
        <v>845</v>
      </c>
      <c r="F1450">
        <v>22</v>
      </c>
      <c r="G1450" t="s">
        <v>21</v>
      </c>
      <c r="H1450">
        <v>2021</v>
      </c>
      <c r="I1450">
        <v>11.5068</v>
      </c>
      <c r="J1450" s="1">
        <f>_xlfn.XLOOKUP(B1450, '[1]2021 Salaries'!$B$13:$B$2834, '[1]2021 Salaries'!$G$13:$G$2834,0)</f>
        <v>18810000</v>
      </c>
      <c r="K1450" s="1">
        <f t="shared" si="22"/>
        <v>20691000</v>
      </c>
      <c r="L1450" s="2">
        <v>1449</v>
      </c>
    </row>
    <row r="1451" spans="1:12" hidden="1" x14ac:dyDescent="0.45">
      <c r="A1451">
        <v>2491</v>
      </c>
      <c r="B1451" t="s">
        <v>3101</v>
      </c>
      <c r="C1451" t="s">
        <v>39</v>
      </c>
      <c r="D1451" t="s">
        <v>2743</v>
      </c>
      <c r="E1451" t="s">
        <v>676</v>
      </c>
      <c r="F1451">
        <v>24</v>
      </c>
      <c r="G1451" t="s">
        <v>41</v>
      </c>
      <c r="H1451">
        <v>2021</v>
      </c>
      <c r="I1451">
        <v>11.507733333333301</v>
      </c>
      <c r="J1451" s="1">
        <f>_xlfn.XLOOKUP(B1451, '[1]2021 Salaries'!$B$13:$B$2834, '[1]2021 Salaries'!$G$13:$G$2834,0)</f>
        <v>4400000</v>
      </c>
      <c r="K1451" s="1">
        <f t="shared" si="22"/>
        <v>4840000</v>
      </c>
      <c r="L1451" s="2">
        <v>1450</v>
      </c>
    </row>
    <row r="1452" spans="1:12" x14ac:dyDescent="0.45">
      <c r="A1452">
        <v>1352</v>
      </c>
      <c r="B1452" t="s">
        <v>1074</v>
      </c>
      <c r="C1452" t="s">
        <v>313</v>
      </c>
      <c r="D1452" t="s">
        <v>43</v>
      </c>
      <c r="E1452" t="s">
        <v>101</v>
      </c>
      <c r="F1452">
        <v>23</v>
      </c>
      <c r="G1452" t="s">
        <v>21</v>
      </c>
      <c r="H1452">
        <v>2021</v>
      </c>
      <c r="I1452">
        <v>11.5127666666667</v>
      </c>
      <c r="J1452" s="1">
        <f>_xlfn.XLOOKUP(B1452, '[1]2021 Salaries'!$B$13:$B$2834, '[1]2021 Salaries'!$G$13:$G$2834,0)</f>
        <v>32300000</v>
      </c>
      <c r="K1452" s="1">
        <f t="shared" si="22"/>
        <v>35530000</v>
      </c>
      <c r="L1452" s="2">
        <v>1451</v>
      </c>
    </row>
    <row r="1453" spans="1:12" x14ac:dyDescent="0.45">
      <c r="A1453">
        <v>1099</v>
      </c>
      <c r="B1453" t="s">
        <v>1779</v>
      </c>
      <c r="C1453" t="s">
        <v>46</v>
      </c>
      <c r="D1453" t="s">
        <v>1596</v>
      </c>
      <c r="E1453" t="s">
        <v>462</v>
      </c>
      <c r="F1453">
        <v>25</v>
      </c>
      <c r="G1453" t="s">
        <v>16</v>
      </c>
      <c r="H1453">
        <v>2020</v>
      </c>
      <c r="I1453">
        <v>11.5179666666667</v>
      </c>
      <c r="J1453" s="1">
        <f>_xlfn.XLOOKUP(B1453, '[1]2021 Salaries'!$B$13:$B$2834, '[1]2021 Salaries'!$G$13:$G$2834,0)</f>
        <v>26690000</v>
      </c>
      <c r="K1453" s="1">
        <f t="shared" si="22"/>
        <v>29359000.000000004</v>
      </c>
      <c r="L1453" s="2">
        <v>1452</v>
      </c>
    </row>
    <row r="1454" spans="1:12" x14ac:dyDescent="0.45">
      <c r="A1454">
        <v>1644</v>
      </c>
      <c r="B1454" t="s">
        <v>2244</v>
      </c>
      <c r="C1454" t="s">
        <v>36</v>
      </c>
      <c r="D1454" t="s">
        <v>1596</v>
      </c>
      <c r="E1454" t="s">
        <v>460</v>
      </c>
      <c r="F1454">
        <v>23</v>
      </c>
      <c r="G1454" t="s">
        <v>31</v>
      </c>
      <c r="H1454">
        <v>2021</v>
      </c>
      <c r="I1454">
        <v>11.5206</v>
      </c>
      <c r="J1454" s="1">
        <f>_xlfn.XLOOKUP(B1454, '[1]2021 Salaries'!$B$13:$B$2834, '[1]2021 Salaries'!$G$13:$G$2834,0)</f>
        <v>36530000</v>
      </c>
      <c r="K1454" s="1">
        <f t="shared" si="22"/>
        <v>40183000</v>
      </c>
      <c r="L1454" s="2">
        <v>1453</v>
      </c>
    </row>
    <row r="1455" spans="1:12" hidden="1" x14ac:dyDescent="0.45">
      <c r="A1455">
        <v>1193</v>
      </c>
      <c r="B1455" t="s">
        <v>3100</v>
      </c>
      <c r="C1455" t="s">
        <v>64</v>
      </c>
      <c r="D1455" t="s">
        <v>2743</v>
      </c>
      <c r="E1455" t="s">
        <v>1238</v>
      </c>
      <c r="F1455">
        <v>22</v>
      </c>
      <c r="G1455" t="s">
        <v>41</v>
      </c>
      <c r="H1455">
        <v>2020</v>
      </c>
      <c r="I1455">
        <v>11.5236</v>
      </c>
      <c r="J1455" s="1">
        <f>_xlfn.XLOOKUP(B1455, '[1]2021 Salaries'!$B$13:$B$2834, '[1]2021 Salaries'!$G$13:$G$2834,0)</f>
        <v>0</v>
      </c>
      <c r="K1455" s="1">
        <f t="shared" si="22"/>
        <v>0</v>
      </c>
      <c r="L1455" s="2">
        <v>1454</v>
      </c>
    </row>
    <row r="1456" spans="1:12" hidden="1" x14ac:dyDescent="0.45">
      <c r="A1456">
        <v>290</v>
      </c>
      <c r="B1456" t="s">
        <v>2538</v>
      </c>
      <c r="C1456" t="s">
        <v>9</v>
      </c>
      <c r="D1456" t="s">
        <v>1596</v>
      </c>
      <c r="E1456" t="s">
        <v>434</v>
      </c>
      <c r="F1456">
        <v>32</v>
      </c>
      <c r="G1456" t="s">
        <v>31</v>
      </c>
      <c r="H1456">
        <v>2020</v>
      </c>
      <c r="I1456">
        <v>11.528133333333299</v>
      </c>
      <c r="J1456" s="1">
        <f>_xlfn.XLOOKUP(B1456, '[1]2021 Salaries'!$B$13:$B$2834, '[1]2021 Salaries'!$G$13:$G$2834,0)</f>
        <v>29310000</v>
      </c>
      <c r="K1456" s="1">
        <f t="shared" si="22"/>
        <v>32241000.000000004</v>
      </c>
      <c r="L1456" s="2">
        <v>1455</v>
      </c>
    </row>
    <row r="1457" spans="1:12" x14ac:dyDescent="0.45">
      <c r="A1457">
        <v>289</v>
      </c>
      <c r="B1457" t="s">
        <v>2374</v>
      </c>
      <c r="C1457" t="s">
        <v>55</v>
      </c>
      <c r="D1457" t="s">
        <v>1600</v>
      </c>
      <c r="E1457" t="s">
        <v>57</v>
      </c>
      <c r="F1457">
        <v>22</v>
      </c>
      <c r="G1457" t="s">
        <v>31</v>
      </c>
      <c r="H1457">
        <v>2020</v>
      </c>
      <c r="I1457">
        <v>11.5295666666667</v>
      </c>
      <c r="J1457" s="1">
        <f>_xlfn.XLOOKUP(B1457, '[1]2021 Salaries'!$B$13:$B$2834, '[1]2021 Salaries'!$G$13:$G$2834,0)</f>
        <v>38960000</v>
      </c>
      <c r="K1457" s="1">
        <f t="shared" si="22"/>
        <v>42856000</v>
      </c>
      <c r="L1457" s="2">
        <v>1456</v>
      </c>
    </row>
    <row r="1458" spans="1:12" x14ac:dyDescent="0.45">
      <c r="A1458">
        <v>861</v>
      </c>
      <c r="B1458" t="s">
        <v>2042</v>
      </c>
      <c r="C1458" t="s">
        <v>204</v>
      </c>
      <c r="D1458" t="s">
        <v>1600</v>
      </c>
      <c r="E1458" t="s">
        <v>197</v>
      </c>
      <c r="F1458">
        <v>20</v>
      </c>
      <c r="G1458" t="s">
        <v>25</v>
      </c>
      <c r="H1458">
        <v>2020</v>
      </c>
      <c r="I1458">
        <v>11.5375666666667</v>
      </c>
      <c r="J1458" s="1">
        <f>_xlfn.XLOOKUP(B1458, '[1]2021 Salaries'!$B$13:$B$2834, '[1]2021 Salaries'!$G$13:$G$2834,0)</f>
        <v>8320000</v>
      </c>
      <c r="K1458" s="1">
        <f t="shared" si="22"/>
        <v>9152000</v>
      </c>
      <c r="L1458" s="2">
        <v>1457</v>
      </c>
    </row>
    <row r="1459" spans="1:12" x14ac:dyDescent="0.45">
      <c r="A1459">
        <v>1741</v>
      </c>
      <c r="B1459" t="s">
        <v>2251</v>
      </c>
      <c r="C1459" t="s">
        <v>74</v>
      </c>
      <c r="D1459" t="s">
        <v>1596</v>
      </c>
      <c r="E1459" t="s">
        <v>403</v>
      </c>
      <c r="F1459">
        <v>26</v>
      </c>
      <c r="G1459" t="s">
        <v>12</v>
      </c>
      <c r="H1459">
        <v>2021</v>
      </c>
      <c r="I1459">
        <v>11.541700000000001</v>
      </c>
      <c r="J1459" s="1">
        <f>_xlfn.XLOOKUP(B1459, '[1]2021 Salaries'!$B$13:$B$2834, '[1]2021 Salaries'!$G$13:$G$2834,0)</f>
        <v>33480000</v>
      </c>
      <c r="K1459" s="1">
        <f t="shared" si="22"/>
        <v>36828000</v>
      </c>
      <c r="L1459" s="2">
        <v>1458</v>
      </c>
    </row>
    <row r="1460" spans="1:12" x14ac:dyDescent="0.45">
      <c r="A1460">
        <v>2355</v>
      </c>
      <c r="B1460" t="s">
        <v>1969</v>
      </c>
      <c r="C1460" t="s">
        <v>86</v>
      </c>
      <c r="D1460" t="s">
        <v>1600</v>
      </c>
      <c r="E1460" t="s">
        <v>627</v>
      </c>
      <c r="F1460">
        <v>27</v>
      </c>
      <c r="G1460" t="s">
        <v>16</v>
      </c>
      <c r="H1460">
        <v>2021</v>
      </c>
      <c r="I1460">
        <v>11.547266666666699</v>
      </c>
      <c r="J1460" s="1">
        <f>_xlfn.XLOOKUP(B1460, '[1]2021 Salaries'!$B$13:$B$2834, '[1]2021 Salaries'!$G$13:$G$2834,0)</f>
        <v>31290000</v>
      </c>
      <c r="K1460" s="1">
        <f t="shared" si="22"/>
        <v>34419000</v>
      </c>
      <c r="L1460" s="2">
        <v>1459</v>
      </c>
    </row>
    <row r="1461" spans="1:12" x14ac:dyDescent="0.45">
      <c r="A1461">
        <v>1892</v>
      </c>
      <c r="B1461" t="s">
        <v>2959</v>
      </c>
      <c r="C1461" t="s">
        <v>86</v>
      </c>
      <c r="D1461" t="s">
        <v>2743</v>
      </c>
      <c r="E1461" t="s">
        <v>291</v>
      </c>
      <c r="F1461">
        <v>23</v>
      </c>
      <c r="G1461" t="s">
        <v>12</v>
      </c>
      <c r="H1461">
        <v>2021</v>
      </c>
      <c r="I1461">
        <v>11.547499999999999</v>
      </c>
      <c r="J1461" s="1">
        <f>_xlfn.XLOOKUP(B1461, '[1]2021 Salaries'!$B$13:$B$2834, '[1]2021 Salaries'!$G$13:$G$2834,0)</f>
        <v>20060000</v>
      </c>
      <c r="K1461" s="1">
        <f t="shared" si="22"/>
        <v>22066000</v>
      </c>
      <c r="L1461" s="2">
        <v>1460</v>
      </c>
    </row>
    <row r="1462" spans="1:12" x14ac:dyDescent="0.45">
      <c r="A1462">
        <v>2406</v>
      </c>
      <c r="B1462" t="s">
        <v>3099</v>
      </c>
      <c r="C1462" t="s">
        <v>14</v>
      </c>
      <c r="D1462" t="s">
        <v>2743</v>
      </c>
      <c r="E1462" t="s">
        <v>462</v>
      </c>
      <c r="F1462">
        <v>27</v>
      </c>
      <c r="G1462" t="s">
        <v>16</v>
      </c>
      <c r="H1462">
        <v>2021</v>
      </c>
      <c r="I1462">
        <v>11.5481333333333</v>
      </c>
      <c r="J1462" s="1">
        <f>_xlfn.XLOOKUP(B1462, '[1]2021 Salaries'!$B$13:$B$2834, '[1]2021 Salaries'!$G$13:$G$2834,0)</f>
        <v>17950000</v>
      </c>
      <c r="K1462" s="1">
        <f t="shared" si="22"/>
        <v>19745000</v>
      </c>
      <c r="L1462" s="2">
        <v>1461</v>
      </c>
    </row>
    <row r="1463" spans="1:12" x14ac:dyDescent="0.45">
      <c r="A1463">
        <v>76</v>
      </c>
      <c r="B1463" t="s">
        <v>1907</v>
      </c>
      <c r="C1463" t="s">
        <v>134</v>
      </c>
      <c r="D1463" t="s">
        <v>1596</v>
      </c>
      <c r="E1463" t="s">
        <v>710</v>
      </c>
      <c r="F1463">
        <v>27</v>
      </c>
      <c r="G1463" t="s">
        <v>21</v>
      </c>
      <c r="H1463">
        <v>2020</v>
      </c>
      <c r="I1463">
        <v>11.5548</v>
      </c>
      <c r="J1463" s="1">
        <f>_xlfn.XLOOKUP(B1463, '[1]2021 Salaries'!$B$13:$B$2834, '[1]2021 Salaries'!$G$13:$G$2834,0)</f>
        <v>30080000</v>
      </c>
      <c r="K1463" s="1">
        <f t="shared" si="22"/>
        <v>33088000.000000004</v>
      </c>
      <c r="L1463" s="2">
        <v>1462</v>
      </c>
    </row>
    <row r="1464" spans="1:12" x14ac:dyDescent="0.45">
      <c r="A1464">
        <v>1095</v>
      </c>
      <c r="B1464" t="s">
        <v>1655</v>
      </c>
      <c r="C1464" t="s">
        <v>14</v>
      </c>
      <c r="D1464" t="s">
        <v>1600</v>
      </c>
      <c r="E1464" t="s">
        <v>753</v>
      </c>
      <c r="F1464">
        <v>29</v>
      </c>
      <c r="G1464" t="s">
        <v>16</v>
      </c>
      <c r="H1464">
        <v>2020</v>
      </c>
      <c r="I1464">
        <v>11.5587</v>
      </c>
      <c r="J1464" s="1">
        <f>_xlfn.XLOOKUP(B1464, '[1]2021 Salaries'!$B$13:$B$2834, '[1]2021 Salaries'!$G$13:$G$2834,0)</f>
        <v>12320000</v>
      </c>
      <c r="K1464" s="1">
        <f t="shared" si="22"/>
        <v>13552000.000000002</v>
      </c>
      <c r="L1464" s="2">
        <v>1463</v>
      </c>
    </row>
    <row r="1465" spans="1:12" x14ac:dyDescent="0.45">
      <c r="A1465">
        <v>10</v>
      </c>
      <c r="B1465" t="s">
        <v>779</v>
      </c>
      <c r="C1465" t="s">
        <v>235</v>
      </c>
      <c r="D1465" t="s">
        <v>1600</v>
      </c>
      <c r="E1465" t="s">
        <v>369</v>
      </c>
      <c r="F1465">
        <v>31</v>
      </c>
      <c r="G1465" t="s">
        <v>21</v>
      </c>
      <c r="H1465">
        <v>2020</v>
      </c>
      <c r="I1465">
        <v>11.562433333333299</v>
      </c>
      <c r="J1465" s="1">
        <f>_xlfn.XLOOKUP(B1465, '[1]2021 Salaries'!$B$13:$B$2834, '[1]2021 Salaries'!$G$13:$G$2834,0)</f>
        <v>27750000</v>
      </c>
      <c r="K1465" s="1">
        <f t="shared" si="22"/>
        <v>30525000.000000004</v>
      </c>
      <c r="L1465" s="2">
        <v>1464</v>
      </c>
    </row>
    <row r="1466" spans="1:12" hidden="1" x14ac:dyDescent="0.45">
      <c r="A1466">
        <v>429</v>
      </c>
      <c r="B1466" t="s">
        <v>2498</v>
      </c>
      <c r="C1466" t="s">
        <v>1144</v>
      </c>
      <c r="D1466" t="s">
        <v>1596</v>
      </c>
      <c r="E1466" t="s">
        <v>358</v>
      </c>
      <c r="F1466">
        <v>18</v>
      </c>
      <c r="G1466" t="s">
        <v>31</v>
      </c>
      <c r="H1466">
        <v>2020</v>
      </c>
      <c r="I1466">
        <v>11.5719333333333</v>
      </c>
      <c r="J1466" s="1">
        <f>_xlfn.XLOOKUP(B1466, '[1]2021 Salaries'!$B$13:$B$2834, '[1]2021 Salaries'!$G$13:$G$2834,0)</f>
        <v>26470000</v>
      </c>
      <c r="K1466" s="1">
        <f t="shared" si="22"/>
        <v>29117000.000000004</v>
      </c>
      <c r="L1466" s="2">
        <v>1465</v>
      </c>
    </row>
    <row r="1467" spans="1:12" x14ac:dyDescent="0.45">
      <c r="A1467">
        <v>1947</v>
      </c>
      <c r="B1467" t="s">
        <v>2995</v>
      </c>
      <c r="C1467" t="s">
        <v>23</v>
      </c>
      <c r="D1467" t="s">
        <v>2743</v>
      </c>
      <c r="E1467" t="s">
        <v>104</v>
      </c>
      <c r="F1467">
        <v>32</v>
      </c>
      <c r="G1467" t="s">
        <v>25</v>
      </c>
      <c r="H1467">
        <v>2021</v>
      </c>
      <c r="I1467">
        <v>11.5728666666667</v>
      </c>
      <c r="J1467" s="1">
        <f>_xlfn.XLOOKUP(B1467, '[1]2021 Salaries'!$B$13:$B$2834, '[1]2021 Salaries'!$G$13:$G$2834,0)</f>
        <v>25690000</v>
      </c>
      <c r="K1467" s="1">
        <f t="shared" si="22"/>
        <v>28259000.000000004</v>
      </c>
      <c r="L1467" s="2">
        <v>1466</v>
      </c>
    </row>
    <row r="1468" spans="1:12" hidden="1" x14ac:dyDescent="0.45">
      <c r="A1468">
        <v>1409</v>
      </c>
      <c r="B1468" t="s">
        <v>3098</v>
      </c>
      <c r="C1468" t="s">
        <v>27</v>
      </c>
      <c r="D1468" t="s">
        <v>2743</v>
      </c>
      <c r="E1468" t="s">
        <v>44</v>
      </c>
      <c r="F1468">
        <v>17</v>
      </c>
      <c r="G1468" t="s">
        <v>31</v>
      </c>
      <c r="H1468">
        <v>2021</v>
      </c>
      <c r="I1468">
        <v>11.5787333333333</v>
      </c>
      <c r="J1468" s="1">
        <f>_xlfn.XLOOKUP(B1468, '[1]2021 Salaries'!$B$13:$B$2834, '[1]2021 Salaries'!$G$13:$G$2834,0)</f>
        <v>7380000</v>
      </c>
      <c r="K1468" s="1">
        <f t="shared" si="22"/>
        <v>8118000.0000000009</v>
      </c>
      <c r="L1468" s="2">
        <v>1467</v>
      </c>
    </row>
    <row r="1469" spans="1:12" x14ac:dyDescent="0.45">
      <c r="A1469">
        <v>897</v>
      </c>
      <c r="B1469" t="s">
        <v>1528</v>
      </c>
      <c r="C1469" t="s">
        <v>23</v>
      </c>
      <c r="D1469" t="s">
        <v>1600</v>
      </c>
      <c r="E1469" t="s">
        <v>124</v>
      </c>
      <c r="F1469">
        <v>22</v>
      </c>
      <c r="G1469" t="s">
        <v>25</v>
      </c>
      <c r="H1469">
        <v>2020</v>
      </c>
      <c r="I1469">
        <v>11.5797333333333</v>
      </c>
      <c r="J1469" s="1">
        <f>_xlfn.XLOOKUP(B1469, '[1]2021 Salaries'!$B$13:$B$2834, '[1]2021 Salaries'!$G$13:$G$2834,0)</f>
        <v>37960000</v>
      </c>
      <c r="K1469" s="1">
        <f t="shared" si="22"/>
        <v>41756000</v>
      </c>
      <c r="L1469" s="2">
        <v>1468</v>
      </c>
    </row>
    <row r="1470" spans="1:12" x14ac:dyDescent="0.45">
      <c r="A1470">
        <v>845</v>
      </c>
      <c r="B1470" t="s">
        <v>879</v>
      </c>
      <c r="C1470" t="s">
        <v>23</v>
      </c>
      <c r="D1470" t="s">
        <v>2743</v>
      </c>
      <c r="E1470" t="s">
        <v>257</v>
      </c>
      <c r="F1470">
        <v>34</v>
      </c>
      <c r="G1470" t="s">
        <v>25</v>
      </c>
      <c r="H1470">
        <v>2020</v>
      </c>
      <c r="I1470">
        <v>11.582599999999999</v>
      </c>
      <c r="J1470" s="1">
        <f>_xlfn.XLOOKUP(B1470, '[1]2021 Salaries'!$B$13:$B$2834, '[1]2021 Salaries'!$G$13:$G$2834,0)</f>
        <v>16770000</v>
      </c>
      <c r="K1470" s="1">
        <f t="shared" si="22"/>
        <v>18447000</v>
      </c>
      <c r="L1470" s="2">
        <v>1469</v>
      </c>
    </row>
    <row r="1471" spans="1:12" x14ac:dyDescent="0.45">
      <c r="A1471">
        <v>2404</v>
      </c>
      <c r="B1471" t="s">
        <v>1779</v>
      </c>
      <c r="C1471" t="s">
        <v>46</v>
      </c>
      <c r="D1471" t="s">
        <v>1596</v>
      </c>
      <c r="E1471" t="s">
        <v>462</v>
      </c>
      <c r="F1471">
        <v>26</v>
      </c>
      <c r="G1471" t="s">
        <v>16</v>
      </c>
      <c r="H1471">
        <v>2021</v>
      </c>
      <c r="I1471">
        <v>11.5826333333333</v>
      </c>
      <c r="J1471" s="1">
        <f>_xlfn.XLOOKUP(B1471, '[1]2021 Salaries'!$B$13:$B$2834, '[1]2021 Salaries'!$G$13:$G$2834,0)</f>
        <v>26690000</v>
      </c>
      <c r="K1471" s="1">
        <f t="shared" si="22"/>
        <v>29359000.000000004</v>
      </c>
      <c r="L1471" s="2">
        <v>1470</v>
      </c>
    </row>
    <row r="1472" spans="1:12" x14ac:dyDescent="0.45">
      <c r="A1472">
        <v>411</v>
      </c>
      <c r="B1472" t="s">
        <v>2407</v>
      </c>
      <c r="C1472" t="s">
        <v>214</v>
      </c>
      <c r="D1472" t="s">
        <v>1600</v>
      </c>
      <c r="E1472" t="s">
        <v>460</v>
      </c>
      <c r="F1472">
        <v>22</v>
      </c>
      <c r="G1472" t="s">
        <v>31</v>
      </c>
      <c r="H1472">
        <v>2020</v>
      </c>
      <c r="I1472">
        <v>11.5827333333333</v>
      </c>
      <c r="J1472" s="1">
        <f>_xlfn.XLOOKUP(B1472, '[1]2021 Salaries'!$B$13:$B$2834, '[1]2021 Salaries'!$G$13:$G$2834,0)</f>
        <v>33190000</v>
      </c>
      <c r="K1472" s="1">
        <f t="shared" si="22"/>
        <v>36509000</v>
      </c>
      <c r="L1472" s="2">
        <v>1471</v>
      </c>
    </row>
    <row r="1473" spans="1:12" x14ac:dyDescent="0.45">
      <c r="A1473">
        <v>874</v>
      </c>
      <c r="B1473" t="s">
        <v>1137</v>
      </c>
      <c r="C1473" t="s">
        <v>51</v>
      </c>
      <c r="D1473" t="s">
        <v>18</v>
      </c>
      <c r="E1473" t="s">
        <v>84</v>
      </c>
      <c r="F1473">
        <v>23</v>
      </c>
      <c r="G1473" t="s">
        <v>25</v>
      </c>
      <c r="H1473">
        <v>2020</v>
      </c>
      <c r="I1473">
        <v>11.583266666666701</v>
      </c>
      <c r="J1473" s="1">
        <f>_xlfn.XLOOKUP(B1473, '[1]2021 Salaries'!$B$13:$B$2834, '[1]2021 Salaries'!$G$13:$G$2834,0)</f>
        <v>22370000</v>
      </c>
      <c r="K1473" s="1">
        <f t="shared" si="22"/>
        <v>24607000.000000004</v>
      </c>
      <c r="L1473" s="2">
        <v>1472</v>
      </c>
    </row>
    <row r="1474" spans="1:12" hidden="1" x14ac:dyDescent="0.45">
      <c r="A1474">
        <v>1211</v>
      </c>
      <c r="B1474" t="s">
        <v>1434</v>
      </c>
      <c r="C1474" t="s">
        <v>64</v>
      </c>
      <c r="D1474" t="s">
        <v>43</v>
      </c>
      <c r="E1474" t="s">
        <v>714</v>
      </c>
      <c r="F1474">
        <v>24</v>
      </c>
      <c r="G1474" t="s">
        <v>41</v>
      </c>
      <c r="H1474">
        <v>2020</v>
      </c>
      <c r="I1474">
        <v>11.5858333333333</v>
      </c>
      <c r="J1474" s="1">
        <f>_xlfn.XLOOKUP(B1474, '[1]2021 Salaries'!$B$13:$B$2834, '[1]2021 Salaries'!$G$13:$G$2834,0)</f>
        <v>0</v>
      </c>
      <c r="K1474" s="1">
        <f t="shared" si="22"/>
        <v>0</v>
      </c>
      <c r="L1474" s="2">
        <v>1473</v>
      </c>
    </row>
    <row r="1475" spans="1:12" x14ac:dyDescent="0.45">
      <c r="A1475">
        <v>111</v>
      </c>
      <c r="B1475" t="s">
        <v>3097</v>
      </c>
      <c r="C1475" t="s">
        <v>14</v>
      </c>
      <c r="D1475" t="s">
        <v>2743</v>
      </c>
      <c r="E1475" t="s">
        <v>555</v>
      </c>
      <c r="F1475">
        <v>25</v>
      </c>
      <c r="G1475" t="s">
        <v>21</v>
      </c>
      <c r="H1475">
        <v>2020</v>
      </c>
      <c r="I1475">
        <v>11.586833333333299</v>
      </c>
      <c r="J1475" s="1">
        <f>_xlfn.XLOOKUP(B1475, '[1]2021 Salaries'!$B$13:$B$2834, '[1]2021 Salaries'!$G$13:$G$2834,0)</f>
        <v>0</v>
      </c>
      <c r="K1475" s="1">
        <f t="shared" ref="K1475:K1538" si="23">IF(C1475="Rarita", J1475, J1475*1.1)</f>
        <v>0</v>
      </c>
      <c r="L1475" s="2">
        <v>1474</v>
      </c>
    </row>
    <row r="1476" spans="1:12" hidden="1" x14ac:dyDescent="0.45">
      <c r="A1476">
        <v>463</v>
      </c>
      <c r="B1476" t="s">
        <v>3096</v>
      </c>
      <c r="C1476" t="s">
        <v>55</v>
      </c>
      <c r="D1476" t="s">
        <v>2743</v>
      </c>
      <c r="E1476" t="s">
        <v>47</v>
      </c>
      <c r="F1476">
        <v>20</v>
      </c>
      <c r="G1476" t="s">
        <v>12</v>
      </c>
      <c r="H1476">
        <v>2020</v>
      </c>
      <c r="I1476">
        <v>11.5884</v>
      </c>
      <c r="J1476" s="1">
        <f>_xlfn.XLOOKUP(B1476, '[1]2021 Salaries'!$B$13:$B$2834, '[1]2021 Salaries'!$G$13:$G$2834,0)</f>
        <v>0</v>
      </c>
      <c r="K1476" s="1">
        <f t="shared" si="23"/>
        <v>0</v>
      </c>
      <c r="L1476" s="2">
        <v>1475</v>
      </c>
    </row>
    <row r="1477" spans="1:12" hidden="1" x14ac:dyDescent="0.45">
      <c r="A1477">
        <v>493</v>
      </c>
      <c r="B1477" t="s">
        <v>3095</v>
      </c>
      <c r="C1477" t="s">
        <v>9</v>
      </c>
      <c r="D1477" t="s">
        <v>2743</v>
      </c>
      <c r="E1477" t="s">
        <v>75</v>
      </c>
      <c r="F1477">
        <v>21</v>
      </c>
      <c r="G1477" t="s">
        <v>12</v>
      </c>
      <c r="H1477">
        <v>2020</v>
      </c>
      <c r="I1477">
        <v>11.5903666666667</v>
      </c>
      <c r="J1477" s="1">
        <f>_xlfn.XLOOKUP(B1477, '[1]2021 Salaries'!$B$13:$B$2834, '[1]2021 Salaries'!$G$13:$G$2834,0)</f>
        <v>0</v>
      </c>
      <c r="K1477" s="1">
        <f t="shared" si="23"/>
        <v>0</v>
      </c>
      <c r="L1477" s="2">
        <v>1476</v>
      </c>
    </row>
    <row r="1478" spans="1:12" x14ac:dyDescent="0.45">
      <c r="A1478">
        <v>419</v>
      </c>
      <c r="B1478" t="s">
        <v>2316</v>
      </c>
      <c r="C1478" t="s">
        <v>9</v>
      </c>
      <c r="D1478" t="s">
        <v>2743</v>
      </c>
      <c r="E1478" t="s">
        <v>30</v>
      </c>
      <c r="F1478">
        <v>19</v>
      </c>
      <c r="G1478" t="s">
        <v>31</v>
      </c>
      <c r="H1478">
        <v>2020</v>
      </c>
      <c r="I1478">
        <v>11.591566666666701</v>
      </c>
      <c r="J1478" s="1">
        <f>_xlfn.XLOOKUP(B1478, '[1]2021 Salaries'!$B$13:$B$2834, '[1]2021 Salaries'!$G$13:$G$2834,0)</f>
        <v>9680000</v>
      </c>
      <c r="K1478" s="1">
        <f t="shared" si="23"/>
        <v>10648000</v>
      </c>
      <c r="L1478" s="2">
        <v>1477</v>
      </c>
    </row>
    <row r="1479" spans="1:12" x14ac:dyDescent="0.45">
      <c r="A1479">
        <v>2341</v>
      </c>
      <c r="B1479" t="s">
        <v>2248</v>
      </c>
      <c r="C1479" t="s">
        <v>14</v>
      </c>
      <c r="D1479" t="s">
        <v>1600</v>
      </c>
      <c r="E1479" t="s">
        <v>485</v>
      </c>
      <c r="F1479">
        <v>33</v>
      </c>
      <c r="G1479" t="s">
        <v>16</v>
      </c>
      <c r="H1479">
        <v>2021</v>
      </c>
      <c r="I1479">
        <v>11.598333333333301</v>
      </c>
      <c r="J1479" s="1">
        <f>_xlfn.XLOOKUP(B1479, '[1]2021 Salaries'!$B$13:$B$2834, '[1]2021 Salaries'!$G$13:$G$2834,0)</f>
        <v>27840000</v>
      </c>
      <c r="K1479" s="1">
        <f t="shared" si="23"/>
        <v>30624000.000000004</v>
      </c>
      <c r="L1479" s="2">
        <v>1478</v>
      </c>
    </row>
    <row r="1480" spans="1:12" x14ac:dyDescent="0.45">
      <c r="A1480">
        <v>1231</v>
      </c>
      <c r="B1480" t="s">
        <v>3094</v>
      </c>
      <c r="C1480" t="s">
        <v>9</v>
      </c>
      <c r="D1480" t="s">
        <v>2743</v>
      </c>
      <c r="E1480" t="s">
        <v>1049</v>
      </c>
      <c r="F1480">
        <v>31</v>
      </c>
      <c r="G1480" t="s">
        <v>41</v>
      </c>
      <c r="H1480">
        <v>2020</v>
      </c>
      <c r="I1480">
        <v>11.598433333333301</v>
      </c>
      <c r="J1480" s="1">
        <f>_xlfn.XLOOKUP(B1480, '[1]2021 Salaries'!$B$13:$B$2834, '[1]2021 Salaries'!$G$13:$G$2834,0)</f>
        <v>19910000</v>
      </c>
      <c r="K1480" s="1">
        <f t="shared" si="23"/>
        <v>21901000</v>
      </c>
      <c r="L1480" s="2">
        <v>1479</v>
      </c>
    </row>
    <row r="1481" spans="1:12" x14ac:dyDescent="0.45">
      <c r="A1481">
        <v>258</v>
      </c>
      <c r="B1481" t="s">
        <v>3027</v>
      </c>
      <c r="C1481" t="s">
        <v>195</v>
      </c>
      <c r="D1481" t="s">
        <v>2743</v>
      </c>
      <c r="E1481" t="s">
        <v>473</v>
      </c>
      <c r="F1481">
        <v>28</v>
      </c>
      <c r="G1481" t="s">
        <v>31</v>
      </c>
      <c r="H1481">
        <v>2020</v>
      </c>
      <c r="I1481">
        <v>11.601100000000001</v>
      </c>
      <c r="J1481" s="1">
        <f>_xlfn.XLOOKUP(B1481, '[1]2021 Salaries'!$B$13:$B$2834, '[1]2021 Salaries'!$G$13:$G$2834,0)</f>
        <v>21920000</v>
      </c>
      <c r="K1481" s="1">
        <f t="shared" si="23"/>
        <v>24112000.000000004</v>
      </c>
      <c r="L1481" s="2">
        <v>1480</v>
      </c>
    </row>
    <row r="1482" spans="1:12" x14ac:dyDescent="0.45">
      <c r="A1482">
        <v>236</v>
      </c>
      <c r="B1482" t="s">
        <v>2151</v>
      </c>
      <c r="C1482" t="s">
        <v>46</v>
      </c>
      <c r="D1482" t="s">
        <v>1600</v>
      </c>
      <c r="E1482" t="s">
        <v>547</v>
      </c>
      <c r="F1482">
        <v>25</v>
      </c>
      <c r="G1482" t="s">
        <v>31</v>
      </c>
      <c r="H1482">
        <v>2020</v>
      </c>
      <c r="I1482">
        <v>11.601100000000001</v>
      </c>
      <c r="J1482" s="1">
        <f>_xlfn.XLOOKUP(B1482, '[1]2021 Salaries'!$B$13:$B$2834, '[1]2021 Salaries'!$G$13:$G$2834,0)</f>
        <v>10030000</v>
      </c>
      <c r="K1482" s="1">
        <f t="shared" si="23"/>
        <v>11033000</v>
      </c>
      <c r="L1482" s="2">
        <v>1481</v>
      </c>
    </row>
    <row r="1483" spans="1:12" hidden="1" x14ac:dyDescent="0.45">
      <c r="A1483">
        <v>1229</v>
      </c>
      <c r="B1483" t="s">
        <v>2176</v>
      </c>
      <c r="C1483" t="s">
        <v>39</v>
      </c>
      <c r="D1483" t="s">
        <v>1596</v>
      </c>
      <c r="E1483" t="s">
        <v>1049</v>
      </c>
      <c r="F1483">
        <v>28</v>
      </c>
      <c r="G1483" t="s">
        <v>41</v>
      </c>
      <c r="H1483">
        <v>2020</v>
      </c>
      <c r="I1483">
        <v>11.617000000000001</v>
      </c>
      <c r="J1483" s="1">
        <f>_xlfn.XLOOKUP(B1483, '[1]2021 Salaries'!$B$13:$B$2834, '[1]2021 Salaries'!$G$13:$G$2834,0)</f>
        <v>28630000</v>
      </c>
      <c r="K1483" s="1">
        <f t="shared" si="23"/>
        <v>31493000.000000004</v>
      </c>
      <c r="L1483" s="2">
        <v>1482</v>
      </c>
    </row>
    <row r="1484" spans="1:12" x14ac:dyDescent="0.45">
      <c r="A1484">
        <v>2268</v>
      </c>
      <c r="B1484" t="s">
        <v>3093</v>
      </c>
      <c r="C1484" t="s">
        <v>138</v>
      </c>
      <c r="D1484" t="s">
        <v>2743</v>
      </c>
      <c r="E1484" t="s">
        <v>489</v>
      </c>
      <c r="F1484">
        <v>27</v>
      </c>
      <c r="G1484" t="s">
        <v>16</v>
      </c>
      <c r="H1484">
        <v>2021</v>
      </c>
      <c r="I1484">
        <v>11.6206</v>
      </c>
      <c r="J1484" s="1">
        <f>_xlfn.XLOOKUP(B1484, '[1]2021 Salaries'!$B$13:$B$2834, '[1]2021 Salaries'!$G$13:$G$2834,0)</f>
        <v>8670000</v>
      </c>
      <c r="K1484" s="1">
        <f t="shared" si="23"/>
        <v>9537000</v>
      </c>
      <c r="L1484" s="2">
        <v>1483</v>
      </c>
    </row>
    <row r="1485" spans="1:12" hidden="1" x14ac:dyDescent="0.45">
      <c r="A1485">
        <v>507</v>
      </c>
      <c r="B1485" t="s">
        <v>1827</v>
      </c>
      <c r="C1485" t="s">
        <v>74</v>
      </c>
      <c r="D1485" t="s">
        <v>1596</v>
      </c>
      <c r="E1485" t="s">
        <v>403</v>
      </c>
      <c r="F1485">
        <v>30</v>
      </c>
      <c r="G1485" t="s">
        <v>12</v>
      </c>
      <c r="H1485">
        <v>2020</v>
      </c>
      <c r="I1485">
        <v>11.6244333333333</v>
      </c>
      <c r="J1485" s="1">
        <f>_xlfn.XLOOKUP(B1485, '[1]2021 Salaries'!$B$13:$B$2834, '[1]2021 Salaries'!$G$13:$G$2834,0)</f>
        <v>22860000</v>
      </c>
      <c r="K1485" s="1">
        <f t="shared" si="23"/>
        <v>25146000.000000004</v>
      </c>
      <c r="L1485" s="2">
        <v>1484</v>
      </c>
    </row>
    <row r="1486" spans="1:12" x14ac:dyDescent="0.45">
      <c r="A1486">
        <v>1359</v>
      </c>
      <c r="B1486" t="s">
        <v>2489</v>
      </c>
      <c r="C1486" t="s">
        <v>9</v>
      </c>
      <c r="D1486" t="s">
        <v>1596</v>
      </c>
      <c r="E1486" t="s">
        <v>1073</v>
      </c>
      <c r="F1486">
        <v>23</v>
      </c>
      <c r="G1486" t="s">
        <v>21</v>
      </c>
      <c r="H1486">
        <v>2021</v>
      </c>
      <c r="I1486">
        <v>11.628966666666701</v>
      </c>
      <c r="J1486" s="1">
        <f>_xlfn.XLOOKUP(B1486, '[1]2021 Salaries'!$B$13:$B$2834, '[1]2021 Salaries'!$G$13:$G$2834,0)</f>
        <v>20050000</v>
      </c>
      <c r="K1486" s="1">
        <f t="shared" si="23"/>
        <v>22055000</v>
      </c>
      <c r="L1486" s="2">
        <v>1485</v>
      </c>
    </row>
    <row r="1487" spans="1:12" hidden="1" x14ac:dyDescent="0.45">
      <c r="A1487">
        <v>1130</v>
      </c>
      <c r="B1487" t="s">
        <v>1265</v>
      </c>
      <c r="C1487" t="s">
        <v>14</v>
      </c>
      <c r="D1487" t="s">
        <v>43</v>
      </c>
      <c r="E1487" t="s">
        <v>272</v>
      </c>
      <c r="F1487">
        <v>31</v>
      </c>
      <c r="G1487" t="s">
        <v>16</v>
      </c>
      <c r="H1487">
        <v>2020</v>
      </c>
      <c r="I1487">
        <v>11.631</v>
      </c>
      <c r="J1487" s="1">
        <f>_xlfn.XLOOKUP(B1487, '[1]2021 Salaries'!$B$13:$B$2834, '[1]2021 Salaries'!$G$13:$G$2834,0)</f>
        <v>0</v>
      </c>
      <c r="K1487" s="1">
        <f t="shared" si="23"/>
        <v>0</v>
      </c>
      <c r="L1487" s="2">
        <v>1486</v>
      </c>
    </row>
    <row r="1488" spans="1:12" x14ac:dyDescent="0.45">
      <c r="A1488">
        <v>1712</v>
      </c>
      <c r="B1488" t="s">
        <v>3092</v>
      </c>
      <c r="C1488" t="s">
        <v>195</v>
      </c>
      <c r="D1488" t="s">
        <v>2743</v>
      </c>
      <c r="E1488" t="s">
        <v>417</v>
      </c>
      <c r="F1488">
        <v>25</v>
      </c>
      <c r="G1488" t="s">
        <v>12</v>
      </c>
      <c r="H1488">
        <v>2021</v>
      </c>
      <c r="I1488">
        <v>11.6367666666667</v>
      </c>
      <c r="J1488" s="1">
        <f>_xlfn.XLOOKUP(B1488, '[1]2021 Salaries'!$B$13:$B$2834, '[1]2021 Salaries'!$G$13:$G$2834,0)</f>
        <v>30880000</v>
      </c>
      <c r="K1488" s="1">
        <f t="shared" si="23"/>
        <v>33968000</v>
      </c>
      <c r="L1488" s="2">
        <v>1487</v>
      </c>
    </row>
    <row r="1489" spans="1:12" hidden="1" x14ac:dyDescent="0.45">
      <c r="A1489">
        <v>1126</v>
      </c>
      <c r="B1489" t="s">
        <v>2013</v>
      </c>
      <c r="C1489" t="s">
        <v>2012</v>
      </c>
      <c r="D1489" t="s">
        <v>1596</v>
      </c>
      <c r="E1489" t="s">
        <v>272</v>
      </c>
      <c r="F1489">
        <v>27</v>
      </c>
      <c r="G1489" t="s">
        <v>16</v>
      </c>
      <c r="H1489">
        <v>2020</v>
      </c>
      <c r="I1489">
        <v>11.637033333333299</v>
      </c>
      <c r="J1489" s="1">
        <f>_xlfn.XLOOKUP(B1489, '[1]2021 Salaries'!$B$13:$B$2834, '[1]2021 Salaries'!$G$13:$G$2834,0)</f>
        <v>0</v>
      </c>
      <c r="K1489" s="1">
        <f t="shared" si="23"/>
        <v>0</v>
      </c>
      <c r="L1489" s="2">
        <v>1488</v>
      </c>
    </row>
    <row r="1490" spans="1:12" hidden="1" x14ac:dyDescent="0.45">
      <c r="A1490">
        <v>793</v>
      </c>
      <c r="B1490" t="s">
        <v>1065</v>
      </c>
      <c r="C1490" t="s">
        <v>303</v>
      </c>
      <c r="D1490" t="s">
        <v>43</v>
      </c>
      <c r="E1490" t="s">
        <v>255</v>
      </c>
      <c r="F1490">
        <v>24</v>
      </c>
      <c r="G1490" t="s">
        <v>25</v>
      </c>
      <c r="H1490">
        <v>2020</v>
      </c>
      <c r="I1490">
        <v>11.644299999999999</v>
      </c>
      <c r="J1490" s="1">
        <f>_xlfn.XLOOKUP(B1490, '[1]2021 Salaries'!$B$13:$B$2834, '[1]2021 Salaries'!$G$13:$G$2834,0)</f>
        <v>0</v>
      </c>
      <c r="K1490" s="1">
        <f t="shared" si="23"/>
        <v>0</v>
      </c>
      <c r="L1490" s="2">
        <v>1489</v>
      </c>
    </row>
    <row r="1491" spans="1:12" x14ac:dyDescent="0.45">
      <c r="A1491">
        <v>2451</v>
      </c>
      <c r="B1491" t="s">
        <v>1469</v>
      </c>
      <c r="C1491" t="s">
        <v>64</v>
      </c>
      <c r="D1491" t="s">
        <v>18</v>
      </c>
      <c r="E1491" t="s">
        <v>795</v>
      </c>
      <c r="F1491">
        <v>31</v>
      </c>
      <c r="G1491" t="s">
        <v>41</v>
      </c>
      <c r="H1491">
        <v>2021</v>
      </c>
      <c r="I1491">
        <v>11.644399999999999</v>
      </c>
      <c r="J1491" s="1">
        <f>_xlfn.XLOOKUP(B1491, '[1]2021 Salaries'!$B$13:$B$2834, '[1]2021 Salaries'!$G$13:$G$2834,0)</f>
        <v>1560000</v>
      </c>
      <c r="K1491" s="1">
        <f t="shared" si="23"/>
        <v>1560000</v>
      </c>
      <c r="L1491" s="2">
        <v>1490</v>
      </c>
    </row>
    <row r="1492" spans="1:12" hidden="1" x14ac:dyDescent="0.45">
      <c r="A1492">
        <v>1296</v>
      </c>
      <c r="B1492" t="s">
        <v>2379</v>
      </c>
      <c r="C1492" t="s">
        <v>39</v>
      </c>
      <c r="D1492" t="s">
        <v>1596</v>
      </c>
      <c r="E1492" t="s">
        <v>393</v>
      </c>
      <c r="F1492">
        <v>22</v>
      </c>
      <c r="G1492" t="s">
        <v>21</v>
      </c>
      <c r="H1492">
        <v>2021</v>
      </c>
      <c r="I1492">
        <v>11.6457333333333</v>
      </c>
      <c r="J1492" s="1">
        <f>_xlfn.XLOOKUP(B1492, '[1]2021 Salaries'!$B$13:$B$2834, '[1]2021 Salaries'!$G$13:$G$2834,0)</f>
        <v>22310000</v>
      </c>
      <c r="K1492" s="1">
        <f t="shared" si="23"/>
        <v>24541000.000000004</v>
      </c>
      <c r="L1492" s="2">
        <v>1491</v>
      </c>
    </row>
    <row r="1493" spans="1:12" x14ac:dyDescent="0.45">
      <c r="A1493">
        <v>261</v>
      </c>
      <c r="B1493" t="s">
        <v>2593</v>
      </c>
      <c r="C1493" t="s">
        <v>232</v>
      </c>
      <c r="D1493" t="s">
        <v>2743</v>
      </c>
      <c r="E1493" t="s">
        <v>473</v>
      </c>
      <c r="F1493">
        <v>24</v>
      </c>
      <c r="G1493" t="s">
        <v>31</v>
      </c>
      <c r="H1493">
        <v>2020</v>
      </c>
      <c r="I1493">
        <v>11.647399999999999</v>
      </c>
      <c r="J1493" s="1">
        <f>_xlfn.XLOOKUP(B1493, '[1]2021 Salaries'!$B$13:$B$2834, '[1]2021 Salaries'!$G$13:$G$2834,0)</f>
        <v>6670000</v>
      </c>
      <c r="K1493" s="1">
        <f t="shared" si="23"/>
        <v>7337000.0000000009</v>
      </c>
      <c r="L1493" s="2">
        <v>1492</v>
      </c>
    </row>
    <row r="1494" spans="1:12" hidden="1" x14ac:dyDescent="0.45">
      <c r="A1494">
        <v>2186</v>
      </c>
      <c r="B1494" t="s">
        <v>3091</v>
      </c>
      <c r="C1494" t="s">
        <v>14</v>
      </c>
      <c r="D1494" t="s">
        <v>2743</v>
      </c>
      <c r="E1494" t="s">
        <v>659</v>
      </c>
      <c r="F1494">
        <v>22</v>
      </c>
      <c r="G1494" t="s">
        <v>16</v>
      </c>
      <c r="H1494">
        <v>2021</v>
      </c>
      <c r="I1494">
        <v>11.6474333333333</v>
      </c>
      <c r="J1494" s="1">
        <f>_xlfn.XLOOKUP(B1494, '[1]2021 Salaries'!$B$13:$B$2834, '[1]2021 Salaries'!$G$13:$G$2834,0)</f>
        <v>20650000</v>
      </c>
      <c r="K1494" s="1">
        <f t="shared" si="23"/>
        <v>22715000</v>
      </c>
      <c r="L1494" s="2">
        <v>1493</v>
      </c>
    </row>
    <row r="1495" spans="1:12" x14ac:dyDescent="0.45">
      <c r="A1495">
        <v>431</v>
      </c>
      <c r="B1495" t="s">
        <v>3002</v>
      </c>
      <c r="C1495" t="s">
        <v>149</v>
      </c>
      <c r="D1495" t="s">
        <v>2743</v>
      </c>
      <c r="E1495" t="s">
        <v>358</v>
      </c>
      <c r="F1495">
        <v>23</v>
      </c>
      <c r="G1495" t="s">
        <v>31</v>
      </c>
      <c r="H1495">
        <v>2020</v>
      </c>
      <c r="I1495">
        <v>11.647600000000001</v>
      </c>
      <c r="J1495" s="1">
        <f>_xlfn.XLOOKUP(B1495, '[1]2021 Salaries'!$B$13:$B$2834, '[1]2021 Salaries'!$G$13:$G$2834,0)</f>
        <v>27740000</v>
      </c>
      <c r="K1495" s="1">
        <f t="shared" si="23"/>
        <v>30514000.000000004</v>
      </c>
      <c r="L1495" s="2">
        <v>1494</v>
      </c>
    </row>
    <row r="1496" spans="1:12" x14ac:dyDescent="0.45">
      <c r="A1496">
        <v>1645</v>
      </c>
      <c r="B1496" t="s">
        <v>2407</v>
      </c>
      <c r="C1496" t="s">
        <v>214</v>
      </c>
      <c r="D1496" t="s">
        <v>1596</v>
      </c>
      <c r="E1496" t="s">
        <v>460</v>
      </c>
      <c r="F1496">
        <v>23</v>
      </c>
      <c r="G1496" t="s">
        <v>31</v>
      </c>
      <c r="H1496">
        <v>2021</v>
      </c>
      <c r="I1496">
        <v>11.651666666666699</v>
      </c>
      <c r="J1496" s="1">
        <f>_xlfn.XLOOKUP(B1496, '[1]2021 Salaries'!$B$13:$B$2834, '[1]2021 Salaries'!$G$13:$G$2834,0)</f>
        <v>33190000</v>
      </c>
      <c r="K1496" s="1">
        <f t="shared" si="23"/>
        <v>36509000</v>
      </c>
      <c r="L1496" s="2">
        <v>1495</v>
      </c>
    </row>
    <row r="1497" spans="1:12" hidden="1" x14ac:dyDescent="0.45">
      <c r="A1497">
        <v>242</v>
      </c>
      <c r="B1497" t="s">
        <v>3090</v>
      </c>
      <c r="C1497" t="s">
        <v>9</v>
      </c>
      <c r="D1497" t="s">
        <v>2743</v>
      </c>
      <c r="E1497" t="s">
        <v>614</v>
      </c>
      <c r="F1497">
        <v>18</v>
      </c>
      <c r="G1497" t="s">
        <v>31</v>
      </c>
      <c r="H1497">
        <v>2020</v>
      </c>
      <c r="I1497">
        <v>11.6521333333333</v>
      </c>
      <c r="J1497" s="1">
        <f>_xlfn.XLOOKUP(B1497, '[1]2021 Salaries'!$B$13:$B$2834, '[1]2021 Salaries'!$G$13:$G$2834,0)</f>
        <v>0</v>
      </c>
      <c r="K1497" s="1">
        <f t="shared" si="23"/>
        <v>0</v>
      </c>
      <c r="L1497" s="2">
        <v>1496</v>
      </c>
    </row>
    <row r="1498" spans="1:12" hidden="1" x14ac:dyDescent="0.45">
      <c r="A1498">
        <v>2211</v>
      </c>
      <c r="B1498" t="s">
        <v>2067</v>
      </c>
      <c r="C1498" t="s">
        <v>14</v>
      </c>
      <c r="D1498" t="s">
        <v>1596</v>
      </c>
      <c r="E1498" t="s">
        <v>963</v>
      </c>
      <c r="F1498">
        <v>33</v>
      </c>
      <c r="G1498" t="s">
        <v>16</v>
      </c>
      <c r="H1498">
        <v>2021</v>
      </c>
      <c r="I1498">
        <v>11.6561</v>
      </c>
      <c r="J1498" s="1">
        <f>_xlfn.XLOOKUP(B1498, '[1]2021 Salaries'!$B$13:$B$2834, '[1]2021 Salaries'!$G$13:$G$2834,0)</f>
        <v>34540000</v>
      </c>
      <c r="K1498" s="1">
        <f t="shared" si="23"/>
        <v>37994000</v>
      </c>
      <c r="L1498" s="2">
        <v>1497</v>
      </c>
    </row>
    <row r="1499" spans="1:12" x14ac:dyDescent="0.45">
      <c r="A1499">
        <v>898</v>
      </c>
      <c r="B1499" t="s">
        <v>2204</v>
      </c>
      <c r="C1499" t="s">
        <v>14</v>
      </c>
      <c r="D1499" t="s">
        <v>1596</v>
      </c>
      <c r="E1499" t="s">
        <v>852</v>
      </c>
      <c r="F1499">
        <v>27</v>
      </c>
      <c r="G1499" t="s">
        <v>16</v>
      </c>
      <c r="H1499">
        <v>2020</v>
      </c>
      <c r="I1499">
        <v>11.658099999999999</v>
      </c>
      <c r="J1499" s="1">
        <f>_xlfn.XLOOKUP(B1499, '[1]2021 Salaries'!$B$13:$B$2834, '[1]2021 Salaries'!$G$13:$G$2834,0)</f>
        <v>34100000</v>
      </c>
      <c r="K1499" s="1">
        <f t="shared" si="23"/>
        <v>37510000</v>
      </c>
      <c r="L1499" s="2">
        <v>1498</v>
      </c>
    </row>
    <row r="1500" spans="1:12" x14ac:dyDescent="0.45">
      <c r="A1500">
        <v>1426</v>
      </c>
      <c r="B1500" t="s">
        <v>1820</v>
      </c>
      <c r="C1500" t="s">
        <v>9</v>
      </c>
      <c r="D1500" t="s">
        <v>2743</v>
      </c>
      <c r="E1500" t="s">
        <v>395</v>
      </c>
      <c r="F1500">
        <v>31</v>
      </c>
      <c r="G1500" t="s">
        <v>31</v>
      </c>
      <c r="H1500">
        <v>2021</v>
      </c>
      <c r="I1500">
        <v>11.658466666666699</v>
      </c>
      <c r="J1500" s="1">
        <f>_xlfn.XLOOKUP(B1500, '[1]2021 Salaries'!$B$13:$B$2834, '[1]2021 Salaries'!$G$13:$G$2834,0)</f>
        <v>23300000</v>
      </c>
      <c r="K1500" s="1">
        <f t="shared" si="23"/>
        <v>25630000.000000004</v>
      </c>
      <c r="L1500" s="2">
        <v>1499</v>
      </c>
    </row>
    <row r="1501" spans="1:12" x14ac:dyDescent="0.45">
      <c r="A1501">
        <v>1817</v>
      </c>
      <c r="B1501" t="s">
        <v>754</v>
      </c>
      <c r="C1501" t="s">
        <v>9</v>
      </c>
      <c r="D1501" t="s">
        <v>43</v>
      </c>
      <c r="E1501" t="s">
        <v>200</v>
      </c>
      <c r="F1501">
        <v>29</v>
      </c>
      <c r="G1501" t="s">
        <v>12</v>
      </c>
      <c r="H1501">
        <v>2021</v>
      </c>
      <c r="I1501">
        <v>11.6593</v>
      </c>
      <c r="J1501" s="1">
        <f>_xlfn.XLOOKUP(B1501, '[1]2021 Salaries'!$B$13:$B$2834, '[1]2021 Salaries'!$G$13:$G$2834,0)</f>
        <v>20780000</v>
      </c>
      <c r="K1501" s="1">
        <f t="shared" si="23"/>
        <v>22858000</v>
      </c>
      <c r="L1501" s="2">
        <v>1500</v>
      </c>
    </row>
    <row r="1502" spans="1:12" hidden="1" x14ac:dyDescent="0.45">
      <c r="A1502">
        <v>1431</v>
      </c>
      <c r="B1502" t="s">
        <v>1392</v>
      </c>
      <c r="C1502" t="s">
        <v>9</v>
      </c>
      <c r="D1502" t="s">
        <v>1600</v>
      </c>
      <c r="E1502" t="s">
        <v>395</v>
      </c>
      <c r="F1502">
        <v>23</v>
      </c>
      <c r="G1502" t="s">
        <v>31</v>
      </c>
      <c r="H1502">
        <v>2021</v>
      </c>
      <c r="I1502">
        <v>11.6617</v>
      </c>
      <c r="J1502" s="1">
        <f>_xlfn.XLOOKUP(B1502, '[1]2021 Salaries'!$B$13:$B$2834, '[1]2021 Salaries'!$G$13:$G$2834,0)</f>
        <v>31000000</v>
      </c>
      <c r="K1502" s="1">
        <f t="shared" si="23"/>
        <v>34100000</v>
      </c>
      <c r="L1502" s="2">
        <v>1501</v>
      </c>
    </row>
    <row r="1503" spans="1:12" hidden="1" x14ac:dyDescent="0.45">
      <c r="A1503">
        <v>497</v>
      </c>
      <c r="B1503" t="s">
        <v>3089</v>
      </c>
      <c r="C1503" t="s">
        <v>55</v>
      </c>
      <c r="D1503" t="s">
        <v>2743</v>
      </c>
      <c r="E1503" t="s">
        <v>75</v>
      </c>
      <c r="F1503">
        <v>34</v>
      </c>
      <c r="G1503" t="s">
        <v>12</v>
      </c>
      <c r="H1503">
        <v>2020</v>
      </c>
      <c r="I1503">
        <v>11.664733333333301</v>
      </c>
      <c r="J1503" s="1">
        <f>_xlfn.XLOOKUP(B1503, '[1]2021 Salaries'!$B$13:$B$2834, '[1]2021 Salaries'!$G$13:$G$2834,0)</f>
        <v>0</v>
      </c>
      <c r="K1503" s="1">
        <f t="shared" si="23"/>
        <v>0</v>
      </c>
      <c r="L1503" s="2">
        <v>1502</v>
      </c>
    </row>
    <row r="1504" spans="1:12" hidden="1" x14ac:dyDescent="0.45">
      <c r="A1504">
        <v>967</v>
      </c>
      <c r="B1504" t="s">
        <v>944</v>
      </c>
      <c r="C1504" t="s">
        <v>14</v>
      </c>
      <c r="D1504" t="s">
        <v>18</v>
      </c>
      <c r="E1504" t="s">
        <v>489</v>
      </c>
      <c r="F1504">
        <v>22</v>
      </c>
      <c r="G1504" t="s">
        <v>16</v>
      </c>
      <c r="H1504">
        <v>2020</v>
      </c>
      <c r="I1504">
        <v>11.671099999999999</v>
      </c>
      <c r="J1504" s="1">
        <f>_xlfn.XLOOKUP(B1504, '[1]2021 Salaries'!$B$13:$B$2834, '[1]2021 Salaries'!$G$13:$G$2834,0)</f>
        <v>0</v>
      </c>
      <c r="K1504" s="1">
        <f t="shared" si="23"/>
        <v>0</v>
      </c>
      <c r="L1504" s="2">
        <v>1503</v>
      </c>
    </row>
    <row r="1505" spans="1:12" hidden="1" x14ac:dyDescent="0.45">
      <c r="A1505">
        <v>1909</v>
      </c>
      <c r="B1505" t="s">
        <v>2653</v>
      </c>
      <c r="C1505" t="s">
        <v>74</v>
      </c>
      <c r="D1505" t="s">
        <v>1596</v>
      </c>
      <c r="E1505" t="s">
        <v>264</v>
      </c>
      <c r="F1505">
        <v>20</v>
      </c>
      <c r="G1505" t="s">
        <v>12</v>
      </c>
      <c r="H1505">
        <v>2021</v>
      </c>
      <c r="I1505">
        <v>11.671466666666699</v>
      </c>
      <c r="J1505" s="1">
        <f>_xlfn.XLOOKUP(B1505, '[1]2021 Salaries'!$B$13:$B$2834, '[1]2021 Salaries'!$G$13:$G$2834,0)</f>
        <v>34500000</v>
      </c>
      <c r="K1505" s="1">
        <f t="shared" si="23"/>
        <v>37950000</v>
      </c>
      <c r="L1505" s="2">
        <v>1504</v>
      </c>
    </row>
    <row r="1506" spans="1:12" x14ac:dyDescent="0.45">
      <c r="A1506">
        <v>1016</v>
      </c>
      <c r="B1506" t="s">
        <v>2100</v>
      </c>
      <c r="C1506" t="s">
        <v>222</v>
      </c>
      <c r="D1506" t="s">
        <v>1600</v>
      </c>
      <c r="E1506" t="s">
        <v>487</v>
      </c>
      <c r="F1506">
        <v>31</v>
      </c>
      <c r="G1506" t="s">
        <v>16</v>
      </c>
      <c r="H1506">
        <v>2020</v>
      </c>
      <c r="I1506">
        <v>11.6734666666667</v>
      </c>
      <c r="J1506" s="1">
        <f>_xlfn.XLOOKUP(B1506, '[1]2021 Salaries'!$B$13:$B$2834, '[1]2021 Salaries'!$G$13:$G$2834,0)</f>
        <v>25790000</v>
      </c>
      <c r="K1506" s="1">
        <f t="shared" si="23"/>
        <v>28369000.000000004</v>
      </c>
      <c r="L1506" s="2">
        <v>1505</v>
      </c>
    </row>
    <row r="1507" spans="1:12" hidden="1" x14ac:dyDescent="0.45">
      <c r="A1507">
        <v>1174</v>
      </c>
      <c r="B1507" t="s">
        <v>1082</v>
      </c>
      <c r="C1507" t="s">
        <v>64</v>
      </c>
      <c r="D1507" t="s">
        <v>18</v>
      </c>
      <c r="E1507" t="s">
        <v>275</v>
      </c>
      <c r="F1507">
        <v>32</v>
      </c>
      <c r="G1507" t="s">
        <v>41</v>
      </c>
      <c r="H1507">
        <v>2020</v>
      </c>
      <c r="I1507">
        <v>11.673666666666699</v>
      </c>
      <c r="J1507" s="1">
        <f>_xlfn.XLOOKUP(B1507, '[1]2021 Salaries'!$B$13:$B$2834, '[1]2021 Salaries'!$G$13:$G$2834,0)</f>
        <v>0</v>
      </c>
      <c r="K1507" s="1">
        <f t="shared" si="23"/>
        <v>0</v>
      </c>
      <c r="L1507" s="2">
        <v>1506</v>
      </c>
    </row>
    <row r="1508" spans="1:12" hidden="1" x14ac:dyDescent="0.45">
      <c r="A1508">
        <v>1793</v>
      </c>
      <c r="B1508" t="s">
        <v>2530</v>
      </c>
      <c r="C1508" t="s">
        <v>2529</v>
      </c>
      <c r="D1508" t="s">
        <v>1600</v>
      </c>
      <c r="E1508" t="s">
        <v>587</v>
      </c>
      <c r="F1508">
        <v>29</v>
      </c>
      <c r="G1508" t="s">
        <v>12</v>
      </c>
      <c r="H1508">
        <v>2021</v>
      </c>
      <c r="I1508">
        <v>11.6804666666667</v>
      </c>
      <c r="J1508" s="1">
        <f>_xlfn.XLOOKUP(B1508, '[1]2021 Salaries'!$B$13:$B$2834, '[1]2021 Salaries'!$G$13:$G$2834,0)</f>
        <v>27750000</v>
      </c>
      <c r="K1508" s="1">
        <f t="shared" si="23"/>
        <v>30525000.000000004</v>
      </c>
      <c r="L1508" s="2">
        <v>1507</v>
      </c>
    </row>
    <row r="1509" spans="1:12" x14ac:dyDescent="0.45">
      <c r="A1509">
        <v>2219</v>
      </c>
      <c r="B1509" t="s">
        <v>1487</v>
      </c>
      <c r="C1509" t="s">
        <v>195</v>
      </c>
      <c r="D1509" t="s">
        <v>43</v>
      </c>
      <c r="E1509" t="s">
        <v>963</v>
      </c>
      <c r="F1509">
        <v>32</v>
      </c>
      <c r="G1509" t="s">
        <v>16</v>
      </c>
      <c r="H1509">
        <v>2021</v>
      </c>
      <c r="I1509">
        <v>11.682166666666699</v>
      </c>
      <c r="J1509" s="1">
        <f>_xlfn.XLOOKUP(B1509, '[1]2021 Salaries'!$B$13:$B$2834, '[1]2021 Salaries'!$G$13:$G$2834,0)</f>
        <v>12510000</v>
      </c>
      <c r="K1509" s="1">
        <f t="shared" si="23"/>
        <v>13761000.000000002</v>
      </c>
      <c r="L1509" s="2">
        <v>1508</v>
      </c>
    </row>
    <row r="1510" spans="1:12" x14ac:dyDescent="0.45">
      <c r="A1510">
        <v>1783</v>
      </c>
      <c r="B1510" t="s">
        <v>1762</v>
      </c>
      <c r="C1510" t="s">
        <v>410</v>
      </c>
      <c r="D1510" t="s">
        <v>1596</v>
      </c>
      <c r="E1510" t="s">
        <v>587</v>
      </c>
      <c r="F1510">
        <v>22</v>
      </c>
      <c r="G1510" t="s">
        <v>12</v>
      </c>
      <c r="H1510">
        <v>2021</v>
      </c>
      <c r="I1510">
        <v>11.6856333333333</v>
      </c>
      <c r="J1510" s="1">
        <f>_xlfn.XLOOKUP(B1510, '[1]2021 Salaries'!$B$13:$B$2834, '[1]2021 Salaries'!$G$13:$G$2834,0)</f>
        <v>26640000</v>
      </c>
      <c r="K1510" s="1">
        <f t="shared" si="23"/>
        <v>29304000.000000004</v>
      </c>
      <c r="L1510" s="2">
        <v>1509</v>
      </c>
    </row>
    <row r="1511" spans="1:12" x14ac:dyDescent="0.45">
      <c r="A1511">
        <v>2246</v>
      </c>
      <c r="B1511" t="s">
        <v>1975</v>
      </c>
      <c r="C1511" t="s">
        <v>64</v>
      </c>
      <c r="D1511" t="s">
        <v>1596</v>
      </c>
      <c r="E1511" t="s">
        <v>186</v>
      </c>
      <c r="F1511">
        <v>24</v>
      </c>
      <c r="G1511" t="s">
        <v>16</v>
      </c>
      <c r="H1511">
        <v>2021</v>
      </c>
      <c r="I1511">
        <v>11.686633333333299</v>
      </c>
      <c r="J1511" s="1">
        <f>_xlfn.XLOOKUP(B1511, '[1]2021 Salaries'!$B$13:$B$2834, '[1]2021 Salaries'!$G$13:$G$2834,0)</f>
        <v>24480000</v>
      </c>
      <c r="K1511" s="1">
        <f t="shared" si="23"/>
        <v>24480000</v>
      </c>
      <c r="L1511" s="2">
        <v>1510</v>
      </c>
    </row>
    <row r="1512" spans="1:12" x14ac:dyDescent="0.45">
      <c r="A1512">
        <v>1883</v>
      </c>
      <c r="B1512" t="s">
        <v>2365</v>
      </c>
      <c r="C1512" t="s">
        <v>55</v>
      </c>
      <c r="D1512" t="s">
        <v>1596</v>
      </c>
      <c r="E1512" t="s">
        <v>291</v>
      </c>
      <c r="F1512">
        <v>21</v>
      </c>
      <c r="G1512" t="s">
        <v>12</v>
      </c>
      <c r="H1512">
        <v>2021</v>
      </c>
      <c r="I1512">
        <v>11.690766666666701</v>
      </c>
      <c r="J1512" s="1">
        <f>_xlfn.XLOOKUP(B1512, '[1]2021 Salaries'!$B$13:$B$2834, '[1]2021 Salaries'!$G$13:$G$2834,0)</f>
        <v>33660000</v>
      </c>
      <c r="K1512" s="1">
        <f t="shared" si="23"/>
        <v>37026000</v>
      </c>
      <c r="L1512" s="2">
        <v>1511</v>
      </c>
    </row>
    <row r="1513" spans="1:12" x14ac:dyDescent="0.45">
      <c r="A1513">
        <v>2195</v>
      </c>
      <c r="B1513" t="s">
        <v>2219</v>
      </c>
      <c r="C1513" t="s">
        <v>160</v>
      </c>
      <c r="D1513" t="s">
        <v>1600</v>
      </c>
      <c r="E1513" t="s">
        <v>659</v>
      </c>
      <c r="F1513">
        <v>34</v>
      </c>
      <c r="G1513" t="s">
        <v>16</v>
      </c>
      <c r="H1513">
        <v>2021</v>
      </c>
      <c r="I1513">
        <v>11.696300000000001</v>
      </c>
      <c r="J1513" s="1">
        <f>_xlfn.XLOOKUP(B1513, '[1]2021 Salaries'!$B$13:$B$2834, '[1]2021 Salaries'!$G$13:$G$2834,0)</f>
        <v>35910000</v>
      </c>
      <c r="K1513" s="1">
        <f t="shared" si="23"/>
        <v>39501000</v>
      </c>
      <c r="L1513" s="2">
        <v>1512</v>
      </c>
    </row>
    <row r="1514" spans="1:12" hidden="1" x14ac:dyDescent="0.45">
      <c r="A1514">
        <v>269</v>
      </c>
      <c r="B1514" t="s">
        <v>1910</v>
      </c>
      <c r="C1514" t="s">
        <v>204</v>
      </c>
      <c r="D1514" t="s">
        <v>1596</v>
      </c>
      <c r="E1514" t="s">
        <v>549</v>
      </c>
      <c r="F1514">
        <v>24</v>
      </c>
      <c r="G1514" t="s">
        <v>31</v>
      </c>
      <c r="H1514">
        <v>2020</v>
      </c>
      <c r="I1514">
        <v>11.6964666666667</v>
      </c>
      <c r="J1514" s="1">
        <f>_xlfn.XLOOKUP(B1514, '[1]2021 Salaries'!$B$13:$B$2834, '[1]2021 Salaries'!$G$13:$G$2834,0)</f>
        <v>0</v>
      </c>
      <c r="K1514" s="1">
        <f t="shared" si="23"/>
        <v>0</v>
      </c>
      <c r="L1514" s="2">
        <v>1513</v>
      </c>
    </row>
    <row r="1515" spans="1:12" x14ac:dyDescent="0.45">
      <c r="A1515">
        <v>584</v>
      </c>
      <c r="B1515" t="s">
        <v>1455</v>
      </c>
      <c r="C1515" t="s">
        <v>74</v>
      </c>
      <c r="D1515" t="s">
        <v>43</v>
      </c>
      <c r="E1515" t="s">
        <v>441</v>
      </c>
      <c r="F1515">
        <v>29</v>
      </c>
      <c r="G1515" t="s">
        <v>12</v>
      </c>
      <c r="H1515">
        <v>2020</v>
      </c>
      <c r="I1515">
        <v>11.6992666666667</v>
      </c>
      <c r="J1515" s="1">
        <f>_xlfn.XLOOKUP(B1515, '[1]2021 Salaries'!$B$13:$B$2834, '[1]2021 Salaries'!$G$13:$G$2834,0)</f>
        <v>14500000</v>
      </c>
      <c r="K1515" s="1">
        <f t="shared" si="23"/>
        <v>15950000.000000002</v>
      </c>
      <c r="L1515" s="2">
        <v>1514</v>
      </c>
    </row>
    <row r="1516" spans="1:12" x14ac:dyDescent="0.45">
      <c r="A1516">
        <v>278</v>
      </c>
      <c r="B1516" t="s">
        <v>2516</v>
      </c>
      <c r="C1516" t="s">
        <v>9</v>
      </c>
      <c r="D1516" t="s">
        <v>1596</v>
      </c>
      <c r="E1516" t="s">
        <v>57</v>
      </c>
      <c r="F1516">
        <v>25</v>
      </c>
      <c r="G1516" t="s">
        <v>31</v>
      </c>
      <c r="H1516">
        <v>2020</v>
      </c>
      <c r="I1516">
        <v>11.6996</v>
      </c>
      <c r="J1516" s="1">
        <f>_xlfn.XLOOKUP(B1516, '[1]2021 Salaries'!$B$13:$B$2834, '[1]2021 Salaries'!$G$13:$G$2834,0)</f>
        <v>28570000</v>
      </c>
      <c r="K1516" s="1">
        <f t="shared" si="23"/>
        <v>31427000.000000004</v>
      </c>
      <c r="L1516" s="2">
        <v>1515</v>
      </c>
    </row>
    <row r="1517" spans="1:12" hidden="1" x14ac:dyDescent="0.45">
      <c r="A1517">
        <v>243</v>
      </c>
      <c r="B1517" t="s">
        <v>2271</v>
      </c>
      <c r="C1517" t="s">
        <v>109</v>
      </c>
      <c r="D1517" t="s">
        <v>1600</v>
      </c>
      <c r="E1517" t="s">
        <v>614</v>
      </c>
      <c r="F1517">
        <v>31</v>
      </c>
      <c r="G1517" t="s">
        <v>31</v>
      </c>
      <c r="H1517">
        <v>2020</v>
      </c>
      <c r="I1517">
        <v>11.7014333333333</v>
      </c>
      <c r="J1517" s="1">
        <f>_xlfn.XLOOKUP(B1517, '[1]2021 Salaries'!$B$13:$B$2834, '[1]2021 Salaries'!$G$13:$G$2834,0)</f>
        <v>0</v>
      </c>
      <c r="K1517" s="1">
        <f t="shared" si="23"/>
        <v>0</v>
      </c>
      <c r="L1517" s="2">
        <v>1516</v>
      </c>
    </row>
    <row r="1518" spans="1:12" hidden="1" x14ac:dyDescent="0.45">
      <c r="A1518">
        <v>1629</v>
      </c>
      <c r="B1518" t="s">
        <v>2285</v>
      </c>
      <c r="C1518" t="s">
        <v>138</v>
      </c>
      <c r="D1518" t="s">
        <v>1596</v>
      </c>
      <c r="E1518" t="s">
        <v>867</v>
      </c>
      <c r="F1518">
        <v>30</v>
      </c>
      <c r="G1518" t="s">
        <v>31</v>
      </c>
      <c r="H1518">
        <v>2021</v>
      </c>
      <c r="I1518">
        <v>11.7037333333333</v>
      </c>
      <c r="J1518" s="1">
        <f>_xlfn.XLOOKUP(B1518, '[1]2021 Salaries'!$B$13:$B$2834, '[1]2021 Salaries'!$G$13:$G$2834,0)</f>
        <v>22570000</v>
      </c>
      <c r="K1518" s="1">
        <f t="shared" si="23"/>
        <v>24827000.000000004</v>
      </c>
      <c r="L1518" s="2">
        <v>1517</v>
      </c>
    </row>
    <row r="1519" spans="1:12" hidden="1" x14ac:dyDescent="0.45">
      <c r="A1519">
        <v>334</v>
      </c>
      <c r="B1519" t="s">
        <v>3088</v>
      </c>
      <c r="C1519" t="s">
        <v>55</v>
      </c>
      <c r="D1519" t="s">
        <v>2743</v>
      </c>
      <c r="E1519" t="s">
        <v>173</v>
      </c>
      <c r="F1519">
        <v>32</v>
      </c>
      <c r="G1519" t="s">
        <v>31</v>
      </c>
      <c r="H1519">
        <v>2020</v>
      </c>
      <c r="I1519">
        <v>11.705</v>
      </c>
      <c r="J1519" s="1">
        <f>_xlfn.XLOOKUP(B1519, '[1]2021 Salaries'!$B$13:$B$2834, '[1]2021 Salaries'!$G$13:$G$2834,0)</f>
        <v>0</v>
      </c>
      <c r="K1519" s="1">
        <f t="shared" si="23"/>
        <v>0</v>
      </c>
      <c r="L1519" s="2">
        <v>1518</v>
      </c>
    </row>
    <row r="1520" spans="1:12" hidden="1" x14ac:dyDescent="0.45">
      <c r="A1520">
        <v>1402</v>
      </c>
      <c r="B1520" t="s">
        <v>1416</v>
      </c>
      <c r="C1520" t="s">
        <v>652</v>
      </c>
      <c r="D1520" t="s">
        <v>43</v>
      </c>
      <c r="E1520" t="s">
        <v>191</v>
      </c>
      <c r="F1520">
        <v>27</v>
      </c>
      <c r="G1520" t="s">
        <v>21</v>
      </c>
      <c r="H1520">
        <v>2021</v>
      </c>
      <c r="I1520">
        <v>11.711066666666699</v>
      </c>
      <c r="J1520" s="1">
        <f>_xlfn.XLOOKUP(B1520, '[1]2021 Salaries'!$B$13:$B$2834, '[1]2021 Salaries'!$G$13:$G$2834,0)</f>
        <v>30210000</v>
      </c>
      <c r="K1520" s="1">
        <f t="shared" si="23"/>
        <v>33231000.000000004</v>
      </c>
      <c r="L1520" s="2">
        <v>1519</v>
      </c>
    </row>
    <row r="1521" spans="1:12" hidden="1" x14ac:dyDescent="0.45">
      <c r="A1521">
        <v>470</v>
      </c>
      <c r="B1521" t="s">
        <v>1436</v>
      </c>
      <c r="C1521" t="s">
        <v>74</v>
      </c>
      <c r="D1521" t="s">
        <v>18</v>
      </c>
      <c r="E1521" t="s">
        <v>417</v>
      </c>
      <c r="F1521">
        <v>21</v>
      </c>
      <c r="G1521" t="s">
        <v>12</v>
      </c>
      <c r="H1521">
        <v>2020</v>
      </c>
      <c r="I1521">
        <v>11.711866666666699</v>
      </c>
      <c r="J1521" s="1">
        <f>_xlfn.XLOOKUP(B1521, '[1]2021 Salaries'!$B$13:$B$2834, '[1]2021 Salaries'!$G$13:$G$2834,0)</f>
        <v>14550000</v>
      </c>
      <c r="K1521" s="1">
        <f t="shared" si="23"/>
        <v>16005000.000000002</v>
      </c>
      <c r="L1521" s="2">
        <v>1520</v>
      </c>
    </row>
    <row r="1522" spans="1:12" x14ac:dyDescent="0.45">
      <c r="A1522">
        <v>1981</v>
      </c>
      <c r="B1522" t="s">
        <v>3087</v>
      </c>
      <c r="C1522" t="s">
        <v>86</v>
      </c>
      <c r="D1522" t="s">
        <v>2743</v>
      </c>
      <c r="E1522" t="s">
        <v>267</v>
      </c>
      <c r="F1522">
        <v>22</v>
      </c>
      <c r="G1522" t="s">
        <v>25</v>
      </c>
      <c r="H1522">
        <v>2021</v>
      </c>
      <c r="I1522">
        <v>11.712999999999999</v>
      </c>
      <c r="J1522" s="1">
        <f>_xlfn.XLOOKUP(B1522, '[1]2021 Salaries'!$B$13:$B$2834, '[1]2021 Salaries'!$G$13:$G$2834,0)</f>
        <v>30630000</v>
      </c>
      <c r="K1522" s="1">
        <f t="shared" si="23"/>
        <v>33693000</v>
      </c>
      <c r="L1522" s="2">
        <v>1521</v>
      </c>
    </row>
    <row r="1523" spans="1:12" x14ac:dyDescent="0.45">
      <c r="A1523">
        <v>405</v>
      </c>
      <c r="B1523" t="s">
        <v>3086</v>
      </c>
      <c r="C1523" t="s">
        <v>9</v>
      </c>
      <c r="D1523" t="s">
        <v>2743</v>
      </c>
      <c r="E1523" t="s">
        <v>460</v>
      </c>
      <c r="F1523">
        <v>28</v>
      </c>
      <c r="G1523" t="s">
        <v>31</v>
      </c>
      <c r="H1523">
        <v>2020</v>
      </c>
      <c r="I1523">
        <v>11.7152666666667</v>
      </c>
      <c r="J1523" s="1">
        <f>_xlfn.XLOOKUP(B1523, '[1]2021 Salaries'!$B$13:$B$2834, '[1]2021 Salaries'!$G$13:$G$2834,0)</f>
        <v>24660000</v>
      </c>
      <c r="K1523" s="1">
        <f t="shared" si="23"/>
        <v>27126000.000000004</v>
      </c>
      <c r="L1523" s="2">
        <v>1522</v>
      </c>
    </row>
    <row r="1524" spans="1:12" x14ac:dyDescent="0.45">
      <c r="A1524">
        <v>2493</v>
      </c>
      <c r="B1524" t="s">
        <v>2374</v>
      </c>
      <c r="C1524" t="s">
        <v>64</v>
      </c>
      <c r="D1524" t="s">
        <v>2743</v>
      </c>
      <c r="E1524" t="s">
        <v>676</v>
      </c>
      <c r="F1524">
        <v>23</v>
      </c>
      <c r="G1524" t="s">
        <v>41</v>
      </c>
      <c r="H1524">
        <v>2021</v>
      </c>
      <c r="I1524">
        <v>11.7211</v>
      </c>
      <c r="J1524" s="1">
        <f>_xlfn.XLOOKUP(B1524, '[1]2021 Salaries'!$B$13:$B$2834, '[1]2021 Salaries'!$G$13:$G$2834,0)</f>
        <v>38960000</v>
      </c>
      <c r="K1524" s="1">
        <f t="shared" si="23"/>
        <v>38960000</v>
      </c>
      <c r="L1524" s="2">
        <v>1523</v>
      </c>
    </row>
    <row r="1525" spans="1:12" x14ac:dyDescent="0.45">
      <c r="A1525">
        <v>762</v>
      </c>
      <c r="B1525" t="s">
        <v>3085</v>
      </c>
      <c r="C1525" t="s">
        <v>23</v>
      </c>
      <c r="D1525" t="s">
        <v>2743</v>
      </c>
      <c r="E1525" t="s">
        <v>237</v>
      </c>
      <c r="F1525">
        <v>22</v>
      </c>
      <c r="G1525" t="s">
        <v>25</v>
      </c>
      <c r="H1525">
        <v>2020</v>
      </c>
      <c r="I1525">
        <v>11.7219333333333</v>
      </c>
      <c r="J1525" s="1">
        <f>_xlfn.XLOOKUP(B1525, '[1]2021 Salaries'!$B$13:$B$2834, '[1]2021 Salaries'!$G$13:$G$2834,0)</f>
        <v>34740000</v>
      </c>
      <c r="K1525" s="1">
        <f t="shared" si="23"/>
        <v>38214000</v>
      </c>
      <c r="L1525" s="2">
        <v>1524</v>
      </c>
    </row>
    <row r="1526" spans="1:12" hidden="1" x14ac:dyDescent="0.45">
      <c r="A1526">
        <v>1363</v>
      </c>
      <c r="B1526" t="s">
        <v>3084</v>
      </c>
      <c r="C1526" t="s">
        <v>235</v>
      </c>
      <c r="D1526" t="s">
        <v>2743</v>
      </c>
      <c r="E1526" t="s">
        <v>1073</v>
      </c>
      <c r="F1526">
        <v>17</v>
      </c>
      <c r="G1526" t="s">
        <v>21</v>
      </c>
      <c r="H1526">
        <v>2021</v>
      </c>
      <c r="I1526">
        <v>11.7221666666667</v>
      </c>
      <c r="J1526" s="1">
        <f>_xlfn.XLOOKUP(B1526, '[1]2021 Salaries'!$B$13:$B$2834, '[1]2021 Salaries'!$G$13:$G$2834,0)</f>
        <v>7960000</v>
      </c>
      <c r="K1526" s="1">
        <f t="shared" si="23"/>
        <v>8756000</v>
      </c>
      <c r="L1526" s="2">
        <v>1525</v>
      </c>
    </row>
    <row r="1527" spans="1:12" x14ac:dyDescent="0.45">
      <c r="A1527">
        <v>2296</v>
      </c>
      <c r="B1527" t="s">
        <v>2100</v>
      </c>
      <c r="C1527" t="s">
        <v>222</v>
      </c>
      <c r="D1527" t="s">
        <v>1600</v>
      </c>
      <c r="E1527" t="s">
        <v>487</v>
      </c>
      <c r="F1527">
        <v>32</v>
      </c>
      <c r="G1527" t="s">
        <v>16</v>
      </c>
      <c r="H1527">
        <v>2021</v>
      </c>
      <c r="I1527">
        <v>11.7261333333333</v>
      </c>
      <c r="J1527" s="1">
        <f>_xlfn.XLOOKUP(B1527, '[1]2021 Salaries'!$B$13:$B$2834, '[1]2021 Salaries'!$G$13:$G$2834,0)</f>
        <v>25790000</v>
      </c>
      <c r="K1527" s="1">
        <f t="shared" si="23"/>
        <v>28369000.000000004</v>
      </c>
      <c r="L1527" s="2">
        <v>1526</v>
      </c>
    </row>
    <row r="1528" spans="1:12" hidden="1" x14ac:dyDescent="0.45">
      <c r="A1528">
        <v>912</v>
      </c>
      <c r="B1528" t="s">
        <v>2424</v>
      </c>
      <c r="C1528" t="s">
        <v>14</v>
      </c>
      <c r="D1528" t="s">
        <v>1596</v>
      </c>
      <c r="E1528" t="s">
        <v>659</v>
      </c>
      <c r="F1528">
        <v>22</v>
      </c>
      <c r="G1528" t="s">
        <v>16</v>
      </c>
      <c r="H1528">
        <v>2020</v>
      </c>
      <c r="I1528">
        <v>11.7277</v>
      </c>
      <c r="J1528" s="1">
        <f>_xlfn.XLOOKUP(B1528, '[1]2021 Salaries'!$B$13:$B$2834, '[1]2021 Salaries'!$G$13:$G$2834,0)</f>
        <v>0</v>
      </c>
      <c r="K1528" s="1">
        <f t="shared" si="23"/>
        <v>0</v>
      </c>
      <c r="L1528" s="2">
        <v>1527</v>
      </c>
    </row>
    <row r="1529" spans="1:12" x14ac:dyDescent="0.45">
      <c r="A1529">
        <v>1825</v>
      </c>
      <c r="B1529" t="s">
        <v>1718</v>
      </c>
      <c r="C1529" t="s">
        <v>74</v>
      </c>
      <c r="D1529" t="s">
        <v>1596</v>
      </c>
      <c r="E1529" t="s">
        <v>441</v>
      </c>
      <c r="F1529">
        <v>18</v>
      </c>
      <c r="G1529" t="s">
        <v>12</v>
      </c>
      <c r="H1529">
        <v>2021</v>
      </c>
      <c r="I1529">
        <v>11.7317</v>
      </c>
      <c r="J1529" s="1">
        <f>_xlfn.XLOOKUP(B1529, '[1]2021 Salaries'!$B$13:$B$2834, '[1]2021 Salaries'!$G$13:$G$2834,0)</f>
        <v>16250000</v>
      </c>
      <c r="K1529" s="1">
        <f t="shared" si="23"/>
        <v>17875000</v>
      </c>
      <c r="L1529" s="2">
        <v>1528</v>
      </c>
    </row>
    <row r="1530" spans="1:12" hidden="1" x14ac:dyDescent="0.45">
      <c r="A1530">
        <v>2345</v>
      </c>
      <c r="B1530" t="s">
        <v>3083</v>
      </c>
      <c r="C1530" t="s">
        <v>86</v>
      </c>
      <c r="D1530" t="s">
        <v>2743</v>
      </c>
      <c r="E1530" t="s">
        <v>627</v>
      </c>
      <c r="F1530">
        <v>30</v>
      </c>
      <c r="G1530" t="s">
        <v>16</v>
      </c>
      <c r="H1530">
        <v>2021</v>
      </c>
      <c r="I1530">
        <v>11.7348</v>
      </c>
      <c r="J1530" s="1">
        <f>_xlfn.XLOOKUP(B1530, '[1]2021 Salaries'!$B$13:$B$2834, '[1]2021 Salaries'!$G$13:$G$2834,0)</f>
        <v>14590000</v>
      </c>
      <c r="K1530" s="1">
        <f t="shared" si="23"/>
        <v>16049000.000000002</v>
      </c>
      <c r="L1530" s="2">
        <v>1529</v>
      </c>
    </row>
    <row r="1531" spans="1:12" hidden="1" x14ac:dyDescent="0.45">
      <c r="A1531">
        <v>1525</v>
      </c>
      <c r="B1531" t="s">
        <v>3082</v>
      </c>
      <c r="C1531" t="s">
        <v>9</v>
      </c>
      <c r="D1531" t="s">
        <v>2743</v>
      </c>
      <c r="E1531" t="s">
        <v>434</v>
      </c>
      <c r="F1531">
        <v>16</v>
      </c>
      <c r="G1531" t="s">
        <v>31</v>
      </c>
      <c r="H1531">
        <v>2021</v>
      </c>
      <c r="I1531">
        <v>11.735466666666699</v>
      </c>
      <c r="J1531" s="1">
        <f>_xlfn.XLOOKUP(B1531, '[1]2021 Salaries'!$B$13:$B$2834, '[1]2021 Salaries'!$G$13:$G$2834,0)</f>
        <v>13520000</v>
      </c>
      <c r="K1531" s="1">
        <f t="shared" si="23"/>
        <v>14872000.000000002</v>
      </c>
      <c r="L1531" s="2">
        <v>1530</v>
      </c>
    </row>
    <row r="1532" spans="1:12" x14ac:dyDescent="0.45">
      <c r="A1532">
        <v>1711</v>
      </c>
      <c r="B1532" t="s">
        <v>2239</v>
      </c>
      <c r="C1532" t="s">
        <v>68</v>
      </c>
      <c r="D1532" t="s">
        <v>1596</v>
      </c>
      <c r="E1532" t="s">
        <v>417</v>
      </c>
      <c r="F1532">
        <v>26</v>
      </c>
      <c r="G1532" t="s">
        <v>12</v>
      </c>
      <c r="H1532">
        <v>2021</v>
      </c>
      <c r="I1532">
        <v>11.7389333333333</v>
      </c>
      <c r="J1532" s="1">
        <f>_xlfn.XLOOKUP(B1532, '[1]2021 Salaries'!$B$13:$B$2834, '[1]2021 Salaries'!$G$13:$G$2834,0)</f>
        <v>29650000</v>
      </c>
      <c r="K1532" s="1">
        <f t="shared" si="23"/>
        <v>32615000.000000004</v>
      </c>
      <c r="L1532" s="2">
        <v>1531</v>
      </c>
    </row>
    <row r="1533" spans="1:12" hidden="1" x14ac:dyDescent="0.45">
      <c r="A1533">
        <v>1535</v>
      </c>
      <c r="B1533" t="s">
        <v>1659</v>
      </c>
      <c r="C1533" t="s">
        <v>149</v>
      </c>
      <c r="D1533" t="s">
        <v>1596</v>
      </c>
      <c r="E1533" t="s">
        <v>1012</v>
      </c>
      <c r="F1533">
        <v>20</v>
      </c>
      <c r="G1533" t="s">
        <v>31</v>
      </c>
      <c r="H1533">
        <v>2021</v>
      </c>
      <c r="I1533">
        <v>11.7433333333333</v>
      </c>
      <c r="J1533" s="1">
        <f>_xlfn.XLOOKUP(B1533, '[1]2021 Salaries'!$B$13:$B$2834, '[1]2021 Salaries'!$G$13:$G$2834,0)</f>
        <v>14060000</v>
      </c>
      <c r="K1533" s="1">
        <f t="shared" si="23"/>
        <v>15466000.000000002</v>
      </c>
      <c r="L1533" s="2">
        <v>1532</v>
      </c>
    </row>
    <row r="1534" spans="1:12" hidden="1" x14ac:dyDescent="0.45">
      <c r="A1534">
        <v>2462</v>
      </c>
      <c r="B1534" t="s">
        <v>2341</v>
      </c>
      <c r="C1534" t="s">
        <v>616</v>
      </c>
      <c r="D1534" t="s">
        <v>1596</v>
      </c>
      <c r="E1534" t="s">
        <v>970</v>
      </c>
      <c r="F1534">
        <v>31</v>
      </c>
      <c r="G1534" t="s">
        <v>41</v>
      </c>
      <c r="H1534">
        <v>2021</v>
      </c>
      <c r="I1534">
        <v>11.743866666666699</v>
      </c>
      <c r="J1534" s="1">
        <f>_xlfn.XLOOKUP(B1534, '[1]2021 Salaries'!$B$13:$B$2834, '[1]2021 Salaries'!$G$13:$G$2834,0)</f>
        <v>6550000</v>
      </c>
      <c r="K1534" s="1">
        <f t="shared" si="23"/>
        <v>7205000.0000000009</v>
      </c>
      <c r="L1534" s="2">
        <v>1533</v>
      </c>
    </row>
    <row r="1535" spans="1:12" x14ac:dyDescent="0.45">
      <c r="A1535">
        <v>1597</v>
      </c>
      <c r="B1535" t="s">
        <v>1873</v>
      </c>
      <c r="C1535" t="s">
        <v>9</v>
      </c>
      <c r="D1535" t="s">
        <v>1600</v>
      </c>
      <c r="E1535" t="s">
        <v>471</v>
      </c>
      <c r="F1535">
        <v>23</v>
      </c>
      <c r="G1535" t="s">
        <v>31</v>
      </c>
      <c r="H1535">
        <v>2021</v>
      </c>
      <c r="I1535">
        <v>11.7441</v>
      </c>
      <c r="J1535" s="1">
        <f>_xlfn.XLOOKUP(B1535, '[1]2021 Salaries'!$B$13:$B$2834, '[1]2021 Salaries'!$G$13:$G$2834,0)</f>
        <v>17110000</v>
      </c>
      <c r="K1535" s="1">
        <f t="shared" si="23"/>
        <v>18821000</v>
      </c>
      <c r="L1535" s="2">
        <v>1534</v>
      </c>
    </row>
    <row r="1536" spans="1:12" x14ac:dyDescent="0.45">
      <c r="A1536">
        <v>2098</v>
      </c>
      <c r="B1536" t="s">
        <v>1225</v>
      </c>
      <c r="C1536" t="s">
        <v>23</v>
      </c>
      <c r="D1536" t="s">
        <v>18</v>
      </c>
      <c r="E1536" t="s">
        <v>197</v>
      </c>
      <c r="F1536">
        <v>23</v>
      </c>
      <c r="G1536" t="s">
        <v>25</v>
      </c>
      <c r="H1536">
        <v>2021</v>
      </c>
      <c r="I1536">
        <v>11.7472333333333</v>
      </c>
      <c r="J1536" s="1">
        <f>_xlfn.XLOOKUP(B1536, '[1]2021 Salaries'!$B$13:$B$2834, '[1]2021 Salaries'!$G$13:$G$2834,0)</f>
        <v>13170000</v>
      </c>
      <c r="K1536" s="1">
        <f t="shared" si="23"/>
        <v>14487000.000000002</v>
      </c>
      <c r="L1536" s="2">
        <v>1535</v>
      </c>
    </row>
    <row r="1537" spans="1:12" hidden="1" x14ac:dyDescent="0.45">
      <c r="A1537">
        <v>1234</v>
      </c>
      <c r="B1537" t="s">
        <v>3081</v>
      </c>
      <c r="C1537" t="s">
        <v>39</v>
      </c>
      <c r="D1537" t="s">
        <v>2743</v>
      </c>
      <c r="E1537" t="s">
        <v>1049</v>
      </c>
      <c r="F1537">
        <v>24</v>
      </c>
      <c r="G1537" t="s">
        <v>41</v>
      </c>
      <c r="H1537">
        <v>2020</v>
      </c>
      <c r="I1537">
        <v>11.7478333333333</v>
      </c>
      <c r="J1537" s="1">
        <f>_xlfn.XLOOKUP(B1537, '[1]2021 Salaries'!$B$13:$B$2834, '[1]2021 Salaries'!$G$13:$G$2834,0)</f>
        <v>0</v>
      </c>
      <c r="K1537" s="1">
        <f t="shared" si="23"/>
        <v>0</v>
      </c>
      <c r="L1537" s="2">
        <v>1536</v>
      </c>
    </row>
    <row r="1538" spans="1:12" x14ac:dyDescent="0.45">
      <c r="A1538">
        <v>2438</v>
      </c>
      <c r="B1538" t="s">
        <v>3080</v>
      </c>
      <c r="C1538" t="s">
        <v>86</v>
      </c>
      <c r="D1538" t="s">
        <v>2743</v>
      </c>
      <c r="E1538" t="s">
        <v>34</v>
      </c>
      <c r="F1538">
        <v>26</v>
      </c>
      <c r="G1538" t="s">
        <v>16</v>
      </c>
      <c r="H1538">
        <v>2021</v>
      </c>
      <c r="I1538">
        <v>11.749700000000001</v>
      </c>
      <c r="J1538" s="1">
        <f>_xlfn.XLOOKUP(B1538, '[1]2021 Salaries'!$B$13:$B$2834, '[1]2021 Salaries'!$G$13:$G$2834,0)</f>
        <v>23850000</v>
      </c>
      <c r="K1538" s="1">
        <f t="shared" si="23"/>
        <v>26235000.000000004</v>
      </c>
      <c r="L1538" s="2">
        <v>1537</v>
      </c>
    </row>
    <row r="1539" spans="1:12" x14ac:dyDescent="0.45">
      <c r="A1539">
        <v>758</v>
      </c>
      <c r="B1539" t="s">
        <v>2377</v>
      </c>
      <c r="C1539" t="s">
        <v>701</v>
      </c>
      <c r="D1539" t="s">
        <v>2743</v>
      </c>
      <c r="E1539" t="s">
        <v>237</v>
      </c>
      <c r="F1539">
        <v>24</v>
      </c>
      <c r="G1539" t="s">
        <v>25</v>
      </c>
      <c r="H1539">
        <v>2020</v>
      </c>
      <c r="I1539">
        <v>11.753</v>
      </c>
      <c r="J1539" s="1">
        <f>_xlfn.XLOOKUP(B1539, '[1]2021 Salaries'!$B$13:$B$2834, '[1]2021 Salaries'!$G$13:$G$2834,0)</f>
        <v>34570000</v>
      </c>
      <c r="K1539" s="1">
        <f t="shared" ref="K1539:K1602" si="24">IF(C1539="Rarita", J1539, J1539*1.1)</f>
        <v>38027000</v>
      </c>
      <c r="L1539" s="2">
        <v>1538</v>
      </c>
    </row>
    <row r="1540" spans="1:12" x14ac:dyDescent="0.45">
      <c r="A1540">
        <v>2371</v>
      </c>
      <c r="B1540" t="s">
        <v>1560</v>
      </c>
      <c r="C1540" t="s">
        <v>14</v>
      </c>
      <c r="D1540" t="s">
        <v>2743</v>
      </c>
      <c r="E1540" t="s">
        <v>542</v>
      </c>
      <c r="F1540">
        <v>22</v>
      </c>
      <c r="G1540" t="s">
        <v>16</v>
      </c>
      <c r="H1540">
        <v>2021</v>
      </c>
      <c r="I1540">
        <v>11.7547</v>
      </c>
      <c r="J1540" s="1">
        <f>_xlfn.XLOOKUP(B1540, '[1]2021 Salaries'!$B$13:$B$2834, '[1]2021 Salaries'!$G$13:$G$2834,0)</f>
        <v>14930000</v>
      </c>
      <c r="K1540" s="1">
        <f t="shared" si="24"/>
        <v>16423000.000000002</v>
      </c>
      <c r="L1540" s="2">
        <v>1539</v>
      </c>
    </row>
    <row r="1541" spans="1:12" hidden="1" x14ac:dyDescent="0.45">
      <c r="A1541">
        <v>1194</v>
      </c>
      <c r="B1541" t="s">
        <v>3079</v>
      </c>
      <c r="C1541" t="s">
        <v>64</v>
      </c>
      <c r="D1541" t="s">
        <v>2743</v>
      </c>
      <c r="E1541" t="s">
        <v>1238</v>
      </c>
      <c r="F1541">
        <v>30</v>
      </c>
      <c r="G1541" t="s">
        <v>41</v>
      </c>
      <c r="H1541">
        <v>2020</v>
      </c>
      <c r="I1541">
        <v>11.7581666666667</v>
      </c>
      <c r="J1541" s="1">
        <f>_xlfn.XLOOKUP(B1541, '[1]2021 Salaries'!$B$13:$B$2834, '[1]2021 Salaries'!$G$13:$G$2834,0)</f>
        <v>0</v>
      </c>
      <c r="K1541" s="1">
        <f t="shared" si="24"/>
        <v>0</v>
      </c>
      <c r="L1541" s="2">
        <v>1540</v>
      </c>
    </row>
    <row r="1542" spans="1:12" hidden="1" x14ac:dyDescent="0.45">
      <c r="A1542">
        <v>1627</v>
      </c>
      <c r="B1542" t="s">
        <v>2402</v>
      </c>
      <c r="C1542" t="s">
        <v>9</v>
      </c>
      <c r="D1542" t="s">
        <v>1596</v>
      </c>
      <c r="E1542" t="s">
        <v>867</v>
      </c>
      <c r="F1542">
        <v>26</v>
      </c>
      <c r="G1542" t="s">
        <v>31</v>
      </c>
      <c r="H1542">
        <v>2021</v>
      </c>
      <c r="I1542">
        <v>11.762966666666699</v>
      </c>
      <c r="J1542" s="1">
        <f>_xlfn.XLOOKUP(B1542, '[1]2021 Salaries'!$B$13:$B$2834, '[1]2021 Salaries'!$G$13:$G$2834,0)</f>
        <v>28620000</v>
      </c>
      <c r="K1542" s="1">
        <f t="shared" si="24"/>
        <v>31482000.000000004</v>
      </c>
      <c r="L1542" s="2">
        <v>1541</v>
      </c>
    </row>
    <row r="1543" spans="1:12" x14ac:dyDescent="0.45">
      <c r="A1543">
        <v>1425</v>
      </c>
      <c r="B1543" t="s">
        <v>3078</v>
      </c>
      <c r="C1543" t="s">
        <v>9</v>
      </c>
      <c r="D1543" t="s">
        <v>2743</v>
      </c>
      <c r="E1543" t="s">
        <v>395</v>
      </c>
      <c r="F1543">
        <v>22</v>
      </c>
      <c r="G1543" t="s">
        <v>31</v>
      </c>
      <c r="H1543">
        <v>2021</v>
      </c>
      <c r="I1543">
        <v>11.7643</v>
      </c>
      <c r="J1543" s="1">
        <f>_xlfn.XLOOKUP(B1543, '[1]2021 Salaries'!$B$13:$B$2834, '[1]2021 Salaries'!$G$13:$G$2834,0)</f>
        <v>37380000</v>
      </c>
      <c r="K1543" s="1">
        <f t="shared" si="24"/>
        <v>41118000</v>
      </c>
      <c r="L1543" s="2">
        <v>1542</v>
      </c>
    </row>
    <row r="1544" spans="1:12" x14ac:dyDescent="0.45">
      <c r="A1544">
        <v>938</v>
      </c>
      <c r="B1544" t="s">
        <v>1487</v>
      </c>
      <c r="C1544" t="s">
        <v>195</v>
      </c>
      <c r="D1544" t="s">
        <v>18</v>
      </c>
      <c r="E1544" t="s">
        <v>963</v>
      </c>
      <c r="F1544">
        <v>31</v>
      </c>
      <c r="G1544" t="s">
        <v>16</v>
      </c>
      <c r="H1544">
        <v>2020</v>
      </c>
      <c r="I1544">
        <v>11.7676</v>
      </c>
      <c r="J1544" s="1">
        <f>_xlfn.XLOOKUP(B1544, '[1]2021 Salaries'!$B$13:$B$2834, '[1]2021 Salaries'!$G$13:$G$2834,0)</f>
        <v>12510000</v>
      </c>
      <c r="K1544" s="1">
        <f t="shared" si="24"/>
        <v>13761000.000000002</v>
      </c>
      <c r="L1544" s="2">
        <v>1543</v>
      </c>
    </row>
    <row r="1545" spans="1:12" x14ac:dyDescent="0.45">
      <c r="A1545">
        <v>1368</v>
      </c>
      <c r="B1545" t="s">
        <v>2867</v>
      </c>
      <c r="C1545" t="s">
        <v>894</v>
      </c>
      <c r="D1545" t="s">
        <v>2743</v>
      </c>
      <c r="E1545" t="s">
        <v>1073</v>
      </c>
      <c r="F1545">
        <v>28</v>
      </c>
      <c r="G1545" t="s">
        <v>21</v>
      </c>
      <c r="H1545">
        <v>2021</v>
      </c>
      <c r="I1545">
        <v>11.7677</v>
      </c>
      <c r="J1545" s="1">
        <f>_xlfn.XLOOKUP(B1545, '[1]2021 Salaries'!$B$13:$B$2834, '[1]2021 Salaries'!$G$13:$G$2834,0)</f>
        <v>23300000</v>
      </c>
      <c r="K1545" s="1">
        <f t="shared" si="24"/>
        <v>25630000.000000004</v>
      </c>
      <c r="L1545" s="2">
        <v>1544</v>
      </c>
    </row>
    <row r="1546" spans="1:12" hidden="1" x14ac:dyDescent="0.45">
      <c r="A1546">
        <v>1532</v>
      </c>
      <c r="B1546" t="s">
        <v>2019</v>
      </c>
      <c r="C1546" t="s">
        <v>9</v>
      </c>
      <c r="D1546" t="s">
        <v>1600</v>
      </c>
      <c r="E1546" t="s">
        <v>434</v>
      </c>
      <c r="F1546">
        <v>22</v>
      </c>
      <c r="G1546" t="s">
        <v>31</v>
      </c>
      <c r="H1546">
        <v>2021</v>
      </c>
      <c r="I1546">
        <v>11.7688666666667</v>
      </c>
      <c r="J1546" s="1">
        <f>_xlfn.XLOOKUP(B1546, '[1]2021 Salaries'!$B$13:$B$2834, '[1]2021 Salaries'!$G$13:$G$2834,0)</f>
        <v>10890000</v>
      </c>
      <c r="K1546" s="1">
        <f t="shared" si="24"/>
        <v>11979000.000000002</v>
      </c>
      <c r="L1546" s="2">
        <v>1545</v>
      </c>
    </row>
    <row r="1547" spans="1:12" x14ac:dyDescent="0.45">
      <c r="A1547">
        <v>1902</v>
      </c>
      <c r="B1547" t="s">
        <v>1667</v>
      </c>
      <c r="C1547" t="s">
        <v>74</v>
      </c>
      <c r="D1547" t="s">
        <v>1600</v>
      </c>
      <c r="E1547" t="s">
        <v>162</v>
      </c>
      <c r="F1547">
        <v>18</v>
      </c>
      <c r="G1547" t="s">
        <v>12</v>
      </c>
      <c r="H1547">
        <v>2021</v>
      </c>
      <c r="I1547">
        <v>11.7746666666667</v>
      </c>
      <c r="J1547" s="1">
        <f>_xlfn.XLOOKUP(B1547, '[1]2021 Salaries'!$B$13:$B$2834, '[1]2021 Salaries'!$G$13:$G$2834,0)</f>
        <v>28510000</v>
      </c>
      <c r="K1547" s="1">
        <f t="shared" si="24"/>
        <v>31361000.000000004</v>
      </c>
      <c r="L1547" s="2">
        <v>1546</v>
      </c>
    </row>
    <row r="1548" spans="1:12" x14ac:dyDescent="0.45">
      <c r="A1548">
        <v>1011</v>
      </c>
      <c r="B1548" t="s">
        <v>2998</v>
      </c>
      <c r="C1548" t="s">
        <v>307</v>
      </c>
      <c r="D1548" t="s">
        <v>2743</v>
      </c>
      <c r="E1548" t="s">
        <v>487</v>
      </c>
      <c r="F1548">
        <v>25</v>
      </c>
      <c r="G1548" t="s">
        <v>16</v>
      </c>
      <c r="H1548">
        <v>2020</v>
      </c>
      <c r="I1548">
        <v>11.7757666666667</v>
      </c>
      <c r="J1548" s="1">
        <f>_xlfn.XLOOKUP(B1548, '[1]2021 Salaries'!$B$13:$B$2834, '[1]2021 Salaries'!$G$13:$G$2834,0)</f>
        <v>0</v>
      </c>
      <c r="K1548" s="1">
        <f t="shared" si="24"/>
        <v>0</v>
      </c>
      <c r="L1548" s="2">
        <v>1547</v>
      </c>
    </row>
    <row r="1549" spans="1:12" hidden="1" x14ac:dyDescent="0.45">
      <c r="A1549">
        <v>2258</v>
      </c>
      <c r="B1549" t="s">
        <v>488</v>
      </c>
      <c r="C1549" t="s">
        <v>14</v>
      </c>
      <c r="D1549" t="s">
        <v>18</v>
      </c>
      <c r="E1549" t="s">
        <v>489</v>
      </c>
      <c r="F1549">
        <v>25</v>
      </c>
      <c r="G1549" t="s">
        <v>16</v>
      </c>
      <c r="H1549">
        <v>2021</v>
      </c>
      <c r="I1549">
        <v>11.776066666666701</v>
      </c>
      <c r="J1549" s="1">
        <f>_xlfn.XLOOKUP(B1549, '[1]2021 Salaries'!$B$13:$B$2834, '[1]2021 Salaries'!$G$13:$G$2834,0)</f>
        <v>24210000</v>
      </c>
      <c r="K1549" s="1">
        <f t="shared" si="24"/>
        <v>26631000.000000004</v>
      </c>
      <c r="L1549" s="2">
        <v>1548</v>
      </c>
    </row>
    <row r="1550" spans="1:12" hidden="1" x14ac:dyDescent="0.45">
      <c r="A1550">
        <v>412</v>
      </c>
      <c r="B1550" t="s">
        <v>1869</v>
      </c>
      <c r="C1550" t="s">
        <v>1868</v>
      </c>
      <c r="D1550" t="s">
        <v>1600</v>
      </c>
      <c r="E1550" t="s">
        <v>460</v>
      </c>
      <c r="F1550">
        <v>26</v>
      </c>
      <c r="G1550" t="s">
        <v>31</v>
      </c>
      <c r="H1550">
        <v>2020</v>
      </c>
      <c r="I1550">
        <v>11.776300000000001</v>
      </c>
      <c r="J1550" s="1">
        <f>_xlfn.XLOOKUP(B1550, '[1]2021 Salaries'!$B$13:$B$2834, '[1]2021 Salaries'!$G$13:$G$2834,0)</f>
        <v>38280000</v>
      </c>
      <c r="K1550" s="1">
        <f t="shared" si="24"/>
        <v>42108000</v>
      </c>
      <c r="L1550" s="2">
        <v>1549</v>
      </c>
    </row>
    <row r="1551" spans="1:12" x14ac:dyDescent="0.45">
      <c r="A1551">
        <v>187</v>
      </c>
      <c r="B1551" t="s">
        <v>2675</v>
      </c>
      <c r="C1551" t="s">
        <v>195</v>
      </c>
      <c r="D1551" t="s">
        <v>1596</v>
      </c>
      <c r="E1551" t="s">
        <v>44</v>
      </c>
      <c r="F1551">
        <v>30</v>
      </c>
      <c r="G1551" t="s">
        <v>31</v>
      </c>
      <c r="H1551">
        <v>2020</v>
      </c>
      <c r="I1551">
        <v>11.7770666666667</v>
      </c>
      <c r="J1551" s="1">
        <f>_xlfn.XLOOKUP(B1551, '[1]2021 Salaries'!$B$13:$B$2834, '[1]2021 Salaries'!$G$13:$G$2834,0)</f>
        <v>29910000</v>
      </c>
      <c r="K1551" s="1">
        <f t="shared" si="24"/>
        <v>32901000.000000004</v>
      </c>
      <c r="L1551" s="2">
        <v>1550</v>
      </c>
    </row>
    <row r="1552" spans="1:12" x14ac:dyDescent="0.45">
      <c r="A1552">
        <v>592</v>
      </c>
      <c r="B1552" t="s">
        <v>1881</v>
      </c>
      <c r="C1552" t="s">
        <v>64</v>
      </c>
      <c r="D1552" t="s">
        <v>1596</v>
      </c>
      <c r="E1552" t="s">
        <v>253</v>
      </c>
      <c r="F1552">
        <v>19</v>
      </c>
      <c r="G1552" t="s">
        <v>12</v>
      </c>
      <c r="H1552">
        <v>2020</v>
      </c>
      <c r="I1552">
        <v>11.7852</v>
      </c>
      <c r="J1552" s="1">
        <f>_xlfn.XLOOKUP(B1552, '[1]2021 Salaries'!$B$13:$B$2834, '[1]2021 Salaries'!$G$13:$G$2834,0)</f>
        <v>25770000</v>
      </c>
      <c r="K1552" s="1">
        <f t="shared" si="24"/>
        <v>25770000</v>
      </c>
      <c r="L1552" s="2">
        <v>1551</v>
      </c>
    </row>
    <row r="1553" spans="1:12" hidden="1" x14ac:dyDescent="0.45">
      <c r="A1553">
        <v>1527</v>
      </c>
      <c r="B1553" t="s">
        <v>1376</v>
      </c>
      <c r="C1553" t="s">
        <v>777</v>
      </c>
      <c r="D1553" t="s">
        <v>1600</v>
      </c>
      <c r="E1553" t="s">
        <v>434</v>
      </c>
      <c r="F1553">
        <v>25</v>
      </c>
      <c r="G1553" t="s">
        <v>31</v>
      </c>
      <c r="H1553">
        <v>2021</v>
      </c>
      <c r="I1553">
        <v>11.787000000000001</v>
      </c>
      <c r="J1553" s="1">
        <f>_xlfn.XLOOKUP(B1553, '[1]2021 Salaries'!$B$13:$B$2834, '[1]2021 Salaries'!$G$13:$G$2834,0)</f>
        <v>28060000</v>
      </c>
      <c r="K1553" s="1">
        <f t="shared" si="24"/>
        <v>30866000.000000004</v>
      </c>
      <c r="L1553" s="2">
        <v>1552</v>
      </c>
    </row>
    <row r="1554" spans="1:12" x14ac:dyDescent="0.45">
      <c r="A1554">
        <v>1030</v>
      </c>
      <c r="B1554" t="s">
        <v>2484</v>
      </c>
      <c r="C1554" t="s">
        <v>313</v>
      </c>
      <c r="D1554" t="s">
        <v>1600</v>
      </c>
      <c r="E1554" t="s">
        <v>53</v>
      </c>
      <c r="F1554">
        <v>20</v>
      </c>
      <c r="G1554" t="s">
        <v>16</v>
      </c>
      <c r="H1554">
        <v>2020</v>
      </c>
      <c r="I1554">
        <v>11.7882333333333</v>
      </c>
      <c r="J1554" s="1">
        <f>_xlfn.XLOOKUP(B1554, '[1]2021 Salaries'!$B$13:$B$2834, '[1]2021 Salaries'!$G$13:$G$2834,0)</f>
        <v>25370000</v>
      </c>
      <c r="K1554" s="1">
        <f t="shared" si="24"/>
        <v>27907000.000000004</v>
      </c>
      <c r="L1554" s="2">
        <v>1553</v>
      </c>
    </row>
    <row r="1555" spans="1:12" x14ac:dyDescent="0.45">
      <c r="A1555">
        <v>1080</v>
      </c>
      <c r="B1555" t="s">
        <v>1841</v>
      </c>
      <c r="C1555" t="s">
        <v>14</v>
      </c>
      <c r="D1555" t="s">
        <v>1600</v>
      </c>
      <c r="E1555" t="s">
        <v>542</v>
      </c>
      <c r="F1555">
        <v>30</v>
      </c>
      <c r="G1555" t="s">
        <v>16</v>
      </c>
      <c r="H1555">
        <v>2020</v>
      </c>
      <c r="I1555">
        <v>11.7917666666667</v>
      </c>
      <c r="J1555" s="1">
        <f>_xlfn.XLOOKUP(B1555, '[1]2021 Salaries'!$B$13:$B$2834, '[1]2021 Salaries'!$G$13:$G$2834,0)</f>
        <v>24560000</v>
      </c>
      <c r="K1555" s="1">
        <f t="shared" si="24"/>
        <v>27016000.000000004</v>
      </c>
      <c r="L1555" s="2">
        <v>1554</v>
      </c>
    </row>
    <row r="1556" spans="1:12" hidden="1" x14ac:dyDescent="0.45">
      <c r="A1556">
        <v>1897</v>
      </c>
      <c r="B1556" t="s">
        <v>2536</v>
      </c>
      <c r="C1556" t="s">
        <v>948</v>
      </c>
      <c r="D1556" t="s">
        <v>1596</v>
      </c>
      <c r="E1556" t="s">
        <v>162</v>
      </c>
      <c r="F1556">
        <v>24</v>
      </c>
      <c r="G1556" t="s">
        <v>12</v>
      </c>
      <c r="H1556">
        <v>2021</v>
      </c>
      <c r="I1556">
        <v>11.792199999999999</v>
      </c>
      <c r="J1556" s="1">
        <f>_xlfn.XLOOKUP(B1556, '[1]2021 Salaries'!$B$13:$B$2834, '[1]2021 Salaries'!$G$13:$G$2834,0)</f>
        <v>28600000</v>
      </c>
      <c r="K1556" s="1">
        <f t="shared" si="24"/>
        <v>31460000.000000004</v>
      </c>
      <c r="L1556" s="2">
        <v>1555</v>
      </c>
    </row>
    <row r="1557" spans="1:12" hidden="1" x14ac:dyDescent="0.45">
      <c r="A1557">
        <v>2173</v>
      </c>
      <c r="B1557" t="s">
        <v>3077</v>
      </c>
      <c r="C1557" t="s">
        <v>14</v>
      </c>
      <c r="D1557" t="s">
        <v>2743</v>
      </c>
      <c r="E1557" t="s">
        <v>852</v>
      </c>
      <c r="F1557">
        <v>22</v>
      </c>
      <c r="G1557" t="s">
        <v>16</v>
      </c>
      <c r="H1557">
        <v>2021</v>
      </c>
      <c r="I1557">
        <v>11.7938666666667</v>
      </c>
      <c r="J1557" s="1">
        <f>_xlfn.XLOOKUP(B1557, '[1]2021 Salaries'!$B$13:$B$2834, '[1]2021 Salaries'!$G$13:$G$2834,0)</f>
        <v>15880000</v>
      </c>
      <c r="K1557" s="1">
        <f t="shared" si="24"/>
        <v>17468000</v>
      </c>
      <c r="L1557" s="2">
        <v>1556</v>
      </c>
    </row>
    <row r="1558" spans="1:12" x14ac:dyDescent="0.45">
      <c r="A1558">
        <v>1961</v>
      </c>
      <c r="B1558" t="s">
        <v>1034</v>
      </c>
      <c r="C1558" t="s">
        <v>23</v>
      </c>
      <c r="D1558" t="s">
        <v>1596</v>
      </c>
      <c r="E1558" t="s">
        <v>24</v>
      </c>
      <c r="F1558">
        <v>20</v>
      </c>
      <c r="G1558" t="s">
        <v>25</v>
      </c>
      <c r="H1558">
        <v>2021</v>
      </c>
      <c r="I1558">
        <v>11.7990333333333</v>
      </c>
      <c r="J1558" s="1">
        <f>_xlfn.XLOOKUP(B1558, '[1]2021 Salaries'!$B$13:$B$2834, '[1]2021 Salaries'!$G$13:$G$2834,0)</f>
        <v>34180000</v>
      </c>
      <c r="K1558" s="1">
        <f t="shared" si="24"/>
        <v>37598000</v>
      </c>
      <c r="L1558" s="2">
        <v>1557</v>
      </c>
    </row>
    <row r="1559" spans="1:12" x14ac:dyDescent="0.45">
      <c r="A1559">
        <v>1590</v>
      </c>
      <c r="B1559" t="s">
        <v>2354</v>
      </c>
      <c r="C1559" t="s">
        <v>313</v>
      </c>
      <c r="D1559" t="s">
        <v>1596</v>
      </c>
      <c r="E1559" t="s">
        <v>471</v>
      </c>
      <c r="F1559">
        <v>25</v>
      </c>
      <c r="G1559" t="s">
        <v>31</v>
      </c>
      <c r="H1559">
        <v>2021</v>
      </c>
      <c r="I1559">
        <v>11.799333333333299</v>
      </c>
      <c r="J1559" s="1">
        <f>_xlfn.XLOOKUP(B1559, '[1]2021 Salaries'!$B$13:$B$2834, '[1]2021 Salaries'!$G$13:$G$2834,0)</f>
        <v>34320000</v>
      </c>
      <c r="K1559" s="1">
        <f t="shared" si="24"/>
        <v>37752000</v>
      </c>
      <c r="L1559" s="2">
        <v>1558</v>
      </c>
    </row>
    <row r="1560" spans="1:12" x14ac:dyDescent="0.45">
      <c r="A1560">
        <v>2412</v>
      </c>
      <c r="B1560" t="s">
        <v>2214</v>
      </c>
      <c r="C1560" t="s">
        <v>14</v>
      </c>
      <c r="D1560" t="s">
        <v>1600</v>
      </c>
      <c r="E1560" t="s">
        <v>462</v>
      </c>
      <c r="F1560">
        <v>25</v>
      </c>
      <c r="G1560" t="s">
        <v>16</v>
      </c>
      <c r="H1560">
        <v>2021</v>
      </c>
      <c r="I1560">
        <v>11.800233333333299</v>
      </c>
      <c r="J1560" s="1">
        <f>_xlfn.XLOOKUP(B1560, '[1]2021 Salaries'!$B$13:$B$2834, '[1]2021 Salaries'!$G$13:$G$2834,0)</f>
        <v>24120000</v>
      </c>
      <c r="K1560" s="1">
        <f t="shared" si="24"/>
        <v>26532000.000000004</v>
      </c>
      <c r="L1560" s="2">
        <v>1559</v>
      </c>
    </row>
    <row r="1561" spans="1:12" x14ac:dyDescent="0.45">
      <c r="A1561">
        <v>637</v>
      </c>
      <c r="B1561" t="s">
        <v>2514</v>
      </c>
      <c r="C1561" t="s">
        <v>130</v>
      </c>
      <c r="D1561" t="s">
        <v>1596</v>
      </c>
      <c r="E1561" t="s">
        <v>291</v>
      </c>
      <c r="F1561">
        <v>21</v>
      </c>
      <c r="G1561" t="s">
        <v>12</v>
      </c>
      <c r="H1561">
        <v>2020</v>
      </c>
      <c r="I1561">
        <v>11.8007666666667</v>
      </c>
      <c r="J1561" s="1">
        <f>_xlfn.XLOOKUP(B1561, '[1]2021 Salaries'!$B$13:$B$2834, '[1]2021 Salaries'!$G$13:$G$2834,0)</f>
        <v>32520000</v>
      </c>
      <c r="K1561" s="1">
        <f t="shared" si="24"/>
        <v>35772000</v>
      </c>
      <c r="L1561" s="2">
        <v>1560</v>
      </c>
    </row>
    <row r="1562" spans="1:12" hidden="1" x14ac:dyDescent="0.45">
      <c r="A1562">
        <v>2158</v>
      </c>
      <c r="B1562" t="s">
        <v>3076</v>
      </c>
      <c r="C1562" t="s">
        <v>14</v>
      </c>
      <c r="D1562" t="s">
        <v>2743</v>
      </c>
      <c r="E1562" t="s">
        <v>1212</v>
      </c>
      <c r="F1562">
        <v>27</v>
      </c>
      <c r="G1562" t="s">
        <v>16</v>
      </c>
      <c r="H1562">
        <v>2021</v>
      </c>
      <c r="I1562">
        <v>11.800933333333299</v>
      </c>
      <c r="J1562" s="1">
        <f>_xlfn.XLOOKUP(B1562, '[1]2021 Salaries'!$B$13:$B$2834, '[1]2021 Salaries'!$G$13:$G$2834,0)</f>
        <v>23440000</v>
      </c>
      <c r="K1562" s="1">
        <f t="shared" si="24"/>
        <v>25784000.000000004</v>
      </c>
      <c r="L1562" s="2">
        <v>1561</v>
      </c>
    </row>
    <row r="1563" spans="1:12" hidden="1" x14ac:dyDescent="0.45">
      <c r="A1563">
        <v>1864</v>
      </c>
      <c r="B1563" t="s">
        <v>3075</v>
      </c>
      <c r="C1563" t="s">
        <v>36</v>
      </c>
      <c r="D1563" t="s">
        <v>2743</v>
      </c>
      <c r="E1563" t="s">
        <v>11</v>
      </c>
      <c r="F1563">
        <v>19</v>
      </c>
      <c r="G1563" t="s">
        <v>12</v>
      </c>
      <c r="H1563">
        <v>2021</v>
      </c>
      <c r="I1563">
        <v>11.8024666666667</v>
      </c>
      <c r="J1563" s="1">
        <f>_xlfn.XLOOKUP(B1563, '[1]2021 Salaries'!$B$13:$B$2834, '[1]2021 Salaries'!$G$13:$G$2834,0)</f>
        <v>4310000</v>
      </c>
      <c r="K1563" s="1">
        <f t="shared" si="24"/>
        <v>4741000</v>
      </c>
      <c r="L1563" s="2">
        <v>1562</v>
      </c>
    </row>
    <row r="1564" spans="1:12" x14ac:dyDescent="0.45">
      <c r="A1564">
        <v>2272</v>
      </c>
      <c r="B1564" t="s">
        <v>1215</v>
      </c>
      <c r="C1564" t="s">
        <v>14</v>
      </c>
      <c r="D1564" t="s">
        <v>1600</v>
      </c>
      <c r="E1564" t="s">
        <v>489</v>
      </c>
      <c r="F1564">
        <v>23</v>
      </c>
      <c r="G1564" t="s">
        <v>16</v>
      </c>
      <c r="H1564">
        <v>2021</v>
      </c>
      <c r="I1564">
        <v>11.8042333333333</v>
      </c>
      <c r="J1564" s="1">
        <f>_xlfn.XLOOKUP(B1564, '[1]2021 Salaries'!$B$13:$B$2834, '[1]2021 Salaries'!$G$13:$G$2834,0)</f>
        <v>30550000</v>
      </c>
      <c r="K1564" s="1">
        <f t="shared" si="24"/>
        <v>33605000</v>
      </c>
      <c r="L1564" s="2">
        <v>1563</v>
      </c>
    </row>
    <row r="1565" spans="1:12" x14ac:dyDescent="0.45">
      <c r="A1565">
        <v>915</v>
      </c>
      <c r="B1565" t="s">
        <v>2258</v>
      </c>
      <c r="C1565" t="s">
        <v>14</v>
      </c>
      <c r="D1565" t="s">
        <v>2743</v>
      </c>
      <c r="E1565" t="s">
        <v>659</v>
      </c>
      <c r="F1565">
        <v>28</v>
      </c>
      <c r="G1565" t="s">
        <v>16</v>
      </c>
      <c r="H1565">
        <v>2020</v>
      </c>
      <c r="I1565">
        <v>11.8051333333333</v>
      </c>
      <c r="J1565" s="1">
        <f>_xlfn.XLOOKUP(B1565, '[1]2021 Salaries'!$B$13:$B$2834, '[1]2021 Salaries'!$G$13:$G$2834,0)</f>
        <v>25600000</v>
      </c>
      <c r="K1565" s="1">
        <f t="shared" si="24"/>
        <v>28160000.000000004</v>
      </c>
      <c r="L1565" s="2">
        <v>1564</v>
      </c>
    </row>
    <row r="1566" spans="1:12" x14ac:dyDescent="0.45">
      <c r="A1566">
        <v>1704</v>
      </c>
      <c r="B1566" t="s">
        <v>2553</v>
      </c>
      <c r="C1566" t="s">
        <v>1879</v>
      </c>
      <c r="D1566" t="s">
        <v>1596</v>
      </c>
      <c r="E1566" t="s">
        <v>47</v>
      </c>
      <c r="F1566">
        <v>27</v>
      </c>
      <c r="G1566" t="s">
        <v>12</v>
      </c>
      <c r="H1566">
        <v>2021</v>
      </c>
      <c r="I1566">
        <v>11.805766666666701</v>
      </c>
      <c r="J1566" s="1">
        <f>_xlfn.XLOOKUP(B1566, '[1]2021 Salaries'!$B$13:$B$2834, '[1]2021 Salaries'!$G$13:$G$2834,0)</f>
        <v>37040000</v>
      </c>
      <c r="K1566" s="1">
        <f t="shared" si="24"/>
        <v>40744000</v>
      </c>
      <c r="L1566" s="2">
        <v>1565</v>
      </c>
    </row>
    <row r="1567" spans="1:12" hidden="1" x14ac:dyDescent="0.45">
      <c r="A1567">
        <v>1453</v>
      </c>
      <c r="B1567" t="s">
        <v>2086</v>
      </c>
      <c r="C1567" t="s">
        <v>320</v>
      </c>
      <c r="D1567" t="s">
        <v>1596</v>
      </c>
      <c r="E1567" t="s">
        <v>547</v>
      </c>
      <c r="F1567">
        <v>28</v>
      </c>
      <c r="G1567" t="s">
        <v>31</v>
      </c>
      <c r="H1567">
        <v>2021</v>
      </c>
      <c r="I1567">
        <v>11.8096333333333</v>
      </c>
      <c r="J1567" s="1">
        <f>_xlfn.XLOOKUP(B1567, '[1]2021 Salaries'!$B$13:$B$2834, '[1]2021 Salaries'!$G$13:$G$2834,0)</f>
        <v>35500000</v>
      </c>
      <c r="K1567" s="1">
        <f t="shared" si="24"/>
        <v>39050000</v>
      </c>
      <c r="L1567" s="2">
        <v>1566</v>
      </c>
    </row>
    <row r="1568" spans="1:12" hidden="1" x14ac:dyDescent="0.45">
      <c r="A1568">
        <v>41</v>
      </c>
      <c r="B1568" t="s">
        <v>3074</v>
      </c>
      <c r="C1568" t="s">
        <v>39</v>
      </c>
      <c r="D1568" t="s">
        <v>2743</v>
      </c>
      <c r="E1568" t="s">
        <v>69</v>
      </c>
      <c r="F1568">
        <v>18</v>
      </c>
      <c r="G1568" t="s">
        <v>21</v>
      </c>
      <c r="H1568">
        <v>2020</v>
      </c>
      <c r="I1568">
        <v>11.810833333333299</v>
      </c>
      <c r="J1568" s="1">
        <f>_xlfn.XLOOKUP(B1568, '[1]2021 Salaries'!$B$13:$B$2834, '[1]2021 Salaries'!$G$13:$G$2834,0)</f>
        <v>0</v>
      </c>
      <c r="K1568" s="1">
        <f t="shared" si="24"/>
        <v>0</v>
      </c>
      <c r="L1568" s="2">
        <v>1567</v>
      </c>
    </row>
    <row r="1569" spans="1:12" x14ac:dyDescent="0.45">
      <c r="A1569">
        <v>1019</v>
      </c>
      <c r="B1569" t="s">
        <v>2433</v>
      </c>
      <c r="C1569" t="s">
        <v>14</v>
      </c>
      <c r="D1569" t="s">
        <v>1596</v>
      </c>
      <c r="E1569" t="s">
        <v>53</v>
      </c>
      <c r="F1569">
        <v>21</v>
      </c>
      <c r="G1569" t="s">
        <v>16</v>
      </c>
      <c r="H1569">
        <v>2020</v>
      </c>
      <c r="I1569">
        <v>11.811733333333301</v>
      </c>
      <c r="J1569" s="1">
        <f>_xlfn.XLOOKUP(B1569, '[1]2021 Salaries'!$B$13:$B$2834, '[1]2021 Salaries'!$G$13:$G$2834,0)</f>
        <v>31280000</v>
      </c>
      <c r="K1569" s="1">
        <f t="shared" si="24"/>
        <v>34408000</v>
      </c>
      <c r="L1569" s="2">
        <v>1568</v>
      </c>
    </row>
    <row r="1570" spans="1:12" x14ac:dyDescent="0.45">
      <c r="A1570">
        <v>452</v>
      </c>
      <c r="B1570" t="s">
        <v>1890</v>
      </c>
      <c r="C1570" t="s">
        <v>74</v>
      </c>
      <c r="D1570" t="s">
        <v>1600</v>
      </c>
      <c r="E1570" t="s">
        <v>157</v>
      </c>
      <c r="F1570">
        <v>21</v>
      </c>
      <c r="G1570" t="s">
        <v>12</v>
      </c>
      <c r="H1570">
        <v>2020</v>
      </c>
      <c r="I1570">
        <v>11.8124</v>
      </c>
      <c r="J1570" s="1">
        <f>_xlfn.XLOOKUP(B1570, '[1]2021 Salaries'!$B$13:$B$2834, '[1]2021 Salaries'!$G$13:$G$2834,0)</f>
        <v>26060000</v>
      </c>
      <c r="K1570" s="1">
        <f t="shared" si="24"/>
        <v>28666000.000000004</v>
      </c>
      <c r="L1570" s="2">
        <v>1569</v>
      </c>
    </row>
    <row r="1571" spans="1:12" x14ac:dyDescent="0.45">
      <c r="A1571">
        <v>889</v>
      </c>
      <c r="B1571" t="s">
        <v>3073</v>
      </c>
      <c r="C1571" t="s">
        <v>9</v>
      </c>
      <c r="D1571" t="s">
        <v>2743</v>
      </c>
      <c r="E1571" t="s">
        <v>124</v>
      </c>
      <c r="F1571">
        <v>25</v>
      </c>
      <c r="G1571" t="s">
        <v>25</v>
      </c>
      <c r="H1571">
        <v>2020</v>
      </c>
      <c r="I1571">
        <v>11.814033333333301</v>
      </c>
      <c r="J1571" s="1">
        <f>_xlfn.XLOOKUP(B1571, '[1]2021 Salaries'!$B$13:$B$2834, '[1]2021 Salaries'!$G$13:$G$2834,0)</f>
        <v>18500000</v>
      </c>
      <c r="K1571" s="1">
        <f t="shared" si="24"/>
        <v>20350000</v>
      </c>
      <c r="L1571" s="2">
        <v>1570</v>
      </c>
    </row>
    <row r="1572" spans="1:12" x14ac:dyDescent="0.45">
      <c r="A1572">
        <v>1826</v>
      </c>
      <c r="B1572" t="s">
        <v>2149</v>
      </c>
      <c r="C1572" t="s">
        <v>51</v>
      </c>
      <c r="D1572" t="s">
        <v>1596</v>
      </c>
      <c r="E1572" t="s">
        <v>441</v>
      </c>
      <c r="F1572">
        <v>27</v>
      </c>
      <c r="G1572" t="s">
        <v>12</v>
      </c>
      <c r="H1572">
        <v>2021</v>
      </c>
      <c r="I1572">
        <v>11.8201</v>
      </c>
      <c r="J1572" s="1">
        <f>_xlfn.XLOOKUP(B1572, '[1]2021 Salaries'!$B$13:$B$2834, '[1]2021 Salaries'!$G$13:$G$2834,0)</f>
        <v>30210000</v>
      </c>
      <c r="K1572" s="1">
        <f t="shared" si="24"/>
        <v>33231000.000000004</v>
      </c>
      <c r="L1572" s="2">
        <v>1571</v>
      </c>
    </row>
    <row r="1573" spans="1:12" hidden="1" x14ac:dyDescent="0.45">
      <c r="A1573">
        <v>54</v>
      </c>
      <c r="B1573" t="s">
        <v>2688</v>
      </c>
      <c r="C1573" t="s">
        <v>27</v>
      </c>
      <c r="D1573" t="s">
        <v>1596</v>
      </c>
      <c r="E1573" t="s">
        <v>393</v>
      </c>
      <c r="F1573">
        <v>24</v>
      </c>
      <c r="G1573" t="s">
        <v>21</v>
      </c>
      <c r="H1573">
        <v>2020</v>
      </c>
      <c r="I1573">
        <v>11.8277</v>
      </c>
      <c r="J1573" s="1">
        <f>_xlfn.XLOOKUP(B1573, '[1]2021 Salaries'!$B$13:$B$2834, '[1]2021 Salaries'!$G$13:$G$2834,0)</f>
        <v>24050000</v>
      </c>
      <c r="K1573" s="1">
        <f t="shared" si="24"/>
        <v>26455000.000000004</v>
      </c>
      <c r="L1573" s="2">
        <v>1572</v>
      </c>
    </row>
    <row r="1574" spans="1:12" x14ac:dyDescent="0.45">
      <c r="A1574">
        <v>2373</v>
      </c>
      <c r="B1574" t="s">
        <v>3072</v>
      </c>
      <c r="C1574" t="s">
        <v>138</v>
      </c>
      <c r="D1574" t="s">
        <v>2743</v>
      </c>
      <c r="E1574" t="s">
        <v>542</v>
      </c>
      <c r="F1574">
        <v>28</v>
      </c>
      <c r="G1574" t="s">
        <v>16</v>
      </c>
      <c r="H1574">
        <v>2021</v>
      </c>
      <c r="I1574">
        <v>11.8340333333333</v>
      </c>
      <c r="J1574" s="1">
        <f>_xlfn.XLOOKUP(B1574, '[1]2021 Salaries'!$B$13:$B$2834, '[1]2021 Salaries'!$G$13:$G$2834,0)</f>
        <v>9790000</v>
      </c>
      <c r="K1574" s="1">
        <f t="shared" si="24"/>
        <v>10769000</v>
      </c>
      <c r="L1574" s="2">
        <v>1573</v>
      </c>
    </row>
    <row r="1575" spans="1:12" x14ac:dyDescent="0.45">
      <c r="A1575">
        <v>1114</v>
      </c>
      <c r="B1575" t="s">
        <v>2503</v>
      </c>
      <c r="C1575" t="s">
        <v>2386</v>
      </c>
      <c r="D1575" t="s">
        <v>1600</v>
      </c>
      <c r="E1575" t="s">
        <v>250</v>
      </c>
      <c r="F1575">
        <v>28</v>
      </c>
      <c r="G1575" t="s">
        <v>16</v>
      </c>
      <c r="H1575">
        <v>2020</v>
      </c>
      <c r="I1575">
        <v>11.8343333333333</v>
      </c>
      <c r="J1575" s="1">
        <f>_xlfn.XLOOKUP(B1575, '[1]2021 Salaries'!$B$13:$B$2834, '[1]2021 Salaries'!$G$13:$G$2834,0)</f>
        <v>34660000</v>
      </c>
      <c r="K1575" s="1">
        <f t="shared" si="24"/>
        <v>38126000</v>
      </c>
      <c r="L1575" s="2">
        <v>1574</v>
      </c>
    </row>
    <row r="1576" spans="1:12" hidden="1" x14ac:dyDescent="0.45">
      <c r="A1576">
        <v>535</v>
      </c>
      <c r="B1576" t="s">
        <v>1927</v>
      </c>
      <c r="C1576" t="s">
        <v>313</v>
      </c>
      <c r="D1576" t="s">
        <v>1596</v>
      </c>
      <c r="E1576" t="s">
        <v>602</v>
      </c>
      <c r="F1576">
        <v>28</v>
      </c>
      <c r="G1576" t="s">
        <v>12</v>
      </c>
      <c r="H1576">
        <v>2020</v>
      </c>
      <c r="I1576">
        <v>11.8364333333333</v>
      </c>
      <c r="J1576" s="1">
        <f>_xlfn.XLOOKUP(B1576, '[1]2021 Salaries'!$B$13:$B$2834, '[1]2021 Salaries'!$G$13:$G$2834,0)</f>
        <v>0</v>
      </c>
      <c r="K1576" s="1">
        <f t="shared" si="24"/>
        <v>0</v>
      </c>
      <c r="L1576" s="2">
        <v>1575</v>
      </c>
    </row>
    <row r="1577" spans="1:12" hidden="1" x14ac:dyDescent="0.45">
      <c r="A1577">
        <v>444</v>
      </c>
      <c r="B1577" t="s">
        <v>1942</v>
      </c>
      <c r="C1577" t="s">
        <v>74</v>
      </c>
      <c r="D1577" t="s">
        <v>1596</v>
      </c>
      <c r="E1577" t="s">
        <v>157</v>
      </c>
      <c r="F1577">
        <v>32</v>
      </c>
      <c r="G1577" t="s">
        <v>12</v>
      </c>
      <c r="H1577">
        <v>2020</v>
      </c>
      <c r="I1577">
        <v>11.8401333333333</v>
      </c>
      <c r="J1577" s="1">
        <f>_xlfn.XLOOKUP(B1577, '[1]2021 Salaries'!$B$13:$B$2834, '[1]2021 Salaries'!$G$13:$G$2834,0)</f>
        <v>0</v>
      </c>
      <c r="K1577" s="1">
        <f t="shared" si="24"/>
        <v>0</v>
      </c>
      <c r="L1577" s="2">
        <v>1576</v>
      </c>
    </row>
    <row r="1578" spans="1:12" x14ac:dyDescent="0.45">
      <c r="A1578">
        <v>449</v>
      </c>
      <c r="B1578" t="s">
        <v>3071</v>
      </c>
      <c r="C1578" t="s">
        <v>74</v>
      </c>
      <c r="D1578" t="s">
        <v>2743</v>
      </c>
      <c r="E1578" t="s">
        <v>157</v>
      </c>
      <c r="F1578">
        <v>26</v>
      </c>
      <c r="G1578" t="s">
        <v>12</v>
      </c>
      <c r="H1578">
        <v>2020</v>
      </c>
      <c r="I1578">
        <v>11.842599999999999</v>
      </c>
      <c r="J1578" s="1">
        <f>_xlfn.XLOOKUP(B1578, '[1]2021 Salaries'!$B$13:$B$2834, '[1]2021 Salaries'!$G$13:$G$2834,0)</f>
        <v>21240000</v>
      </c>
      <c r="K1578" s="1">
        <f t="shared" si="24"/>
        <v>23364000.000000004</v>
      </c>
      <c r="L1578" s="2">
        <v>1577</v>
      </c>
    </row>
    <row r="1579" spans="1:12" hidden="1" x14ac:dyDescent="0.45">
      <c r="A1579">
        <v>1971</v>
      </c>
      <c r="B1579" t="s">
        <v>1337</v>
      </c>
      <c r="C1579" t="s">
        <v>23</v>
      </c>
      <c r="D1579" t="s">
        <v>43</v>
      </c>
      <c r="E1579" t="s">
        <v>24</v>
      </c>
      <c r="F1579">
        <v>21</v>
      </c>
      <c r="G1579" t="s">
        <v>25</v>
      </c>
      <c r="H1579">
        <v>2021</v>
      </c>
      <c r="I1579">
        <v>11.8463666666667</v>
      </c>
      <c r="J1579" s="1">
        <f>_xlfn.XLOOKUP(B1579, '[1]2021 Salaries'!$B$13:$B$2834, '[1]2021 Salaries'!$G$13:$G$2834,0)</f>
        <v>9920000</v>
      </c>
      <c r="K1579" s="1">
        <f t="shared" si="24"/>
        <v>10912000</v>
      </c>
      <c r="L1579" s="2">
        <v>1578</v>
      </c>
    </row>
    <row r="1580" spans="1:12" hidden="1" x14ac:dyDescent="0.45">
      <c r="A1580">
        <v>1500</v>
      </c>
      <c r="B1580" t="s">
        <v>2079</v>
      </c>
      <c r="C1580" t="s">
        <v>9</v>
      </c>
      <c r="D1580" t="s">
        <v>1600</v>
      </c>
      <c r="E1580" t="s">
        <v>497</v>
      </c>
      <c r="F1580">
        <v>34</v>
      </c>
      <c r="G1580" t="s">
        <v>31</v>
      </c>
      <c r="H1580">
        <v>2021</v>
      </c>
      <c r="I1580">
        <v>11.8469333333333</v>
      </c>
      <c r="J1580" s="1">
        <f>_xlfn.XLOOKUP(B1580, '[1]2021 Salaries'!$B$13:$B$2834, '[1]2021 Salaries'!$G$13:$G$2834,0)</f>
        <v>29210000</v>
      </c>
      <c r="K1580" s="1">
        <f t="shared" si="24"/>
        <v>32131000.000000004</v>
      </c>
      <c r="L1580" s="2">
        <v>1579</v>
      </c>
    </row>
    <row r="1581" spans="1:12" x14ac:dyDescent="0.45">
      <c r="A1581">
        <v>296</v>
      </c>
      <c r="B1581" t="s">
        <v>2871</v>
      </c>
      <c r="C1581" t="s">
        <v>9</v>
      </c>
      <c r="D1581" t="s">
        <v>2743</v>
      </c>
      <c r="E1581" t="s">
        <v>434</v>
      </c>
      <c r="F1581">
        <v>20</v>
      </c>
      <c r="G1581" t="s">
        <v>31</v>
      </c>
      <c r="H1581">
        <v>2020</v>
      </c>
      <c r="I1581">
        <v>11.8491</v>
      </c>
      <c r="J1581" s="1">
        <f>_xlfn.XLOOKUP(B1581, '[1]2021 Salaries'!$B$13:$B$2834, '[1]2021 Salaries'!$G$13:$G$2834,0)</f>
        <v>24890000</v>
      </c>
      <c r="K1581" s="1">
        <f t="shared" si="24"/>
        <v>27379000.000000004</v>
      </c>
      <c r="L1581" s="2">
        <v>1580</v>
      </c>
    </row>
    <row r="1582" spans="1:12" x14ac:dyDescent="0.45">
      <c r="A1582">
        <v>1531</v>
      </c>
      <c r="B1582" t="s">
        <v>1842</v>
      </c>
      <c r="C1582" t="s">
        <v>9</v>
      </c>
      <c r="D1582" t="s">
        <v>1600</v>
      </c>
      <c r="E1582" t="s">
        <v>434</v>
      </c>
      <c r="F1582">
        <v>18</v>
      </c>
      <c r="G1582" t="s">
        <v>31</v>
      </c>
      <c r="H1582">
        <v>2021</v>
      </c>
      <c r="I1582">
        <v>11.851333333333301</v>
      </c>
      <c r="J1582" s="1">
        <f>_xlfn.XLOOKUP(B1582, '[1]2021 Salaries'!$B$13:$B$2834, '[1]2021 Salaries'!$G$13:$G$2834,0)</f>
        <v>1630000</v>
      </c>
      <c r="K1582" s="1">
        <f t="shared" si="24"/>
        <v>1793000.0000000002</v>
      </c>
      <c r="L1582" s="2">
        <v>1581</v>
      </c>
    </row>
    <row r="1583" spans="1:12" x14ac:dyDescent="0.45">
      <c r="A1583">
        <v>1828</v>
      </c>
      <c r="B1583" t="s">
        <v>1455</v>
      </c>
      <c r="C1583" t="s">
        <v>74</v>
      </c>
      <c r="D1583" t="s">
        <v>2743</v>
      </c>
      <c r="E1583" t="s">
        <v>441</v>
      </c>
      <c r="F1583">
        <v>30</v>
      </c>
      <c r="G1583" t="s">
        <v>12</v>
      </c>
      <c r="H1583">
        <v>2021</v>
      </c>
      <c r="I1583">
        <v>11.8518666666667</v>
      </c>
      <c r="J1583" s="1">
        <f>_xlfn.XLOOKUP(B1583, '[1]2021 Salaries'!$B$13:$B$2834, '[1]2021 Salaries'!$G$13:$G$2834,0)</f>
        <v>14500000</v>
      </c>
      <c r="K1583" s="1">
        <f t="shared" si="24"/>
        <v>15950000.000000002</v>
      </c>
      <c r="L1583" s="2">
        <v>1582</v>
      </c>
    </row>
    <row r="1584" spans="1:12" hidden="1" x14ac:dyDescent="0.45">
      <c r="A1584">
        <v>1125</v>
      </c>
      <c r="B1584" t="s">
        <v>1801</v>
      </c>
      <c r="C1584" t="s">
        <v>14</v>
      </c>
      <c r="D1584" t="s">
        <v>1596</v>
      </c>
      <c r="E1584" t="s">
        <v>272</v>
      </c>
      <c r="F1584">
        <v>22</v>
      </c>
      <c r="G1584" t="s">
        <v>16</v>
      </c>
      <c r="H1584">
        <v>2020</v>
      </c>
      <c r="I1584">
        <v>11.853766666666701</v>
      </c>
      <c r="J1584" s="1">
        <f>_xlfn.XLOOKUP(B1584, '[1]2021 Salaries'!$B$13:$B$2834, '[1]2021 Salaries'!$G$13:$G$2834,0)</f>
        <v>0</v>
      </c>
      <c r="K1584" s="1">
        <f t="shared" si="24"/>
        <v>0</v>
      </c>
      <c r="L1584" s="2">
        <v>1583</v>
      </c>
    </row>
    <row r="1585" spans="1:12" x14ac:dyDescent="0.45">
      <c r="A1585">
        <v>858</v>
      </c>
      <c r="B1585" t="s">
        <v>3070</v>
      </c>
      <c r="C1585" t="s">
        <v>23</v>
      </c>
      <c r="D1585" t="s">
        <v>2743</v>
      </c>
      <c r="E1585" t="s">
        <v>197</v>
      </c>
      <c r="F1585">
        <v>26</v>
      </c>
      <c r="G1585" t="s">
        <v>25</v>
      </c>
      <c r="H1585">
        <v>2020</v>
      </c>
      <c r="I1585">
        <v>11.8576</v>
      </c>
      <c r="J1585" s="1">
        <f>_xlfn.XLOOKUP(B1585, '[1]2021 Salaries'!$B$13:$B$2834, '[1]2021 Salaries'!$G$13:$G$2834,0)</f>
        <v>9720000</v>
      </c>
      <c r="K1585" s="1">
        <f t="shared" si="24"/>
        <v>10692000</v>
      </c>
      <c r="L1585" s="2">
        <v>1584</v>
      </c>
    </row>
    <row r="1586" spans="1:12" x14ac:dyDescent="0.45">
      <c r="A1586">
        <v>532</v>
      </c>
      <c r="B1586" t="s">
        <v>1350</v>
      </c>
      <c r="C1586" t="s">
        <v>74</v>
      </c>
      <c r="D1586" t="s">
        <v>1600</v>
      </c>
      <c r="E1586" t="s">
        <v>725</v>
      </c>
      <c r="F1586">
        <v>22</v>
      </c>
      <c r="G1586" t="s">
        <v>12</v>
      </c>
      <c r="H1586">
        <v>2020</v>
      </c>
      <c r="I1586">
        <v>11.867599999999999</v>
      </c>
      <c r="J1586" s="1">
        <f>_xlfn.XLOOKUP(B1586, '[1]2021 Salaries'!$B$13:$B$2834, '[1]2021 Salaries'!$G$13:$G$2834,0)</f>
        <v>26440000</v>
      </c>
      <c r="K1586" s="1">
        <f t="shared" si="24"/>
        <v>29084000.000000004</v>
      </c>
      <c r="L1586" s="2">
        <v>1585</v>
      </c>
    </row>
    <row r="1587" spans="1:12" hidden="1" x14ac:dyDescent="0.45">
      <c r="A1587">
        <v>317</v>
      </c>
      <c r="B1587" t="s">
        <v>3069</v>
      </c>
      <c r="C1587" t="s">
        <v>9</v>
      </c>
      <c r="D1587" t="s">
        <v>2743</v>
      </c>
      <c r="E1587" t="s">
        <v>539</v>
      </c>
      <c r="F1587">
        <v>39</v>
      </c>
      <c r="G1587" t="s">
        <v>31</v>
      </c>
      <c r="H1587">
        <v>2020</v>
      </c>
      <c r="I1587">
        <v>11.868933333333301</v>
      </c>
      <c r="J1587" s="1">
        <f>_xlfn.XLOOKUP(B1587, '[1]2021 Salaries'!$B$13:$B$2834, '[1]2021 Salaries'!$G$13:$G$2834,0)</f>
        <v>0</v>
      </c>
      <c r="K1587" s="1">
        <f t="shared" si="24"/>
        <v>0</v>
      </c>
      <c r="L1587" s="2">
        <v>1586</v>
      </c>
    </row>
    <row r="1588" spans="1:12" hidden="1" x14ac:dyDescent="0.45">
      <c r="A1588">
        <v>1393</v>
      </c>
      <c r="B1588" t="s">
        <v>2568</v>
      </c>
      <c r="C1588" t="s">
        <v>36</v>
      </c>
      <c r="D1588" t="s">
        <v>1596</v>
      </c>
      <c r="E1588" t="s">
        <v>191</v>
      </c>
      <c r="F1588">
        <v>26</v>
      </c>
      <c r="G1588" t="s">
        <v>21</v>
      </c>
      <c r="H1588">
        <v>2021</v>
      </c>
      <c r="I1588">
        <v>11.870533333333301</v>
      </c>
      <c r="J1588" s="1">
        <f>_xlfn.XLOOKUP(B1588, '[1]2021 Salaries'!$B$13:$B$2834, '[1]2021 Salaries'!$G$13:$G$2834,0)</f>
        <v>34230000</v>
      </c>
      <c r="K1588" s="1">
        <f t="shared" si="24"/>
        <v>37653000</v>
      </c>
      <c r="L1588" s="2">
        <v>1587</v>
      </c>
    </row>
    <row r="1589" spans="1:12" x14ac:dyDescent="0.45">
      <c r="A1589">
        <v>1333</v>
      </c>
      <c r="B1589" t="s">
        <v>3068</v>
      </c>
      <c r="C1589" t="s">
        <v>55</v>
      </c>
      <c r="D1589" t="s">
        <v>2743</v>
      </c>
      <c r="E1589" t="s">
        <v>293</v>
      </c>
      <c r="F1589">
        <v>29</v>
      </c>
      <c r="G1589" t="s">
        <v>21</v>
      </c>
      <c r="H1589">
        <v>2021</v>
      </c>
      <c r="I1589">
        <v>11.8713333333333</v>
      </c>
      <c r="J1589" s="1">
        <f>_xlfn.XLOOKUP(B1589, '[1]2021 Salaries'!$B$13:$B$2834, '[1]2021 Salaries'!$G$13:$G$2834,0)</f>
        <v>12550000</v>
      </c>
      <c r="K1589" s="1">
        <f t="shared" si="24"/>
        <v>13805000.000000002</v>
      </c>
      <c r="L1589" s="2">
        <v>1588</v>
      </c>
    </row>
    <row r="1590" spans="1:12" x14ac:dyDescent="0.45">
      <c r="A1590">
        <v>1506</v>
      </c>
      <c r="B1590" t="s">
        <v>2374</v>
      </c>
      <c r="C1590" t="s">
        <v>55</v>
      </c>
      <c r="D1590" t="s">
        <v>1596</v>
      </c>
      <c r="E1590" t="s">
        <v>57</v>
      </c>
      <c r="F1590">
        <v>23</v>
      </c>
      <c r="G1590" t="s">
        <v>31</v>
      </c>
      <c r="H1590">
        <v>2021</v>
      </c>
      <c r="I1590">
        <v>11.871866666666699</v>
      </c>
      <c r="J1590" s="1">
        <f>_xlfn.XLOOKUP(B1590, '[1]2021 Salaries'!$B$13:$B$2834, '[1]2021 Salaries'!$G$13:$G$2834,0)</f>
        <v>38960000</v>
      </c>
      <c r="K1590" s="1">
        <f t="shared" si="24"/>
        <v>42856000</v>
      </c>
      <c r="L1590" s="2">
        <v>1589</v>
      </c>
    </row>
    <row r="1591" spans="1:12" hidden="1" x14ac:dyDescent="0.45">
      <c r="A1591">
        <v>2164</v>
      </c>
      <c r="B1591" t="s">
        <v>2324</v>
      </c>
      <c r="C1591" t="s">
        <v>14</v>
      </c>
      <c r="D1591" t="s">
        <v>1596</v>
      </c>
      <c r="E1591" t="s">
        <v>852</v>
      </c>
      <c r="F1591">
        <v>21</v>
      </c>
      <c r="G1591" t="s">
        <v>16</v>
      </c>
      <c r="H1591">
        <v>2021</v>
      </c>
      <c r="I1591">
        <v>11.872166666666701</v>
      </c>
      <c r="J1591" s="1">
        <f>_xlfn.XLOOKUP(B1591, '[1]2021 Salaries'!$B$13:$B$2834, '[1]2021 Salaries'!$G$13:$G$2834,0)</f>
        <v>29530000</v>
      </c>
      <c r="K1591" s="1">
        <f t="shared" si="24"/>
        <v>32483000.000000004</v>
      </c>
      <c r="L1591" s="2">
        <v>1590</v>
      </c>
    </row>
    <row r="1592" spans="1:12" x14ac:dyDescent="0.45">
      <c r="A1592">
        <v>1550</v>
      </c>
      <c r="B1592" t="s">
        <v>1175</v>
      </c>
      <c r="C1592" t="s">
        <v>9</v>
      </c>
      <c r="D1592" t="s">
        <v>18</v>
      </c>
      <c r="E1592" t="s">
        <v>539</v>
      </c>
      <c r="F1592">
        <v>18</v>
      </c>
      <c r="G1592" t="s">
        <v>31</v>
      </c>
      <c r="H1592">
        <v>2021</v>
      </c>
      <c r="I1592">
        <v>11.872633333333299</v>
      </c>
      <c r="J1592" s="1">
        <f>_xlfn.XLOOKUP(B1592, '[1]2021 Salaries'!$B$13:$B$2834, '[1]2021 Salaries'!$G$13:$G$2834,0)</f>
        <v>18820000</v>
      </c>
      <c r="K1592" s="1">
        <f t="shared" si="24"/>
        <v>20702000</v>
      </c>
      <c r="L1592" s="2">
        <v>1591</v>
      </c>
    </row>
    <row r="1593" spans="1:12" hidden="1" x14ac:dyDescent="0.45">
      <c r="A1593">
        <v>2472</v>
      </c>
      <c r="B1593" t="s">
        <v>979</v>
      </c>
      <c r="C1593" t="s">
        <v>39</v>
      </c>
      <c r="D1593" t="s">
        <v>2743</v>
      </c>
      <c r="E1593" t="s">
        <v>970</v>
      </c>
      <c r="F1593">
        <v>22</v>
      </c>
      <c r="G1593" t="s">
        <v>41</v>
      </c>
      <c r="H1593">
        <v>2021</v>
      </c>
      <c r="I1593">
        <v>11.8728333333333</v>
      </c>
      <c r="J1593" s="1">
        <f>_xlfn.XLOOKUP(B1593, '[1]2021 Salaries'!$B$13:$B$2834, '[1]2021 Salaries'!$G$13:$G$2834,0)</f>
        <v>19000000</v>
      </c>
      <c r="K1593" s="1">
        <f t="shared" si="24"/>
        <v>20900000</v>
      </c>
      <c r="L1593" s="2">
        <v>1592</v>
      </c>
    </row>
    <row r="1594" spans="1:12" x14ac:dyDescent="0.45">
      <c r="A1594">
        <v>383</v>
      </c>
      <c r="B1594" t="s">
        <v>3067</v>
      </c>
      <c r="C1594" t="s">
        <v>55</v>
      </c>
      <c r="D1594" t="s">
        <v>2743</v>
      </c>
      <c r="E1594" t="s">
        <v>71</v>
      </c>
      <c r="F1594">
        <v>21</v>
      </c>
      <c r="G1594" t="s">
        <v>31</v>
      </c>
      <c r="H1594">
        <v>2020</v>
      </c>
      <c r="I1594">
        <v>11.8829666666667</v>
      </c>
      <c r="J1594" s="1">
        <f>_xlfn.XLOOKUP(B1594, '[1]2021 Salaries'!$B$13:$B$2834, '[1]2021 Salaries'!$G$13:$G$2834,0)</f>
        <v>23390000</v>
      </c>
      <c r="K1594" s="1">
        <f t="shared" si="24"/>
        <v>25729000.000000004</v>
      </c>
      <c r="L1594" s="2">
        <v>1593</v>
      </c>
    </row>
    <row r="1595" spans="1:12" x14ac:dyDescent="0.45">
      <c r="A1595">
        <v>342</v>
      </c>
      <c r="B1595" t="s">
        <v>3066</v>
      </c>
      <c r="C1595" t="s">
        <v>9</v>
      </c>
      <c r="D1595" t="s">
        <v>2743</v>
      </c>
      <c r="E1595" t="s">
        <v>278</v>
      </c>
      <c r="F1595">
        <v>28</v>
      </c>
      <c r="G1595" t="s">
        <v>31</v>
      </c>
      <c r="H1595">
        <v>2020</v>
      </c>
      <c r="I1595">
        <v>11.8849</v>
      </c>
      <c r="J1595" s="1">
        <f>_xlfn.XLOOKUP(B1595, '[1]2021 Salaries'!$B$13:$B$2834, '[1]2021 Salaries'!$G$13:$G$2834,0)</f>
        <v>14090000</v>
      </c>
      <c r="K1595" s="1">
        <f t="shared" si="24"/>
        <v>15499000.000000002</v>
      </c>
      <c r="L1595" s="2">
        <v>1594</v>
      </c>
    </row>
    <row r="1596" spans="1:12" x14ac:dyDescent="0.45">
      <c r="A1596">
        <v>644</v>
      </c>
      <c r="B1596" t="s">
        <v>2435</v>
      </c>
      <c r="C1596" t="s">
        <v>27</v>
      </c>
      <c r="D1596" t="s">
        <v>1600</v>
      </c>
      <c r="E1596" t="s">
        <v>291</v>
      </c>
      <c r="F1596">
        <v>21</v>
      </c>
      <c r="G1596" t="s">
        <v>12</v>
      </c>
      <c r="H1596">
        <v>2020</v>
      </c>
      <c r="I1596">
        <v>11.8870666666667</v>
      </c>
      <c r="J1596" s="1">
        <f>_xlfn.XLOOKUP(B1596, '[1]2021 Salaries'!$B$13:$B$2834, '[1]2021 Salaries'!$G$13:$G$2834,0)</f>
        <v>23050000</v>
      </c>
      <c r="K1596" s="1">
        <f t="shared" si="24"/>
        <v>25355000.000000004</v>
      </c>
      <c r="L1596" s="2">
        <v>1595</v>
      </c>
    </row>
    <row r="1597" spans="1:12" x14ac:dyDescent="0.45">
      <c r="A1597">
        <v>537</v>
      </c>
      <c r="B1597" t="s">
        <v>1898</v>
      </c>
      <c r="C1597" t="s">
        <v>126</v>
      </c>
      <c r="D1597" t="s">
        <v>1596</v>
      </c>
      <c r="E1597" t="s">
        <v>602</v>
      </c>
      <c r="F1597">
        <v>27</v>
      </c>
      <c r="G1597" t="s">
        <v>12</v>
      </c>
      <c r="H1597">
        <v>2020</v>
      </c>
      <c r="I1597">
        <v>11.8891666666667</v>
      </c>
      <c r="J1597" s="1">
        <f>_xlfn.XLOOKUP(B1597, '[1]2021 Salaries'!$B$13:$B$2834, '[1]2021 Salaries'!$G$13:$G$2834,0)</f>
        <v>15440000</v>
      </c>
      <c r="K1597" s="1">
        <f t="shared" si="24"/>
        <v>16984000</v>
      </c>
      <c r="L1597" s="2">
        <v>1596</v>
      </c>
    </row>
    <row r="1598" spans="1:12" x14ac:dyDescent="0.45">
      <c r="A1598">
        <v>1382</v>
      </c>
      <c r="B1598" t="s">
        <v>2983</v>
      </c>
      <c r="C1598" t="s">
        <v>9</v>
      </c>
      <c r="D1598" t="s">
        <v>2743</v>
      </c>
      <c r="E1598" t="s">
        <v>299</v>
      </c>
      <c r="F1598">
        <v>21</v>
      </c>
      <c r="G1598" t="s">
        <v>21</v>
      </c>
      <c r="H1598">
        <v>2021</v>
      </c>
      <c r="I1598">
        <v>11.8912333333333</v>
      </c>
      <c r="J1598" s="1">
        <f>_xlfn.XLOOKUP(B1598, '[1]2021 Salaries'!$B$13:$B$2834, '[1]2021 Salaries'!$G$13:$G$2834,0)</f>
        <v>19880000</v>
      </c>
      <c r="K1598" s="1">
        <f t="shared" si="24"/>
        <v>21868000</v>
      </c>
      <c r="L1598" s="2">
        <v>1597</v>
      </c>
    </row>
    <row r="1599" spans="1:12" hidden="1" x14ac:dyDescent="0.45">
      <c r="A1599">
        <v>1271</v>
      </c>
      <c r="B1599" t="s">
        <v>1833</v>
      </c>
      <c r="C1599" t="s">
        <v>9</v>
      </c>
      <c r="D1599" t="s">
        <v>1596</v>
      </c>
      <c r="E1599" t="s">
        <v>845</v>
      </c>
      <c r="F1599">
        <v>24</v>
      </c>
      <c r="G1599" t="s">
        <v>21</v>
      </c>
      <c r="H1599">
        <v>2021</v>
      </c>
      <c r="I1599">
        <v>11.891999999999999</v>
      </c>
      <c r="J1599" s="1">
        <f>_xlfn.XLOOKUP(B1599, '[1]2021 Salaries'!$B$13:$B$2834, '[1]2021 Salaries'!$G$13:$G$2834,0)</f>
        <v>30260000</v>
      </c>
      <c r="K1599" s="1">
        <f t="shared" si="24"/>
        <v>33286000.000000004</v>
      </c>
      <c r="L1599" s="2">
        <v>1598</v>
      </c>
    </row>
    <row r="1600" spans="1:12" hidden="1" x14ac:dyDescent="0.45">
      <c r="A1600">
        <v>1780</v>
      </c>
      <c r="B1600" t="s">
        <v>1740</v>
      </c>
      <c r="C1600" t="s">
        <v>74</v>
      </c>
      <c r="D1600" t="s">
        <v>1596</v>
      </c>
      <c r="E1600" t="s">
        <v>587</v>
      </c>
      <c r="F1600">
        <v>31</v>
      </c>
      <c r="G1600" t="s">
        <v>12</v>
      </c>
      <c r="H1600">
        <v>2021</v>
      </c>
      <c r="I1600">
        <v>11.8930333333333</v>
      </c>
      <c r="J1600" s="1">
        <f>_xlfn.XLOOKUP(B1600, '[1]2021 Salaries'!$B$13:$B$2834, '[1]2021 Salaries'!$G$13:$G$2834,0)</f>
        <v>23580000</v>
      </c>
      <c r="K1600" s="1">
        <f t="shared" si="24"/>
        <v>25938000.000000004</v>
      </c>
      <c r="L1600" s="2">
        <v>1599</v>
      </c>
    </row>
    <row r="1601" spans="1:12" hidden="1" x14ac:dyDescent="0.45">
      <c r="A1601">
        <v>353</v>
      </c>
      <c r="B1601" t="s">
        <v>2371</v>
      </c>
      <c r="C1601" t="s">
        <v>9</v>
      </c>
      <c r="D1601" t="s">
        <v>1596</v>
      </c>
      <c r="E1601" t="s">
        <v>471</v>
      </c>
      <c r="F1601">
        <v>20</v>
      </c>
      <c r="G1601" t="s">
        <v>31</v>
      </c>
      <c r="H1601">
        <v>2020</v>
      </c>
      <c r="I1601">
        <v>11.903866666666699</v>
      </c>
      <c r="J1601" s="1">
        <f>_xlfn.XLOOKUP(B1601, '[1]2021 Salaries'!$B$13:$B$2834, '[1]2021 Salaries'!$G$13:$G$2834,0)</f>
        <v>0</v>
      </c>
      <c r="K1601" s="1">
        <f t="shared" si="24"/>
        <v>0</v>
      </c>
      <c r="L1601" s="2">
        <v>1600</v>
      </c>
    </row>
    <row r="1602" spans="1:12" x14ac:dyDescent="0.45">
      <c r="A1602">
        <v>1675</v>
      </c>
      <c r="B1602" t="s">
        <v>2806</v>
      </c>
      <c r="C1602" t="s">
        <v>9</v>
      </c>
      <c r="D1602" t="s">
        <v>2743</v>
      </c>
      <c r="E1602" t="s">
        <v>358</v>
      </c>
      <c r="F1602">
        <v>22</v>
      </c>
      <c r="G1602" t="s">
        <v>31</v>
      </c>
      <c r="H1602">
        <v>2021</v>
      </c>
      <c r="I1602">
        <v>11.904</v>
      </c>
      <c r="J1602" s="1">
        <f>_xlfn.XLOOKUP(B1602, '[1]2021 Salaries'!$B$13:$B$2834, '[1]2021 Salaries'!$G$13:$G$2834,0)</f>
        <v>17110000</v>
      </c>
      <c r="K1602" s="1">
        <f t="shared" si="24"/>
        <v>18821000</v>
      </c>
      <c r="L1602" s="2">
        <v>1601</v>
      </c>
    </row>
    <row r="1603" spans="1:12" x14ac:dyDescent="0.45">
      <c r="A1603">
        <v>1471</v>
      </c>
      <c r="B1603" t="s">
        <v>1938</v>
      </c>
      <c r="C1603" t="s">
        <v>380</v>
      </c>
      <c r="D1603" t="s">
        <v>2743</v>
      </c>
      <c r="E1603" t="s">
        <v>473</v>
      </c>
      <c r="F1603">
        <v>23</v>
      </c>
      <c r="G1603" t="s">
        <v>31</v>
      </c>
      <c r="H1603">
        <v>2021</v>
      </c>
      <c r="I1603">
        <v>11.9041333333333</v>
      </c>
      <c r="J1603" s="1">
        <f>_xlfn.XLOOKUP(B1603, '[1]2021 Salaries'!$B$13:$B$2834, '[1]2021 Salaries'!$G$13:$G$2834,0)</f>
        <v>25240000</v>
      </c>
      <c r="K1603" s="1">
        <f t="shared" ref="K1603:K1666" si="25">IF(C1603="Rarita", J1603, J1603*1.1)</f>
        <v>27764000.000000004</v>
      </c>
      <c r="L1603" s="2">
        <v>1602</v>
      </c>
    </row>
    <row r="1604" spans="1:12" x14ac:dyDescent="0.45">
      <c r="A1604">
        <v>2461</v>
      </c>
      <c r="B1604" t="s">
        <v>2986</v>
      </c>
      <c r="C1604" t="s">
        <v>894</v>
      </c>
      <c r="D1604" t="s">
        <v>2743</v>
      </c>
      <c r="E1604" t="s">
        <v>795</v>
      </c>
      <c r="F1604">
        <v>28</v>
      </c>
      <c r="G1604" t="s">
        <v>41</v>
      </c>
      <c r="H1604">
        <v>2021</v>
      </c>
      <c r="I1604">
        <v>11.906266666666699</v>
      </c>
      <c r="J1604" s="1">
        <f>_xlfn.XLOOKUP(B1604, '[1]2021 Salaries'!$B$13:$B$2834, '[1]2021 Salaries'!$G$13:$G$2834,0)</f>
        <v>1830000</v>
      </c>
      <c r="K1604" s="1">
        <f t="shared" si="25"/>
        <v>2013000.0000000002</v>
      </c>
      <c r="L1604" s="2">
        <v>1603</v>
      </c>
    </row>
    <row r="1605" spans="1:12" x14ac:dyDescent="0.45">
      <c r="A1605">
        <v>15</v>
      </c>
      <c r="B1605" t="s">
        <v>2249</v>
      </c>
      <c r="C1605" t="s">
        <v>130</v>
      </c>
      <c r="D1605" t="s">
        <v>1596</v>
      </c>
      <c r="E1605" t="s">
        <v>49</v>
      </c>
      <c r="F1605">
        <v>24</v>
      </c>
      <c r="G1605" t="s">
        <v>21</v>
      </c>
      <c r="H1605">
        <v>2020</v>
      </c>
      <c r="I1605">
        <v>11.9091</v>
      </c>
      <c r="J1605" s="1">
        <f>_xlfn.XLOOKUP(B1605, '[1]2021 Salaries'!$B$13:$B$2834, '[1]2021 Salaries'!$G$13:$G$2834,0)</f>
        <v>32370000</v>
      </c>
      <c r="K1605" s="1">
        <f t="shared" si="25"/>
        <v>35607000</v>
      </c>
      <c r="L1605" s="2">
        <v>1604</v>
      </c>
    </row>
    <row r="1606" spans="1:12" hidden="1" x14ac:dyDescent="0.45">
      <c r="A1606">
        <v>1476</v>
      </c>
      <c r="B1606" t="s">
        <v>2326</v>
      </c>
      <c r="C1606" t="s">
        <v>9</v>
      </c>
      <c r="D1606" t="s">
        <v>1600</v>
      </c>
      <c r="E1606" t="s">
        <v>473</v>
      </c>
      <c r="F1606">
        <v>18</v>
      </c>
      <c r="G1606" t="s">
        <v>31</v>
      </c>
      <c r="H1606">
        <v>2021</v>
      </c>
      <c r="I1606">
        <v>11.9154</v>
      </c>
      <c r="J1606" s="1">
        <f>_xlfn.XLOOKUP(B1606, '[1]2021 Salaries'!$B$13:$B$2834, '[1]2021 Salaries'!$G$13:$G$2834,0)</f>
        <v>22040000</v>
      </c>
      <c r="K1606" s="1">
        <f t="shared" si="25"/>
        <v>24244000.000000004</v>
      </c>
      <c r="L1606" s="2">
        <v>1605</v>
      </c>
    </row>
    <row r="1607" spans="1:12" hidden="1" x14ac:dyDescent="0.45">
      <c r="A1607">
        <v>622</v>
      </c>
      <c r="B1607" t="s">
        <v>882</v>
      </c>
      <c r="C1607" t="s">
        <v>190</v>
      </c>
      <c r="D1607" t="s">
        <v>18</v>
      </c>
      <c r="E1607" t="s">
        <v>382</v>
      </c>
      <c r="F1607">
        <v>29</v>
      </c>
      <c r="G1607" t="s">
        <v>12</v>
      </c>
      <c r="H1607">
        <v>2020</v>
      </c>
      <c r="I1607">
        <v>11.9195333333333</v>
      </c>
      <c r="J1607" s="1">
        <f>_xlfn.XLOOKUP(B1607, '[1]2021 Salaries'!$B$13:$B$2834, '[1]2021 Salaries'!$G$13:$G$2834,0)</f>
        <v>15440000</v>
      </c>
      <c r="K1607" s="1">
        <f t="shared" si="25"/>
        <v>16984000</v>
      </c>
      <c r="L1607" s="2">
        <v>1606</v>
      </c>
    </row>
    <row r="1608" spans="1:12" hidden="1" x14ac:dyDescent="0.45">
      <c r="A1608">
        <v>636</v>
      </c>
      <c r="B1608" t="s">
        <v>2364</v>
      </c>
      <c r="C1608" t="s">
        <v>216</v>
      </c>
      <c r="D1608" t="s">
        <v>1596</v>
      </c>
      <c r="E1608" t="s">
        <v>291</v>
      </c>
      <c r="F1608">
        <v>24</v>
      </c>
      <c r="G1608" t="s">
        <v>12</v>
      </c>
      <c r="H1608">
        <v>2020</v>
      </c>
      <c r="I1608">
        <v>11.924666666666701</v>
      </c>
      <c r="J1608" s="1">
        <f>_xlfn.XLOOKUP(B1608, '[1]2021 Salaries'!$B$13:$B$2834, '[1]2021 Salaries'!$G$13:$G$2834,0)</f>
        <v>26160000</v>
      </c>
      <c r="K1608" s="1">
        <f t="shared" si="25"/>
        <v>28776000.000000004</v>
      </c>
      <c r="L1608" s="2">
        <v>1607</v>
      </c>
    </row>
    <row r="1609" spans="1:12" x14ac:dyDescent="0.45">
      <c r="A1609">
        <v>873</v>
      </c>
      <c r="B1609" t="s">
        <v>2042</v>
      </c>
      <c r="C1609" t="s">
        <v>204</v>
      </c>
      <c r="D1609" t="s">
        <v>1600</v>
      </c>
      <c r="E1609" t="s">
        <v>240</v>
      </c>
      <c r="F1609">
        <v>20</v>
      </c>
      <c r="G1609" t="s">
        <v>25</v>
      </c>
      <c r="H1609">
        <v>2020</v>
      </c>
      <c r="I1609">
        <v>11.929600000000001</v>
      </c>
      <c r="J1609" s="1">
        <f>_xlfn.XLOOKUP(B1609, '[1]2021 Salaries'!$B$13:$B$2834, '[1]2021 Salaries'!$G$13:$G$2834,0)</f>
        <v>8320000</v>
      </c>
      <c r="K1609" s="1">
        <f t="shared" si="25"/>
        <v>9152000</v>
      </c>
      <c r="L1609" s="2">
        <v>1608</v>
      </c>
    </row>
    <row r="1610" spans="1:12" x14ac:dyDescent="0.45">
      <c r="A1610">
        <v>107</v>
      </c>
      <c r="B1610" t="s">
        <v>1133</v>
      </c>
      <c r="C1610" t="s">
        <v>27</v>
      </c>
      <c r="D1610" t="s">
        <v>18</v>
      </c>
      <c r="E1610" t="s">
        <v>555</v>
      </c>
      <c r="F1610">
        <v>22</v>
      </c>
      <c r="G1610" t="s">
        <v>21</v>
      </c>
      <c r="H1610">
        <v>2020</v>
      </c>
      <c r="I1610">
        <v>11.9300333333333</v>
      </c>
      <c r="J1610" s="1">
        <f>_xlfn.XLOOKUP(B1610, '[1]2021 Salaries'!$B$13:$B$2834, '[1]2021 Salaries'!$G$13:$G$2834,0)</f>
        <v>23400000</v>
      </c>
      <c r="K1610" s="1">
        <f t="shared" si="25"/>
        <v>25740000.000000004</v>
      </c>
      <c r="L1610" s="2">
        <v>1609</v>
      </c>
    </row>
    <row r="1611" spans="1:12" x14ac:dyDescent="0.45">
      <c r="A1611">
        <v>1242</v>
      </c>
      <c r="B1611" t="s">
        <v>3065</v>
      </c>
      <c r="C1611" t="s">
        <v>36</v>
      </c>
      <c r="D1611" t="s">
        <v>2743</v>
      </c>
      <c r="E1611" t="s">
        <v>182</v>
      </c>
      <c r="F1611">
        <v>22</v>
      </c>
      <c r="G1611" t="s">
        <v>41</v>
      </c>
      <c r="H1611">
        <v>2020</v>
      </c>
      <c r="I1611">
        <v>11.930666666666699</v>
      </c>
      <c r="J1611" s="1">
        <f>_xlfn.XLOOKUP(B1611, '[1]2021 Salaries'!$B$13:$B$2834, '[1]2021 Salaries'!$G$13:$G$2834,0)</f>
        <v>1470000</v>
      </c>
      <c r="K1611" s="1">
        <f t="shared" si="25"/>
        <v>1617000.0000000002</v>
      </c>
      <c r="L1611" s="2">
        <v>1610</v>
      </c>
    </row>
    <row r="1612" spans="1:12" hidden="1" x14ac:dyDescent="0.45">
      <c r="A1612">
        <v>2382</v>
      </c>
      <c r="B1612" t="s">
        <v>1085</v>
      </c>
      <c r="C1612" t="s">
        <v>14</v>
      </c>
      <c r="D1612" t="s">
        <v>18</v>
      </c>
      <c r="E1612" t="s">
        <v>753</v>
      </c>
      <c r="F1612">
        <v>24</v>
      </c>
      <c r="G1612" t="s">
        <v>16</v>
      </c>
      <c r="H1612">
        <v>2021</v>
      </c>
      <c r="I1612">
        <v>11.942399999999999</v>
      </c>
      <c r="J1612" s="1">
        <f>_xlfn.XLOOKUP(B1612, '[1]2021 Salaries'!$B$13:$B$2834, '[1]2021 Salaries'!$G$13:$G$2834,0)</f>
        <v>9970000</v>
      </c>
      <c r="K1612" s="1">
        <f t="shared" si="25"/>
        <v>10967000</v>
      </c>
      <c r="L1612" s="2">
        <v>1611</v>
      </c>
    </row>
    <row r="1613" spans="1:12" hidden="1" x14ac:dyDescent="0.45">
      <c r="A1613">
        <v>1045</v>
      </c>
      <c r="B1613" t="s">
        <v>1639</v>
      </c>
      <c r="C1613" t="s">
        <v>307</v>
      </c>
      <c r="D1613" t="s">
        <v>1596</v>
      </c>
      <c r="E1613" t="s">
        <v>485</v>
      </c>
      <c r="F1613">
        <v>25</v>
      </c>
      <c r="G1613" t="s">
        <v>16</v>
      </c>
      <c r="H1613">
        <v>2020</v>
      </c>
      <c r="I1613">
        <v>11.9460333333333</v>
      </c>
      <c r="J1613" s="1">
        <f>_xlfn.XLOOKUP(B1613, '[1]2021 Salaries'!$B$13:$B$2834, '[1]2021 Salaries'!$G$13:$G$2834,0)</f>
        <v>0</v>
      </c>
      <c r="K1613" s="1">
        <f t="shared" si="25"/>
        <v>0</v>
      </c>
      <c r="L1613" s="2">
        <v>1612</v>
      </c>
    </row>
    <row r="1614" spans="1:12" x14ac:dyDescent="0.45">
      <c r="A1614">
        <v>1777</v>
      </c>
      <c r="B1614" t="s">
        <v>3042</v>
      </c>
      <c r="C1614" t="s">
        <v>74</v>
      </c>
      <c r="D1614" t="s">
        <v>2743</v>
      </c>
      <c r="E1614" t="s">
        <v>602</v>
      </c>
      <c r="F1614">
        <v>25</v>
      </c>
      <c r="G1614" t="s">
        <v>12</v>
      </c>
      <c r="H1614">
        <v>2021</v>
      </c>
      <c r="I1614">
        <v>11.947800000000001</v>
      </c>
      <c r="J1614" s="1">
        <f>_xlfn.XLOOKUP(B1614, '[1]2021 Salaries'!$B$13:$B$2834, '[1]2021 Salaries'!$G$13:$G$2834,0)</f>
        <v>22510000</v>
      </c>
      <c r="K1614" s="1">
        <f t="shared" si="25"/>
        <v>24761000.000000004</v>
      </c>
      <c r="L1614" s="2">
        <v>1613</v>
      </c>
    </row>
    <row r="1615" spans="1:12" x14ac:dyDescent="0.45">
      <c r="A1615">
        <v>719</v>
      </c>
      <c r="B1615" t="s">
        <v>3064</v>
      </c>
      <c r="C1615" t="s">
        <v>68</v>
      </c>
      <c r="D1615" t="s">
        <v>2743</v>
      </c>
      <c r="E1615" t="s">
        <v>267</v>
      </c>
      <c r="F1615">
        <v>20</v>
      </c>
      <c r="G1615" t="s">
        <v>25</v>
      </c>
      <c r="H1615">
        <v>2020</v>
      </c>
      <c r="I1615">
        <v>11.951166666666699</v>
      </c>
      <c r="J1615" s="1">
        <f>_xlfn.XLOOKUP(B1615, '[1]2021 Salaries'!$B$13:$B$2834, '[1]2021 Salaries'!$G$13:$G$2834,0)</f>
        <v>15660000</v>
      </c>
      <c r="K1615" s="1">
        <f t="shared" si="25"/>
        <v>17226000</v>
      </c>
      <c r="L1615" s="2">
        <v>1614</v>
      </c>
    </row>
    <row r="1616" spans="1:12" hidden="1" x14ac:dyDescent="0.45">
      <c r="A1616">
        <v>849</v>
      </c>
      <c r="B1616" t="s">
        <v>1909</v>
      </c>
      <c r="C1616" t="s">
        <v>23</v>
      </c>
      <c r="D1616" t="s">
        <v>1596</v>
      </c>
      <c r="E1616" t="s">
        <v>197</v>
      </c>
      <c r="F1616">
        <v>28</v>
      </c>
      <c r="G1616" t="s">
        <v>25</v>
      </c>
      <c r="H1616">
        <v>2020</v>
      </c>
      <c r="I1616">
        <v>11.9524333333333</v>
      </c>
      <c r="J1616" s="1">
        <f>_xlfn.XLOOKUP(B1616, '[1]2021 Salaries'!$B$13:$B$2834, '[1]2021 Salaries'!$G$13:$G$2834,0)</f>
        <v>24510000</v>
      </c>
      <c r="K1616" s="1">
        <f t="shared" si="25"/>
        <v>26961000.000000004</v>
      </c>
      <c r="L1616" s="2">
        <v>1615</v>
      </c>
    </row>
    <row r="1617" spans="1:12" x14ac:dyDescent="0.45">
      <c r="A1617">
        <v>818</v>
      </c>
      <c r="B1617" t="s">
        <v>3063</v>
      </c>
      <c r="C1617" t="s">
        <v>14</v>
      </c>
      <c r="D1617" t="s">
        <v>2743</v>
      </c>
      <c r="E1617" t="s">
        <v>118</v>
      </c>
      <c r="F1617">
        <v>21</v>
      </c>
      <c r="G1617" t="s">
        <v>25</v>
      </c>
      <c r="H1617">
        <v>2020</v>
      </c>
      <c r="I1617">
        <v>11.960433333333301</v>
      </c>
      <c r="J1617" s="1">
        <f>_xlfn.XLOOKUP(B1617, '[1]2021 Salaries'!$B$13:$B$2834, '[1]2021 Salaries'!$G$13:$G$2834,0)</f>
        <v>27620000</v>
      </c>
      <c r="K1617" s="1">
        <f t="shared" si="25"/>
        <v>30382000.000000004</v>
      </c>
      <c r="L1617" s="2">
        <v>1616</v>
      </c>
    </row>
    <row r="1618" spans="1:12" hidden="1" x14ac:dyDescent="0.45">
      <c r="A1618">
        <v>2144</v>
      </c>
      <c r="B1618" t="s">
        <v>2185</v>
      </c>
      <c r="C1618" t="s">
        <v>2184</v>
      </c>
      <c r="D1618" t="s">
        <v>1596</v>
      </c>
      <c r="E1618" t="s">
        <v>1212</v>
      </c>
      <c r="F1618">
        <v>27</v>
      </c>
      <c r="G1618" t="s">
        <v>16</v>
      </c>
      <c r="H1618">
        <v>2021</v>
      </c>
      <c r="I1618">
        <v>11.961833333333299</v>
      </c>
      <c r="J1618" s="1">
        <f>_xlfn.XLOOKUP(B1618, '[1]2021 Salaries'!$B$13:$B$2834, '[1]2021 Salaries'!$G$13:$G$2834,0)</f>
        <v>27320000</v>
      </c>
      <c r="K1618" s="1">
        <f t="shared" si="25"/>
        <v>30052000.000000004</v>
      </c>
      <c r="L1618" s="2">
        <v>1617</v>
      </c>
    </row>
    <row r="1619" spans="1:12" hidden="1" x14ac:dyDescent="0.45">
      <c r="A1619">
        <v>1689</v>
      </c>
      <c r="B1619" t="s">
        <v>2336</v>
      </c>
      <c r="C1619" t="s">
        <v>74</v>
      </c>
      <c r="D1619" t="s">
        <v>1596</v>
      </c>
      <c r="E1619" t="s">
        <v>157</v>
      </c>
      <c r="F1619">
        <v>27</v>
      </c>
      <c r="G1619" t="s">
        <v>12</v>
      </c>
      <c r="H1619">
        <v>2021</v>
      </c>
      <c r="I1619">
        <v>11.961833333333299</v>
      </c>
      <c r="J1619" s="1">
        <f>_xlfn.XLOOKUP(B1619, '[1]2021 Salaries'!$B$13:$B$2834, '[1]2021 Salaries'!$G$13:$G$2834,0)</f>
        <v>27060000</v>
      </c>
      <c r="K1619" s="1">
        <f t="shared" si="25"/>
        <v>29766000.000000004</v>
      </c>
      <c r="L1619" s="2">
        <v>1618</v>
      </c>
    </row>
    <row r="1620" spans="1:12" hidden="1" x14ac:dyDescent="0.45">
      <c r="A1620">
        <v>109</v>
      </c>
      <c r="B1620" t="s">
        <v>2541</v>
      </c>
      <c r="C1620" t="s">
        <v>39</v>
      </c>
      <c r="D1620" t="s">
        <v>1596</v>
      </c>
      <c r="E1620" t="s">
        <v>555</v>
      </c>
      <c r="F1620">
        <v>26</v>
      </c>
      <c r="G1620" t="s">
        <v>21</v>
      </c>
      <c r="H1620">
        <v>2020</v>
      </c>
      <c r="I1620">
        <v>11.967366666666701</v>
      </c>
      <c r="J1620" s="1">
        <f>_xlfn.XLOOKUP(B1620, '[1]2021 Salaries'!$B$13:$B$2834, '[1]2021 Salaries'!$G$13:$G$2834,0)</f>
        <v>0</v>
      </c>
      <c r="K1620" s="1">
        <f t="shared" si="25"/>
        <v>0</v>
      </c>
      <c r="L1620" s="2">
        <v>1619</v>
      </c>
    </row>
    <row r="1621" spans="1:12" x14ac:dyDescent="0.45">
      <c r="A1621">
        <v>660</v>
      </c>
      <c r="B1621" t="s">
        <v>1955</v>
      </c>
      <c r="C1621" t="s">
        <v>9</v>
      </c>
      <c r="D1621" t="s">
        <v>1596</v>
      </c>
      <c r="E1621" t="s">
        <v>104</v>
      </c>
      <c r="F1621">
        <v>21</v>
      </c>
      <c r="G1621" t="s">
        <v>25</v>
      </c>
      <c r="H1621">
        <v>2020</v>
      </c>
      <c r="I1621">
        <v>11.9690333333333</v>
      </c>
      <c r="J1621" s="1">
        <f>_xlfn.XLOOKUP(B1621, '[1]2021 Salaries'!$B$13:$B$2834, '[1]2021 Salaries'!$G$13:$G$2834,0)</f>
        <v>17470000</v>
      </c>
      <c r="K1621" s="1">
        <f t="shared" si="25"/>
        <v>19217000</v>
      </c>
      <c r="L1621" s="2">
        <v>1620</v>
      </c>
    </row>
    <row r="1622" spans="1:12" hidden="1" x14ac:dyDescent="0.45">
      <c r="A1622">
        <v>1233</v>
      </c>
      <c r="B1622" t="s">
        <v>3062</v>
      </c>
      <c r="C1622" t="s">
        <v>39</v>
      </c>
      <c r="D1622" t="s">
        <v>2743</v>
      </c>
      <c r="E1622" t="s">
        <v>1049</v>
      </c>
      <c r="F1622">
        <v>29</v>
      </c>
      <c r="G1622" t="s">
        <v>41</v>
      </c>
      <c r="H1622">
        <v>2020</v>
      </c>
      <c r="I1622">
        <v>11.9690333333333</v>
      </c>
      <c r="J1622" s="1">
        <f>_xlfn.XLOOKUP(B1622, '[1]2021 Salaries'!$B$13:$B$2834, '[1]2021 Salaries'!$G$13:$G$2834,0)</f>
        <v>0</v>
      </c>
      <c r="K1622" s="1">
        <f t="shared" si="25"/>
        <v>0</v>
      </c>
      <c r="L1622" s="2">
        <v>1621</v>
      </c>
    </row>
    <row r="1623" spans="1:12" hidden="1" x14ac:dyDescent="0.45">
      <c r="A1623">
        <v>1688</v>
      </c>
      <c r="B1623" t="s">
        <v>2475</v>
      </c>
      <c r="C1623" t="s">
        <v>74</v>
      </c>
      <c r="D1623" t="s">
        <v>1596</v>
      </c>
      <c r="E1623" t="s">
        <v>157</v>
      </c>
      <c r="F1623">
        <v>18</v>
      </c>
      <c r="G1623" t="s">
        <v>12</v>
      </c>
      <c r="H1623">
        <v>2021</v>
      </c>
      <c r="I1623">
        <v>11.9706666666667</v>
      </c>
      <c r="J1623" s="1">
        <f>_xlfn.XLOOKUP(B1623, '[1]2021 Salaries'!$B$13:$B$2834, '[1]2021 Salaries'!$G$13:$G$2834,0)</f>
        <v>32200000</v>
      </c>
      <c r="K1623" s="1">
        <f t="shared" si="25"/>
        <v>35420000</v>
      </c>
      <c r="L1623" s="2">
        <v>1622</v>
      </c>
    </row>
    <row r="1624" spans="1:12" x14ac:dyDescent="0.45">
      <c r="A1624">
        <v>968</v>
      </c>
      <c r="B1624" t="s">
        <v>2180</v>
      </c>
      <c r="C1624" t="s">
        <v>14</v>
      </c>
      <c r="D1624" t="s">
        <v>1596</v>
      </c>
      <c r="E1624" t="s">
        <v>489</v>
      </c>
      <c r="F1624">
        <v>32</v>
      </c>
      <c r="G1624" t="s">
        <v>16</v>
      </c>
      <c r="H1624">
        <v>2020</v>
      </c>
      <c r="I1624">
        <v>11.9707333333333</v>
      </c>
      <c r="J1624" s="1">
        <f>_xlfn.XLOOKUP(B1624, '[1]2021 Salaries'!$B$13:$B$2834, '[1]2021 Salaries'!$G$13:$G$2834,0)</f>
        <v>37320000</v>
      </c>
      <c r="K1624" s="1">
        <f t="shared" si="25"/>
        <v>41052000</v>
      </c>
      <c r="L1624" s="2">
        <v>1623</v>
      </c>
    </row>
    <row r="1625" spans="1:12" x14ac:dyDescent="0.45">
      <c r="A1625">
        <v>669</v>
      </c>
      <c r="B1625" t="s">
        <v>1875</v>
      </c>
      <c r="C1625" t="s">
        <v>96</v>
      </c>
      <c r="D1625" t="s">
        <v>1600</v>
      </c>
      <c r="E1625" t="s">
        <v>104</v>
      </c>
      <c r="F1625">
        <v>32</v>
      </c>
      <c r="G1625" t="s">
        <v>25</v>
      </c>
      <c r="H1625">
        <v>2020</v>
      </c>
      <c r="I1625">
        <v>11.9791666666667</v>
      </c>
      <c r="J1625" s="1">
        <f>_xlfn.XLOOKUP(B1625, '[1]2021 Salaries'!$B$13:$B$2834, '[1]2021 Salaries'!$G$13:$G$2834,0)</f>
        <v>35970000</v>
      </c>
      <c r="K1625" s="1">
        <f t="shared" si="25"/>
        <v>39567000</v>
      </c>
      <c r="L1625" s="2">
        <v>1624</v>
      </c>
    </row>
    <row r="1626" spans="1:12" x14ac:dyDescent="0.45">
      <c r="A1626">
        <v>1005</v>
      </c>
      <c r="B1626" t="s">
        <v>2305</v>
      </c>
      <c r="C1626" t="s">
        <v>222</v>
      </c>
      <c r="D1626" t="s">
        <v>1600</v>
      </c>
      <c r="E1626" t="s">
        <v>997</v>
      </c>
      <c r="F1626">
        <v>18</v>
      </c>
      <c r="G1626" t="s">
        <v>16</v>
      </c>
      <c r="H1626">
        <v>2020</v>
      </c>
      <c r="I1626">
        <v>11.9798666666667</v>
      </c>
      <c r="J1626" s="1">
        <f>_xlfn.XLOOKUP(B1626, '[1]2021 Salaries'!$B$13:$B$2834, '[1]2021 Salaries'!$G$13:$G$2834,0)</f>
        <v>20600000</v>
      </c>
      <c r="K1626" s="1">
        <f t="shared" si="25"/>
        <v>22660000</v>
      </c>
      <c r="L1626" s="2">
        <v>1625</v>
      </c>
    </row>
    <row r="1627" spans="1:12" x14ac:dyDescent="0.45">
      <c r="A1627">
        <v>2408</v>
      </c>
      <c r="B1627" t="s">
        <v>2937</v>
      </c>
      <c r="C1627" t="s">
        <v>14</v>
      </c>
      <c r="D1627" t="s">
        <v>2743</v>
      </c>
      <c r="E1627" t="s">
        <v>462</v>
      </c>
      <c r="F1627">
        <v>30</v>
      </c>
      <c r="G1627" t="s">
        <v>16</v>
      </c>
      <c r="H1627">
        <v>2021</v>
      </c>
      <c r="I1627">
        <v>11.9831</v>
      </c>
      <c r="J1627" s="1">
        <f>_xlfn.XLOOKUP(B1627, '[1]2021 Salaries'!$B$13:$B$2834, '[1]2021 Salaries'!$G$13:$G$2834,0)</f>
        <v>13820000</v>
      </c>
      <c r="K1627" s="1">
        <f t="shared" si="25"/>
        <v>15202000.000000002</v>
      </c>
      <c r="L1627" s="2">
        <v>1626</v>
      </c>
    </row>
    <row r="1628" spans="1:12" hidden="1" x14ac:dyDescent="0.45">
      <c r="A1628">
        <v>1462</v>
      </c>
      <c r="B1628" t="s">
        <v>2026</v>
      </c>
      <c r="C1628" t="s">
        <v>377</v>
      </c>
      <c r="D1628" t="s">
        <v>1600</v>
      </c>
      <c r="E1628" t="s">
        <v>547</v>
      </c>
      <c r="F1628">
        <v>24</v>
      </c>
      <c r="G1628" t="s">
        <v>31</v>
      </c>
      <c r="H1628">
        <v>2021</v>
      </c>
      <c r="I1628">
        <v>11.9834333333333</v>
      </c>
      <c r="J1628" s="1">
        <f>_xlfn.XLOOKUP(B1628, '[1]2021 Salaries'!$B$13:$B$2834, '[1]2021 Salaries'!$G$13:$G$2834,0)</f>
        <v>3780000</v>
      </c>
      <c r="K1628" s="1">
        <f t="shared" si="25"/>
        <v>4158000.0000000005</v>
      </c>
      <c r="L1628" s="2">
        <v>1627</v>
      </c>
    </row>
    <row r="1629" spans="1:12" x14ac:dyDescent="0.45">
      <c r="A1629">
        <v>1420</v>
      </c>
      <c r="B1629" t="s">
        <v>2403</v>
      </c>
      <c r="C1629" t="s">
        <v>9</v>
      </c>
      <c r="D1629" t="s">
        <v>1596</v>
      </c>
      <c r="E1629" t="s">
        <v>395</v>
      </c>
      <c r="F1629">
        <v>22</v>
      </c>
      <c r="G1629" t="s">
        <v>31</v>
      </c>
      <c r="H1629">
        <v>2021</v>
      </c>
      <c r="I1629">
        <v>11.9889333333333</v>
      </c>
      <c r="J1629" s="1">
        <f>_xlfn.XLOOKUP(B1629, '[1]2021 Salaries'!$B$13:$B$2834, '[1]2021 Salaries'!$G$13:$G$2834,0)</f>
        <v>29200000</v>
      </c>
      <c r="K1629" s="1">
        <f t="shared" si="25"/>
        <v>32120000.000000004</v>
      </c>
      <c r="L1629" s="2">
        <v>1628</v>
      </c>
    </row>
    <row r="1630" spans="1:12" hidden="1" x14ac:dyDescent="0.45">
      <c r="A1630">
        <v>1000</v>
      </c>
      <c r="B1630" t="s">
        <v>3061</v>
      </c>
      <c r="C1630" t="s">
        <v>14</v>
      </c>
      <c r="D1630" t="s">
        <v>2743</v>
      </c>
      <c r="E1630" t="s">
        <v>997</v>
      </c>
      <c r="F1630">
        <v>27</v>
      </c>
      <c r="G1630" t="s">
        <v>16</v>
      </c>
      <c r="H1630">
        <v>2020</v>
      </c>
      <c r="I1630">
        <v>11.9917333333333</v>
      </c>
      <c r="J1630" s="1">
        <f>_xlfn.XLOOKUP(B1630, '[1]2021 Salaries'!$B$13:$B$2834, '[1]2021 Salaries'!$G$13:$G$2834,0)</f>
        <v>0</v>
      </c>
      <c r="K1630" s="1">
        <f t="shared" si="25"/>
        <v>0</v>
      </c>
      <c r="L1630" s="2">
        <v>1629</v>
      </c>
    </row>
    <row r="1631" spans="1:12" hidden="1" x14ac:dyDescent="0.45">
      <c r="A1631">
        <v>1771</v>
      </c>
      <c r="B1631" t="s">
        <v>2667</v>
      </c>
      <c r="C1631" t="s">
        <v>74</v>
      </c>
      <c r="D1631" t="s">
        <v>1596</v>
      </c>
      <c r="E1631" t="s">
        <v>602</v>
      </c>
      <c r="F1631">
        <v>23</v>
      </c>
      <c r="G1631" t="s">
        <v>12</v>
      </c>
      <c r="H1631">
        <v>2021</v>
      </c>
      <c r="I1631">
        <v>11.999966666666699</v>
      </c>
      <c r="J1631" s="1">
        <f>_xlfn.XLOOKUP(B1631, '[1]2021 Salaries'!$B$13:$B$2834, '[1]2021 Salaries'!$G$13:$G$2834,0)</f>
        <v>29070000</v>
      </c>
      <c r="K1631" s="1">
        <f t="shared" si="25"/>
        <v>31977000.000000004</v>
      </c>
      <c r="L1631" s="2">
        <v>1630</v>
      </c>
    </row>
    <row r="1632" spans="1:12" hidden="1" x14ac:dyDescent="0.45">
      <c r="A1632">
        <v>765</v>
      </c>
      <c r="B1632" t="s">
        <v>1725</v>
      </c>
      <c r="C1632" t="s">
        <v>23</v>
      </c>
      <c r="D1632" t="s">
        <v>1596</v>
      </c>
      <c r="E1632" t="s">
        <v>223</v>
      </c>
      <c r="F1632">
        <v>22</v>
      </c>
      <c r="G1632" t="s">
        <v>25</v>
      </c>
      <c r="H1632">
        <v>2020</v>
      </c>
      <c r="I1632">
        <v>12</v>
      </c>
      <c r="J1632" s="1">
        <f>_xlfn.XLOOKUP(B1632, '[1]2021 Salaries'!$B$13:$B$2834, '[1]2021 Salaries'!$G$13:$G$2834,0)</f>
        <v>28030000</v>
      </c>
      <c r="K1632" s="1">
        <f t="shared" si="25"/>
        <v>30833000.000000004</v>
      </c>
      <c r="L1632" s="2">
        <v>1631</v>
      </c>
    </row>
    <row r="1633" spans="1:12" x14ac:dyDescent="0.45">
      <c r="A1633">
        <v>975</v>
      </c>
      <c r="B1633" t="s">
        <v>3056</v>
      </c>
      <c r="C1633" t="s">
        <v>303</v>
      </c>
      <c r="D1633" t="s">
        <v>2743</v>
      </c>
      <c r="E1633" t="s">
        <v>489</v>
      </c>
      <c r="F1633">
        <v>27</v>
      </c>
      <c r="G1633" t="s">
        <v>16</v>
      </c>
      <c r="H1633">
        <v>2020</v>
      </c>
      <c r="I1633">
        <v>12.001200000000001</v>
      </c>
      <c r="J1633" s="1">
        <f>_xlfn.XLOOKUP(B1633, '[1]2021 Salaries'!$B$13:$B$2834, '[1]2021 Salaries'!$G$13:$G$2834,0)</f>
        <v>16100000</v>
      </c>
      <c r="K1633" s="1">
        <f t="shared" si="25"/>
        <v>17710000</v>
      </c>
      <c r="L1633" s="2">
        <v>1632</v>
      </c>
    </row>
    <row r="1634" spans="1:12" x14ac:dyDescent="0.45">
      <c r="A1634">
        <v>1117</v>
      </c>
      <c r="B1634" t="s">
        <v>2439</v>
      </c>
      <c r="C1634" t="s">
        <v>14</v>
      </c>
      <c r="D1634" t="s">
        <v>1600</v>
      </c>
      <c r="E1634" t="s">
        <v>250</v>
      </c>
      <c r="F1634">
        <v>19</v>
      </c>
      <c r="G1634" t="s">
        <v>16</v>
      </c>
      <c r="H1634">
        <v>2020</v>
      </c>
      <c r="I1634">
        <v>12.002133333333299</v>
      </c>
      <c r="J1634" s="1">
        <f>_xlfn.XLOOKUP(B1634, '[1]2021 Salaries'!$B$13:$B$2834, '[1]2021 Salaries'!$G$13:$G$2834,0)</f>
        <v>7130000</v>
      </c>
      <c r="K1634" s="1">
        <f t="shared" si="25"/>
        <v>7843000.0000000009</v>
      </c>
      <c r="L1634" s="2">
        <v>1633</v>
      </c>
    </row>
    <row r="1635" spans="1:12" x14ac:dyDescent="0.45">
      <c r="A1635">
        <v>1700</v>
      </c>
      <c r="B1635" t="s">
        <v>1920</v>
      </c>
      <c r="C1635" t="s">
        <v>74</v>
      </c>
      <c r="D1635" t="s">
        <v>1600</v>
      </c>
      <c r="E1635" t="s">
        <v>157</v>
      </c>
      <c r="F1635">
        <v>26</v>
      </c>
      <c r="G1635" t="s">
        <v>12</v>
      </c>
      <c r="H1635">
        <v>2021</v>
      </c>
      <c r="I1635">
        <v>12.010733333333301</v>
      </c>
      <c r="J1635" s="1">
        <f>_xlfn.XLOOKUP(B1635, '[1]2021 Salaries'!$B$13:$B$2834, '[1]2021 Salaries'!$G$13:$G$2834,0)</f>
        <v>33220000</v>
      </c>
      <c r="K1635" s="1">
        <f t="shared" si="25"/>
        <v>36542000</v>
      </c>
      <c r="L1635" s="2">
        <v>1634</v>
      </c>
    </row>
    <row r="1636" spans="1:12" hidden="1" x14ac:dyDescent="0.45">
      <c r="A1636">
        <v>2335</v>
      </c>
      <c r="B1636" t="s">
        <v>3060</v>
      </c>
      <c r="C1636" t="s">
        <v>235</v>
      </c>
      <c r="D1636" t="s">
        <v>2743</v>
      </c>
      <c r="E1636" t="s">
        <v>485</v>
      </c>
      <c r="F1636">
        <v>20</v>
      </c>
      <c r="G1636" t="s">
        <v>16</v>
      </c>
      <c r="H1636">
        <v>2021</v>
      </c>
      <c r="I1636">
        <v>12.0118333333333</v>
      </c>
      <c r="J1636" s="1">
        <f>_xlfn.XLOOKUP(B1636, '[1]2021 Salaries'!$B$13:$B$2834, '[1]2021 Salaries'!$G$13:$G$2834,0)</f>
        <v>12090000</v>
      </c>
      <c r="K1636" s="1">
        <f t="shared" si="25"/>
        <v>13299000.000000002</v>
      </c>
      <c r="L1636" s="2">
        <v>1635</v>
      </c>
    </row>
    <row r="1637" spans="1:12" x14ac:dyDescent="0.45">
      <c r="A1637">
        <v>508</v>
      </c>
      <c r="B1637" t="s">
        <v>2251</v>
      </c>
      <c r="C1637" t="s">
        <v>74</v>
      </c>
      <c r="D1637" t="s">
        <v>1596</v>
      </c>
      <c r="E1637" t="s">
        <v>403</v>
      </c>
      <c r="F1637">
        <v>25</v>
      </c>
      <c r="G1637" t="s">
        <v>12</v>
      </c>
      <c r="H1637">
        <v>2020</v>
      </c>
      <c r="I1637">
        <v>12.012166666666699</v>
      </c>
      <c r="J1637" s="1">
        <f>_xlfn.XLOOKUP(B1637, '[1]2021 Salaries'!$B$13:$B$2834, '[1]2021 Salaries'!$G$13:$G$2834,0)</f>
        <v>33480000</v>
      </c>
      <c r="K1637" s="1">
        <f t="shared" si="25"/>
        <v>36828000</v>
      </c>
      <c r="L1637" s="2">
        <v>1636</v>
      </c>
    </row>
    <row r="1638" spans="1:12" hidden="1" x14ac:dyDescent="0.45">
      <c r="A1638">
        <v>672</v>
      </c>
      <c r="B1638" t="s">
        <v>2343</v>
      </c>
      <c r="C1638" t="s">
        <v>55</v>
      </c>
      <c r="D1638" t="s">
        <v>1596</v>
      </c>
      <c r="E1638" t="s">
        <v>282</v>
      </c>
      <c r="F1638">
        <v>29</v>
      </c>
      <c r="G1638" t="s">
        <v>25</v>
      </c>
      <c r="H1638">
        <v>2020</v>
      </c>
      <c r="I1638">
        <v>12.012233333333301</v>
      </c>
      <c r="J1638" s="1">
        <f>_xlfn.XLOOKUP(B1638, '[1]2021 Salaries'!$B$13:$B$2834, '[1]2021 Salaries'!$G$13:$G$2834,0)</f>
        <v>8870000</v>
      </c>
      <c r="K1638" s="1">
        <f t="shared" si="25"/>
        <v>9757000</v>
      </c>
      <c r="L1638" s="2">
        <v>1637</v>
      </c>
    </row>
    <row r="1639" spans="1:12" hidden="1" x14ac:dyDescent="0.45">
      <c r="A1639">
        <v>31</v>
      </c>
      <c r="B1639" t="s">
        <v>3059</v>
      </c>
      <c r="C1639" t="s">
        <v>39</v>
      </c>
      <c r="D1639" t="s">
        <v>2743</v>
      </c>
      <c r="E1639" t="s">
        <v>845</v>
      </c>
      <c r="F1639">
        <v>28</v>
      </c>
      <c r="G1639" t="s">
        <v>21</v>
      </c>
      <c r="H1639">
        <v>2020</v>
      </c>
      <c r="I1639">
        <v>12.018466666666701</v>
      </c>
      <c r="J1639" s="1">
        <f>_xlfn.XLOOKUP(B1639, '[1]2021 Salaries'!$B$13:$B$2834, '[1]2021 Salaries'!$G$13:$G$2834,0)</f>
        <v>0</v>
      </c>
      <c r="K1639" s="1">
        <f t="shared" si="25"/>
        <v>0</v>
      </c>
      <c r="L1639" s="2">
        <v>1638</v>
      </c>
    </row>
    <row r="1640" spans="1:12" hidden="1" x14ac:dyDescent="0.45">
      <c r="A1640">
        <v>417</v>
      </c>
      <c r="B1640" t="s">
        <v>3058</v>
      </c>
      <c r="C1640" t="s">
        <v>9</v>
      </c>
      <c r="D1640" t="s">
        <v>2743</v>
      </c>
      <c r="E1640" t="s">
        <v>30</v>
      </c>
      <c r="F1640">
        <v>24</v>
      </c>
      <c r="G1640" t="s">
        <v>31</v>
      </c>
      <c r="H1640">
        <v>2020</v>
      </c>
      <c r="I1640">
        <v>12.0295666666667</v>
      </c>
      <c r="J1640" s="1">
        <f>_xlfn.XLOOKUP(B1640, '[1]2021 Salaries'!$B$13:$B$2834, '[1]2021 Salaries'!$G$13:$G$2834,0)</f>
        <v>0</v>
      </c>
      <c r="K1640" s="1">
        <f t="shared" si="25"/>
        <v>0</v>
      </c>
      <c r="L1640" s="2">
        <v>1639</v>
      </c>
    </row>
    <row r="1641" spans="1:12" x14ac:dyDescent="0.45">
      <c r="A1641">
        <v>1479</v>
      </c>
      <c r="B1641" t="s">
        <v>1724</v>
      </c>
      <c r="C1641" t="s">
        <v>176</v>
      </c>
      <c r="D1641" t="s">
        <v>1600</v>
      </c>
      <c r="E1641" t="s">
        <v>473</v>
      </c>
      <c r="F1641">
        <v>22</v>
      </c>
      <c r="G1641" t="s">
        <v>31</v>
      </c>
      <c r="H1641">
        <v>2021</v>
      </c>
      <c r="I1641">
        <v>12.029866666666701</v>
      </c>
      <c r="J1641" s="1">
        <f>_xlfn.XLOOKUP(B1641, '[1]2021 Salaries'!$B$13:$B$2834, '[1]2021 Salaries'!$G$13:$G$2834,0)</f>
        <v>10700000</v>
      </c>
      <c r="K1641" s="1">
        <f t="shared" si="25"/>
        <v>11770000.000000002</v>
      </c>
      <c r="L1641" s="2">
        <v>1640</v>
      </c>
    </row>
    <row r="1642" spans="1:12" x14ac:dyDescent="0.45">
      <c r="A1642">
        <v>1110</v>
      </c>
      <c r="B1642" t="s">
        <v>3057</v>
      </c>
      <c r="C1642" t="s">
        <v>9</v>
      </c>
      <c r="D1642" t="s">
        <v>2743</v>
      </c>
      <c r="E1642" t="s">
        <v>250</v>
      </c>
      <c r="F1642">
        <v>28</v>
      </c>
      <c r="G1642" t="s">
        <v>16</v>
      </c>
      <c r="H1642">
        <v>2020</v>
      </c>
      <c r="I1642">
        <v>12.047466666666701</v>
      </c>
      <c r="J1642" s="1">
        <f>_xlfn.XLOOKUP(B1642, '[1]2021 Salaries'!$B$13:$B$2834, '[1]2021 Salaries'!$G$13:$G$2834,0)</f>
        <v>14290000</v>
      </c>
      <c r="K1642" s="1">
        <f t="shared" si="25"/>
        <v>15719000.000000002</v>
      </c>
      <c r="L1642" s="2">
        <v>1641</v>
      </c>
    </row>
    <row r="1643" spans="1:12" x14ac:dyDescent="0.45">
      <c r="A1643">
        <v>2267</v>
      </c>
      <c r="B1643" t="s">
        <v>3056</v>
      </c>
      <c r="C1643" t="s">
        <v>303</v>
      </c>
      <c r="D1643" t="s">
        <v>2743</v>
      </c>
      <c r="E1643" t="s">
        <v>489</v>
      </c>
      <c r="F1643">
        <v>28</v>
      </c>
      <c r="G1643" t="s">
        <v>16</v>
      </c>
      <c r="H1643">
        <v>2021</v>
      </c>
      <c r="I1643">
        <v>12.0482</v>
      </c>
      <c r="J1643" s="1">
        <f>_xlfn.XLOOKUP(B1643, '[1]2021 Salaries'!$B$13:$B$2834, '[1]2021 Salaries'!$G$13:$G$2834,0)</f>
        <v>16100000</v>
      </c>
      <c r="K1643" s="1">
        <f t="shared" si="25"/>
        <v>17710000</v>
      </c>
      <c r="L1643" s="2">
        <v>1642</v>
      </c>
    </row>
    <row r="1644" spans="1:12" hidden="1" x14ac:dyDescent="0.45">
      <c r="A1644">
        <v>2436</v>
      </c>
      <c r="B1644" t="s">
        <v>3055</v>
      </c>
      <c r="C1644" t="s">
        <v>109</v>
      </c>
      <c r="D1644" t="s">
        <v>2743</v>
      </c>
      <c r="E1644" t="s">
        <v>34</v>
      </c>
      <c r="F1644">
        <v>22</v>
      </c>
      <c r="G1644" t="s">
        <v>16</v>
      </c>
      <c r="H1644">
        <v>2021</v>
      </c>
      <c r="I1644">
        <v>12.051866666666699</v>
      </c>
      <c r="J1644" s="1">
        <f>_xlfn.XLOOKUP(B1644, '[1]2021 Salaries'!$B$13:$B$2834, '[1]2021 Salaries'!$G$13:$G$2834,0)</f>
        <v>26600000</v>
      </c>
      <c r="K1644" s="1">
        <f t="shared" si="25"/>
        <v>29260000.000000004</v>
      </c>
      <c r="L1644" s="2">
        <v>1643</v>
      </c>
    </row>
    <row r="1645" spans="1:12" x14ac:dyDescent="0.45">
      <c r="A1645">
        <v>526</v>
      </c>
      <c r="B1645" t="s">
        <v>1762</v>
      </c>
      <c r="C1645" t="s">
        <v>410</v>
      </c>
      <c r="D1645" t="s">
        <v>1596</v>
      </c>
      <c r="E1645" t="s">
        <v>725</v>
      </c>
      <c r="F1645">
        <v>21</v>
      </c>
      <c r="G1645" t="s">
        <v>12</v>
      </c>
      <c r="H1645">
        <v>2020</v>
      </c>
      <c r="I1645">
        <v>12.053466666666701</v>
      </c>
      <c r="J1645" s="1">
        <f>_xlfn.XLOOKUP(B1645, '[1]2021 Salaries'!$B$13:$B$2834, '[1]2021 Salaries'!$G$13:$G$2834,0)</f>
        <v>26640000</v>
      </c>
      <c r="K1645" s="1">
        <f t="shared" si="25"/>
        <v>29304000.000000004</v>
      </c>
      <c r="L1645" s="2">
        <v>1644</v>
      </c>
    </row>
    <row r="1646" spans="1:12" hidden="1" x14ac:dyDescent="0.45">
      <c r="A1646">
        <v>677</v>
      </c>
      <c r="B1646" t="s">
        <v>3054</v>
      </c>
      <c r="C1646" t="s">
        <v>650</v>
      </c>
      <c r="D1646" t="s">
        <v>2743</v>
      </c>
      <c r="E1646" t="s">
        <v>282</v>
      </c>
      <c r="F1646">
        <v>27</v>
      </c>
      <c r="G1646" t="s">
        <v>25</v>
      </c>
      <c r="H1646">
        <v>2020</v>
      </c>
      <c r="I1646">
        <v>12.053466666666701</v>
      </c>
      <c r="J1646" s="1">
        <f>_xlfn.XLOOKUP(B1646, '[1]2021 Salaries'!$B$13:$B$2834, '[1]2021 Salaries'!$G$13:$G$2834,0)</f>
        <v>0</v>
      </c>
      <c r="K1646" s="1">
        <f t="shared" si="25"/>
        <v>0</v>
      </c>
      <c r="L1646" s="2">
        <v>1645</v>
      </c>
    </row>
    <row r="1647" spans="1:12" x14ac:dyDescent="0.45">
      <c r="A1647">
        <v>2174</v>
      </c>
      <c r="B1647" t="s">
        <v>3053</v>
      </c>
      <c r="C1647" t="s">
        <v>14</v>
      </c>
      <c r="D1647" t="s">
        <v>2743</v>
      </c>
      <c r="E1647" t="s">
        <v>852</v>
      </c>
      <c r="F1647">
        <v>32</v>
      </c>
      <c r="G1647" t="s">
        <v>16</v>
      </c>
      <c r="H1647">
        <v>2021</v>
      </c>
      <c r="I1647">
        <v>12.0561666666667</v>
      </c>
      <c r="J1647" s="1">
        <f>_xlfn.XLOOKUP(B1647, '[1]2021 Salaries'!$B$13:$B$2834, '[1]2021 Salaries'!$G$13:$G$2834,0)</f>
        <v>31040000</v>
      </c>
      <c r="K1647" s="1">
        <f t="shared" si="25"/>
        <v>34144000</v>
      </c>
      <c r="L1647" s="2">
        <v>1646</v>
      </c>
    </row>
    <row r="1648" spans="1:12" hidden="1" x14ac:dyDescent="0.45">
      <c r="A1648">
        <v>835</v>
      </c>
      <c r="B1648" t="s">
        <v>2206</v>
      </c>
      <c r="C1648" t="s">
        <v>96</v>
      </c>
      <c r="D1648" t="s">
        <v>1600</v>
      </c>
      <c r="E1648" t="s">
        <v>784</v>
      </c>
      <c r="F1648">
        <v>22</v>
      </c>
      <c r="G1648" t="s">
        <v>25</v>
      </c>
      <c r="H1648">
        <v>2020</v>
      </c>
      <c r="I1648">
        <v>12.0573</v>
      </c>
      <c r="J1648" s="1">
        <f>_xlfn.XLOOKUP(B1648, '[1]2021 Salaries'!$B$13:$B$2834, '[1]2021 Salaries'!$G$13:$G$2834,0)</f>
        <v>0</v>
      </c>
      <c r="K1648" s="1">
        <f t="shared" si="25"/>
        <v>0</v>
      </c>
      <c r="L1648" s="2">
        <v>1647</v>
      </c>
    </row>
    <row r="1649" spans="1:12" hidden="1" x14ac:dyDescent="0.45">
      <c r="A1649">
        <v>1782</v>
      </c>
      <c r="B1649" t="s">
        <v>1665</v>
      </c>
      <c r="C1649" t="s">
        <v>1664</v>
      </c>
      <c r="D1649" t="s">
        <v>1596</v>
      </c>
      <c r="E1649" t="s">
        <v>587</v>
      </c>
      <c r="F1649">
        <v>27</v>
      </c>
      <c r="G1649" t="s">
        <v>12</v>
      </c>
      <c r="H1649">
        <v>2021</v>
      </c>
      <c r="I1649">
        <v>12.0581</v>
      </c>
      <c r="J1649" s="1">
        <f>_xlfn.XLOOKUP(B1649, '[1]2021 Salaries'!$B$13:$B$2834, '[1]2021 Salaries'!$G$13:$G$2834,0)</f>
        <v>21420000</v>
      </c>
      <c r="K1649" s="1">
        <f t="shared" si="25"/>
        <v>23562000.000000004</v>
      </c>
      <c r="L1649" s="2">
        <v>1648</v>
      </c>
    </row>
    <row r="1650" spans="1:12" hidden="1" x14ac:dyDescent="0.45">
      <c r="A1650">
        <v>506</v>
      </c>
      <c r="B1650" t="s">
        <v>2450</v>
      </c>
      <c r="C1650" t="s">
        <v>74</v>
      </c>
      <c r="D1650" t="s">
        <v>1596</v>
      </c>
      <c r="E1650" t="s">
        <v>403</v>
      </c>
      <c r="F1650">
        <v>23</v>
      </c>
      <c r="G1650" t="s">
        <v>12</v>
      </c>
      <c r="H1650">
        <v>2020</v>
      </c>
      <c r="I1650">
        <v>12.0581666666667</v>
      </c>
      <c r="J1650" s="1">
        <f>_xlfn.XLOOKUP(B1650, '[1]2021 Salaries'!$B$13:$B$2834, '[1]2021 Salaries'!$G$13:$G$2834,0)</f>
        <v>0</v>
      </c>
      <c r="K1650" s="1">
        <f t="shared" si="25"/>
        <v>0</v>
      </c>
      <c r="L1650" s="2">
        <v>1649</v>
      </c>
    </row>
    <row r="1651" spans="1:12" x14ac:dyDescent="0.45">
      <c r="A1651">
        <v>1406</v>
      </c>
      <c r="B1651" t="s">
        <v>2175</v>
      </c>
      <c r="C1651" t="s">
        <v>9</v>
      </c>
      <c r="D1651" t="s">
        <v>1596</v>
      </c>
      <c r="E1651" t="s">
        <v>44</v>
      </c>
      <c r="F1651">
        <v>19</v>
      </c>
      <c r="G1651" t="s">
        <v>31</v>
      </c>
      <c r="H1651">
        <v>2021</v>
      </c>
      <c r="I1651">
        <v>12.064166666666701</v>
      </c>
      <c r="J1651" s="1">
        <f>_xlfn.XLOOKUP(B1651, '[1]2021 Salaries'!$B$13:$B$2834, '[1]2021 Salaries'!$G$13:$G$2834,0)</f>
        <v>22900000</v>
      </c>
      <c r="K1651" s="1">
        <f t="shared" si="25"/>
        <v>25190000.000000004</v>
      </c>
      <c r="L1651" s="2">
        <v>1650</v>
      </c>
    </row>
    <row r="1652" spans="1:12" hidden="1" x14ac:dyDescent="0.45">
      <c r="A1652">
        <v>2115</v>
      </c>
      <c r="B1652" t="s">
        <v>2056</v>
      </c>
      <c r="C1652" t="s">
        <v>23</v>
      </c>
      <c r="D1652" t="s">
        <v>1596</v>
      </c>
      <c r="E1652" t="s">
        <v>240</v>
      </c>
      <c r="F1652">
        <v>22</v>
      </c>
      <c r="G1652" t="s">
        <v>25</v>
      </c>
      <c r="H1652">
        <v>2021</v>
      </c>
      <c r="I1652">
        <v>12.064966666666701</v>
      </c>
      <c r="J1652" s="1">
        <f>_xlfn.XLOOKUP(B1652, '[1]2021 Salaries'!$B$13:$B$2834, '[1]2021 Salaries'!$G$13:$G$2834,0)</f>
        <v>21690000</v>
      </c>
      <c r="K1652" s="1">
        <f t="shared" si="25"/>
        <v>23859000.000000004</v>
      </c>
      <c r="L1652" s="2">
        <v>1651</v>
      </c>
    </row>
    <row r="1653" spans="1:12" hidden="1" x14ac:dyDescent="0.45">
      <c r="A1653">
        <v>268</v>
      </c>
      <c r="B1653" t="s">
        <v>2461</v>
      </c>
      <c r="C1653" t="s">
        <v>204</v>
      </c>
      <c r="D1653" t="s">
        <v>1596</v>
      </c>
      <c r="E1653" t="s">
        <v>549</v>
      </c>
      <c r="F1653">
        <v>27</v>
      </c>
      <c r="G1653" t="s">
        <v>31</v>
      </c>
      <c r="H1653">
        <v>2020</v>
      </c>
      <c r="I1653">
        <v>12.0703333333333</v>
      </c>
      <c r="J1653" s="1">
        <f>_xlfn.XLOOKUP(B1653, '[1]2021 Salaries'!$B$13:$B$2834, '[1]2021 Salaries'!$G$13:$G$2834,0)</f>
        <v>0</v>
      </c>
      <c r="K1653" s="1">
        <f t="shared" si="25"/>
        <v>0</v>
      </c>
      <c r="L1653" s="2">
        <v>1652</v>
      </c>
    </row>
    <row r="1654" spans="1:12" x14ac:dyDescent="0.45">
      <c r="A1654">
        <v>1744</v>
      </c>
      <c r="B1654" t="s">
        <v>2839</v>
      </c>
      <c r="C1654" t="s">
        <v>74</v>
      </c>
      <c r="D1654" t="s">
        <v>2743</v>
      </c>
      <c r="E1654" t="s">
        <v>403</v>
      </c>
      <c r="F1654">
        <v>20</v>
      </c>
      <c r="G1654" t="s">
        <v>12</v>
      </c>
      <c r="H1654">
        <v>2021</v>
      </c>
      <c r="I1654">
        <v>12.0703333333333</v>
      </c>
      <c r="J1654" s="1">
        <f>_xlfn.XLOOKUP(B1654, '[1]2021 Salaries'!$B$13:$B$2834, '[1]2021 Salaries'!$G$13:$G$2834,0)</f>
        <v>25390000</v>
      </c>
      <c r="K1654" s="1">
        <f t="shared" si="25"/>
        <v>27929000.000000004</v>
      </c>
      <c r="L1654" s="2">
        <v>1653</v>
      </c>
    </row>
    <row r="1655" spans="1:12" hidden="1" x14ac:dyDescent="0.45">
      <c r="A1655">
        <v>1259</v>
      </c>
      <c r="B1655" t="s">
        <v>2613</v>
      </c>
      <c r="C1655" t="s">
        <v>9</v>
      </c>
      <c r="D1655" t="s">
        <v>1596</v>
      </c>
      <c r="E1655" t="s">
        <v>49</v>
      </c>
      <c r="F1655">
        <v>23</v>
      </c>
      <c r="G1655" t="s">
        <v>21</v>
      </c>
      <c r="H1655">
        <v>2021</v>
      </c>
      <c r="I1655">
        <v>12.0719333333333</v>
      </c>
      <c r="J1655" s="1">
        <f>_xlfn.XLOOKUP(B1655, '[1]2021 Salaries'!$B$13:$B$2834, '[1]2021 Salaries'!$G$13:$G$2834,0)</f>
        <v>24770000</v>
      </c>
      <c r="K1655" s="1">
        <f t="shared" si="25"/>
        <v>27247000.000000004</v>
      </c>
      <c r="L1655" s="2">
        <v>1654</v>
      </c>
    </row>
    <row r="1656" spans="1:12" hidden="1" x14ac:dyDescent="0.45">
      <c r="A1656">
        <v>262</v>
      </c>
      <c r="B1656" t="s">
        <v>3052</v>
      </c>
      <c r="C1656" t="s">
        <v>1144</v>
      </c>
      <c r="D1656" t="s">
        <v>2743</v>
      </c>
      <c r="E1656" t="s">
        <v>473</v>
      </c>
      <c r="F1656">
        <v>35</v>
      </c>
      <c r="G1656" t="s">
        <v>31</v>
      </c>
      <c r="H1656">
        <v>2020</v>
      </c>
      <c r="I1656">
        <v>12.0757333333333</v>
      </c>
      <c r="J1656" s="1">
        <f>_xlfn.XLOOKUP(B1656, '[1]2021 Salaries'!$B$13:$B$2834, '[1]2021 Salaries'!$G$13:$G$2834,0)</f>
        <v>0</v>
      </c>
      <c r="K1656" s="1">
        <f t="shared" si="25"/>
        <v>0</v>
      </c>
      <c r="L1656" s="2">
        <v>1655</v>
      </c>
    </row>
    <row r="1657" spans="1:12" hidden="1" x14ac:dyDescent="0.45">
      <c r="A1657">
        <v>1207</v>
      </c>
      <c r="B1657" t="s">
        <v>3051</v>
      </c>
      <c r="C1657" t="s">
        <v>106</v>
      </c>
      <c r="D1657" t="s">
        <v>2743</v>
      </c>
      <c r="E1657" t="s">
        <v>714</v>
      </c>
      <c r="F1657">
        <v>29</v>
      </c>
      <c r="G1657" t="s">
        <v>41</v>
      </c>
      <c r="H1657">
        <v>2020</v>
      </c>
      <c r="I1657">
        <v>12.077500000000001</v>
      </c>
      <c r="J1657" s="1">
        <f>_xlfn.XLOOKUP(B1657, '[1]2021 Salaries'!$B$13:$B$2834, '[1]2021 Salaries'!$G$13:$G$2834,0)</f>
        <v>0</v>
      </c>
      <c r="K1657" s="1">
        <f t="shared" si="25"/>
        <v>0</v>
      </c>
      <c r="L1657" s="2">
        <v>1656</v>
      </c>
    </row>
    <row r="1658" spans="1:12" x14ac:dyDescent="0.45">
      <c r="A1658">
        <v>1014</v>
      </c>
      <c r="B1658" t="s">
        <v>3019</v>
      </c>
      <c r="C1658" t="s">
        <v>14</v>
      </c>
      <c r="D1658" t="s">
        <v>2743</v>
      </c>
      <c r="E1658" t="s">
        <v>487</v>
      </c>
      <c r="F1658">
        <v>22</v>
      </c>
      <c r="G1658" t="s">
        <v>16</v>
      </c>
      <c r="H1658">
        <v>2020</v>
      </c>
      <c r="I1658">
        <v>12.0790666666667</v>
      </c>
      <c r="J1658" s="1">
        <f>_xlfn.XLOOKUP(B1658, '[1]2021 Salaries'!$B$13:$B$2834, '[1]2021 Salaries'!$G$13:$G$2834,0)</f>
        <v>16870000</v>
      </c>
      <c r="K1658" s="1">
        <f t="shared" si="25"/>
        <v>18557000</v>
      </c>
      <c r="L1658" s="2">
        <v>1657</v>
      </c>
    </row>
    <row r="1659" spans="1:12" hidden="1" x14ac:dyDescent="0.45">
      <c r="A1659">
        <v>328</v>
      </c>
      <c r="B1659" t="s">
        <v>1877</v>
      </c>
      <c r="C1659" t="s">
        <v>9</v>
      </c>
      <c r="D1659" t="s">
        <v>1596</v>
      </c>
      <c r="E1659" t="s">
        <v>173</v>
      </c>
      <c r="F1659">
        <v>18</v>
      </c>
      <c r="G1659" t="s">
        <v>31</v>
      </c>
      <c r="H1659">
        <v>2020</v>
      </c>
      <c r="I1659">
        <v>12.0805666666667</v>
      </c>
      <c r="J1659" s="1">
        <f>_xlfn.XLOOKUP(B1659, '[1]2021 Salaries'!$B$13:$B$2834, '[1]2021 Salaries'!$G$13:$G$2834,0)</f>
        <v>29270000</v>
      </c>
      <c r="K1659" s="1">
        <f t="shared" si="25"/>
        <v>32197000.000000004</v>
      </c>
      <c r="L1659" s="2">
        <v>1658</v>
      </c>
    </row>
    <row r="1660" spans="1:12" hidden="1" x14ac:dyDescent="0.45">
      <c r="A1660">
        <v>822</v>
      </c>
      <c r="B1660" t="s">
        <v>929</v>
      </c>
      <c r="C1660" t="s">
        <v>23</v>
      </c>
      <c r="D1660" t="s">
        <v>18</v>
      </c>
      <c r="E1660" t="s">
        <v>784</v>
      </c>
      <c r="F1660">
        <v>23</v>
      </c>
      <c r="G1660" t="s">
        <v>25</v>
      </c>
      <c r="H1660">
        <v>2020</v>
      </c>
      <c r="I1660">
        <v>12.089233333333301</v>
      </c>
      <c r="J1660" s="1">
        <f>_xlfn.XLOOKUP(B1660, '[1]2021 Salaries'!$B$13:$B$2834, '[1]2021 Salaries'!$G$13:$G$2834,0)</f>
        <v>16070000</v>
      </c>
      <c r="K1660" s="1">
        <f t="shared" si="25"/>
        <v>17677000</v>
      </c>
      <c r="L1660" s="2">
        <v>1659</v>
      </c>
    </row>
    <row r="1661" spans="1:12" hidden="1" x14ac:dyDescent="0.45">
      <c r="A1661">
        <v>1400</v>
      </c>
      <c r="B1661" t="s">
        <v>3050</v>
      </c>
      <c r="C1661" t="s">
        <v>39</v>
      </c>
      <c r="D1661" t="s">
        <v>2743</v>
      </c>
      <c r="E1661" t="s">
        <v>191</v>
      </c>
      <c r="F1661">
        <v>23</v>
      </c>
      <c r="G1661" t="s">
        <v>21</v>
      </c>
      <c r="H1661">
        <v>2021</v>
      </c>
      <c r="I1661">
        <v>12.0915</v>
      </c>
      <c r="J1661" s="1">
        <f>_xlfn.XLOOKUP(B1661, '[1]2021 Salaries'!$B$13:$B$2834, '[1]2021 Salaries'!$G$13:$G$2834,0)</f>
        <v>21250000</v>
      </c>
      <c r="K1661" s="1">
        <f t="shared" si="25"/>
        <v>23375000.000000004</v>
      </c>
      <c r="L1661" s="2">
        <v>1660</v>
      </c>
    </row>
    <row r="1662" spans="1:12" x14ac:dyDescent="0.45">
      <c r="A1662">
        <v>2042</v>
      </c>
      <c r="B1662" t="s">
        <v>1401</v>
      </c>
      <c r="C1662" t="s">
        <v>9</v>
      </c>
      <c r="D1662" t="s">
        <v>18</v>
      </c>
      <c r="E1662" t="s">
        <v>223</v>
      </c>
      <c r="F1662">
        <v>22</v>
      </c>
      <c r="G1662" t="s">
        <v>25</v>
      </c>
      <c r="H1662">
        <v>2021</v>
      </c>
      <c r="I1662">
        <v>12.094099999999999</v>
      </c>
      <c r="J1662" s="1">
        <f>_xlfn.XLOOKUP(B1662, '[1]2021 Salaries'!$B$13:$B$2834, '[1]2021 Salaries'!$G$13:$G$2834,0)</f>
        <v>24420000</v>
      </c>
      <c r="K1662" s="1">
        <f t="shared" si="25"/>
        <v>26862000.000000004</v>
      </c>
      <c r="L1662" s="2">
        <v>1661</v>
      </c>
    </row>
    <row r="1663" spans="1:12" x14ac:dyDescent="0.45">
      <c r="A1663">
        <v>2416</v>
      </c>
      <c r="B1663" t="s">
        <v>1700</v>
      </c>
      <c r="C1663" t="s">
        <v>14</v>
      </c>
      <c r="D1663" t="s">
        <v>1596</v>
      </c>
      <c r="E1663" t="s">
        <v>250</v>
      </c>
      <c r="F1663">
        <v>23</v>
      </c>
      <c r="G1663" t="s">
        <v>16</v>
      </c>
      <c r="H1663">
        <v>2021</v>
      </c>
      <c r="I1663">
        <v>12.097433333333299</v>
      </c>
      <c r="J1663" s="1">
        <f>_xlfn.XLOOKUP(B1663, '[1]2021 Salaries'!$B$13:$B$2834, '[1]2021 Salaries'!$G$13:$G$2834,0)</f>
        <v>35720000</v>
      </c>
      <c r="K1663" s="1">
        <f t="shared" si="25"/>
        <v>39292000</v>
      </c>
      <c r="L1663" s="2">
        <v>1662</v>
      </c>
    </row>
    <row r="1664" spans="1:12" hidden="1" x14ac:dyDescent="0.45">
      <c r="A1664">
        <v>1386</v>
      </c>
      <c r="B1664" t="s">
        <v>3049</v>
      </c>
      <c r="C1664" t="s">
        <v>176</v>
      </c>
      <c r="D1664" t="s">
        <v>2743</v>
      </c>
      <c r="E1664" t="s">
        <v>299</v>
      </c>
      <c r="F1664">
        <v>18</v>
      </c>
      <c r="G1664" t="s">
        <v>21</v>
      </c>
      <c r="H1664">
        <v>2021</v>
      </c>
      <c r="I1664">
        <v>12.1002333333333</v>
      </c>
      <c r="J1664" s="1">
        <f>_xlfn.XLOOKUP(B1664, '[1]2021 Salaries'!$B$13:$B$2834, '[1]2021 Salaries'!$G$13:$G$2834,0)</f>
        <v>10470000</v>
      </c>
      <c r="K1664" s="1">
        <f t="shared" si="25"/>
        <v>11517000</v>
      </c>
      <c r="L1664" s="2">
        <v>1663</v>
      </c>
    </row>
    <row r="1665" spans="1:12" x14ac:dyDescent="0.45">
      <c r="A1665">
        <v>2378</v>
      </c>
      <c r="B1665" t="s">
        <v>1841</v>
      </c>
      <c r="C1665" t="s">
        <v>14</v>
      </c>
      <c r="D1665" t="s">
        <v>1600</v>
      </c>
      <c r="E1665" t="s">
        <v>542</v>
      </c>
      <c r="F1665">
        <v>31</v>
      </c>
      <c r="G1665" t="s">
        <v>16</v>
      </c>
      <c r="H1665">
        <v>2021</v>
      </c>
      <c r="I1665">
        <v>12.1093333333333</v>
      </c>
      <c r="J1665" s="1">
        <f>_xlfn.XLOOKUP(B1665, '[1]2021 Salaries'!$B$13:$B$2834, '[1]2021 Salaries'!$G$13:$G$2834,0)</f>
        <v>24560000</v>
      </c>
      <c r="K1665" s="1">
        <f t="shared" si="25"/>
        <v>27016000.000000004</v>
      </c>
      <c r="L1665" s="2">
        <v>1664</v>
      </c>
    </row>
    <row r="1666" spans="1:12" x14ac:dyDescent="0.45">
      <c r="A1666">
        <v>1338</v>
      </c>
      <c r="B1666" t="s">
        <v>2106</v>
      </c>
      <c r="C1666" t="s">
        <v>320</v>
      </c>
      <c r="D1666" t="s">
        <v>1596</v>
      </c>
      <c r="E1666" t="s">
        <v>555</v>
      </c>
      <c r="F1666">
        <v>28</v>
      </c>
      <c r="G1666" t="s">
        <v>21</v>
      </c>
      <c r="H1666">
        <v>2021</v>
      </c>
      <c r="I1666">
        <v>12.1143</v>
      </c>
      <c r="J1666" s="1">
        <f>_xlfn.XLOOKUP(B1666, '[1]2021 Salaries'!$B$13:$B$2834, '[1]2021 Salaries'!$G$13:$G$2834,0)</f>
        <v>26070000</v>
      </c>
      <c r="K1666" s="1">
        <f t="shared" si="25"/>
        <v>28677000.000000004</v>
      </c>
      <c r="L1666" s="2">
        <v>1665</v>
      </c>
    </row>
    <row r="1667" spans="1:12" hidden="1" x14ac:dyDescent="0.45">
      <c r="A1667">
        <v>1877</v>
      </c>
      <c r="B1667" t="s">
        <v>1342</v>
      </c>
      <c r="C1667" t="s">
        <v>27</v>
      </c>
      <c r="D1667" t="s">
        <v>18</v>
      </c>
      <c r="E1667" t="s">
        <v>291</v>
      </c>
      <c r="F1667">
        <v>22</v>
      </c>
      <c r="G1667" t="s">
        <v>12</v>
      </c>
      <c r="H1667">
        <v>2021</v>
      </c>
      <c r="I1667">
        <v>12.117566666666701</v>
      </c>
      <c r="J1667" s="1">
        <f>_xlfn.XLOOKUP(B1667, '[1]2021 Salaries'!$B$13:$B$2834, '[1]2021 Salaries'!$G$13:$G$2834,0)</f>
        <v>21360000</v>
      </c>
      <c r="K1667" s="1">
        <f t="shared" ref="K1667:K1730" si="26">IF(C1667="Rarita", J1667, J1667*1.1)</f>
        <v>23496000.000000004</v>
      </c>
      <c r="L1667" s="2">
        <v>1666</v>
      </c>
    </row>
    <row r="1668" spans="1:12" hidden="1" x14ac:dyDescent="0.45">
      <c r="A1668">
        <v>1223</v>
      </c>
      <c r="B1668" t="s">
        <v>3048</v>
      </c>
      <c r="C1668" t="s">
        <v>39</v>
      </c>
      <c r="D1668" t="s">
        <v>2743</v>
      </c>
      <c r="E1668" t="s">
        <v>40</v>
      </c>
      <c r="F1668">
        <v>17</v>
      </c>
      <c r="G1668" t="s">
        <v>41</v>
      </c>
      <c r="H1668">
        <v>2020</v>
      </c>
      <c r="I1668">
        <v>12.1297</v>
      </c>
      <c r="J1668" s="1">
        <f>_xlfn.XLOOKUP(B1668, '[1]2021 Salaries'!$B$13:$B$2834, '[1]2021 Salaries'!$G$13:$G$2834,0)</f>
        <v>0</v>
      </c>
      <c r="K1668" s="1">
        <f t="shared" si="26"/>
        <v>0</v>
      </c>
      <c r="L1668" s="2">
        <v>1667</v>
      </c>
    </row>
    <row r="1669" spans="1:12" x14ac:dyDescent="0.45">
      <c r="A1669">
        <v>98</v>
      </c>
      <c r="B1669" t="s">
        <v>3047</v>
      </c>
      <c r="C1669" t="s">
        <v>1900</v>
      </c>
      <c r="D1669" t="s">
        <v>2743</v>
      </c>
      <c r="E1669" t="s">
        <v>293</v>
      </c>
      <c r="F1669">
        <v>29</v>
      </c>
      <c r="G1669" t="s">
        <v>21</v>
      </c>
      <c r="H1669">
        <v>2020</v>
      </c>
      <c r="I1669">
        <v>12.1303</v>
      </c>
      <c r="J1669" s="1">
        <f>_xlfn.XLOOKUP(B1669, '[1]2021 Salaries'!$B$13:$B$2834, '[1]2021 Salaries'!$G$13:$G$2834,0)</f>
        <v>27560000</v>
      </c>
      <c r="K1669" s="1">
        <f t="shared" si="26"/>
        <v>30316000.000000004</v>
      </c>
      <c r="L1669" s="2">
        <v>1668</v>
      </c>
    </row>
    <row r="1670" spans="1:12" hidden="1" x14ac:dyDescent="0.45">
      <c r="A1670">
        <v>309</v>
      </c>
      <c r="B1670" t="s">
        <v>1731</v>
      </c>
      <c r="C1670" t="s">
        <v>9</v>
      </c>
      <c r="D1670" t="s">
        <v>1600</v>
      </c>
      <c r="E1670" t="s">
        <v>1012</v>
      </c>
      <c r="F1670">
        <v>25</v>
      </c>
      <c r="G1670" t="s">
        <v>31</v>
      </c>
      <c r="H1670">
        <v>2020</v>
      </c>
      <c r="I1670">
        <v>12.1383666666667</v>
      </c>
      <c r="J1670" s="1">
        <f>_xlfn.XLOOKUP(B1670, '[1]2021 Salaries'!$B$13:$B$2834, '[1]2021 Salaries'!$G$13:$G$2834,0)</f>
        <v>0</v>
      </c>
      <c r="K1670" s="1">
        <f t="shared" si="26"/>
        <v>0</v>
      </c>
      <c r="L1670" s="2">
        <v>1669</v>
      </c>
    </row>
    <row r="1671" spans="1:12" x14ac:dyDescent="0.45">
      <c r="A1671">
        <v>665</v>
      </c>
      <c r="B1671" t="s">
        <v>3046</v>
      </c>
      <c r="C1671" t="s">
        <v>55</v>
      </c>
      <c r="D1671" t="s">
        <v>2743</v>
      </c>
      <c r="E1671" t="s">
        <v>104</v>
      </c>
      <c r="F1671">
        <v>25</v>
      </c>
      <c r="G1671" t="s">
        <v>25</v>
      </c>
      <c r="H1671">
        <v>2020</v>
      </c>
      <c r="I1671">
        <v>12.140333333333301</v>
      </c>
      <c r="J1671" s="1">
        <f>_xlfn.XLOOKUP(B1671, '[1]2021 Salaries'!$B$13:$B$2834, '[1]2021 Salaries'!$G$13:$G$2834,0)</f>
        <v>14040000</v>
      </c>
      <c r="K1671" s="1">
        <f t="shared" si="26"/>
        <v>15444000.000000002</v>
      </c>
      <c r="L1671" s="2">
        <v>1670</v>
      </c>
    </row>
    <row r="1672" spans="1:12" x14ac:dyDescent="0.45">
      <c r="A1672">
        <v>142</v>
      </c>
      <c r="B1672" t="s">
        <v>2287</v>
      </c>
      <c r="C1672" t="s">
        <v>786</v>
      </c>
      <c r="D1672" t="s">
        <v>1600</v>
      </c>
      <c r="E1672" t="s">
        <v>1073</v>
      </c>
      <c r="F1672">
        <v>25</v>
      </c>
      <c r="G1672" t="s">
        <v>21</v>
      </c>
      <c r="H1672">
        <v>2020</v>
      </c>
      <c r="I1672">
        <v>12.145300000000001</v>
      </c>
      <c r="J1672" s="1">
        <f>_xlfn.XLOOKUP(B1672, '[1]2021 Salaries'!$B$13:$B$2834, '[1]2021 Salaries'!$G$13:$G$2834,0)</f>
        <v>24490000</v>
      </c>
      <c r="K1672" s="1">
        <f t="shared" si="26"/>
        <v>26939000.000000004</v>
      </c>
      <c r="L1672" s="2">
        <v>1671</v>
      </c>
    </row>
    <row r="1673" spans="1:12" hidden="1" x14ac:dyDescent="0.45">
      <c r="A1673">
        <v>1917</v>
      </c>
      <c r="B1673" t="s">
        <v>1785</v>
      </c>
      <c r="C1673" t="s">
        <v>285</v>
      </c>
      <c r="D1673" t="s">
        <v>1596</v>
      </c>
      <c r="E1673" t="s">
        <v>330</v>
      </c>
      <c r="F1673">
        <v>21</v>
      </c>
      <c r="G1673" t="s">
        <v>25</v>
      </c>
      <c r="H1673">
        <v>2021</v>
      </c>
      <c r="I1673">
        <v>12.1528666666667</v>
      </c>
      <c r="J1673" s="1">
        <f>_xlfn.XLOOKUP(B1673, '[1]2021 Salaries'!$B$13:$B$2834, '[1]2021 Salaries'!$G$13:$G$2834,0)</f>
        <v>13470000</v>
      </c>
      <c r="K1673" s="1">
        <f t="shared" si="26"/>
        <v>14817000.000000002</v>
      </c>
      <c r="L1673" s="2">
        <v>1672</v>
      </c>
    </row>
    <row r="1674" spans="1:12" hidden="1" x14ac:dyDescent="0.45">
      <c r="A1674">
        <v>2381</v>
      </c>
      <c r="B1674" t="s">
        <v>1474</v>
      </c>
      <c r="C1674" t="s">
        <v>14</v>
      </c>
      <c r="D1674" t="s">
        <v>18</v>
      </c>
      <c r="E1674" t="s">
        <v>753</v>
      </c>
      <c r="F1674">
        <v>18</v>
      </c>
      <c r="G1674" t="s">
        <v>16</v>
      </c>
      <c r="H1674">
        <v>2021</v>
      </c>
      <c r="I1674">
        <v>12.1544666666667</v>
      </c>
      <c r="J1674" s="1">
        <f>_xlfn.XLOOKUP(B1674, '[1]2021 Salaries'!$B$13:$B$2834, '[1]2021 Salaries'!$G$13:$G$2834,0)</f>
        <v>19710000</v>
      </c>
      <c r="K1674" s="1">
        <f t="shared" si="26"/>
        <v>21681000</v>
      </c>
      <c r="L1674" s="2">
        <v>1673</v>
      </c>
    </row>
    <row r="1675" spans="1:12" x14ac:dyDescent="0.45">
      <c r="A1675">
        <v>115</v>
      </c>
      <c r="B1675" t="s">
        <v>2751</v>
      </c>
      <c r="C1675" t="s">
        <v>894</v>
      </c>
      <c r="D1675" t="s">
        <v>2743</v>
      </c>
      <c r="E1675" t="s">
        <v>555</v>
      </c>
      <c r="F1675">
        <v>28</v>
      </c>
      <c r="G1675" t="s">
        <v>21</v>
      </c>
      <c r="H1675">
        <v>2020</v>
      </c>
      <c r="I1675">
        <v>12.1553</v>
      </c>
      <c r="J1675" s="1">
        <f>_xlfn.XLOOKUP(B1675, '[1]2021 Salaries'!$B$13:$B$2834, '[1]2021 Salaries'!$G$13:$G$2834,0)</f>
        <v>9510000</v>
      </c>
      <c r="K1675" s="1">
        <f t="shared" si="26"/>
        <v>10461000</v>
      </c>
      <c r="L1675" s="2">
        <v>1674</v>
      </c>
    </row>
    <row r="1676" spans="1:12" x14ac:dyDescent="0.45">
      <c r="A1676">
        <v>913</v>
      </c>
      <c r="B1676" t="s">
        <v>2598</v>
      </c>
      <c r="C1676" t="s">
        <v>14</v>
      </c>
      <c r="D1676" t="s">
        <v>1596</v>
      </c>
      <c r="E1676" t="s">
        <v>659</v>
      </c>
      <c r="F1676">
        <v>24</v>
      </c>
      <c r="G1676" t="s">
        <v>16</v>
      </c>
      <c r="H1676">
        <v>2020</v>
      </c>
      <c r="I1676">
        <v>12.156133333333299</v>
      </c>
      <c r="J1676" s="1">
        <f>_xlfn.XLOOKUP(B1676, '[1]2021 Salaries'!$B$13:$B$2834, '[1]2021 Salaries'!$G$13:$G$2834,0)</f>
        <v>24350000</v>
      </c>
      <c r="K1676" s="1">
        <f t="shared" si="26"/>
        <v>26785000.000000004</v>
      </c>
      <c r="L1676" s="2">
        <v>1675</v>
      </c>
    </row>
    <row r="1677" spans="1:12" x14ac:dyDescent="0.45">
      <c r="A1677">
        <v>901</v>
      </c>
      <c r="B1677" t="s">
        <v>1975</v>
      </c>
      <c r="C1677" t="s">
        <v>64</v>
      </c>
      <c r="D1677" t="s">
        <v>1596</v>
      </c>
      <c r="E1677" t="s">
        <v>852</v>
      </c>
      <c r="F1677">
        <v>23</v>
      </c>
      <c r="G1677" t="s">
        <v>16</v>
      </c>
      <c r="H1677">
        <v>2020</v>
      </c>
      <c r="I1677">
        <v>12.159133333333299</v>
      </c>
      <c r="J1677" s="1">
        <f>_xlfn.XLOOKUP(B1677, '[1]2021 Salaries'!$B$13:$B$2834, '[1]2021 Salaries'!$G$13:$G$2834,0)</f>
        <v>24480000</v>
      </c>
      <c r="K1677" s="1">
        <f t="shared" si="26"/>
        <v>24480000</v>
      </c>
      <c r="L1677" s="2">
        <v>1676</v>
      </c>
    </row>
    <row r="1678" spans="1:12" hidden="1" x14ac:dyDescent="0.45">
      <c r="A1678">
        <v>255</v>
      </c>
      <c r="B1678" t="s">
        <v>2264</v>
      </c>
      <c r="C1678" t="s">
        <v>948</v>
      </c>
      <c r="D1678" t="s">
        <v>1596</v>
      </c>
      <c r="E1678" t="s">
        <v>473</v>
      </c>
      <c r="F1678">
        <v>28</v>
      </c>
      <c r="G1678" t="s">
        <v>31</v>
      </c>
      <c r="H1678">
        <v>2020</v>
      </c>
      <c r="I1678">
        <v>12.1598333333333</v>
      </c>
      <c r="J1678" s="1">
        <f>_xlfn.XLOOKUP(B1678, '[1]2021 Salaries'!$B$13:$B$2834, '[1]2021 Salaries'!$G$13:$G$2834,0)</f>
        <v>0</v>
      </c>
      <c r="K1678" s="1">
        <f t="shared" si="26"/>
        <v>0</v>
      </c>
      <c r="L1678" s="2">
        <v>1677</v>
      </c>
    </row>
    <row r="1679" spans="1:12" hidden="1" x14ac:dyDescent="0.45">
      <c r="A1679">
        <v>1362</v>
      </c>
      <c r="B1679" t="s">
        <v>2445</v>
      </c>
      <c r="C1679" t="s">
        <v>39</v>
      </c>
      <c r="D1679" t="s">
        <v>1596</v>
      </c>
      <c r="E1679" t="s">
        <v>1073</v>
      </c>
      <c r="F1679">
        <v>29</v>
      </c>
      <c r="G1679" t="s">
        <v>21</v>
      </c>
      <c r="H1679">
        <v>2021</v>
      </c>
      <c r="I1679">
        <v>12.1611333333333</v>
      </c>
      <c r="J1679" s="1">
        <f>_xlfn.XLOOKUP(B1679, '[1]2021 Salaries'!$B$13:$B$2834, '[1]2021 Salaries'!$G$13:$G$2834,0)</f>
        <v>29920000</v>
      </c>
      <c r="K1679" s="1">
        <f t="shared" si="26"/>
        <v>32912000.000000004</v>
      </c>
      <c r="L1679" s="2">
        <v>1678</v>
      </c>
    </row>
    <row r="1680" spans="1:12" x14ac:dyDescent="0.45">
      <c r="A1680">
        <v>260</v>
      </c>
      <c r="B1680" t="s">
        <v>1388</v>
      </c>
      <c r="C1680" t="s">
        <v>1389</v>
      </c>
      <c r="D1680" t="s">
        <v>2743</v>
      </c>
      <c r="E1680" t="s">
        <v>473</v>
      </c>
      <c r="F1680">
        <v>23</v>
      </c>
      <c r="G1680" t="s">
        <v>31</v>
      </c>
      <c r="H1680">
        <v>2020</v>
      </c>
      <c r="I1680">
        <v>12.1636666666667</v>
      </c>
      <c r="J1680" s="1">
        <f>_xlfn.XLOOKUP(B1680, '[1]2021 Salaries'!$B$13:$B$2834, '[1]2021 Salaries'!$G$13:$G$2834,0)</f>
        <v>23010000</v>
      </c>
      <c r="K1680" s="1">
        <f t="shared" si="26"/>
        <v>25311000.000000004</v>
      </c>
      <c r="L1680" s="2">
        <v>1679</v>
      </c>
    </row>
    <row r="1681" spans="1:12" hidden="1" x14ac:dyDescent="0.45">
      <c r="A1681">
        <v>675</v>
      </c>
      <c r="B1681" t="s">
        <v>3045</v>
      </c>
      <c r="C1681" t="s">
        <v>380</v>
      </c>
      <c r="D1681" t="s">
        <v>2743</v>
      </c>
      <c r="E1681" t="s">
        <v>282</v>
      </c>
      <c r="F1681">
        <v>28</v>
      </c>
      <c r="G1681" t="s">
        <v>25</v>
      </c>
      <c r="H1681">
        <v>2020</v>
      </c>
      <c r="I1681">
        <v>12.1692</v>
      </c>
      <c r="J1681" s="1">
        <f>_xlfn.XLOOKUP(B1681, '[1]2021 Salaries'!$B$13:$B$2834, '[1]2021 Salaries'!$G$13:$G$2834,0)</f>
        <v>0</v>
      </c>
      <c r="K1681" s="1">
        <f t="shared" si="26"/>
        <v>0</v>
      </c>
      <c r="L1681" s="2">
        <v>1680</v>
      </c>
    </row>
    <row r="1682" spans="1:12" x14ac:dyDescent="0.45">
      <c r="A1682">
        <v>2044</v>
      </c>
      <c r="B1682" t="s">
        <v>3044</v>
      </c>
      <c r="C1682" t="s">
        <v>36</v>
      </c>
      <c r="D1682" t="s">
        <v>2743</v>
      </c>
      <c r="E1682" t="s">
        <v>223</v>
      </c>
      <c r="F1682">
        <v>31</v>
      </c>
      <c r="G1682" t="s">
        <v>25</v>
      </c>
      <c r="H1682">
        <v>2021</v>
      </c>
      <c r="I1682">
        <v>12.169366666666701</v>
      </c>
      <c r="J1682" s="1">
        <f>_xlfn.XLOOKUP(B1682, '[1]2021 Salaries'!$B$13:$B$2834, '[1]2021 Salaries'!$G$13:$G$2834,0)</f>
        <v>18250000</v>
      </c>
      <c r="K1682" s="1">
        <f t="shared" si="26"/>
        <v>20075000</v>
      </c>
      <c r="L1682" s="2">
        <v>1681</v>
      </c>
    </row>
    <row r="1683" spans="1:12" x14ac:dyDescent="0.45">
      <c r="A1683">
        <v>1850</v>
      </c>
      <c r="B1683" t="s">
        <v>1851</v>
      </c>
      <c r="C1683" t="s">
        <v>33</v>
      </c>
      <c r="D1683" t="s">
        <v>1600</v>
      </c>
      <c r="E1683" t="s">
        <v>253</v>
      </c>
      <c r="F1683">
        <v>21</v>
      </c>
      <c r="G1683" t="s">
        <v>12</v>
      </c>
      <c r="H1683">
        <v>2021</v>
      </c>
      <c r="I1683">
        <v>12.1717</v>
      </c>
      <c r="J1683" s="1">
        <f>_xlfn.XLOOKUP(B1683, '[1]2021 Salaries'!$B$13:$B$2834, '[1]2021 Salaries'!$G$13:$G$2834,0)</f>
        <v>24690000</v>
      </c>
      <c r="K1683" s="1">
        <f t="shared" si="26"/>
        <v>27159000.000000004</v>
      </c>
      <c r="L1683" s="2">
        <v>1682</v>
      </c>
    </row>
    <row r="1684" spans="1:12" hidden="1" x14ac:dyDescent="0.45">
      <c r="A1684">
        <v>1128</v>
      </c>
      <c r="B1684" t="s">
        <v>3043</v>
      </c>
      <c r="C1684" t="s">
        <v>14</v>
      </c>
      <c r="D1684" t="s">
        <v>2743</v>
      </c>
      <c r="E1684" t="s">
        <v>272</v>
      </c>
      <c r="F1684">
        <v>30</v>
      </c>
      <c r="G1684" t="s">
        <v>16</v>
      </c>
      <c r="H1684">
        <v>2020</v>
      </c>
      <c r="I1684">
        <v>12.172000000000001</v>
      </c>
      <c r="J1684" s="1">
        <f>_xlfn.XLOOKUP(B1684, '[1]2021 Salaries'!$B$13:$B$2834, '[1]2021 Salaries'!$G$13:$G$2834,0)</f>
        <v>0</v>
      </c>
      <c r="K1684" s="1">
        <f t="shared" si="26"/>
        <v>0</v>
      </c>
      <c r="L1684" s="2">
        <v>1683</v>
      </c>
    </row>
    <row r="1685" spans="1:12" x14ac:dyDescent="0.45">
      <c r="A1685">
        <v>541</v>
      </c>
      <c r="B1685" t="s">
        <v>3042</v>
      </c>
      <c r="C1685" t="s">
        <v>74</v>
      </c>
      <c r="D1685" t="s">
        <v>2743</v>
      </c>
      <c r="E1685" t="s">
        <v>602</v>
      </c>
      <c r="F1685">
        <v>24</v>
      </c>
      <c r="G1685" t="s">
        <v>12</v>
      </c>
      <c r="H1685">
        <v>2020</v>
      </c>
      <c r="I1685">
        <v>12.175466666666701</v>
      </c>
      <c r="J1685" s="1">
        <f>_xlfn.XLOOKUP(B1685, '[1]2021 Salaries'!$B$13:$B$2834, '[1]2021 Salaries'!$G$13:$G$2834,0)</f>
        <v>22510000</v>
      </c>
      <c r="K1685" s="1">
        <f t="shared" si="26"/>
        <v>24761000.000000004</v>
      </c>
      <c r="L1685" s="2">
        <v>1684</v>
      </c>
    </row>
    <row r="1686" spans="1:12" hidden="1" x14ac:dyDescent="0.45">
      <c r="A1686">
        <v>1347</v>
      </c>
      <c r="B1686" t="s">
        <v>3041</v>
      </c>
      <c r="C1686" t="s">
        <v>1726</v>
      </c>
      <c r="D1686" t="s">
        <v>2743</v>
      </c>
      <c r="E1686" t="s">
        <v>101</v>
      </c>
      <c r="F1686">
        <v>20</v>
      </c>
      <c r="G1686" t="s">
        <v>21</v>
      </c>
      <c r="H1686">
        <v>2021</v>
      </c>
      <c r="I1686">
        <v>12.183866666666701</v>
      </c>
      <c r="J1686" s="1">
        <f>_xlfn.XLOOKUP(B1686, '[1]2021 Salaries'!$B$13:$B$2834, '[1]2021 Salaries'!$G$13:$G$2834,0)</f>
        <v>21980000</v>
      </c>
      <c r="K1686" s="1">
        <f t="shared" si="26"/>
        <v>24178000.000000004</v>
      </c>
      <c r="L1686" s="2">
        <v>1685</v>
      </c>
    </row>
    <row r="1687" spans="1:12" x14ac:dyDescent="0.45">
      <c r="A1687">
        <v>320</v>
      </c>
      <c r="B1687" t="s">
        <v>1134</v>
      </c>
      <c r="C1687" t="s">
        <v>1135</v>
      </c>
      <c r="D1687" t="s">
        <v>43</v>
      </c>
      <c r="E1687" t="s">
        <v>539</v>
      </c>
      <c r="F1687">
        <v>31</v>
      </c>
      <c r="G1687" t="s">
        <v>31</v>
      </c>
      <c r="H1687">
        <v>2020</v>
      </c>
      <c r="I1687">
        <v>12.1885333333333</v>
      </c>
      <c r="J1687" s="1">
        <f>_xlfn.XLOOKUP(B1687, '[1]2021 Salaries'!$B$13:$B$2834, '[1]2021 Salaries'!$G$13:$G$2834,0)</f>
        <v>21130000</v>
      </c>
      <c r="K1687" s="1">
        <f t="shared" si="26"/>
        <v>23243000.000000004</v>
      </c>
      <c r="L1687" s="2">
        <v>1686</v>
      </c>
    </row>
    <row r="1688" spans="1:12" hidden="1" x14ac:dyDescent="0.45">
      <c r="A1688">
        <v>29</v>
      </c>
      <c r="B1688" t="s">
        <v>3040</v>
      </c>
      <c r="C1688" t="s">
        <v>39</v>
      </c>
      <c r="D1688" t="s">
        <v>2743</v>
      </c>
      <c r="E1688" t="s">
        <v>845</v>
      </c>
      <c r="F1688">
        <v>27</v>
      </c>
      <c r="G1688" t="s">
        <v>21</v>
      </c>
      <c r="H1688">
        <v>2020</v>
      </c>
      <c r="I1688">
        <v>12.1917666666667</v>
      </c>
      <c r="J1688" s="1">
        <f>_xlfn.XLOOKUP(B1688, '[1]2021 Salaries'!$B$13:$B$2834, '[1]2021 Salaries'!$G$13:$G$2834,0)</f>
        <v>0</v>
      </c>
      <c r="K1688" s="1">
        <f t="shared" si="26"/>
        <v>0</v>
      </c>
      <c r="L1688" s="2">
        <v>1687</v>
      </c>
    </row>
    <row r="1689" spans="1:12" x14ac:dyDescent="0.45">
      <c r="A1689">
        <v>1364</v>
      </c>
      <c r="B1689" t="s">
        <v>3032</v>
      </c>
      <c r="C1689" t="s">
        <v>39</v>
      </c>
      <c r="D1689" t="s">
        <v>2743</v>
      </c>
      <c r="E1689" t="s">
        <v>1073</v>
      </c>
      <c r="F1689">
        <v>28</v>
      </c>
      <c r="G1689" t="s">
        <v>21</v>
      </c>
      <c r="H1689">
        <v>2021</v>
      </c>
      <c r="I1689">
        <v>12.193300000000001</v>
      </c>
      <c r="J1689" s="1">
        <f>_xlfn.XLOOKUP(B1689, '[1]2021 Salaries'!$B$13:$B$2834, '[1]2021 Salaries'!$G$13:$G$2834,0)</f>
        <v>22780000</v>
      </c>
      <c r="K1689" s="1">
        <f t="shared" si="26"/>
        <v>25058000.000000004</v>
      </c>
      <c r="L1689" s="2">
        <v>1688</v>
      </c>
    </row>
    <row r="1690" spans="1:12" x14ac:dyDescent="0.45">
      <c r="A1690">
        <v>1776</v>
      </c>
      <c r="B1690" t="s">
        <v>3039</v>
      </c>
      <c r="C1690" t="s">
        <v>74</v>
      </c>
      <c r="D1690" t="s">
        <v>2743</v>
      </c>
      <c r="E1690" t="s">
        <v>602</v>
      </c>
      <c r="F1690">
        <v>34</v>
      </c>
      <c r="G1690" t="s">
        <v>12</v>
      </c>
      <c r="H1690">
        <v>2021</v>
      </c>
      <c r="I1690">
        <v>12.196</v>
      </c>
      <c r="J1690" s="1">
        <f>_xlfn.XLOOKUP(B1690, '[1]2021 Salaries'!$B$13:$B$2834, '[1]2021 Salaries'!$G$13:$G$2834,0)</f>
        <v>22060000</v>
      </c>
      <c r="K1690" s="1">
        <f t="shared" si="26"/>
        <v>24266000.000000004</v>
      </c>
      <c r="L1690" s="2">
        <v>1689</v>
      </c>
    </row>
    <row r="1691" spans="1:12" x14ac:dyDescent="0.45">
      <c r="A1691">
        <v>709</v>
      </c>
      <c r="B1691" t="s">
        <v>2556</v>
      </c>
      <c r="C1691" t="s">
        <v>23</v>
      </c>
      <c r="D1691" t="s">
        <v>1596</v>
      </c>
      <c r="E1691" t="s">
        <v>267</v>
      </c>
      <c r="F1691">
        <v>22</v>
      </c>
      <c r="G1691" t="s">
        <v>25</v>
      </c>
      <c r="H1691">
        <v>2020</v>
      </c>
      <c r="I1691">
        <v>12.1962333333333</v>
      </c>
      <c r="J1691" s="1">
        <f>_xlfn.XLOOKUP(B1691, '[1]2021 Salaries'!$B$13:$B$2834, '[1]2021 Salaries'!$G$13:$G$2834,0)</f>
        <v>29440000</v>
      </c>
      <c r="K1691" s="1">
        <f t="shared" si="26"/>
        <v>32384000.000000004</v>
      </c>
      <c r="L1691" s="2">
        <v>1690</v>
      </c>
    </row>
    <row r="1692" spans="1:12" hidden="1" x14ac:dyDescent="0.45">
      <c r="A1692">
        <v>1792</v>
      </c>
      <c r="B1692" t="s">
        <v>2033</v>
      </c>
      <c r="C1692" t="s">
        <v>51</v>
      </c>
      <c r="D1692" t="s">
        <v>1600</v>
      </c>
      <c r="E1692" t="s">
        <v>587</v>
      </c>
      <c r="F1692">
        <v>26</v>
      </c>
      <c r="G1692" t="s">
        <v>12</v>
      </c>
      <c r="H1692">
        <v>2021</v>
      </c>
      <c r="I1692">
        <v>12.201833333333299</v>
      </c>
      <c r="J1692" s="1">
        <f>_xlfn.XLOOKUP(B1692, '[1]2021 Salaries'!$B$13:$B$2834, '[1]2021 Salaries'!$G$13:$G$2834,0)</f>
        <v>27740000</v>
      </c>
      <c r="K1692" s="1">
        <f t="shared" si="26"/>
        <v>30514000.000000004</v>
      </c>
      <c r="L1692" s="2">
        <v>1691</v>
      </c>
    </row>
    <row r="1693" spans="1:12" x14ac:dyDescent="0.45">
      <c r="A1693">
        <v>734</v>
      </c>
      <c r="B1693" t="s">
        <v>2723</v>
      </c>
      <c r="C1693" t="s">
        <v>307</v>
      </c>
      <c r="D1693" t="s">
        <v>1600</v>
      </c>
      <c r="E1693" t="s">
        <v>322</v>
      </c>
      <c r="F1693">
        <v>24</v>
      </c>
      <c r="G1693" t="s">
        <v>25</v>
      </c>
      <c r="H1693">
        <v>2020</v>
      </c>
      <c r="I1693">
        <v>12.201933333333301</v>
      </c>
      <c r="J1693" s="1">
        <f>_xlfn.XLOOKUP(B1693, '[1]2021 Salaries'!$B$13:$B$2834, '[1]2021 Salaries'!$G$13:$G$2834,0)</f>
        <v>19700000</v>
      </c>
      <c r="K1693" s="1">
        <f t="shared" si="26"/>
        <v>21670000</v>
      </c>
      <c r="L1693" s="2">
        <v>1692</v>
      </c>
    </row>
    <row r="1694" spans="1:12" hidden="1" x14ac:dyDescent="0.45">
      <c r="A1694">
        <v>593</v>
      </c>
      <c r="B1694" t="s">
        <v>3038</v>
      </c>
      <c r="C1694" t="s">
        <v>74</v>
      </c>
      <c r="D1694" t="s">
        <v>2743</v>
      </c>
      <c r="E1694" t="s">
        <v>253</v>
      </c>
      <c r="F1694">
        <v>22</v>
      </c>
      <c r="G1694" t="s">
        <v>12</v>
      </c>
      <c r="H1694">
        <v>2020</v>
      </c>
      <c r="I1694">
        <v>12.205399999999999</v>
      </c>
      <c r="J1694" s="1">
        <f>_xlfn.XLOOKUP(B1694, '[1]2021 Salaries'!$B$13:$B$2834, '[1]2021 Salaries'!$G$13:$G$2834,0)</f>
        <v>0</v>
      </c>
      <c r="K1694" s="1">
        <f t="shared" si="26"/>
        <v>0</v>
      </c>
      <c r="L1694" s="2">
        <v>1693</v>
      </c>
    </row>
    <row r="1695" spans="1:12" hidden="1" x14ac:dyDescent="0.45">
      <c r="A1695">
        <v>832</v>
      </c>
      <c r="B1695" t="s">
        <v>3037</v>
      </c>
      <c r="C1695" t="s">
        <v>23</v>
      </c>
      <c r="D1695" t="s">
        <v>2743</v>
      </c>
      <c r="E1695" t="s">
        <v>784</v>
      </c>
      <c r="F1695">
        <v>32</v>
      </c>
      <c r="G1695" t="s">
        <v>25</v>
      </c>
      <c r="H1695">
        <v>2020</v>
      </c>
      <c r="I1695">
        <v>12.208299999999999</v>
      </c>
      <c r="J1695" s="1">
        <f>_xlfn.XLOOKUP(B1695, '[1]2021 Salaries'!$B$13:$B$2834, '[1]2021 Salaries'!$G$13:$G$2834,0)</f>
        <v>0</v>
      </c>
      <c r="K1695" s="1">
        <f t="shared" si="26"/>
        <v>0</v>
      </c>
      <c r="L1695" s="2">
        <v>1694</v>
      </c>
    </row>
    <row r="1696" spans="1:12" x14ac:dyDescent="0.45">
      <c r="A1696">
        <v>2393</v>
      </c>
      <c r="B1696" t="s">
        <v>3000</v>
      </c>
      <c r="C1696" t="s">
        <v>14</v>
      </c>
      <c r="D1696" t="s">
        <v>2743</v>
      </c>
      <c r="E1696" t="s">
        <v>753</v>
      </c>
      <c r="F1696">
        <v>27</v>
      </c>
      <c r="G1696" t="s">
        <v>16</v>
      </c>
      <c r="H1696">
        <v>2021</v>
      </c>
      <c r="I1696">
        <v>12.214833333333299</v>
      </c>
      <c r="J1696" s="1">
        <f>_xlfn.XLOOKUP(B1696, '[1]2021 Salaries'!$B$13:$B$2834, '[1]2021 Salaries'!$G$13:$G$2834,0)</f>
        <v>14950000</v>
      </c>
      <c r="K1696" s="1">
        <f t="shared" si="26"/>
        <v>16445000.000000002</v>
      </c>
      <c r="L1696" s="2">
        <v>1695</v>
      </c>
    </row>
    <row r="1697" spans="1:12" x14ac:dyDescent="0.45">
      <c r="A1697">
        <v>587</v>
      </c>
      <c r="B1697" t="s">
        <v>2087</v>
      </c>
      <c r="C1697" t="s">
        <v>74</v>
      </c>
      <c r="D1697" t="s">
        <v>1600</v>
      </c>
      <c r="E1697" t="s">
        <v>441</v>
      </c>
      <c r="F1697">
        <v>27</v>
      </c>
      <c r="G1697" t="s">
        <v>12</v>
      </c>
      <c r="H1697">
        <v>2020</v>
      </c>
      <c r="I1697">
        <v>12.222433333333299</v>
      </c>
      <c r="J1697" s="1">
        <f>_xlfn.XLOOKUP(B1697, '[1]2021 Salaries'!$B$13:$B$2834, '[1]2021 Salaries'!$G$13:$G$2834,0)</f>
        <v>26280000</v>
      </c>
      <c r="K1697" s="1">
        <f t="shared" si="26"/>
        <v>28908000.000000004</v>
      </c>
      <c r="L1697" s="2">
        <v>1696</v>
      </c>
    </row>
    <row r="1698" spans="1:12" x14ac:dyDescent="0.45">
      <c r="A1698">
        <v>1871</v>
      </c>
      <c r="B1698" t="s">
        <v>1036</v>
      </c>
      <c r="C1698" t="s">
        <v>51</v>
      </c>
      <c r="D1698" t="s">
        <v>43</v>
      </c>
      <c r="E1698" t="s">
        <v>382</v>
      </c>
      <c r="F1698">
        <v>31</v>
      </c>
      <c r="G1698" t="s">
        <v>12</v>
      </c>
      <c r="H1698">
        <v>2021</v>
      </c>
      <c r="I1698">
        <v>12.2230666666667</v>
      </c>
      <c r="J1698" s="1">
        <f>_xlfn.XLOOKUP(B1698, '[1]2021 Salaries'!$B$13:$B$2834, '[1]2021 Salaries'!$G$13:$G$2834,0)</f>
        <v>28120000</v>
      </c>
      <c r="K1698" s="1">
        <f t="shared" si="26"/>
        <v>30932000.000000004</v>
      </c>
      <c r="L1698" s="2">
        <v>1697</v>
      </c>
    </row>
    <row r="1699" spans="1:12" hidden="1" x14ac:dyDescent="0.45">
      <c r="A1699">
        <v>1690</v>
      </c>
      <c r="B1699" t="s">
        <v>1863</v>
      </c>
      <c r="C1699" t="s">
        <v>51</v>
      </c>
      <c r="D1699" t="s">
        <v>1596</v>
      </c>
      <c r="E1699" t="s">
        <v>157</v>
      </c>
      <c r="F1699">
        <v>20</v>
      </c>
      <c r="G1699" t="s">
        <v>12</v>
      </c>
      <c r="H1699">
        <v>2021</v>
      </c>
      <c r="I1699">
        <v>12.2264</v>
      </c>
      <c r="J1699" s="1">
        <f>_xlfn.XLOOKUP(B1699, '[1]2021 Salaries'!$B$13:$B$2834, '[1]2021 Salaries'!$G$13:$G$2834,0)</f>
        <v>12540000</v>
      </c>
      <c r="K1699" s="1">
        <f t="shared" si="26"/>
        <v>13794000.000000002</v>
      </c>
      <c r="L1699" s="2">
        <v>1698</v>
      </c>
    </row>
    <row r="1700" spans="1:12" x14ac:dyDescent="0.45">
      <c r="A1700">
        <v>1557</v>
      </c>
      <c r="B1700" t="s">
        <v>3036</v>
      </c>
      <c r="C1700" t="s">
        <v>149</v>
      </c>
      <c r="D1700" t="s">
        <v>2743</v>
      </c>
      <c r="E1700" t="s">
        <v>539</v>
      </c>
      <c r="F1700">
        <v>22</v>
      </c>
      <c r="G1700" t="s">
        <v>31</v>
      </c>
      <c r="H1700">
        <v>2021</v>
      </c>
      <c r="I1700">
        <v>12.2273</v>
      </c>
      <c r="J1700" s="1">
        <f>_xlfn.XLOOKUP(B1700, '[1]2021 Salaries'!$B$13:$B$2834, '[1]2021 Salaries'!$G$13:$G$2834,0)</f>
        <v>10900000</v>
      </c>
      <c r="K1700" s="1">
        <f t="shared" si="26"/>
        <v>11990000.000000002</v>
      </c>
      <c r="L1700" s="2">
        <v>1699</v>
      </c>
    </row>
    <row r="1701" spans="1:12" hidden="1" x14ac:dyDescent="0.45">
      <c r="A1701">
        <v>941</v>
      </c>
      <c r="B1701" t="s">
        <v>3035</v>
      </c>
      <c r="C1701" t="s">
        <v>33</v>
      </c>
      <c r="D1701" t="s">
        <v>2743</v>
      </c>
      <c r="E1701" t="s">
        <v>963</v>
      </c>
      <c r="F1701">
        <v>30</v>
      </c>
      <c r="G1701" t="s">
        <v>16</v>
      </c>
      <c r="H1701">
        <v>2020</v>
      </c>
      <c r="I1701">
        <v>12.229366666666699</v>
      </c>
      <c r="J1701" s="1">
        <f>_xlfn.XLOOKUP(B1701, '[1]2021 Salaries'!$B$13:$B$2834, '[1]2021 Salaries'!$G$13:$G$2834,0)</f>
        <v>0</v>
      </c>
      <c r="K1701" s="1">
        <f t="shared" si="26"/>
        <v>0</v>
      </c>
      <c r="L1701" s="2">
        <v>1700</v>
      </c>
    </row>
    <row r="1702" spans="1:12" x14ac:dyDescent="0.45">
      <c r="A1702">
        <v>2459</v>
      </c>
      <c r="B1702" t="s">
        <v>3034</v>
      </c>
      <c r="C1702" t="s">
        <v>64</v>
      </c>
      <c r="D1702" t="s">
        <v>2743</v>
      </c>
      <c r="E1702" t="s">
        <v>795</v>
      </c>
      <c r="F1702">
        <v>31</v>
      </c>
      <c r="G1702" t="s">
        <v>41</v>
      </c>
      <c r="H1702">
        <v>2021</v>
      </c>
      <c r="I1702">
        <v>12.231033333333301</v>
      </c>
      <c r="J1702" s="1">
        <f>_xlfn.XLOOKUP(B1702, '[1]2021 Salaries'!$B$13:$B$2834, '[1]2021 Salaries'!$G$13:$G$2834,0)</f>
        <v>5350000</v>
      </c>
      <c r="K1702" s="1">
        <f t="shared" si="26"/>
        <v>5350000</v>
      </c>
      <c r="L1702" s="2">
        <v>1701</v>
      </c>
    </row>
    <row r="1703" spans="1:12" hidden="1" x14ac:dyDescent="0.45">
      <c r="A1703">
        <v>325</v>
      </c>
      <c r="B1703" t="s">
        <v>1912</v>
      </c>
      <c r="C1703" t="s">
        <v>55</v>
      </c>
      <c r="D1703" t="s">
        <v>1600</v>
      </c>
      <c r="E1703" t="s">
        <v>539</v>
      </c>
      <c r="F1703">
        <v>21</v>
      </c>
      <c r="G1703" t="s">
        <v>31</v>
      </c>
      <c r="H1703">
        <v>2020</v>
      </c>
      <c r="I1703">
        <v>12.2354</v>
      </c>
      <c r="J1703" s="1">
        <f>_xlfn.XLOOKUP(B1703, '[1]2021 Salaries'!$B$13:$B$2834, '[1]2021 Salaries'!$G$13:$G$2834,0)</f>
        <v>0</v>
      </c>
      <c r="K1703" s="1">
        <f t="shared" si="26"/>
        <v>0</v>
      </c>
      <c r="L1703" s="2">
        <v>1702</v>
      </c>
    </row>
    <row r="1704" spans="1:12" x14ac:dyDescent="0.45">
      <c r="A1704">
        <v>658</v>
      </c>
      <c r="B1704" t="s">
        <v>2276</v>
      </c>
      <c r="C1704" t="s">
        <v>39</v>
      </c>
      <c r="D1704" t="s">
        <v>1600</v>
      </c>
      <c r="E1704" t="s">
        <v>162</v>
      </c>
      <c r="F1704">
        <v>21</v>
      </c>
      <c r="G1704" t="s">
        <v>12</v>
      </c>
      <c r="H1704">
        <v>2020</v>
      </c>
      <c r="I1704">
        <v>12.2371</v>
      </c>
      <c r="J1704" s="1">
        <f>_xlfn.XLOOKUP(B1704, '[1]2021 Salaries'!$B$13:$B$2834, '[1]2021 Salaries'!$G$13:$G$2834,0)</f>
        <v>24850000</v>
      </c>
      <c r="K1704" s="1">
        <f t="shared" si="26"/>
        <v>27335000.000000004</v>
      </c>
      <c r="L1704" s="2">
        <v>1703</v>
      </c>
    </row>
    <row r="1705" spans="1:12" hidden="1" x14ac:dyDescent="0.45">
      <c r="A1705">
        <v>165</v>
      </c>
      <c r="B1705" t="s">
        <v>2381</v>
      </c>
      <c r="C1705" t="s">
        <v>176</v>
      </c>
      <c r="D1705" t="s">
        <v>1596</v>
      </c>
      <c r="E1705" t="s">
        <v>230</v>
      </c>
      <c r="F1705">
        <v>26</v>
      </c>
      <c r="G1705" t="s">
        <v>21</v>
      </c>
      <c r="H1705">
        <v>2020</v>
      </c>
      <c r="I1705">
        <v>12.237833333333301</v>
      </c>
      <c r="J1705" s="1">
        <f>_xlfn.XLOOKUP(B1705, '[1]2021 Salaries'!$B$13:$B$2834, '[1]2021 Salaries'!$G$13:$G$2834,0)</f>
        <v>0</v>
      </c>
      <c r="K1705" s="1">
        <f t="shared" si="26"/>
        <v>0</v>
      </c>
      <c r="L1705" s="2">
        <v>1704</v>
      </c>
    </row>
    <row r="1706" spans="1:12" x14ac:dyDescent="0.45">
      <c r="A1706">
        <v>385</v>
      </c>
      <c r="B1706" t="s">
        <v>3033</v>
      </c>
      <c r="C1706" t="s">
        <v>55</v>
      </c>
      <c r="D1706" t="s">
        <v>2743</v>
      </c>
      <c r="E1706" t="s">
        <v>71</v>
      </c>
      <c r="F1706">
        <v>21</v>
      </c>
      <c r="G1706" t="s">
        <v>31</v>
      </c>
      <c r="H1706">
        <v>2020</v>
      </c>
      <c r="I1706">
        <v>12.237866666666701</v>
      </c>
      <c r="J1706" s="1">
        <f>_xlfn.XLOOKUP(B1706, '[1]2021 Salaries'!$B$13:$B$2834, '[1]2021 Salaries'!$G$13:$G$2834,0)</f>
        <v>26530000</v>
      </c>
      <c r="K1706" s="1">
        <f t="shared" si="26"/>
        <v>29183000.000000004</v>
      </c>
      <c r="L1706" s="2">
        <v>1705</v>
      </c>
    </row>
    <row r="1707" spans="1:12" x14ac:dyDescent="0.45">
      <c r="A1707">
        <v>1137</v>
      </c>
      <c r="B1707" t="s">
        <v>2345</v>
      </c>
      <c r="C1707" t="s">
        <v>14</v>
      </c>
      <c r="D1707" t="s">
        <v>1596</v>
      </c>
      <c r="E1707" t="s">
        <v>34</v>
      </c>
      <c r="F1707">
        <v>26</v>
      </c>
      <c r="G1707" t="s">
        <v>16</v>
      </c>
      <c r="H1707">
        <v>2020</v>
      </c>
      <c r="I1707">
        <v>12.2433</v>
      </c>
      <c r="J1707" s="1">
        <f>_xlfn.XLOOKUP(B1707, '[1]2021 Salaries'!$B$13:$B$2834, '[1]2021 Salaries'!$G$13:$G$2834,0)</f>
        <v>27350000</v>
      </c>
      <c r="K1707" s="1">
        <f t="shared" si="26"/>
        <v>30085000.000000004</v>
      </c>
      <c r="L1707" s="2">
        <v>1706</v>
      </c>
    </row>
    <row r="1708" spans="1:12" x14ac:dyDescent="0.45">
      <c r="A1708">
        <v>137</v>
      </c>
      <c r="B1708" t="s">
        <v>3032</v>
      </c>
      <c r="C1708" t="s">
        <v>39</v>
      </c>
      <c r="D1708" t="s">
        <v>2743</v>
      </c>
      <c r="E1708" t="s">
        <v>1073</v>
      </c>
      <c r="F1708">
        <v>27</v>
      </c>
      <c r="G1708" t="s">
        <v>21</v>
      </c>
      <c r="H1708">
        <v>2020</v>
      </c>
      <c r="I1708">
        <v>12.244633333333301</v>
      </c>
      <c r="J1708" s="1">
        <f>_xlfn.XLOOKUP(B1708, '[1]2021 Salaries'!$B$13:$B$2834, '[1]2021 Salaries'!$G$13:$G$2834,0)</f>
        <v>22780000</v>
      </c>
      <c r="K1708" s="1">
        <f t="shared" si="26"/>
        <v>25058000.000000004</v>
      </c>
      <c r="L1708" s="2">
        <v>1707</v>
      </c>
    </row>
    <row r="1709" spans="1:12" x14ac:dyDescent="0.45">
      <c r="A1709">
        <v>1390</v>
      </c>
      <c r="B1709" t="s">
        <v>2046</v>
      </c>
      <c r="C1709" t="s">
        <v>222</v>
      </c>
      <c r="D1709" t="s">
        <v>1600</v>
      </c>
      <c r="E1709" t="s">
        <v>299</v>
      </c>
      <c r="F1709">
        <v>25</v>
      </c>
      <c r="G1709" t="s">
        <v>21</v>
      </c>
      <c r="H1709">
        <v>2021</v>
      </c>
      <c r="I1709">
        <v>12.2481666666667</v>
      </c>
      <c r="J1709" s="1">
        <f>_xlfn.XLOOKUP(B1709, '[1]2021 Salaries'!$B$13:$B$2834, '[1]2021 Salaries'!$G$13:$G$2834,0)</f>
        <v>24420000</v>
      </c>
      <c r="K1709" s="1">
        <f t="shared" si="26"/>
        <v>26862000.000000004</v>
      </c>
      <c r="L1709" s="2">
        <v>1708</v>
      </c>
    </row>
    <row r="1710" spans="1:12" x14ac:dyDescent="0.45">
      <c r="A1710">
        <v>602</v>
      </c>
      <c r="B1710" t="s">
        <v>1500</v>
      </c>
      <c r="C1710" t="s">
        <v>23</v>
      </c>
      <c r="D1710" t="s">
        <v>1600</v>
      </c>
      <c r="E1710" t="s">
        <v>253</v>
      </c>
      <c r="F1710">
        <v>31</v>
      </c>
      <c r="G1710" t="s">
        <v>12</v>
      </c>
      <c r="H1710">
        <v>2020</v>
      </c>
      <c r="I1710">
        <v>12.248566666666701</v>
      </c>
      <c r="J1710" s="1">
        <f>_xlfn.XLOOKUP(B1710, '[1]2021 Salaries'!$B$13:$B$2834, '[1]2021 Salaries'!$G$13:$G$2834,0)</f>
        <v>32490000</v>
      </c>
      <c r="K1710" s="1">
        <f t="shared" si="26"/>
        <v>35739000</v>
      </c>
      <c r="L1710" s="2">
        <v>1709</v>
      </c>
    </row>
    <row r="1711" spans="1:12" hidden="1" x14ac:dyDescent="0.45">
      <c r="A1711">
        <v>1519</v>
      </c>
      <c r="B1711" t="s">
        <v>1618</v>
      </c>
      <c r="C1711" t="s">
        <v>9</v>
      </c>
      <c r="D1711" t="s">
        <v>1596</v>
      </c>
      <c r="E1711" t="s">
        <v>434</v>
      </c>
      <c r="F1711">
        <v>20</v>
      </c>
      <c r="G1711" t="s">
        <v>31</v>
      </c>
      <c r="H1711">
        <v>2021</v>
      </c>
      <c r="I1711">
        <v>12.254566666666699</v>
      </c>
      <c r="J1711" s="1">
        <f>_xlfn.XLOOKUP(B1711, '[1]2021 Salaries'!$B$13:$B$2834, '[1]2021 Salaries'!$G$13:$G$2834,0)</f>
        <v>25510000</v>
      </c>
      <c r="K1711" s="1">
        <f t="shared" si="26"/>
        <v>28061000.000000004</v>
      </c>
      <c r="L1711" s="2">
        <v>1710</v>
      </c>
    </row>
    <row r="1712" spans="1:12" hidden="1" x14ac:dyDescent="0.45">
      <c r="A1712">
        <v>80</v>
      </c>
      <c r="B1712" t="s">
        <v>3031</v>
      </c>
      <c r="C1712" t="s">
        <v>39</v>
      </c>
      <c r="D1712" t="s">
        <v>2743</v>
      </c>
      <c r="E1712" t="s">
        <v>710</v>
      </c>
      <c r="F1712">
        <v>32</v>
      </c>
      <c r="G1712" t="s">
        <v>21</v>
      </c>
      <c r="H1712">
        <v>2020</v>
      </c>
      <c r="I1712">
        <v>12.2578333333333</v>
      </c>
      <c r="J1712" s="1">
        <f>_xlfn.XLOOKUP(B1712, '[1]2021 Salaries'!$B$13:$B$2834, '[1]2021 Salaries'!$G$13:$G$2834,0)</f>
        <v>0</v>
      </c>
      <c r="K1712" s="1">
        <f t="shared" si="26"/>
        <v>0</v>
      </c>
      <c r="L1712" s="2">
        <v>1711</v>
      </c>
    </row>
    <row r="1713" spans="1:12" x14ac:dyDescent="0.45">
      <c r="A1713">
        <v>2176</v>
      </c>
      <c r="B1713" t="s">
        <v>2982</v>
      </c>
      <c r="C1713" t="s">
        <v>64</v>
      </c>
      <c r="D1713" t="s">
        <v>2743</v>
      </c>
      <c r="E1713" t="s">
        <v>852</v>
      </c>
      <c r="F1713">
        <v>20</v>
      </c>
      <c r="G1713" t="s">
        <v>16</v>
      </c>
      <c r="H1713">
        <v>2021</v>
      </c>
      <c r="I1713">
        <v>12.2682</v>
      </c>
      <c r="J1713" s="1">
        <f>_xlfn.XLOOKUP(B1713, '[1]2021 Salaries'!$B$13:$B$2834, '[1]2021 Salaries'!$G$13:$G$2834,0)</f>
        <v>21950000</v>
      </c>
      <c r="K1713" s="1">
        <f t="shared" si="26"/>
        <v>21950000</v>
      </c>
      <c r="L1713" s="2">
        <v>1712</v>
      </c>
    </row>
    <row r="1714" spans="1:12" x14ac:dyDescent="0.45">
      <c r="A1714">
        <v>1260</v>
      </c>
      <c r="B1714" t="s">
        <v>2362</v>
      </c>
      <c r="C1714" t="s">
        <v>2361</v>
      </c>
      <c r="D1714" t="s">
        <v>1596</v>
      </c>
      <c r="E1714" t="s">
        <v>49</v>
      </c>
      <c r="F1714">
        <v>26</v>
      </c>
      <c r="G1714" t="s">
        <v>21</v>
      </c>
      <c r="H1714">
        <v>2021</v>
      </c>
      <c r="I1714">
        <v>12.2683</v>
      </c>
      <c r="J1714" s="1">
        <f>_xlfn.XLOOKUP(B1714, '[1]2021 Salaries'!$B$13:$B$2834, '[1]2021 Salaries'!$G$13:$G$2834,0)</f>
        <v>17540000</v>
      </c>
      <c r="K1714" s="1">
        <f t="shared" si="26"/>
        <v>19294000</v>
      </c>
      <c r="L1714" s="2">
        <v>1713</v>
      </c>
    </row>
    <row r="1715" spans="1:12" x14ac:dyDescent="0.45">
      <c r="A1715">
        <v>110</v>
      </c>
      <c r="B1715" t="s">
        <v>3030</v>
      </c>
      <c r="C1715" t="s">
        <v>320</v>
      </c>
      <c r="D1715" t="s">
        <v>2743</v>
      </c>
      <c r="E1715" t="s">
        <v>555</v>
      </c>
      <c r="F1715">
        <v>26</v>
      </c>
      <c r="G1715" t="s">
        <v>21</v>
      </c>
      <c r="H1715">
        <v>2020</v>
      </c>
      <c r="I1715">
        <v>12.270533333333301</v>
      </c>
      <c r="J1715" s="1">
        <f>_xlfn.XLOOKUP(B1715, '[1]2021 Salaries'!$B$13:$B$2834, '[1]2021 Salaries'!$G$13:$G$2834,0)</f>
        <v>27490000</v>
      </c>
      <c r="K1715" s="1">
        <f t="shared" si="26"/>
        <v>30239000.000000004</v>
      </c>
      <c r="L1715" s="2">
        <v>1714</v>
      </c>
    </row>
    <row r="1716" spans="1:12" x14ac:dyDescent="0.45">
      <c r="A1716">
        <v>389</v>
      </c>
      <c r="B1716" t="s">
        <v>995</v>
      </c>
      <c r="C1716" t="s">
        <v>9</v>
      </c>
      <c r="D1716" t="s">
        <v>18</v>
      </c>
      <c r="E1716" t="s">
        <v>867</v>
      </c>
      <c r="F1716">
        <v>22</v>
      </c>
      <c r="G1716" t="s">
        <v>31</v>
      </c>
      <c r="H1716">
        <v>2020</v>
      </c>
      <c r="I1716">
        <v>12.272600000000001</v>
      </c>
      <c r="J1716" s="1">
        <f>_xlfn.XLOOKUP(B1716, '[1]2021 Salaries'!$B$13:$B$2834, '[1]2021 Salaries'!$G$13:$G$2834,0)</f>
        <v>28760000</v>
      </c>
      <c r="K1716" s="1">
        <f t="shared" si="26"/>
        <v>31636000.000000004</v>
      </c>
      <c r="L1716" s="2">
        <v>1715</v>
      </c>
    </row>
    <row r="1717" spans="1:12" hidden="1" x14ac:dyDescent="0.45">
      <c r="A1717">
        <v>1173</v>
      </c>
      <c r="B1717" t="s">
        <v>1169</v>
      </c>
      <c r="C1717" t="s">
        <v>64</v>
      </c>
      <c r="D1717" t="s">
        <v>18</v>
      </c>
      <c r="E1717" t="s">
        <v>275</v>
      </c>
      <c r="F1717">
        <v>27</v>
      </c>
      <c r="G1717" t="s">
        <v>41</v>
      </c>
      <c r="H1717">
        <v>2020</v>
      </c>
      <c r="I1717">
        <v>12.275833333333299</v>
      </c>
      <c r="J1717" s="1">
        <f>_xlfn.XLOOKUP(B1717, '[1]2021 Salaries'!$B$13:$B$2834, '[1]2021 Salaries'!$G$13:$G$2834,0)</f>
        <v>0</v>
      </c>
      <c r="K1717" s="1">
        <f t="shared" si="26"/>
        <v>0</v>
      </c>
      <c r="L1717" s="2">
        <v>1716</v>
      </c>
    </row>
    <row r="1718" spans="1:12" hidden="1" x14ac:dyDescent="0.45">
      <c r="A1718">
        <v>836</v>
      </c>
      <c r="B1718" t="s">
        <v>1936</v>
      </c>
      <c r="C1718" t="s">
        <v>465</v>
      </c>
      <c r="D1718" t="s">
        <v>1600</v>
      </c>
      <c r="E1718" t="s">
        <v>784</v>
      </c>
      <c r="F1718">
        <v>24</v>
      </c>
      <c r="G1718" t="s">
        <v>25</v>
      </c>
      <c r="H1718">
        <v>2020</v>
      </c>
      <c r="I1718">
        <v>12.279299999999999</v>
      </c>
      <c r="J1718" s="1">
        <f>_xlfn.XLOOKUP(B1718, '[1]2021 Salaries'!$B$13:$B$2834, '[1]2021 Salaries'!$G$13:$G$2834,0)</f>
        <v>0</v>
      </c>
      <c r="K1718" s="1">
        <f t="shared" si="26"/>
        <v>0</v>
      </c>
      <c r="L1718" s="2">
        <v>1717</v>
      </c>
    </row>
    <row r="1719" spans="1:12" x14ac:dyDescent="0.45">
      <c r="A1719">
        <v>956</v>
      </c>
      <c r="B1719" t="s">
        <v>2191</v>
      </c>
      <c r="C1719" t="s">
        <v>14</v>
      </c>
      <c r="D1719" t="s">
        <v>1596</v>
      </c>
      <c r="E1719" t="s">
        <v>186</v>
      </c>
      <c r="F1719">
        <v>17</v>
      </c>
      <c r="G1719" t="s">
        <v>16</v>
      </c>
      <c r="H1719">
        <v>2020</v>
      </c>
      <c r="I1719">
        <v>12.2801666666667</v>
      </c>
      <c r="J1719" s="1">
        <f>_xlfn.XLOOKUP(B1719, '[1]2021 Salaries'!$B$13:$B$2834, '[1]2021 Salaries'!$G$13:$G$2834,0)</f>
        <v>30920000</v>
      </c>
      <c r="K1719" s="1">
        <f t="shared" si="26"/>
        <v>34012000</v>
      </c>
      <c r="L1719" s="2">
        <v>1718</v>
      </c>
    </row>
    <row r="1720" spans="1:12" x14ac:dyDescent="0.45">
      <c r="A1720">
        <v>2434</v>
      </c>
      <c r="B1720" t="s">
        <v>2345</v>
      </c>
      <c r="C1720" t="s">
        <v>14</v>
      </c>
      <c r="D1720" t="s">
        <v>1596</v>
      </c>
      <c r="E1720" t="s">
        <v>34</v>
      </c>
      <c r="F1720">
        <v>27</v>
      </c>
      <c r="G1720" t="s">
        <v>16</v>
      </c>
      <c r="H1720">
        <v>2021</v>
      </c>
      <c r="I1720">
        <v>12.2825333333333</v>
      </c>
      <c r="J1720" s="1">
        <f>_xlfn.XLOOKUP(B1720, '[1]2021 Salaries'!$B$13:$B$2834, '[1]2021 Salaries'!$G$13:$G$2834,0)</f>
        <v>27350000</v>
      </c>
      <c r="K1720" s="1">
        <f t="shared" si="26"/>
        <v>30085000.000000004</v>
      </c>
      <c r="L1720" s="2">
        <v>1719</v>
      </c>
    </row>
    <row r="1721" spans="1:12" x14ac:dyDescent="0.45">
      <c r="A1721">
        <v>505</v>
      </c>
      <c r="B1721" t="s">
        <v>791</v>
      </c>
      <c r="C1721" t="s">
        <v>74</v>
      </c>
      <c r="D1721" t="s">
        <v>18</v>
      </c>
      <c r="E1721" t="s">
        <v>403</v>
      </c>
      <c r="F1721">
        <v>23</v>
      </c>
      <c r="G1721" t="s">
        <v>12</v>
      </c>
      <c r="H1721">
        <v>2020</v>
      </c>
      <c r="I1721">
        <v>12.286199999999999</v>
      </c>
      <c r="J1721" s="1">
        <f>_xlfn.XLOOKUP(B1721, '[1]2021 Salaries'!$B$13:$B$2834, '[1]2021 Salaries'!$G$13:$G$2834,0)</f>
        <v>5390000</v>
      </c>
      <c r="K1721" s="1">
        <f t="shared" si="26"/>
        <v>5929000.0000000009</v>
      </c>
      <c r="L1721" s="2">
        <v>1720</v>
      </c>
    </row>
    <row r="1722" spans="1:12" hidden="1" x14ac:dyDescent="0.45">
      <c r="A1722">
        <v>2468</v>
      </c>
      <c r="B1722" t="s">
        <v>3029</v>
      </c>
      <c r="C1722" t="s">
        <v>39</v>
      </c>
      <c r="D1722" t="s">
        <v>2743</v>
      </c>
      <c r="E1722" t="s">
        <v>970</v>
      </c>
      <c r="F1722">
        <v>20</v>
      </c>
      <c r="G1722" t="s">
        <v>41</v>
      </c>
      <c r="H1722">
        <v>2021</v>
      </c>
      <c r="I1722">
        <v>12.2887</v>
      </c>
      <c r="J1722" s="1">
        <f>_xlfn.XLOOKUP(B1722, '[1]2021 Salaries'!$B$13:$B$2834, '[1]2021 Salaries'!$G$13:$G$2834,0)</f>
        <v>3500000</v>
      </c>
      <c r="K1722" s="1">
        <f t="shared" si="26"/>
        <v>3850000.0000000005</v>
      </c>
      <c r="L1722" s="2">
        <v>1721</v>
      </c>
    </row>
    <row r="1723" spans="1:12" x14ac:dyDescent="0.45">
      <c r="A1723">
        <v>1112</v>
      </c>
      <c r="B1723" t="s">
        <v>3028</v>
      </c>
      <c r="C1723" t="s">
        <v>14</v>
      </c>
      <c r="D1723" t="s">
        <v>2743</v>
      </c>
      <c r="E1723" t="s">
        <v>250</v>
      </c>
      <c r="F1723">
        <v>22</v>
      </c>
      <c r="G1723" t="s">
        <v>16</v>
      </c>
      <c r="H1723">
        <v>2020</v>
      </c>
      <c r="I1723">
        <v>12.288766666666699</v>
      </c>
      <c r="J1723" s="1">
        <f>_xlfn.XLOOKUP(B1723, '[1]2021 Salaries'!$B$13:$B$2834, '[1]2021 Salaries'!$G$13:$G$2834,0)</f>
        <v>16190000</v>
      </c>
      <c r="K1723" s="1">
        <f t="shared" si="26"/>
        <v>17809000</v>
      </c>
      <c r="L1723" s="2">
        <v>1722</v>
      </c>
    </row>
    <row r="1724" spans="1:12" hidden="1" x14ac:dyDescent="0.45">
      <c r="A1724">
        <v>440</v>
      </c>
      <c r="B1724" t="s">
        <v>454</v>
      </c>
      <c r="C1724" t="s">
        <v>74</v>
      </c>
      <c r="D1724" t="s">
        <v>18</v>
      </c>
      <c r="E1724" t="s">
        <v>157</v>
      </c>
      <c r="F1724">
        <v>27</v>
      </c>
      <c r="G1724" t="s">
        <v>12</v>
      </c>
      <c r="H1724">
        <v>2020</v>
      </c>
      <c r="I1724">
        <v>12.2939666666667</v>
      </c>
      <c r="J1724" s="1">
        <f>_xlfn.XLOOKUP(B1724, '[1]2021 Salaries'!$B$13:$B$2834, '[1]2021 Salaries'!$G$13:$G$2834,0)</f>
        <v>20800000</v>
      </c>
      <c r="K1724" s="1">
        <f t="shared" si="26"/>
        <v>22880000</v>
      </c>
      <c r="L1724" s="2">
        <v>1723</v>
      </c>
    </row>
    <row r="1725" spans="1:12" x14ac:dyDescent="0.45">
      <c r="A1725">
        <v>1766</v>
      </c>
      <c r="B1725" t="s">
        <v>2293</v>
      </c>
      <c r="C1725" t="s">
        <v>176</v>
      </c>
      <c r="D1725" t="s">
        <v>1600</v>
      </c>
      <c r="E1725" t="s">
        <v>725</v>
      </c>
      <c r="F1725">
        <v>21</v>
      </c>
      <c r="G1725" t="s">
        <v>12</v>
      </c>
      <c r="H1725">
        <v>2021</v>
      </c>
      <c r="I1725">
        <v>12.295033333333301</v>
      </c>
      <c r="J1725" s="1">
        <f>_xlfn.XLOOKUP(B1725, '[1]2021 Salaries'!$B$13:$B$2834, '[1]2021 Salaries'!$G$13:$G$2834,0)</f>
        <v>24930000</v>
      </c>
      <c r="K1725" s="1">
        <f t="shared" si="26"/>
        <v>27423000.000000004</v>
      </c>
      <c r="L1725" s="2">
        <v>1724</v>
      </c>
    </row>
    <row r="1726" spans="1:12" x14ac:dyDescent="0.45">
      <c r="A1726">
        <v>1456</v>
      </c>
      <c r="B1726" t="s">
        <v>2870</v>
      </c>
      <c r="C1726" t="s">
        <v>109</v>
      </c>
      <c r="D1726" t="s">
        <v>2743</v>
      </c>
      <c r="E1726" t="s">
        <v>547</v>
      </c>
      <c r="F1726">
        <v>26</v>
      </c>
      <c r="G1726" t="s">
        <v>31</v>
      </c>
      <c r="H1726">
        <v>2021</v>
      </c>
      <c r="I1726">
        <v>12.296200000000001</v>
      </c>
      <c r="J1726" s="1">
        <f>_xlfn.XLOOKUP(B1726, '[1]2021 Salaries'!$B$13:$B$2834, '[1]2021 Salaries'!$G$13:$G$2834,0)</f>
        <v>20290000</v>
      </c>
      <c r="K1726" s="1">
        <f t="shared" si="26"/>
        <v>22319000</v>
      </c>
      <c r="L1726" s="2">
        <v>1725</v>
      </c>
    </row>
    <row r="1727" spans="1:12" hidden="1" x14ac:dyDescent="0.45">
      <c r="A1727">
        <v>536</v>
      </c>
      <c r="B1727" t="s">
        <v>2464</v>
      </c>
      <c r="C1727" t="s">
        <v>313</v>
      </c>
      <c r="D1727" t="s">
        <v>1596</v>
      </c>
      <c r="E1727" t="s">
        <v>602</v>
      </c>
      <c r="F1727">
        <v>22</v>
      </c>
      <c r="G1727" t="s">
        <v>12</v>
      </c>
      <c r="H1727">
        <v>2020</v>
      </c>
      <c r="I1727">
        <v>12.297233333333301</v>
      </c>
      <c r="J1727" s="1">
        <f>_xlfn.XLOOKUP(B1727, '[1]2021 Salaries'!$B$13:$B$2834, '[1]2021 Salaries'!$G$13:$G$2834,0)</f>
        <v>0</v>
      </c>
      <c r="K1727" s="1">
        <f t="shared" si="26"/>
        <v>0</v>
      </c>
      <c r="L1727" s="2">
        <v>1726</v>
      </c>
    </row>
    <row r="1728" spans="1:12" hidden="1" x14ac:dyDescent="0.45">
      <c r="A1728">
        <v>1518</v>
      </c>
      <c r="B1728" t="s">
        <v>1544</v>
      </c>
      <c r="C1728" t="s">
        <v>9</v>
      </c>
      <c r="D1728" t="s">
        <v>18</v>
      </c>
      <c r="E1728" t="s">
        <v>434</v>
      </c>
      <c r="F1728">
        <v>19</v>
      </c>
      <c r="G1728" t="s">
        <v>31</v>
      </c>
      <c r="H1728">
        <v>2021</v>
      </c>
      <c r="I1728">
        <v>12.297466666666701</v>
      </c>
      <c r="J1728" s="1">
        <f>_xlfn.XLOOKUP(B1728, '[1]2021 Salaries'!$B$13:$B$2834, '[1]2021 Salaries'!$G$13:$G$2834,0)</f>
        <v>9710000</v>
      </c>
      <c r="K1728" s="1">
        <f t="shared" si="26"/>
        <v>10681000</v>
      </c>
      <c r="L1728" s="2">
        <v>1727</v>
      </c>
    </row>
    <row r="1729" spans="1:12" x14ac:dyDescent="0.45">
      <c r="A1729">
        <v>1465</v>
      </c>
      <c r="B1729" t="s">
        <v>3027</v>
      </c>
      <c r="C1729" t="s">
        <v>195</v>
      </c>
      <c r="D1729" t="s">
        <v>2743</v>
      </c>
      <c r="E1729" t="s">
        <v>473</v>
      </c>
      <c r="F1729">
        <v>29</v>
      </c>
      <c r="G1729" t="s">
        <v>31</v>
      </c>
      <c r="H1729">
        <v>2021</v>
      </c>
      <c r="I1729">
        <v>12.298633333333299</v>
      </c>
      <c r="J1729" s="1">
        <f>_xlfn.XLOOKUP(B1729, '[1]2021 Salaries'!$B$13:$B$2834, '[1]2021 Salaries'!$G$13:$G$2834,0)</f>
        <v>21920000</v>
      </c>
      <c r="K1729" s="1">
        <f t="shared" si="26"/>
        <v>24112000.000000004</v>
      </c>
      <c r="L1729" s="2">
        <v>1728</v>
      </c>
    </row>
    <row r="1730" spans="1:12" hidden="1" x14ac:dyDescent="0.45">
      <c r="A1730">
        <v>922</v>
      </c>
      <c r="B1730" t="s">
        <v>1815</v>
      </c>
      <c r="C1730" t="s">
        <v>33</v>
      </c>
      <c r="D1730" t="s">
        <v>1600</v>
      </c>
      <c r="E1730" t="s">
        <v>659</v>
      </c>
      <c r="F1730">
        <v>24</v>
      </c>
      <c r="G1730" t="s">
        <v>16</v>
      </c>
      <c r="H1730">
        <v>2020</v>
      </c>
      <c r="I1730">
        <v>12.3002</v>
      </c>
      <c r="J1730" s="1">
        <f>_xlfn.XLOOKUP(B1730, '[1]2021 Salaries'!$B$13:$B$2834, '[1]2021 Salaries'!$G$13:$G$2834,0)</f>
        <v>0</v>
      </c>
      <c r="K1730" s="1">
        <f t="shared" si="26"/>
        <v>0</v>
      </c>
      <c r="L1730" s="2">
        <v>1729</v>
      </c>
    </row>
    <row r="1731" spans="1:12" x14ac:dyDescent="0.45">
      <c r="A1731">
        <v>1779</v>
      </c>
      <c r="B1731" t="s">
        <v>2190</v>
      </c>
      <c r="C1731" t="s">
        <v>143</v>
      </c>
      <c r="D1731" t="s">
        <v>1600</v>
      </c>
      <c r="E1731" t="s">
        <v>602</v>
      </c>
      <c r="F1731">
        <v>24</v>
      </c>
      <c r="G1731" t="s">
        <v>12</v>
      </c>
      <c r="H1731">
        <v>2021</v>
      </c>
      <c r="I1731">
        <v>12.301500000000001</v>
      </c>
      <c r="J1731" s="1">
        <f>_xlfn.XLOOKUP(B1731, '[1]2021 Salaries'!$B$13:$B$2834, '[1]2021 Salaries'!$G$13:$G$2834,0)</f>
        <v>23990000</v>
      </c>
      <c r="K1731" s="1">
        <f t="shared" ref="K1731:K1794" si="27">IF(C1731="Rarita", J1731, J1731*1.1)</f>
        <v>26389000.000000004</v>
      </c>
      <c r="L1731" s="2">
        <v>1730</v>
      </c>
    </row>
    <row r="1732" spans="1:12" x14ac:dyDescent="0.45">
      <c r="A1732">
        <v>2465</v>
      </c>
      <c r="B1732" t="s">
        <v>1679</v>
      </c>
      <c r="C1732" t="s">
        <v>894</v>
      </c>
      <c r="D1732" t="s">
        <v>1596</v>
      </c>
      <c r="E1732" t="s">
        <v>970</v>
      </c>
      <c r="F1732">
        <v>25</v>
      </c>
      <c r="G1732" t="s">
        <v>41</v>
      </c>
      <c r="H1732">
        <v>2021</v>
      </c>
      <c r="I1732">
        <v>12.3052666666667</v>
      </c>
      <c r="J1732" s="1">
        <f>_xlfn.XLOOKUP(B1732, '[1]2021 Salaries'!$B$13:$B$2834, '[1]2021 Salaries'!$G$13:$G$2834,0)</f>
        <v>5310000</v>
      </c>
      <c r="K1732" s="1">
        <f t="shared" si="27"/>
        <v>5841000.0000000009</v>
      </c>
      <c r="L1732" s="2">
        <v>1731</v>
      </c>
    </row>
    <row r="1733" spans="1:12" x14ac:dyDescent="0.45">
      <c r="A1733">
        <v>529</v>
      </c>
      <c r="B1733" t="s">
        <v>2757</v>
      </c>
      <c r="C1733" t="s">
        <v>701</v>
      </c>
      <c r="D1733" t="s">
        <v>2743</v>
      </c>
      <c r="E1733" t="s">
        <v>725</v>
      </c>
      <c r="F1733">
        <v>29</v>
      </c>
      <c r="G1733" t="s">
        <v>12</v>
      </c>
      <c r="H1733">
        <v>2020</v>
      </c>
      <c r="I1733">
        <v>12.3062</v>
      </c>
      <c r="J1733" s="1">
        <f>_xlfn.XLOOKUP(B1733, '[1]2021 Salaries'!$B$13:$B$2834, '[1]2021 Salaries'!$G$13:$G$2834,0)</f>
        <v>12020000</v>
      </c>
      <c r="K1733" s="1">
        <f t="shared" si="27"/>
        <v>13222000.000000002</v>
      </c>
      <c r="L1733" s="2">
        <v>1732</v>
      </c>
    </row>
    <row r="1734" spans="1:12" x14ac:dyDescent="0.45">
      <c r="A1734">
        <v>626</v>
      </c>
      <c r="B1734" t="s">
        <v>3026</v>
      </c>
      <c r="C1734" t="s">
        <v>176</v>
      </c>
      <c r="D1734" t="s">
        <v>2743</v>
      </c>
      <c r="E1734" t="s">
        <v>382</v>
      </c>
      <c r="F1734">
        <v>22</v>
      </c>
      <c r="G1734" t="s">
        <v>12</v>
      </c>
      <c r="H1734">
        <v>2020</v>
      </c>
      <c r="I1734">
        <v>12.3095</v>
      </c>
      <c r="J1734" s="1">
        <f>_xlfn.XLOOKUP(B1734, '[1]2021 Salaries'!$B$13:$B$2834, '[1]2021 Salaries'!$G$13:$G$2834,0)</f>
        <v>25170000</v>
      </c>
      <c r="K1734" s="1">
        <f t="shared" si="27"/>
        <v>27687000.000000004</v>
      </c>
      <c r="L1734" s="2">
        <v>1733</v>
      </c>
    </row>
    <row r="1735" spans="1:12" hidden="1" x14ac:dyDescent="0.45">
      <c r="A1735">
        <v>1445</v>
      </c>
      <c r="B1735" t="s">
        <v>3025</v>
      </c>
      <c r="C1735" t="s">
        <v>377</v>
      </c>
      <c r="D1735" t="s">
        <v>2743</v>
      </c>
      <c r="E1735" t="s">
        <v>154</v>
      </c>
      <c r="F1735">
        <v>18</v>
      </c>
      <c r="G1735" t="s">
        <v>31</v>
      </c>
      <c r="H1735">
        <v>2021</v>
      </c>
      <c r="I1735">
        <v>12.3097666666667</v>
      </c>
      <c r="J1735" s="1">
        <f>_xlfn.XLOOKUP(B1735, '[1]2021 Salaries'!$B$13:$B$2834, '[1]2021 Salaries'!$G$13:$G$2834,0)</f>
        <v>21170000</v>
      </c>
      <c r="K1735" s="1">
        <f t="shared" si="27"/>
        <v>23287000.000000004</v>
      </c>
      <c r="L1735" s="2">
        <v>1734</v>
      </c>
    </row>
    <row r="1736" spans="1:12" x14ac:dyDescent="0.45">
      <c r="A1736">
        <v>338</v>
      </c>
      <c r="B1736" t="s">
        <v>2391</v>
      </c>
      <c r="C1736" t="s">
        <v>55</v>
      </c>
      <c r="D1736" t="s">
        <v>1596</v>
      </c>
      <c r="E1736" t="s">
        <v>278</v>
      </c>
      <c r="F1736">
        <v>23</v>
      </c>
      <c r="G1736" t="s">
        <v>31</v>
      </c>
      <c r="H1736">
        <v>2020</v>
      </c>
      <c r="I1736">
        <v>12.3106333333333</v>
      </c>
      <c r="J1736" s="1">
        <f>_xlfn.XLOOKUP(B1736, '[1]2021 Salaries'!$B$13:$B$2834, '[1]2021 Salaries'!$G$13:$G$2834,0)</f>
        <v>20940000</v>
      </c>
      <c r="K1736" s="1">
        <f t="shared" si="27"/>
        <v>23034000</v>
      </c>
      <c r="L1736" s="2">
        <v>1735</v>
      </c>
    </row>
    <row r="1737" spans="1:12" hidden="1" x14ac:dyDescent="0.45">
      <c r="A1737">
        <v>1239</v>
      </c>
      <c r="B1737" t="s">
        <v>2085</v>
      </c>
      <c r="C1737" t="s">
        <v>14</v>
      </c>
      <c r="D1737" t="s">
        <v>1596</v>
      </c>
      <c r="E1737" t="s">
        <v>182</v>
      </c>
      <c r="F1737">
        <v>23</v>
      </c>
      <c r="G1737" t="s">
        <v>41</v>
      </c>
      <c r="H1737">
        <v>2020</v>
      </c>
      <c r="I1737">
        <v>12.3124</v>
      </c>
      <c r="J1737" s="1">
        <f>_xlfn.XLOOKUP(B1737, '[1]2021 Salaries'!$B$13:$B$2834, '[1]2021 Salaries'!$G$13:$G$2834,0)</f>
        <v>2210000</v>
      </c>
      <c r="K1737" s="1">
        <f t="shared" si="27"/>
        <v>2431000</v>
      </c>
      <c r="L1737" s="2">
        <v>1736</v>
      </c>
    </row>
    <row r="1738" spans="1:12" hidden="1" x14ac:dyDescent="0.45">
      <c r="A1738">
        <v>1646</v>
      </c>
      <c r="B1738" t="s">
        <v>3024</v>
      </c>
      <c r="C1738" t="s">
        <v>9</v>
      </c>
      <c r="D1738" t="s">
        <v>2743</v>
      </c>
      <c r="E1738" t="s">
        <v>460</v>
      </c>
      <c r="F1738">
        <v>18</v>
      </c>
      <c r="G1738" t="s">
        <v>31</v>
      </c>
      <c r="H1738">
        <v>2021</v>
      </c>
      <c r="I1738">
        <v>12.3154</v>
      </c>
      <c r="J1738" s="1">
        <f>_xlfn.XLOOKUP(B1738, '[1]2021 Salaries'!$B$13:$B$2834, '[1]2021 Salaries'!$G$13:$G$2834,0)</f>
        <v>15690000</v>
      </c>
      <c r="K1738" s="1">
        <f t="shared" si="27"/>
        <v>17259000</v>
      </c>
      <c r="L1738" s="2">
        <v>1737</v>
      </c>
    </row>
    <row r="1739" spans="1:12" x14ac:dyDescent="0.45">
      <c r="A1739">
        <v>2298</v>
      </c>
      <c r="B1739" t="s">
        <v>1860</v>
      </c>
      <c r="C1739" t="s">
        <v>14</v>
      </c>
      <c r="D1739" t="s">
        <v>1600</v>
      </c>
      <c r="E1739" t="s">
        <v>487</v>
      </c>
      <c r="F1739">
        <v>33</v>
      </c>
      <c r="G1739" t="s">
        <v>16</v>
      </c>
      <c r="H1739">
        <v>2021</v>
      </c>
      <c r="I1739">
        <v>12.3155</v>
      </c>
      <c r="J1739" s="1">
        <f>_xlfn.XLOOKUP(B1739, '[1]2021 Salaries'!$B$13:$B$2834, '[1]2021 Salaries'!$G$13:$G$2834,0)</f>
        <v>31550000</v>
      </c>
      <c r="K1739" s="1">
        <f t="shared" si="27"/>
        <v>34705000</v>
      </c>
      <c r="L1739" s="2">
        <v>1738</v>
      </c>
    </row>
    <row r="1740" spans="1:12" x14ac:dyDescent="0.45">
      <c r="A1740">
        <v>2168</v>
      </c>
      <c r="B1740" t="s">
        <v>2247</v>
      </c>
      <c r="C1740" t="s">
        <v>410</v>
      </c>
      <c r="D1740" t="s">
        <v>1596</v>
      </c>
      <c r="E1740" t="s">
        <v>852</v>
      </c>
      <c r="F1740">
        <v>27</v>
      </c>
      <c r="G1740" t="s">
        <v>16</v>
      </c>
      <c r="H1740">
        <v>2021</v>
      </c>
      <c r="I1740">
        <v>12.3168333333333</v>
      </c>
      <c r="J1740" s="1">
        <f>_xlfn.XLOOKUP(B1740, '[1]2021 Salaries'!$B$13:$B$2834, '[1]2021 Salaries'!$G$13:$G$2834,0)</f>
        <v>25220000</v>
      </c>
      <c r="K1740" s="1">
        <f t="shared" si="27"/>
        <v>27742000.000000004</v>
      </c>
      <c r="L1740" s="2">
        <v>1739</v>
      </c>
    </row>
    <row r="1741" spans="1:12" x14ac:dyDescent="0.45">
      <c r="A1741">
        <v>97</v>
      </c>
      <c r="B1741" t="s">
        <v>3023</v>
      </c>
      <c r="C1741" t="s">
        <v>109</v>
      </c>
      <c r="D1741" t="s">
        <v>2743</v>
      </c>
      <c r="E1741" t="s">
        <v>293</v>
      </c>
      <c r="F1741">
        <v>23</v>
      </c>
      <c r="G1741" t="s">
        <v>21</v>
      </c>
      <c r="H1741">
        <v>2020</v>
      </c>
      <c r="I1741">
        <v>12.318199999999999</v>
      </c>
      <c r="J1741" s="1">
        <f>_xlfn.XLOOKUP(B1741, '[1]2021 Salaries'!$B$13:$B$2834, '[1]2021 Salaries'!$G$13:$G$2834,0)</f>
        <v>21800000</v>
      </c>
      <c r="K1741" s="1">
        <f t="shared" si="27"/>
        <v>23980000.000000004</v>
      </c>
      <c r="L1741" s="2">
        <v>1740</v>
      </c>
    </row>
    <row r="1742" spans="1:12" x14ac:dyDescent="0.45">
      <c r="A1742">
        <v>524</v>
      </c>
      <c r="B1742" t="s">
        <v>1690</v>
      </c>
      <c r="C1742" t="s">
        <v>465</v>
      </c>
      <c r="D1742" t="s">
        <v>1596</v>
      </c>
      <c r="E1742" t="s">
        <v>725</v>
      </c>
      <c r="F1742">
        <v>21</v>
      </c>
      <c r="G1742" t="s">
        <v>12</v>
      </c>
      <c r="H1742">
        <v>2020</v>
      </c>
      <c r="I1742">
        <v>12.3221333333333</v>
      </c>
      <c r="J1742" s="1">
        <f>_xlfn.XLOOKUP(B1742, '[1]2021 Salaries'!$B$13:$B$2834, '[1]2021 Salaries'!$G$13:$G$2834,0)</f>
        <v>9120000</v>
      </c>
      <c r="K1742" s="1">
        <f t="shared" si="27"/>
        <v>10032000</v>
      </c>
      <c r="L1742" s="2">
        <v>1741</v>
      </c>
    </row>
    <row r="1743" spans="1:12" hidden="1" x14ac:dyDescent="0.45">
      <c r="A1743">
        <v>1997</v>
      </c>
      <c r="B1743" t="s">
        <v>3022</v>
      </c>
      <c r="C1743" t="s">
        <v>23</v>
      </c>
      <c r="D1743" t="s">
        <v>2743</v>
      </c>
      <c r="E1743" t="s">
        <v>322</v>
      </c>
      <c r="F1743">
        <v>20</v>
      </c>
      <c r="G1743" t="s">
        <v>25</v>
      </c>
      <c r="H1743">
        <v>2021</v>
      </c>
      <c r="I1743">
        <v>12.323399999999999</v>
      </c>
      <c r="J1743" s="1">
        <f>_xlfn.XLOOKUP(B1743, '[1]2021 Salaries'!$B$13:$B$2834, '[1]2021 Salaries'!$G$13:$G$2834,0)</f>
        <v>25940000</v>
      </c>
      <c r="K1743" s="1">
        <f t="shared" si="27"/>
        <v>28534000.000000004</v>
      </c>
      <c r="L1743" s="2">
        <v>1742</v>
      </c>
    </row>
    <row r="1744" spans="1:12" x14ac:dyDescent="0.45">
      <c r="A1744">
        <v>1591</v>
      </c>
      <c r="B1744" t="s">
        <v>1792</v>
      </c>
      <c r="C1744" t="s">
        <v>130</v>
      </c>
      <c r="D1744" t="s">
        <v>1596</v>
      </c>
      <c r="E1744" t="s">
        <v>471</v>
      </c>
      <c r="F1744">
        <v>28</v>
      </c>
      <c r="G1744" t="s">
        <v>31</v>
      </c>
      <c r="H1744">
        <v>2021</v>
      </c>
      <c r="I1744">
        <v>12.3241666666667</v>
      </c>
      <c r="J1744" s="1">
        <f>_xlfn.XLOOKUP(B1744, '[1]2021 Salaries'!$B$13:$B$2834, '[1]2021 Salaries'!$G$13:$G$2834,0)</f>
        <v>23710000</v>
      </c>
      <c r="K1744" s="1">
        <f t="shared" si="27"/>
        <v>26081000.000000004</v>
      </c>
      <c r="L1744" s="2">
        <v>1743</v>
      </c>
    </row>
    <row r="1745" spans="1:12" x14ac:dyDescent="0.45">
      <c r="A1745">
        <v>1755</v>
      </c>
      <c r="B1745" t="s">
        <v>1748</v>
      </c>
      <c r="C1745" t="s">
        <v>51</v>
      </c>
      <c r="D1745" t="s">
        <v>1596</v>
      </c>
      <c r="E1745" t="s">
        <v>725</v>
      </c>
      <c r="F1745">
        <v>26</v>
      </c>
      <c r="G1745" t="s">
        <v>12</v>
      </c>
      <c r="H1745">
        <v>2021</v>
      </c>
      <c r="I1745">
        <v>12.3274333333333</v>
      </c>
      <c r="J1745" s="1">
        <f>_xlfn.XLOOKUP(B1745, '[1]2021 Salaries'!$B$13:$B$2834, '[1]2021 Salaries'!$G$13:$G$2834,0)</f>
        <v>17260000</v>
      </c>
      <c r="K1745" s="1">
        <f t="shared" si="27"/>
        <v>18986000</v>
      </c>
      <c r="L1745" s="2">
        <v>1744</v>
      </c>
    </row>
    <row r="1746" spans="1:12" x14ac:dyDescent="0.45">
      <c r="A1746">
        <v>1568</v>
      </c>
      <c r="B1746" t="s">
        <v>1878</v>
      </c>
      <c r="C1746" t="s">
        <v>9</v>
      </c>
      <c r="D1746" t="s">
        <v>1596</v>
      </c>
      <c r="E1746" t="s">
        <v>173</v>
      </c>
      <c r="F1746">
        <v>22</v>
      </c>
      <c r="G1746" t="s">
        <v>31</v>
      </c>
      <c r="H1746">
        <v>2021</v>
      </c>
      <c r="I1746">
        <v>12.332966666666699</v>
      </c>
      <c r="J1746" s="1">
        <f>_xlfn.XLOOKUP(B1746, '[1]2021 Salaries'!$B$13:$B$2834, '[1]2021 Salaries'!$G$13:$G$2834,0)</f>
        <v>27090000</v>
      </c>
      <c r="K1746" s="1">
        <f t="shared" si="27"/>
        <v>29799000.000000004</v>
      </c>
      <c r="L1746" s="2">
        <v>1745</v>
      </c>
    </row>
    <row r="1747" spans="1:12" x14ac:dyDescent="0.45">
      <c r="A1747">
        <v>902</v>
      </c>
      <c r="B1747" t="s">
        <v>2247</v>
      </c>
      <c r="C1747" t="s">
        <v>410</v>
      </c>
      <c r="D1747" t="s">
        <v>1596</v>
      </c>
      <c r="E1747" t="s">
        <v>852</v>
      </c>
      <c r="F1747">
        <v>26</v>
      </c>
      <c r="G1747" t="s">
        <v>16</v>
      </c>
      <c r="H1747">
        <v>2020</v>
      </c>
      <c r="I1747">
        <v>12.335100000000001</v>
      </c>
      <c r="J1747" s="1">
        <f>_xlfn.XLOOKUP(B1747, '[1]2021 Salaries'!$B$13:$B$2834, '[1]2021 Salaries'!$G$13:$G$2834,0)</f>
        <v>25220000</v>
      </c>
      <c r="K1747" s="1">
        <f t="shared" si="27"/>
        <v>27742000.000000004</v>
      </c>
      <c r="L1747" s="2">
        <v>1746</v>
      </c>
    </row>
    <row r="1748" spans="1:12" hidden="1" x14ac:dyDescent="0.45">
      <c r="A1748">
        <v>1781</v>
      </c>
      <c r="B1748" t="s">
        <v>2521</v>
      </c>
      <c r="C1748" t="s">
        <v>74</v>
      </c>
      <c r="D1748" t="s">
        <v>1596</v>
      </c>
      <c r="E1748" t="s">
        <v>587</v>
      </c>
      <c r="F1748">
        <v>28</v>
      </c>
      <c r="G1748" t="s">
        <v>12</v>
      </c>
      <c r="H1748">
        <v>2021</v>
      </c>
      <c r="I1748">
        <v>12.3366666666667</v>
      </c>
      <c r="J1748" s="1">
        <f>_xlfn.XLOOKUP(B1748, '[1]2021 Salaries'!$B$13:$B$2834, '[1]2021 Salaries'!$G$13:$G$2834,0)</f>
        <v>34910000</v>
      </c>
      <c r="K1748" s="1">
        <f t="shared" si="27"/>
        <v>38401000</v>
      </c>
      <c r="L1748" s="2">
        <v>1747</v>
      </c>
    </row>
    <row r="1749" spans="1:12" hidden="1" x14ac:dyDescent="0.45">
      <c r="A1749">
        <v>2160</v>
      </c>
      <c r="B1749" t="s">
        <v>1354</v>
      </c>
      <c r="C1749" t="s">
        <v>14</v>
      </c>
      <c r="D1749" t="s">
        <v>43</v>
      </c>
      <c r="E1749" t="s">
        <v>1212</v>
      </c>
      <c r="F1749">
        <v>23</v>
      </c>
      <c r="G1749" t="s">
        <v>16</v>
      </c>
      <c r="H1749">
        <v>2021</v>
      </c>
      <c r="I1749">
        <v>12.337199999999999</v>
      </c>
      <c r="J1749" s="1">
        <f>_xlfn.XLOOKUP(B1749, '[1]2021 Salaries'!$B$13:$B$2834, '[1]2021 Salaries'!$G$13:$G$2834,0)</f>
        <v>9150000</v>
      </c>
      <c r="K1749" s="1">
        <f t="shared" si="27"/>
        <v>10065000</v>
      </c>
      <c r="L1749" s="2">
        <v>1748</v>
      </c>
    </row>
    <row r="1750" spans="1:12" hidden="1" x14ac:dyDescent="0.45">
      <c r="A1750">
        <v>339</v>
      </c>
      <c r="B1750" t="s">
        <v>3021</v>
      </c>
      <c r="C1750" t="s">
        <v>195</v>
      </c>
      <c r="D1750" t="s">
        <v>2743</v>
      </c>
      <c r="E1750" t="s">
        <v>278</v>
      </c>
      <c r="F1750">
        <v>19</v>
      </c>
      <c r="G1750" t="s">
        <v>31</v>
      </c>
      <c r="H1750">
        <v>2020</v>
      </c>
      <c r="I1750">
        <v>12.340533333333299</v>
      </c>
      <c r="J1750" s="1">
        <f>_xlfn.XLOOKUP(B1750, '[1]2021 Salaries'!$B$13:$B$2834, '[1]2021 Salaries'!$G$13:$G$2834,0)</f>
        <v>0</v>
      </c>
      <c r="K1750" s="1">
        <f t="shared" si="27"/>
        <v>0</v>
      </c>
      <c r="L1750" s="2">
        <v>1749</v>
      </c>
    </row>
    <row r="1751" spans="1:12" hidden="1" x14ac:dyDescent="0.45">
      <c r="A1751">
        <v>589</v>
      </c>
      <c r="B1751" t="s">
        <v>1481</v>
      </c>
      <c r="C1751" t="s">
        <v>74</v>
      </c>
      <c r="D1751" t="s">
        <v>18</v>
      </c>
      <c r="E1751" t="s">
        <v>253</v>
      </c>
      <c r="F1751">
        <v>22</v>
      </c>
      <c r="G1751" t="s">
        <v>12</v>
      </c>
      <c r="H1751">
        <v>2020</v>
      </c>
      <c r="I1751">
        <v>12.3412666666667</v>
      </c>
      <c r="J1751" s="1">
        <f>_xlfn.XLOOKUP(B1751, '[1]2021 Salaries'!$B$13:$B$2834, '[1]2021 Salaries'!$G$13:$G$2834,0)</f>
        <v>23870000</v>
      </c>
      <c r="K1751" s="1">
        <f t="shared" si="27"/>
        <v>26257000.000000004</v>
      </c>
      <c r="L1751" s="2">
        <v>1750</v>
      </c>
    </row>
    <row r="1752" spans="1:12" hidden="1" x14ac:dyDescent="0.45">
      <c r="A1752">
        <v>316</v>
      </c>
      <c r="B1752" t="s">
        <v>1373</v>
      </c>
      <c r="C1752" t="s">
        <v>9</v>
      </c>
      <c r="D1752" t="s">
        <v>2743</v>
      </c>
      <c r="E1752" t="s">
        <v>539</v>
      </c>
      <c r="F1752">
        <v>29</v>
      </c>
      <c r="G1752" t="s">
        <v>31</v>
      </c>
      <c r="H1752">
        <v>2020</v>
      </c>
      <c r="I1752">
        <v>12.3467</v>
      </c>
      <c r="J1752" s="1">
        <f>_xlfn.XLOOKUP(B1752, '[1]2021 Salaries'!$B$13:$B$2834, '[1]2021 Salaries'!$G$13:$G$2834,0)</f>
        <v>20210000</v>
      </c>
      <c r="K1752" s="1">
        <f t="shared" si="27"/>
        <v>22231000</v>
      </c>
      <c r="L1752" s="2">
        <v>1751</v>
      </c>
    </row>
    <row r="1753" spans="1:12" x14ac:dyDescent="0.45">
      <c r="A1753">
        <v>1443</v>
      </c>
      <c r="B1753" t="s">
        <v>3020</v>
      </c>
      <c r="C1753" t="s">
        <v>55</v>
      </c>
      <c r="D1753" t="s">
        <v>2743</v>
      </c>
      <c r="E1753" t="s">
        <v>154</v>
      </c>
      <c r="F1753">
        <v>26</v>
      </c>
      <c r="G1753" t="s">
        <v>31</v>
      </c>
      <c r="H1753">
        <v>2021</v>
      </c>
      <c r="I1753">
        <v>12.3480666666667</v>
      </c>
      <c r="J1753" s="1">
        <f>_xlfn.XLOOKUP(B1753, '[1]2021 Salaries'!$B$13:$B$2834, '[1]2021 Salaries'!$G$13:$G$2834,0)</f>
        <v>27110000</v>
      </c>
      <c r="K1753" s="1">
        <f t="shared" si="27"/>
        <v>29821000.000000004</v>
      </c>
      <c r="L1753" s="2">
        <v>1752</v>
      </c>
    </row>
    <row r="1754" spans="1:12" x14ac:dyDescent="0.45">
      <c r="A1754">
        <v>545</v>
      </c>
      <c r="B1754" t="s">
        <v>2342</v>
      </c>
      <c r="C1754" t="s">
        <v>74</v>
      </c>
      <c r="D1754" t="s">
        <v>1600</v>
      </c>
      <c r="E1754" t="s">
        <v>602</v>
      </c>
      <c r="F1754">
        <v>26</v>
      </c>
      <c r="G1754" t="s">
        <v>12</v>
      </c>
      <c r="H1754">
        <v>2020</v>
      </c>
      <c r="I1754">
        <v>12.350300000000001</v>
      </c>
      <c r="J1754" s="1">
        <f>_xlfn.XLOOKUP(B1754, '[1]2021 Salaries'!$B$13:$B$2834, '[1]2021 Salaries'!$G$13:$G$2834,0)</f>
        <v>27030000</v>
      </c>
      <c r="K1754" s="1">
        <f t="shared" si="27"/>
        <v>29733000.000000004</v>
      </c>
      <c r="L1754" s="2">
        <v>1753</v>
      </c>
    </row>
    <row r="1755" spans="1:12" x14ac:dyDescent="0.45">
      <c r="A1755">
        <v>201</v>
      </c>
      <c r="B1755" t="s">
        <v>2403</v>
      </c>
      <c r="C1755" t="s">
        <v>9</v>
      </c>
      <c r="D1755" t="s">
        <v>1596</v>
      </c>
      <c r="E1755" t="s">
        <v>395</v>
      </c>
      <c r="F1755">
        <v>21</v>
      </c>
      <c r="G1755" t="s">
        <v>31</v>
      </c>
      <c r="H1755">
        <v>2020</v>
      </c>
      <c r="I1755">
        <v>12.3518666666667</v>
      </c>
      <c r="J1755" s="1">
        <f>_xlfn.XLOOKUP(B1755, '[1]2021 Salaries'!$B$13:$B$2834, '[1]2021 Salaries'!$G$13:$G$2834,0)</f>
        <v>29200000</v>
      </c>
      <c r="K1755" s="1">
        <f t="shared" si="27"/>
        <v>32120000.000000004</v>
      </c>
      <c r="L1755" s="2">
        <v>1754</v>
      </c>
    </row>
    <row r="1756" spans="1:12" x14ac:dyDescent="0.45">
      <c r="A1756">
        <v>1477</v>
      </c>
      <c r="B1756" t="s">
        <v>1752</v>
      </c>
      <c r="C1756" t="s">
        <v>9</v>
      </c>
      <c r="D1756" t="s">
        <v>1600</v>
      </c>
      <c r="E1756" t="s">
        <v>473</v>
      </c>
      <c r="F1756">
        <v>18</v>
      </c>
      <c r="G1756" t="s">
        <v>31</v>
      </c>
      <c r="H1756">
        <v>2021</v>
      </c>
      <c r="I1756">
        <v>12.355833333333299</v>
      </c>
      <c r="J1756" s="1">
        <f>_xlfn.XLOOKUP(B1756, '[1]2021 Salaries'!$B$13:$B$2834, '[1]2021 Salaries'!$G$13:$G$2834,0)</f>
        <v>11190000</v>
      </c>
      <c r="K1756" s="1">
        <f t="shared" si="27"/>
        <v>12309000.000000002</v>
      </c>
      <c r="L1756" s="2">
        <v>1755</v>
      </c>
    </row>
    <row r="1757" spans="1:12" hidden="1" x14ac:dyDescent="0.45">
      <c r="A1757">
        <v>806</v>
      </c>
      <c r="B1757" t="s">
        <v>708</v>
      </c>
      <c r="C1757" t="s">
        <v>55</v>
      </c>
      <c r="D1757" t="s">
        <v>43</v>
      </c>
      <c r="E1757" t="s">
        <v>353</v>
      </c>
      <c r="F1757">
        <v>19</v>
      </c>
      <c r="G1757" t="s">
        <v>25</v>
      </c>
      <c r="H1757">
        <v>2020</v>
      </c>
      <c r="I1757">
        <v>12.356999999999999</v>
      </c>
      <c r="J1757" s="1">
        <f>_xlfn.XLOOKUP(B1757, '[1]2021 Salaries'!$B$13:$B$2834, '[1]2021 Salaries'!$G$13:$G$2834,0)</f>
        <v>0</v>
      </c>
      <c r="K1757" s="1">
        <f t="shared" si="27"/>
        <v>0</v>
      </c>
      <c r="L1757" s="2">
        <v>1756</v>
      </c>
    </row>
    <row r="1758" spans="1:12" x14ac:dyDescent="0.45">
      <c r="A1758">
        <v>430</v>
      </c>
      <c r="B1758" t="s">
        <v>2126</v>
      </c>
      <c r="C1758" t="s">
        <v>46</v>
      </c>
      <c r="D1758" t="s">
        <v>1596</v>
      </c>
      <c r="E1758" t="s">
        <v>358</v>
      </c>
      <c r="F1758">
        <v>25</v>
      </c>
      <c r="G1758" t="s">
        <v>31</v>
      </c>
      <c r="H1758">
        <v>2020</v>
      </c>
      <c r="I1758">
        <v>12.3589</v>
      </c>
      <c r="J1758" s="1">
        <f>_xlfn.XLOOKUP(B1758, '[1]2021 Salaries'!$B$13:$B$2834, '[1]2021 Salaries'!$G$13:$G$2834,0)</f>
        <v>23720000</v>
      </c>
      <c r="K1758" s="1">
        <f t="shared" si="27"/>
        <v>26092000.000000004</v>
      </c>
      <c r="L1758" s="2">
        <v>1757</v>
      </c>
    </row>
    <row r="1759" spans="1:12" x14ac:dyDescent="0.45">
      <c r="A1759">
        <v>1339</v>
      </c>
      <c r="B1759" t="s">
        <v>1133</v>
      </c>
      <c r="C1759" t="s">
        <v>27</v>
      </c>
      <c r="D1759" t="s">
        <v>2743</v>
      </c>
      <c r="E1759" t="s">
        <v>555</v>
      </c>
      <c r="F1759">
        <v>23</v>
      </c>
      <c r="G1759" t="s">
        <v>21</v>
      </c>
      <c r="H1759">
        <v>2021</v>
      </c>
      <c r="I1759">
        <v>12.3640333333333</v>
      </c>
      <c r="J1759" s="1">
        <f>_xlfn.XLOOKUP(B1759, '[1]2021 Salaries'!$B$13:$B$2834, '[1]2021 Salaries'!$G$13:$G$2834,0)</f>
        <v>23400000</v>
      </c>
      <c r="K1759" s="1">
        <f t="shared" si="27"/>
        <v>25740000.000000004</v>
      </c>
      <c r="L1759" s="2">
        <v>1758</v>
      </c>
    </row>
    <row r="1760" spans="1:12" hidden="1" x14ac:dyDescent="0.45">
      <c r="A1760">
        <v>300</v>
      </c>
      <c r="B1760" t="s">
        <v>2313</v>
      </c>
      <c r="C1760" t="s">
        <v>9</v>
      </c>
      <c r="D1760" t="s">
        <v>1600</v>
      </c>
      <c r="E1760" t="s">
        <v>434</v>
      </c>
      <c r="F1760">
        <v>18</v>
      </c>
      <c r="G1760" t="s">
        <v>31</v>
      </c>
      <c r="H1760">
        <v>2020</v>
      </c>
      <c r="I1760">
        <v>12.375066666666701</v>
      </c>
      <c r="J1760" s="1">
        <f>_xlfn.XLOOKUP(B1760, '[1]2021 Salaries'!$B$13:$B$2834, '[1]2021 Salaries'!$G$13:$G$2834,0)</f>
        <v>35850000</v>
      </c>
      <c r="K1760" s="1">
        <f t="shared" si="27"/>
        <v>39435000</v>
      </c>
      <c r="L1760" s="2">
        <v>1759</v>
      </c>
    </row>
    <row r="1761" spans="1:12" hidden="1" x14ac:dyDescent="0.45">
      <c r="A1761">
        <v>2453</v>
      </c>
      <c r="B1761" t="s">
        <v>1709</v>
      </c>
      <c r="C1761" t="s">
        <v>64</v>
      </c>
      <c r="D1761" t="s">
        <v>1596</v>
      </c>
      <c r="E1761" t="s">
        <v>795</v>
      </c>
      <c r="F1761">
        <v>31</v>
      </c>
      <c r="G1761" t="s">
        <v>41</v>
      </c>
      <c r="H1761">
        <v>2021</v>
      </c>
      <c r="I1761">
        <v>12.381133333333301</v>
      </c>
      <c r="J1761" s="1">
        <f>_xlfn.XLOOKUP(B1761, '[1]2021 Salaries'!$B$13:$B$2834, '[1]2021 Salaries'!$G$13:$G$2834,0)</f>
        <v>1960000</v>
      </c>
      <c r="K1761" s="1">
        <f t="shared" si="27"/>
        <v>1960000</v>
      </c>
      <c r="L1761" s="2">
        <v>1760</v>
      </c>
    </row>
    <row r="1762" spans="1:12" x14ac:dyDescent="0.45">
      <c r="A1762">
        <v>533</v>
      </c>
      <c r="B1762" t="s">
        <v>1839</v>
      </c>
      <c r="C1762" t="s">
        <v>74</v>
      </c>
      <c r="D1762" t="s">
        <v>1600</v>
      </c>
      <c r="E1762" t="s">
        <v>725</v>
      </c>
      <c r="F1762">
        <v>21</v>
      </c>
      <c r="G1762" t="s">
        <v>12</v>
      </c>
      <c r="H1762">
        <v>2020</v>
      </c>
      <c r="I1762">
        <v>12.3913666666667</v>
      </c>
      <c r="J1762" s="1">
        <f>_xlfn.XLOOKUP(B1762, '[1]2021 Salaries'!$B$13:$B$2834, '[1]2021 Salaries'!$G$13:$G$2834,0)</f>
        <v>28980000</v>
      </c>
      <c r="K1762" s="1">
        <f t="shared" si="27"/>
        <v>31878000.000000004</v>
      </c>
      <c r="L1762" s="2">
        <v>1761</v>
      </c>
    </row>
    <row r="1763" spans="1:12" x14ac:dyDescent="0.45">
      <c r="A1763">
        <v>2291</v>
      </c>
      <c r="B1763" t="s">
        <v>3019</v>
      </c>
      <c r="C1763" t="s">
        <v>14</v>
      </c>
      <c r="D1763" t="s">
        <v>2743</v>
      </c>
      <c r="E1763" t="s">
        <v>487</v>
      </c>
      <c r="F1763">
        <v>23</v>
      </c>
      <c r="G1763" t="s">
        <v>16</v>
      </c>
      <c r="H1763">
        <v>2021</v>
      </c>
      <c r="I1763">
        <v>12.3941</v>
      </c>
      <c r="J1763" s="1">
        <f>_xlfn.XLOOKUP(B1763, '[1]2021 Salaries'!$B$13:$B$2834, '[1]2021 Salaries'!$G$13:$G$2834,0)</f>
        <v>16870000</v>
      </c>
      <c r="K1763" s="1">
        <f t="shared" si="27"/>
        <v>18557000</v>
      </c>
      <c r="L1763" s="2">
        <v>1762</v>
      </c>
    </row>
    <row r="1764" spans="1:12" x14ac:dyDescent="0.45">
      <c r="A1764">
        <v>273</v>
      </c>
      <c r="B1764" t="s">
        <v>3018</v>
      </c>
      <c r="C1764" t="s">
        <v>9</v>
      </c>
      <c r="D1764" t="s">
        <v>2743</v>
      </c>
      <c r="E1764" t="s">
        <v>549</v>
      </c>
      <c r="F1764">
        <v>28</v>
      </c>
      <c r="G1764" t="s">
        <v>31</v>
      </c>
      <c r="H1764">
        <v>2020</v>
      </c>
      <c r="I1764">
        <v>12.396000000000001</v>
      </c>
      <c r="J1764" s="1">
        <f>_xlfn.XLOOKUP(B1764, '[1]2021 Salaries'!$B$13:$B$2834, '[1]2021 Salaries'!$G$13:$G$2834,0)</f>
        <v>22520000</v>
      </c>
      <c r="K1764" s="1">
        <f t="shared" si="27"/>
        <v>24772000.000000004</v>
      </c>
      <c r="L1764" s="2">
        <v>1763</v>
      </c>
    </row>
    <row r="1765" spans="1:12" x14ac:dyDescent="0.45">
      <c r="A1765">
        <v>176</v>
      </c>
      <c r="B1765" t="s">
        <v>2166</v>
      </c>
      <c r="C1765" t="s">
        <v>74</v>
      </c>
      <c r="D1765" t="s">
        <v>1600</v>
      </c>
      <c r="E1765" t="s">
        <v>230</v>
      </c>
      <c r="F1765">
        <v>25</v>
      </c>
      <c r="G1765" t="s">
        <v>21</v>
      </c>
      <c r="H1765">
        <v>2020</v>
      </c>
      <c r="I1765">
        <v>12.398733333333301</v>
      </c>
      <c r="J1765" s="1">
        <f>_xlfn.XLOOKUP(B1765, '[1]2021 Salaries'!$B$13:$B$2834, '[1]2021 Salaries'!$G$13:$G$2834,0)</f>
        <v>0</v>
      </c>
      <c r="K1765" s="1">
        <f t="shared" si="27"/>
        <v>0</v>
      </c>
      <c r="L1765" s="2">
        <v>1764</v>
      </c>
    </row>
    <row r="1766" spans="1:12" x14ac:dyDescent="0.45">
      <c r="A1766">
        <v>401</v>
      </c>
      <c r="B1766" t="s">
        <v>1992</v>
      </c>
      <c r="C1766" t="s">
        <v>9</v>
      </c>
      <c r="D1766" t="s">
        <v>2743</v>
      </c>
      <c r="E1766" t="s">
        <v>460</v>
      </c>
      <c r="F1766">
        <v>23</v>
      </c>
      <c r="G1766" t="s">
        <v>31</v>
      </c>
      <c r="H1766">
        <v>2020</v>
      </c>
      <c r="I1766">
        <v>12.398766666666701</v>
      </c>
      <c r="J1766" s="1">
        <f>_xlfn.XLOOKUP(B1766, '[1]2021 Salaries'!$B$13:$B$2834, '[1]2021 Salaries'!$G$13:$G$2834,0)</f>
        <v>23650000</v>
      </c>
      <c r="K1766" s="1">
        <f t="shared" si="27"/>
        <v>26015000.000000004</v>
      </c>
      <c r="L1766" s="2">
        <v>1765</v>
      </c>
    </row>
    <row r="1767" spans="1:12" x14ac:dyDescent="0.45">
      <c r="A1767">
        <v>578</v>
      </c>
      <c r="B1767" t="s">
        <v>2149</v>
      </c>
      <c r="C1767" t="s">
        <v>51</v>
      </c>
      <c r="D1767" t="s">
        <v>1596</v>
      </c>
      <c r="E1767" t="s">
        <v>441</v>
      </c>
      <c r="F1767">
        <v>26</v>
      </c>
      <c r="G1767" t="s">
        <v>12</v>
      </c>
      <c r="H1767">
        <v>2020</v>
      </c>
      <c r="I1767">
        <v>12.4034</v>
      </c>
      <c r="J1767" s="1">
        <f>_xlfn.XLOOKUP(B1767, '[1]2021 Salaries'!$B$13:$B$2834, '[1]2021 Salaries'!$G$13:$G$2834,0)</f>
        <v>30210000</v>
      </c>
      <c r="K1767" s="1">
        <f t="shared" si="27"/>
        <v>33231000.000000004</v>
      </c>
      <c r="L1767" s="2">
        <v>1766</v>
      </c>
    </row>
    <row r="1768" spans="1:12" x14ac:dyDescent="0.45">
      <c r="A1768">
        <v>426</v>
      </c>
      <c r="B1768" t="s">
        <v>2009</v>
      </c>
      <c r="C1768" t="s">
        <v>9</v>
      </c>
      <c r="D1768" t="s">
        <v>1596</v>
      </c>
      <c r="E1768" t="s">
        <v>358</v>
      </c>
      <c r="F1768">
        <v>31</v>
      </c>
      <c r="G1768" t="s">
        <v>31</v>
      </c>
      <c r="H1768">
        <v>2020</v>
      </c>
      <c r="I1768">
        <v>12.4119666666667</v>
      </c>
      <c r="J1768" s="1">
        <f>_xlfn.XLOOKUP(B1768, '[1]2021 Salaries'!$B$13:$B$2834, '[1]2021 Salaries'!$G$13:$G$2834,0)</f>
        <v>20980000</v>
      </c>
      <c r="K1768" s="1">
        <f t="shared" si="27"/>
        <v>23078000</v>
      </c>
      <c r="L1768" s="2">
        <v>1767</v>
      </c>
    </row>
    <row r="1769" spans="1:12" hidden="1" x14ac:dyDescent="0.45">
      <c r="A1769">
        <v>1735</v>
      </c>
      <c r="B1769" t="s">
        <v>3017</v>
      </c>
      <c r="C1769" t="s">
        <v>74</v>
      </c>
      <c r="D1769" t="s">
        <v>2743</v>
      </c>
      <c r="E1769" t="s">
        <v>75</v>
      </c>
      <c r="F1769">
        <v>18</v>
      </c>
      <c r="G1769" t="s">
        <v>12</v>
      </c>
      <c r="H1769">
        <v>2021</v>
      </c>
      <c r="I1769">
        <v>12.4141333333333</v>
      </c>
      <c r="J1769" s="1">
        <f>_xlfn.XLOOKUP(B1769, '[1]2021 Salaries'!$B$13:$B$2834, '[1]2021 Salaries'!$G$13:$G$2834,0)</f>
        <v>19900000</v>
      </c>
      <c r="K1769" s="1">
        <f t="shared" si="27"/>
        <v>21890000</v>
      </c>
      <c r="L1769" s="2">
        <v>1768</v>
      </c>
    </row>
    <row r="1770" spans="1:12" x14ac:dyDescent="0.45">
      <c r="A1770">
        <v>1598</v>
      </c>
      <c r="B1770" t="s">
        <v>2338</v>
      </c>
      <c r="C1770" t="s">
        <v>9</v>
      </c>
      <c r="D1770" t="s">
        <v>1600</v>
      </c>
      <c r="E1770" t="s">
        <v>471</v>
      </c>
      <c r="F1770">
        <v>22</v>
      </c>
      <c r="G1770" t="s">
        <v>31</v>
      </c>
      <c r="H1770">
        <v>2021</v>
      </c>
      <c r="I1770">
        <v>12.4142666666667</v>
      </c>
      <c r="J1770" s="1">
        <f>_xlfn.XLOOKUP(B1770, '[1]2021 Salaries'!$B$13:$B$2834, '[1]2021 Salaries'!$G$13:$G$2834,0)</f>
        <v>15340000</v>
      </c>
      <c r="K1770" s="1">
        <f t="shared" si="27"/>
        <v>16874000</v>
      </c>
      <c r="L1770" s="2">
        <v>1769</v>
      </c>
    </row>
    <row r="1771" spans="1:12" x14ac:dyDescent="0.45">
      <c r="A1771">
        <v>1480</v>
      </c>
      <c r="B1771" t="s">
        <v>2045</v>
      </c>
      <c r="C1771" t="s">
        <v>377</v>
      </c>
      <c r="D1771" t="s">
        <v>1600</v>
      </c>
      <c r="E1771" t="s">
        <v>473</v>
      </c>
      <c r="F1771">
        <v>25</v>
      </c>
      <c r="G1771" t="s">
        <v>31</v>
      </c>
      <c r="H1771">
        <v>2021</v>
      </c>
      <c r="I1771">
        <v>12.419166666666699</v>
      </c>
      <c r="J1771" s="1">
        <f>_xlfn.XLOOKUP(B1771, '[1]2021 Salaries'!$B$13:$B$2834, '[1]2021 Salaries'!$G$13:$G$2834,0)</f>
        <v>28530000</v>
      </c>
      <c r="K1771" s="1">
        <f t="shared" si="27"/>
        <v>31383000.000000004</v>
      </c>
      <c r="L1771" s="2">
        <v>1770</v>
      </c>
    </row>
    <row r="1772" spans="1:12" x14ac:dyDescent="0.45">
      <c r="A1772">
        <v>907</v>
      </c>
      <c r="B1772" t="s">
        <v>2868</v>
      </c>
      <c r="C1772" t="s">
        <v>410</v>
      </c>
      <c r="D1772" t="s">
        <v>2743</v>
      </c>
      <c r="E1772" t="s">
        <v>852</v>
      </c>
      <c r="F1772">
        <v>21</v>
      </c>
      <c r="G1772" t="s">
        <v>16</v>
      </c>
      <c r="H1772">
        <v>2020</v>
      </c>
      <c r="I1772">
        <v>12.420533333333299</v>
      </c>
      <c r="J1772" s="1">
        <f>_xlfn.XLOOKUP(B1772, '[1]2021 Salaries'!$B$13:$B$2834, '[1]2021 Salaries'!$G$13:$G$2834,0)</f>
        <v>28760000</v>
      </c>
      <c r="K1772" s="1">
        <f t="shared" si="27"/>
        <v>31636000.000000004</v>
      </c>
      <c r="L1772" s="2">
        <v>1771</v>
      </c>
    </row>
    <row r="1773" spans="1:12" hidden="1" x14ac:dyDescent="0.45">
      <c r="A1773">
        <v>2146</v>
      </c>
      <c r="B1773" t="s">
        <v>2317</v>
      </c>
      <c r="C1773" t="s">
        <v>14</v>
      </c>
      <c r="D1773" t="s">
        <v>1596</v>
      </c>
      <c r="E1773" t="s">
        <v>1212</v>
      </c>
      <c r="F1773">
        <v>26</v>
      </c>
      <c r="G1773" t="s">
        <v>16</v>
      </c>
      <c r="H1773">
        <v>2021</v>
      </c>
      <c r="I1773">
        <v>12.4242333333333</v>
      </c>
      <c r="J1773" s="1">
        <f>_xlfn.XLOOKUP(B1773, '[1]2021 Salaries'!$B$13:$B$2834, '[1]2021 Salaries'!$G$13:$G$2834,0)</f>
        <v>34480000</v>
      </c>
      <c r="K1773" s="1">
        <f t="shared" si="27"/>
        <v>37928000</v>
      </c>
      <c r="L1773" s="2">
        <v>1772</v>
      </c>
    </row>
    <row r="1774" spans="1:12" x14ac:dyDescent="0.45">
      <c r="A1774">
        <v>1017</v>
      </c>
      <c r="B1774" t="s">
        <v>1860</v>
      </c>
      <c r="C1774" t="s">
        <v>14</v>
      </c>
      <c r="D1774" t="s">
        <v>1600</v>
      </c>
      <c r="E1774" t="s">
        <v>487</v>
      </c>
      <c r="F1774">
        <v>32</v>
      </c>
      <c r="G1774" t="s">
        <v>16</v>
      </c>
      <c r="H1774">
        <v>2020</v>
      </c>
      <c r="I1774">
        <v>12.4246</v>
      </c>
      <c r="J1774" s="1">
        <f>_xlfn.XLOOKUP(B1774, '[1]2021 Salaries'!$B$13:$B$2834, '[1]2021 Salaries'!$G$13:$G$2834,0)</f>
        <v>31550000</v>
      </c>
      <c r="K1774" s="1">
        <f t="shared" si="27"/>
        <v>34705000</v>
      </c>
      <c r="L1774" s="2">
        <v>1773</v>
      </c>
    </row>
    <row r="1775" spans="1:12" hidden="1" x14ac:dyDescent="0.45">
      <c r="A1775">
        <v>455</v>
      </c>
      <c r="B1775" t="s">
        <v>670</v>
      </c>
      <c r="C1775" t="s">
        <v>74</v>
      </c>
      <c r="D1775" t="s">
        <v>1596</v>
      </c>
      <c r="E1775" t="s">
        <v>47</v>
      </c>
      <c r="F1775">
        <v>16</v>
      </c>
      <c r="G1775" t="s">
        <v>12</v>
      </c>
      <c r="H1775">
        <v>2020</v>
      </c>
      <c r="I1775">
        <v>12.4280666666667</v>
      </c>
      <c r="J1775" s="1">
        <f>_xlfn.XLOOKUP(B1775, '[1]2021 Salaries'!$B$13:$B$2834, '[1]2021 Salaries'!$G$13:$G$2834,0)</f>
        <v>35720000</v>
      </c>
      <c r="K1775" s="1">
        <f t="shared" si="27"/>
        <v>39292000</v>
      </c>
      <c r="L1775" s="2">
        <v>1774</v>
      </c>
    </row>
    <row r="1776" spans="1:12" x14ac:dyDescent="0.45">
      <c r="A1776">
        <v>779</v>
      </c>
      <c r="B1776" t="s">
        <v>1969</v>
      </c>
      <c r="C1776" t="s">
        <v>86</v>
      </c>
      <c r="D1776" t="s">
        <v>1600</v>
      </c>
      <c r="E1776" t="s">
        <v>223</v>
      </c>
      <c r="F1776">
        <v>26</v>
      </c>
      <c r="G1776" t="s">
        <v>25</v>
      </c>
      <c r="H1776">
        <v>2020</v>
      </c>
      <c r="I1776">
        <v>12.4347666666667</v>
      </c>
      <c r="J1776" s="1">
        <f>_xlfn.XLOOKUP(B1776, '[1]2021 Salaries'!$B$13:$B$2834, '[1]2021 Salaries'!$G$13:$G$2834,0)</f>
        <v>31290000</v>
      </c>
      <c r="K1776" s="1">
        <f t="shared" si="27"/>
        <v>34419000</v>
      </c>
      <c r="L1776" s="2">
        <v>1775</v>
      </c>
    </row>
    <row r="1777" spans="1:12" hidden="1" x14ac:dyDescent="0.45">
      <c r="A1777">
        <v>1178</v>
      </c>
      <c r="B1777" t="s">
        <v>1756</v>
      </c>
      <c r="C1777" t="s">
        <v>64</v>
      </c>
      <c r="D1777" t="s">
        <v>1596</v>
      </c>
      <c r="E1777" t="s">
        <v>275</v>
      </c>
      <c r="F1777">
        <v>23</v>
      </c>
      <c r="G1777" t="s">
        <v>41</v>
      </c>
      <c r="H1777">
        <v>2020</v>
      </c>
      <c r="I1777">
        <v>12.436766666666699</v>
      </c>
      <c r="J1777" s="1">
        <f>_xlfn.XLOOKUP(B1777, '[1]2021 Salaries'!$B$13:$B$2834, '[1]2021 Salaries'!$G$13:$G$2834,0)</f>
        <v>0</v>
      </c>
      <c r="K1777" s="1">
        <f t="shared" si="27"/>
        <v>0</v>
      </c>
      <c r="L1777" s="2">
        <v>1776</v>
      </c>
    </row>
    <row r="1778" spans="1:12" x14ac:dyDescent="0.45">
      <c r="A1778">
        <v>1070</v>
      </c>
      <c r="B1778" t="s">
        <v>1723</v>
      </c>
      <c r="C1778" t="s">
        <v>14</v>
      </c>
      <c r="D1778" t="s">
        <v>1596</v>
      </c>
      <c r="E1778" t="s">
        <v>542</v>
      </c>
      <c r="F1778">
        <v>24</v>
      </c>
      <c r="G1778" t="s">
        <v>16</v>
      </c>
      <c r="H1778">
        <v>2020</v>
      </c>
      <c r="I1778">
        <v>12.4368</v>
      </c>
      <c r="J1778" s="1">
        <f>_xlfn.XLOOKUP(B1778, '[1]2021 Salaries'!$B$13:$B$2834, '[1]2021 Salaries'!$G$13:$G$2834,0)</f>
        <v>0</v>
      </c>
      <c r="K1778" s="1">
        <f t="shared" si="27"/>
        <v>0</v>
      </c>
      <c r="L1778" s="2">
        <v>1777</v>
      </c>
    </row>
    <row r="1779" spans="1:12" x14ac:dyDescent="0.45">
      <c r="A1779">
        <v>513</v>
      </c>
      <c r="B1779" t="s">
        <v>1530</v>
      </c>
      <c r="C1779" t="s">
        <v>106</v>
      </c>
      <c r="D1779" t="s">
        <v>2743</v>
      </c>
      <c r="E1779" t="s">
        <v>403</v>
      </c>
      <c r="F1779">
        <v>29</v>
      </c>
      <c r="G1779" t="s">
        <v>12</v>
      </c>
      <c r="H1779">
        <v>2020</v>
      </c>
      <c r="I1779">
        <v>12.436866666666701</v>
      </c>
      <c r="J1779" s="1">
        <f>_xlfn.XLOOKUP(B1779, '[1]2021 Salaries'!$B$13:$B$2834, '[1]2021 Salaries'!$G$13:$G$2834,0)</f>
        <v>22990000</v>
      </c>
      <c r="K1779" s="1">
        <f t="shared" si="27"/>
        <v>25289000.000000004</v>
      </c>
      <c r="L1779" s="2">
        <v>1778</v>
      </c>
    </row>
    <row r="1780" spans="1:12" hidden="1" x14ac:dyDescent="0.45">
      <c r="A1780">
        <v>392</v>
      </c>
      <c r="B1780" t="s">
        <v>2490</v>
      </c>
      <c r="C1780" t="s">
        <v>149</v>
      </c>
      <c r="D1780" t="s">
        <v>1596</v>
      </c>
      <c r="E1780" t="s">
        <v>867</v>
      </c>
      <c r="F1780">
        <v>36</v>
      </c>
      <c r="G1780" t="s">
        <v>31</v>
      </c>
      <c r="H1780">
        <v>2020</v>
      </c>
      <c r="I1780">
        <v>12.439</v>
      </c>
      <c r="J1780" s="1">
        <f>_xlfn.XLOOKUP(B1780, '[1]2021 Salaries'!$B$13:$B$2834, '[1]2021 Salaries'!$G$13:$G$2834,0)</f>
        <v>0</v>
      </c>
      <c r="K1780" s="1">
        <f t="shared" si="27"/>
        <v>0</v>
      </c>
      <c r="L1780" s="2">
        <v>1779</v>
      </c>
    </row>
    <row r="1781" spans="1:12" x14ac:dyDescent="0.45">
      <c r="A1781">
        <v>2374</v>
      </c>
      <c r="B1781" t="s">
        <v>1160</v>
      </c>
      <c r="C1781" t="s">
        <v>14</v>
      </c>
      <c r="D1781" t="s">
        <v>43</v>
      </c>
      <c r="E1781" t="s">
        <v>542</v>
      </c>
      <c r="F1781">
        <v>32</v>
      </c>
      <c r="G1781" t="s">
        <v>16</v>
      </c>
      <c r="H1781">
        <v>2021</v>
      </c>
      <c r="I1781">
        <v>12.439500000000001</v>
      </c>
      <c r="J1781" s="1">
        <f>_xlfn.XLOOKUP(B1781, '[1]2021 Salaries'!$B$13:$B$2834, '[1]2021 Salaries'!$G$13:$G$2834,0)</f>
        <v>23300000</v>
      </c>
      <c r="K1781" s="1">
        <f t="shared" si="27"/>
        <v>25630000.000000004</v>
      </c>
      <c r="L1781" s="2">
        <v>1780</v>
      </c>
    </row>
    <row r="1782" spans="1:12" x14ac:dyDescent="0.45">
      <c r="A1782">
        <v>590</v>
      </c>
      <c r="B1782" t="s">
        <v>1606</v>
      </c>
      <c r="C1782" t="s">
        <v>616</v>
      </c>
      <c r="D1782" t="s">
        <v>1596</v>
      </c>
      <c r="E1782" t="s">
        <v>253</v>
      </c>
      <c r="F1782">
        <v>18</v>
      </c>
      <c r="G1782" t="s">
        <v>12</v>
      </c>
      <c r="H1782">
        <v>2020</v>
      </c>
      <c r="I1782">
        <v>12.440466666666699</v>
      </c>
      <c r="J1782" s="1">
        <f>_xlfn.XLOOKUP(B1782, '[1]2021 Salaries'!$B$13:$B$2834, '[1]2021 Salaries'!$G$13:$G$2834,0)</f>
        <v>17250000</v>
      </c>
      <c r="K1782" s="1">
        <f t="shared" si="27"/>
        <v>18975000</v>
      </c>
      <c r="L1782" s="2">
        <v>1781</v>
      </c>
    </row>
    <row r="1783" spans="1:12" x14ac:dyDescent="0.45">
      <c r="A1783">
        <v>1749</v>
      </c>
      <c r="B1783" t="s">
        <v>1829</v>
      </c>
      <c r="C1783" t="s">
        <v>74</v>
      </c>
      <c r="D1783" t="s">
        <v>1600</v>
      </c>
      <c r="E1783" t="s">
        <v>403</v>
      </c>
      <c r="F1783">
        <v>26</v>
      </c>
      <c r="G1783" t="s">
        <v>12</v>
      </c>
      <c r="H1783">
        <v>2021</v>
      </c>
      <c r="I1783">
        <v>12.442633333333299</v>
      </c>
      <c r="J1783" s="1">
        <f>_xlfn.XLOOKUP(B1783, '[1]2021 Salaries'!$B$13:$B$2834, '[1]2021 Salaries'!$G$13:$G$2834,0)</f>
        <v>13730000</v>
      </c>
      <c r="K1783" s="1">
        <f t="shared" si="27"/>
        <v>15103000.000000002</v>
      </c>
      <c r="L1783" s="2">
        <v>1782</v>
      </c>
    </row>
    <row r="1784" spans="1:12" hidden="1" x14ac:dyDescent="0.45">
      <c r="A1784">
        <v>322</v>
      </c>
      <c r="B1784" t="s">
        <v>2231</v>
      </c>
      <c r="C1784" t="s">
        <v>9</v>
      </c>
      <c r="D1784" t="s">
        <v>1600</v>
      </c>
      <c r="E1784" t="s">
        <v>539</v>
      </c>
      <c r="F1784">
        <v>20</v>
      </c>
      <c r="G1784" t="s">
        <v>31</v>
      </c>
      <c r="H1784">
        <v>2020</v>
      </c>
      <c r="I1784">
        <v>12.4477666666667</v>
      </c>
      <c r="J1784" s="1">
        <f>_xlfn.XLOOKUP(B1784, '[1]2021 Salaries'!$B$13:$B$2834, '[1]2021 Salaries'!$G$13:$G$2834,0)</f>
        <v>0</v>
      </c>
      <c r="K1784" s="1">
        <f t="shared" si="27"/>
        <v>0</v>
      </c>
      <c r="L1784" s="2">
        <v>1783</v>
      </c>
    </row>
    <row r="1785" spans="1:12" x14ac:dyDescent="0.45">
      <c r="A1785">
        <v>761</v>
      </c>
      <c r="B1785" t="s">
        <v>2910</v>
      </c>
      <c r="C1785" t="s">
        <v>134</v>
      </c>
      <c r="D1785" t="s">
        <v>2743</v>
      </c>
      <c r="E1785" t="s">
        <v>237</v>
      </c>
      <c r="F1785">
        <v>17</v>
      </c>
      <c r="G1785" t="s">
        <v>25</v>
      </c>
      <c r="H1785">
        <v>2020</v>
      </c>
      <c r="I1785">
        <v>12.450900000000001</v>
      </c>
      <c r="J1785" s="1">
        <f>_xlfn.XLOOKUP(B1785, '[1]2021 Salaries'!$B$13:$B$2834, '[1]2021 Salaries'!$G$13:$G$2834,0)</f>
        <v>8380000</v>
      </c>
      <c r="K1785" s="1">
        <f t="shared" si="27"/>
        <v>9218000</v>
      </c>
      <c r="L1785" s="2">
        <v>1784</v>
      </c>
    </row>
    <row r="1786" spans="1:12" x14ac:dyDescent="0.45">
      <c r="A1786">
        <v>1570</v>
      </c>
      <c r="B1786" t="s">
        <v>3016</v>
      </c>
      <c r="C1786" t="s">
        <v>27</v>
      </c>
      <c r="D1786" t="s">
        <v>2743</v>
      </c>
      <c r="E1786" t="s">
        <v>173</v>
      </c>
      <c r="F1786">
        <v>30</v>
      </c>
      <c r="G1786" t="s">
        <v>31</v>
      </c>
      <c r="H1786">
        <v>2021</v>
      </c>
      <c r="I1786">
        <v>12.451966666666699</v>
      </c>
      <c r="J1786" s="1">
        <f>_xlfn.XLOOKUP(B1786, '[1]2021 Salaries'!$B$13:$B$2834, '[1]2021 Salaries'!$G$13:$G$2834,0)</f>
        <v>19460000</v>
      </c>
      <c r="K1786" s="1">
        <f t="shared" si="27"/>
        <v>21406000</v>
      </c>
      <c r="L1786" s="2">
        <v>1785</v>
      </c>
    </row>
    <row r="1787" spans="1:12" x14ac:dyDescent="0.45">
      <c r="A1787">
        <v>1010</v>
      </c>
      <c r="B1787" t="s">
        <v>3015</v>
      </c>
      <c r="C1787" t="s">
        <v>86</v>
      </c>
      <c r="D1787" t="s">
        <v>2743</v>
      </c>
      <c r="E1787" t="s">
        <v>487</v>
      </c>
      <c r="F1787">
        <v>26</v>
      </c>
      <c r="G1787" t="s">
        <v>16</v>
      </c>
      <c r="H1787">
        <v>2020</v>
      </c>
      <c r="I1787">
        <v>12.452533333333299</v>
      </c>
      <c r="J1787" s="1">
        <f>_xlfn.XLOOKUP(B1787, '[1]2021 Salaries'!$B$13:$B$2834, '[1]2021 Salaries'!$G$13:$G$2834,0)</f>
        <v>8830000</v>
      </c>
      <c r="K1787" s="1">
        <f t="shared" si="27"/>
        <v>9713000</v>
      </c>
      <c r="L1787" s="2">
        <v>1786</v>
      </c>
    </row>
    <row r="1788" spans="1:12" hidden="1" x14ac:dyDescent="0.45">
      <c r="A1788">
        <v>2347</v>
      </c>
      <c r="B1788" t="s">
        <v>3014</v>
      </c>
      <c r="C1788" t="s">
        <v>14</v>
      </c>
      <c r="D1788" t="s">
        <v>2743</v>
      </c>
      <c r="E1788" t="s">
        <v>627</v>
      </c>
      <c r="F1788">
        <v>30</v>
      </c>
      <c r="G1788" t="s">
        <v>16</v>
      </c>
      <c r="H1788">
        <v>2021</v>
      </c>
      <c r="I1788">
        <v>12.4531333333333</v>
      </c>
      <c r="J1788" s="1">
        <f>_xlfn.XLOOKUP(B1788, '[1]2021 Salaries'!$B$13:$B$2834, '[1]2021 Salaries'!$G$13:$G$2834,0)</f>
        <v>9570000</v>
      </c>
      <c r="K1788" s="1">
        <f t="shared" si="27"/>
        <v>10527000</v>
      </c>
      <c r="L1788" s="2">
        <v>1787</v>
      </c>
    </row>
    <row r="1789" spans="1:12" hidden="1" x14ac:dyDescent="0.45">
      <c r="A1789">
        <v>1905</v>
      </c>
      <c r="B1789" t="s">
        <v>967</v>
      </c>
      <c r="C1789" t="s">
        <v>74</v>
      </c>
      <c r="D1789" t="s">
        <v>18</v>
      </c>
      <c r="E1789" t="s">
        <v>264</v>
      </c>
      <c r="F1789">
        <v>23</v>
      </c>
      <c r="G1789" t="s">
        <v>12</v>
      </c>
      <c r="H1789">
        <v>2021</v>
      </c>
      <c r="I1789">
        <v>12.4568333333333</v>
      </c>
      <c r="J1789" s="1">
        <f>_xlfn.XLOOKUP(B1789, '[1]2021 Salaries'!$B$13:$B$2834, '[1]2021 Salaries'!$G$13:$G$2834,0)</f>
        <v>22970000</v>
      </c>
      <c r="K1789" s="1">
        <f t="shared" si="27"/>
        <v>25267000.000000004</v>
      </c>
      <c r="L1789" s="2">
        <v>1788</v>
      </c>
    </row>
    <row r="1790" spans="1:12" x14ac:dyDescent="0.45">
      <c r="A1790">
        <v>26</v>
      </c>
      <c r="B1790" t="s">
        <v>1679</v>
      </c>
      <c r="C1790" t="s">
        <v>894</v>
      </c>
      <c r="D1790" t="s">
        <v>1596</v>
      </c>
      <c r="E1790" t="s">
        <v>845</v>
      </c>
      <c r="F1790">
        <v>24</v>
      </c>
      <c r="G1790" t="s">
        <v>21</v>
      </c>
      <c r="H1790">
        <v>2020</v>
      </c>
      <c r="I1790">
        <v>12.4572</v>
      </c>
      <c r="J1790" s="1">
        <f>_xlfn.XLOOKUP(B1790, '[1]2021 Salaries'!$B$13:$B$2834, '[1]2021 Salaries'!$G$13:$G$2834,0)</f>
        <v>5310000</v>
      </c>
      <c r="K1790" s="1">
        <f t="shared" si="27"/>
        <v>5841000.0000000009</v>
      </c>
      <c r="L1790" s="2">
        <v>1789</v>
      </c>
    </row>
    <row r="1791" spans="1:12" x14ac:dyDescent="0.45">
      <c r="A1791">
        <v>1403</v>
      </c>
      <c r="B1791" t="s">
        <v>1595</v>
      </c>
      <c r="C1791" t="s">
        <v>39</v>
      </c>
      <c r="D1791" t="s">
        <v>1600</v>
      </c>
      <c r="E1791" t="s">
        <v>191</v>
      </c>
      <c r="F1791">
        <v>24</v>
      </c>
      <c r="G1791" t="s">
        <v>21</v>
      </c>
      <c r="H1791">
        <v>2021</v>
      </c>
      <c r="I1791">
        <v>12.459666666666701</v>
      </c>
      <c r="J1791" s="1">
        <f>_xlfn.XLOOKUP(B1791, '[1]2021 Salaries'!$B$13:$B$2834, '[1]2021 Salaries'!$G$13:$G$2834,0)</f>
        <v>20530000</v>
      </c>
      <c r="K1791" s="1">
        <f t="shared" si="27"/>
        <v>22583000</v>
      </c>
      <c r="L1791" s="2">
        <v>1790</v>
      </c>
    </row>
    <row r="1792" spans="1:12" x14ac:dyDescent="0.45">
      <c r="A1792">
        <v>2457</v>
      </c>
      <c r="B1792" t="s">
        <v>2928</v>
      </c>
      <c r="C1792" t="s">
        <v>64</v>
      </c>
      <c r="D1792" t="s">
        <v>2743</v>
      </c>
      <c r="E1792" t="s">
        <v>795</v>
      </c>
      <c r="F1792">
        <v>20</v>
      </c>
      <c r="G1792" t="s">
        <v>41</v>
      </c>
      <c r="H1792">
        <v>2021</v>
      </c>
      <c r="I1792">
        <v>12.4629666666667</v>
      </c>
      <c r="J1792" s="1">
        <f>_xlfn.XLOOKUP(B1792, '[1]2021 Salaries'!$B$13:$B$2834, '[1]2021 Salaries'!$G$13:$G$2834,0)</f>
        <v>980000</v>
      </c>
      <c r="K1792" s="1">
        <f t="shared" si="27"/>
        <v>980000</v>
      </c>
      <c r="L1792" s="2">
        <v>1791</v>
      </c>
    </row>
    <row r="1793" spans="1:12" hidden="1" x14ac:dyDescent="0.45">
      <c r="A1793">
        <v>763</v>
      </c>
      <c r="B1793" t="s">
        <v>3013</v>
      </c>
      <c r="C1793" t="s">
        <v>23</v>
      </c>
      <c r="D1793" t="s">
        <v>2743</v>
      </c>
      <c r="E1793" t="s">
        <v>237</v>
      </c>
      <c r="F1793">
        <v>18</v>
      </c>
      <c r="G1793" t="s">
        <v>25</v>
      </c>
      <c r="H1793">
        <v>2020</v>
      </c>
      <c r="I1793">
        <v>12.465066666666701</v>
      </c>
      <c r="J1793" s="1">
        <f>_xlfn.XLOOKUP(B1793, '[1]2021 Salaries'!$B$13:$B$2834, '[1]2021 Salaries'!$G$13:$G$2834,0)</f>
        <v>0</v>
      </c>
      <c r="K1793" s="1">
        <f t="shared" si="27"/>
        <v>0</v>
      </c>
      <c r="L1793" s="2">
        <v>1792</v>
      </c>
    </row>
    <row r="1794" spans="1:12" hidden="1" x14ac:dyDescent="0.45">
      <c r="A1794">
        <v>83</v>
      </c>
      <c r="B1794" t="s">
        <v>3012</v>
      </c>
      <c r="C1794" t="s">
        <v>204</v>
      </c>
      <c r="D1794" t="s">
        <v>2743</v>
      </c>
      <c r="E1794" t="s">
        <v>710</v>
      </c>
      <c r="F1794">
        <v>24</v>
      </c>
      <c r="G1794" t="s">
        <v>21</v>
      </c>
      <c r="H1794">
        <v>2020</v>
      </c>
      <c r="I1794">
        <v>12.468866666666701</v>
      </c>
      <c r="J1794" s="1">
        <f>_xlfn.XLOOKUP(B1794, '[1]2021 Salaries'!$B$13:$B$2834, '[1]2021 Salaries'!$G$13:$G$2834,0)</f>
        <v>0</v>
      </c>
      <c r="K1794" s="1">
        <f t="shared" si="27"/>
        <v>0</v>
      </c>
      <c r="L1794" s="2">
        <v>1793</v>
      </c>
    </row>
    <row r="1795" spans="1:12" hidden="1" x14ac:dyDescent="0.45">
      <c r="A1795">
        <v>2227</v>
      </c>
      <c r="B1795" t="s">
        <v>1597</v>
      </c>
      <c r="C1795" t="s">
        <v>222</v>
      </c>
      <c r="D1795" t="s">
        <v>1596</v>
      </c>
      <c r="E1795" t="s">
        <v>529</v>
      </c>
      <c r="F1795">
        <v>34</v>
      </c>
      <c r="G1795" t="s">
        <v>16</v>
      </c>
      <c r="H1795">
        <v>2021</v>
      </c>
      <c r="I1795">
        <v>12.470933333333299</v>
      </c>
      <c r="J1795" s="1">
        <f>_xlfn.XLOOKUP(B1795, '[1]2021 Salaries'!$B$13:$B$2834, '[1]2021 Salaries'!$G$13:$G$2834,0)</f>
        <v>22960000</v>
      </c>
      <c r="K1795" s="1">
        <f t="shared" ref="K1795:K1858" si="28">IF(C1795="Rarita", J1795, J1795*1.1)</f>
        <v>25256000.000000004</v>
      </c>
      <c r="L1795" s="2">
        <v>1794</v>
      </c>
    </row>
    <row r="1796" spans="1:12" x14ac:dyDescent="0.45">
      <c r="A1796">
        <v>1</v>
      </c>
      <c r="B1796" t="s">
        <v>3011</v>
      </c>
      <c r="C1796" t="s">
        <v>701</v>
      </c>
      <c r="D1796" t="s">
        <v>2743</v>
      </c>
      <c r="E1796" t="s">
        <v>369</v>
      </c>
      <c r="F1796">
        <v>24</v>
      </c>
      <c r="G1796" t="s">
        <v>21</v>
      </c>
      <c r="H1796">
        <v>2020</v>
      </c>
      <c r="I1796">
        <v>12.4737666666667</v>
      </c>
      <c r="J1796" s="1">
        <f>_xlfn.XLOOKUP(B1796, '[1]2021 Salaries'!$B$13:$B$2834, '[1]2021 Salaries'!$G$13:$G$2834,0)</f>
        <v>32160000</v>
      </c>
      <c r="K1796" s="1">
        <f t="shared" si="28"/>
        <v>35376000</v>
      </c>
      <c r="L1796" s="2">
        <v>1795</v>
      </c>
    </row>
    <row r="1797" spans="1:12" x14ac:dyDescent="0.45">
      <c r="A1797">
        <v>1636</v>
      </c>
      <c r="B1797" t="s">
        <v>1280</v>
      </c>
      <c r="C1797" t="s">
        <v>9</v>
      </c>
      <c r="D1797" t="s">
        <v>43</v>
      </c>
      <c r="E1797" t="s">
        <v>867</v>
      </c>
      <c r="F1797">
        <v>30</v>
      </c>
      <c r="G1797" t="s">
        <v>31</v>
      </c>
      <c r="H1797">
        <v>2021</v>
      </c>
      <c r="I1797">
        <v>12.474066666666699</v>
      </c>
      <c r="J1797" s="1">
        <f>_xlfn.XLOOKUP(B1797, '[1]2021 Salaries'!$B$13:$B$2834, '[1]2021 Salaries'!$G$13:$G$2834,0)</f>
        <v>12350000</v>
      </c>
      <c r="K1797" s="1">
        <f t="shared" si="28"/>
        <v>13585000.000000002</v>
      </c>
      <c r="L1797" s="2">
        <v>1796</v>
      </c>
    </row>
    <row r="1798" spans="1:12" x14ac:dyDescent="0.45">
      <c r="A1798">
        <v>1430</v>
      </c>
      <c r="B1798" t="s">
        <v>2009</v>
      </c>
      <c r="C1798" t="s">
        <v>9</v>
      </c>
      <c r="D1798" t="s">
        <v>1600</v>
      </c>
      <c r="E1798" t="s">
        <v>395</v>
      </c>
      <c r="F1798">
        <v>32</v>
      </c>
      <c r="G1798" t="s">
        <v>31</v>
      </c>
      <c r="H1798">
        <v>2021</v>
      </c>
      <c r="I1798">
        <v>12.4750666666667</v>
      </c>
      <c r="J1798" s="1">
        <f>_xlfn.XLOOKUP(B1798, '[1]2021 Salaries'!$B$13:$B$2834, '[1]2021 Salaries'!$G$13:$G$2834,0)</f>
        <v>20980000</v>
      </c>
      <c r="K1798" s="1">
        <f t="shared" si="28"/>
        <v>23078000</v>
      </c>
      <c r="L1798" s="2">
        <v>1797</v>
      </c>
    </row>
    <row r="1799" spans="1:12" hidden="1" x14ac:dyDescent="0.45">
      <c r="A1799">
        <v>2498</v>
      </c>
      <c r="B1799" t="s">
        <v>2269</v>
      </c>
      <c r="C1799" t="s">
        <v>64</v>
      </c>
      <c r="D1799" t="s">
        <v>1600</v>
      </c>
      <c r="E1799" t="s">
        <v>676</v>
      </c>
      <c r="F1799">
        <v>26</v>
      </c>
      <c r="G1799" t="s">
        <v>41</v>
      </c>
      <c r="H1799">
        <v>2021</v>
      </c>
      <c r="I1799">
        <v>12.478</v>
      </c>
      <c r="J1799" s="1">
        <f>_xlfn.XLOOKUP(B1799, '[1]2021 Salaries'!$B$13:$B$2834, '[1]2021 Salaries'!$G$13:$G$2834,0)</f>
        <v>4940000</v>
      </c>
      <c r="K1799" s="1">
        <f t="shared" si="28"/>
        <v>4940000</v>
      </c>
      <c r="L1799" s="2">
        <v>1798</v>
      </c>
    </row>
    <row r="1800" spans="1:12" x14ac:dyDescent="0.45">
      <c r="A1800">
        <v>2074</v>
      </c>
      <c r="B1800" t="s">
        <v>1994</v>
      </c>
      <c r="C1800" t="s">
        <v>64</v>
      </c>
      <c r="D1800" t="s">
        <v>1596</v>
      </c>
      <c r="E1800" t="s">
        <v>118</v>
      </c>
      <c r="F1800">
        <v>31</v>
      </c>
      <c r="G1800" t="s">
        <v>25</v>
      </c>
      <c r="H1800">
        <v>2021</v>
      </c>
      <c r="I1800">
        <v>12.4804333333333</v>
      </c>
      <c r="J1800" s="1">
        <f>_xlfn.XLOOKUP(B1800, '[1]2021 Salaries'!$B$13:$B$2834, '[1]2021 Salaries'!$G$13:$G$2834,0)</f>
        <v>33770000</v>
      </c>
      <c r="K1800" s="1">
        <f t="shared" si="28"/>
        <v>33770000</v>
      </c>
      <c r="L1800" s="2">
        <v>1799</v>
      </c>
    </row>
    <row r="1801" spans="1:12" hidden="1" x14ac:dyDescent="0.45">
      <c r="A1801">
        <v>886</v>
      </c>
      <c r="B1801" t="s">
        <v>902</v>
      </c>
      <c r="C1801" t="s">
        <v>9</v>
      </c>
      <c r="D1801" t="s">
        <v>18</v>
      </c>
      <c r="E1801" t="s">
        <v>124</v>
      </c>
      <c r="F1801">
        <v>19</v>
      </c>
      <c r="G1801" t="s">
        <v>25</v>
      </c>
      <c r="H1801">
        <v>2020</v>
      </c>
      <c r="I1801">
        <v>12.4815666666667</v>
      </c>
      <c r="J1801" s="1">
        <f>_xlfn.XLOOKUP(B1801, '[1]2021 Salaries'!$B$13:$B$2834, '[1]2021 Salaries'!$G$13:$G$2834,0)</f>
        <v>0</v>
      </c>
      <c r="K1801" s="1">
        <f t="shared" si="28"/>
        <v>0</v>
      </c>
      <c r="L1801" s="2">
        <v>1800</v>
      </c>
    </row>
    <row r="1802" spans="1:12" hidden="1" x14ac:dyDescent="0.45">
      <c r="A1802">
        <v>2241</v>
      </c>
      <c r="B1802" t="s">
        <v>704</v>
      </c>
      <c r="C1802" t="s">
        <v>9</v>
      </c>
      <c r="D1802" t="s">
        <v>18</v>
      </c>
      <c r="E1802" t="s">
        <v>186</v>
      </c>
      <c r="F1802">
        <v>21</v>
      </c>
      <c r="G1802" t="s">
        <v>16</v>
      </c>
      <c r="H1802">
        <v>2021</v>
      </c>
      <c r="I1802">
        <v>12.4818</v>
      </c>
      <c r="J1802" s="1">
        <f>_xlfn.XLOOKUP(B1802, '[1]2021 Salaries'!$B$13:$B$2834, '[1]2021 Salaries'!$G$13:$G$2834,0)</f>
        <v>12470000</v>
      </c>
      <c r="K1802" s="1">
        <f t="shared" si="28"/>
        <v>13717000.000000002</v>
      </c>
      <c r="L1802" s="2">
        <v>1801</v>
      </c>
    </row>
    <row r="1803" spans="1:12" hidden="1" x14ac:dyDescent="0.45">
      <c r="A1803">
        <v>1789</v>
      </c>
      <c r="B1803" t="s">
        <v>2125</v>
      </c>
      <c r="C1803" t="s">
        <v>27</v>
      </c>
      <c r="D1803" t="s">
        <v>1600</v>
      </c>
      <c r="E1803" t="s">
        <v>587</v>
      </c>
      <c r="F1803">
        <v>23</v>
      </c>
      <c r="G1803" t="s">
        <v>12</v>
      </c>
      <c r="H1803">
        <v>2021</v>
      </c>
      <c r="I1803">
        <v>12.4857666666667</v>
      </c>
      <c r="J1803" s="1">
        <f>_xlfn.XLOOKUP(B1803, '[1]2021 Salaries'!$B$13:$B$2834, '[1]2021 Salaries'!$G$13:$G$2834,0)</f>
        <v>28180000</v>
      </c>
      <c r="K1803" s="1">
        <f t="shared" si="28"/>
        <v>30998000.000000004</v>
      </c>
      <c r="L1803" s="2">
        <v>1802</v>
      </c>
    </row>
    <row r="1804" spans="1:12" hidden="1" x14ac:dyDescent="0.45">
      <c r="A1804">
        <v>1617</v>
      </c>
      <c r="B1804" t="s">
        <v>1199</v>
      </c>
      <c r="C1804" t="s">
        <v>9</v>
      </c>
      <c r="D1804" t="s">
        <v>18</v>
      </c>
      <c r="E1804" t="s">
        <v>71</v>
      </c>
      <c r="F1804">
        <v>17</v>
      </c>
      <c r="G1804" t="s">
        <v>31</v>
      </c>
      <c r="H1804">
        <v>2021</v>
      </c>
      <c r="I1804">
        <v>12.486366666666701</v>
      </c>
      <c r="J1804" s="1">
        <f>_xlfn.XLOOKUP(B1804, '[1]2021 Salaries'!$B$13:$B$2834, '[1]2021 Salaries'!$G$13:$G$2834,0)</f>
        <v>13990000</v>
      </c>
      <c r="K1804" s="1">
        <f t="shared" si="28"/>
        <v>15389000.000000002</v>
      </c>
      <c r="L1804" s="2">
        <v>1803</v>
      </c>
    </row>
    <row r="1805" spans="1:12" x14ac:dyDescent="0.45">
      <c r="A1805">
        <v>393</v>
      </c>
      <c r="B1805" t="s">
        <v>3010</v>
      </c>
      <c r="C1805" t="s">
        <v>1726</v>
      </c>
      <c r="D1805" t="s">
        <v>2743</v>
      </c>
      <c r="E1805" t="s">
        <v>867</v>
      </c>
      <c r="F1805">
        <v>26</v>
      </c>
      <c r="G1805" t="s">
        <v>31</v>
      </c>
      <c r="H1805">
        <v>2020</v>
      </c>
      <c r="I1805">
        <v>12.490033333333299</v>
      </c>
      <c r="J1805" s="1">
        <f>_xlfn.XLOOKUP(B1805, '[1]2021 Salaries'!$B$13:$B$2834, '[1]2021 Salaries'!$G$13:$G$2834,0)</f>
        <v>14480000</v>
      </c>
      <c r="K1805" s="1">
        <f t="shared" si="28"/>
        <v>15928000.000000002</v>
      </c>
      <c r="L1805" s="2">
        <v>1804</v>
      </c>
    </row>
    <row r="1806" spans="1:12" x14ac:dyDescent="0.45">
      <c r="A1806">
        <v>1565</v>
      </c>
      <c r="B1806" t="s">
        <v>1714</v>
      </c>
      <c r="C1806" t="s">
        <v>214</v>
      </c>
      <c r="D1806" t="s">
        <v>1600</v>
      </c>
      <c r="E1806" t="s">
        <v>539</v>
      </c>
      <c r="F1806">
        <v>25</v>
      </c>
      <c r="G1806" t="s">
        <v>31</v>
      </c>
      <c r="H1806">
        <v>2021</v>
      </c>
      <c r="I1806">
        <v>12.490399999999999</v>
      </c>
      <c r="J1806" s="1">
        <f>_xlfn.XLOOKUP(B1806, '[1]2021 Salaries'!$B$13:$B$2834, '[1]2021 Salaries'!$G$13:$G$2834,0)</f>
        <v>22680000</v>
      </c>
      <c r="K1806" s="1">
        <f t="shared" si="28"/>
        <v>24948000.000000004</v>
      </c>
      <c r="L1806" s="2">
        <v>1805</v>
      </c>
    </row>
    <row r="1807" spans="1:12" x14ac:dyDescent="0.45">
      <c r="A1807">
        <v>1818</v>
      </c>
      <c r="B1807" t="s">
        <v>2034</v>
      </c>
      <c r="C1807" t="s">
        <v>74</v>
      </c>
      <c r="D1807" t="s">
        <v>1600</v>
      </c>
      <c r="E1807" t="s">
        <v>200</v>
      </c>
      <c r="F1807">
        <v>26</v>
      </c>
      <c r="G1807" t="s">
        <v>12</v>
      </c>
      <c r="H1807">
        <v>2021</v>
      </c>
      <c r="I1807">
        <v>12.490766666666699</v>
      </c>
      <c r="J1807" s="1">
        <f>_xlfn.XLOOKUP(B1807, '[1]2021 Salaries'!$B$13:$B$2834, '[1]2021 Salaries'!$G$13:$G$2834,0)</f>
        <v>25210000</v>
      </c>
      <c r="K1807" s="1">
        <f t="shared" si="28"/>
        <v>27731000.000000004</v>
      </c>
      <c r="L1807" s="2">
        <v>1806</v>
      </c>
    </row>
    <row r="1808" spans="1:12" x14ac:dyDescent="0.45">
      <c r="A1808">
        <v>640</v>
      </c>
      <c r="B1808" t="s">
        <v>3009</v>
      </c>
      <c r="C1808" t="s">
        <v>701</v>
      </c>
      <c r="D1808" t="s">
        <v>2743</v>
      </c>
      <c r="E1808" t="s">
        <v>291</v>
      </c>
      <c r="F1808">
        <v>28</v>
      </c>
      <c r="G1808" t="s">
        <v>12</v>
      </c>
      <c r="H1808">
        <v>2020</v>
      </c>
      <c r="I1808">
        <v>12.498533333333301</v>
      </c>
      <c r="J1808" s="1">
        <f>_xlfn.XLOOKUP(B1808, '[1]2021 Salaries'!$B$13:$B$2834, '[1]2021 Salaries'!$G$13:$G$2834,0)</f>
        <v>29080000</v>
      </c>
      <c r="K1808" s="1">
        <f t="shared" si="28"/>
        <v>31988000.000000004</v>
      </c>
      <c r="L1808" s="2">
        <v>1807</v>
      </c>
    </row>
    <row r="1809" spans="1:12" hidden="1" x14ac:dyDescent="0.45">
      <c r="A1809">
        <v>995</v>
      </c>
      <c r="B1809" t="s">
        <v>3008</v>
      </c>
      <c r="C1809" t="s">
        <v>836</v>
      </c>
      <c r="D1809" t="s">
        <v>2743</v>
      </c>
      <c r="E1809" t="s">
        <v>997</v>
      </c>
      <c r="F1809">
        <v>26</v>
      </c>
      <c r="G1809" t="s">
        <v>16</v>
      </c>
      <c r="H1809">
        <v>2020</v>
      </c>
      <c r="I1809">
        <v>12.5019666666667</v>
      </c>
      <c r="J1809" s="1">
        <f>_xlfn.XLOOKUP(B1809, '[1]2021 Salaries'!$B$13:$B$2834, '[1]2021 Salaries'!$G$13:$G$2834,0)</f>
        <v>0</v>
      </c>
      <c r="K1809" s="1">
        <f t="shared" si="28"/>
        <v>0</v>
      </c>
      <c r="L1809" s="2">
        <v>1808</v>
      </c>
    </row>
    <row r="1810" spans="1:12" x14ac:dyDescent="0.45">
      <c r="A1810">
        <v>3</v>
      </c>
      <c r="B1810" t="s">
        <v>3007</v>
      </c>
      <c r="C1810" t="s">
        <v>39</v>
      </c>
      <c r="D1810" t="s">
        <v>2743</v>
      </c>
      <c r="E1810" t="s">
        <v>369</v>
      </c>
      <c r="F1810">
        <v>20</v>
      </c>
      <c r="G1810" t="s">
        <v>21</v>
      </c>
      <c r="H1810">
        <v>2020</v>
      </c>
      <c r="I1810">
        <v>12.5072666666667</v>
      </c>
      <c r="J1810" s="1">
        <f>_xlfn.XLOOKUP(B1810, '[1]2021 Salaries'!$B$13:$B$2834, '[1]2021 Salaries'!$G$13:$G$2834,0)</f>
        <v>17300000</v>
      </c>
      <c r="K1810" s="1">
        <f t="shared" si="28"/>
        <v>19030000</v>
      </c>
      <c r="L1810" s="2">
        <v>1809</v>
      </c>
    </row>
    <row r="1811" spans="1:12" hidden="1" x14ac:dyDescent="0.45">
      <c r="A1811">
        <v>2208</v>
      </c>
      <c r="B1811" t="s">
        <v>1589</v>
      </c>
      <c r="C1811" t="s">
        <v>14</v>
      </c>
      <c r="D1811" t="s">
        <v>18</v>
      </c>
      <c r="E1811" t="s">
        <v>963</v>
      </c>
      <c r="F1811">
        <v>22</v>
      </c>
      <c r="G1811" t="s">
        <v>16</v>
      </c>
      <c r="H1811">
        <v>2021</v>
      </c>
      <c r="I1811">
        <v>12.5115</v>
      </c>
      <c r="J1811" s="1">
        <f>_xlfn.XLOOKUP(B1811, '[1]2021 Salaries'!$B$13:$B$2834, '[1]2021 Salaries'!$G$13:$G$2834,0)</f>
        <v>22430000</v>
      </c>
      <c r="K1811" s="1">
        <f t="shared" si="28"/>
        <v>24673000.000000004</v>
      </c>
      <c r="L1811" s="2">
        <v>1810</v>
      </c>
    </row>
    <row r="1812" spans="1:12" x14ac:dyDescent="0.45">
      <c r="A1812">
        <v>538</v>
      </c>
      <c r="B1812" t="s">
        <v>3006</v>
      </c>
      <c r="C1812" t="s">
        <v>74</v>
      </c>
      <c r="D1812" t="s">
        <v>2743</v>
      </c>
      <c r="E1812" t="s">
        <v>602</v>
      </c>
      <c r="F1812">
        <v>24</v>
      </c>
      <c r="G1812" t="s">
        <v>12</v>
      </c>
      <c r="H1812">
        <v>2020</v>
      </c>
      <c r="I1812">
        <v>12.513299999999999</v>
      </c>
      <c r="J1812" s="1">
        <f>_xlfn.XLOOKUP(B1812, '[1]2021 Salaries'!$B$13:$B$2834, '[1]2021 Salaries'!$G$13:$G$2834,0)</f>
        <v>16100000</v>
      </c>
      <c r="K1812" s="1">
        <f t="shared" si="28"/>
        <v>17710000</v>
      </c>
      <c r="L1812" s="2">
        <v>1811</v>
      </c>
    </row>
    <row r="1813" spans="1:12" x14ac:dyDescent="0.45">
      <c r="A1813">
        <v>859</v>
      </c>
      <c r="B1813" t="s">
        <v>1225</v>
      </c>
      <c r="C1813" t="s">
        <v>23</v>
      </c>
      <c r="D1813" t="s">
        <v>2743</v>
      </c>
      <c r="E1813" t="s">
        <v>197</v>
      </c>
      <c r="F1813">
        <v>22</v>
      </c>
      <c r="G1813" t="s">
        <v>25</v>
      </c>
      <c r="H1813">
        <v>2020</v>
      </c>
      <c r="I1813">
        <v>12.5138</v>
      </c>
      <c r="J1813" s="1">
        <f>_xlfn.XLOOKUP(B1813, '[1]2021 Salaries'!$B$13:$B$2834, '[1]2021 Salaries'!$G$13:$G$2834,0)</f>
        <v>13170000</v>
      </c>
      <c r="K1813" s="1">
        <f t="shared" si="28"/>
        <v>14487000.000000002</v>
      </c>
      <c r="L1813" s="2">
        <v>1812</v>
      </c>
    </row>
    <row r="1814" spans="1:12" hidden="1" x14ac:dyDescent="0.45">
      <c r="A1814">
        <v>569</v>
      </c>
      <c r="B1814" t="s">
        <v>2265</v>
      </c>
      <c r="C1814" t="s">
        <v>55</v>
      </c>
      <c r="D1814" t="s">
        <v>1600</v>
      </c>
      <c r="E1814" t="s">
        <v>200</v>
      </c>
      <c r="F1814">
        <v>25</v>
      </c>
      <c r="G1814" t="s">
        <v>12</v>
      </c>
      <c r="H1814">
        <v>2020</v>
      </c>
      <c r="I1814">
        <v>12.514799999999999</v>
      </c>
      <c r="J1814" s="1">
        <f>_xlfn.XLOOKUP(B1814, '[1]2021 Salaries'!$B$13:$B$2834, '[1]2021 Salaries'!$G$13:$G$2834,0)</f>
        <v>32620000</v>
      </c>
      <c r="K1814" s="1">
        <f t="shared" si="28"/>
        <v>35882000</v>
      </c>
      <c r="L1814" s="2">
        <v>1813</v>
      </c>
    </row>
    <row r="1815" spans="1:12" x14ac:dyDescent="0.45">
      <c r="A1815">
        <v>319</v>
      </c>
      <c r="B1815" t="s">
        <v>1714</v>
      </c>
      <c r="C1815" t="s">
        <v>214</v>
      </c>
      <c r="D1815" t="s">
        <v>2743</v>
      </c>
      <c r="E1815" t="s">
        <v>539</v>
      </c>
      <c r="F1815">
        <v>24</v>
      </c>
      <c r="G1815" t="s">
        <v>31</v>
      </c>
      <c r="H1815">
        <v>2020</v>
      </c>
      <c r="I1815">
        <v>12.516500000000001</v>
      </c>
      <c r="J1815" s="1">
        <f>_xlfn.XLOOKUP(B1815, '[1]2021 Salaries'!$B$13:$B$2834, '[1]2021 Salaries'!$G$13:$G$2834,0)</f>
        <v>22680000</v>
      </c>
      <c r="K1815" s="1">
        <f t="shared" si="28"/>
        <v>24948000.000000004</v>
      </c>
      <c r="L1815" s="2">
        <v>1814</v>
      </c>
    </row>
    <row r="1816" spans="1:12" hidden="1" x14ac:dyDescent="0.45">
      <c r="A1816">
        <v>2327</v>
      </c>
      <c r="B1816" t="s">
        <v>2320</v>
      </c>
      <c r="C1816" t="s">
        <v>14</v>
      </c>
      <c r="D1816" t="s">
        <v>1596</v>
      </c>
      <c r="E1816" t="s">
        <v>485</v>
      </c>
      <c r="F1816">
        <v>17</v>
      </c>
      <c r="G1816" t="s">
        <v>16</v>
      </c>
      <c r="H1816">
        <v>2021</v>
      </c>
      <c r="I1816">
        <v>12.518599999999999</v>
      </c>
      <c r="J1816" s="1">
        <f>_xlfn.XLOOKUP(B1816, '[1]2021 Salaries'!$B$13:$B$2834, '[1]2021 Salaries'!$G$13:$G$2834,0)</f>
        <v>26230000</v>
      </c>
      <c r="K1816" s="1">
        <f t="shared" si="28"/>
        <v>28853000.000000004</v>
      </c>
      <c r="L1816" s="2">
        <v>1815</v>
      </c>
    </row>
    <row r="1817" spans="1:12" hidden="1" x14ac:dyDescent="0.45">
      <c r="A1817">
        <v>1269</v>
      </c>
      <c r="B1817" t="s">
        <v>1088</v>
      </c>
      <c r="C1817" t="s">
        <v>616</v>
      </c>
      <c r="D1817" t="s">
        <v>18</v>
      </c>
      <c r="E1817" t="s">
        <v>845</v>
      </c>
      <c r="F1817">
        <v>19</v>
      </c>
      <c r="G1817" t="s">
        <v>21</v>
      </c>
      <c r="H1817">
        <v>2021</v>
      </c>
      <c r="I1817">
        <v>12.525066666666699</v>
      </c>
      <c r="J1817" s="1">
        <f>_xlfn.XLOOKUP(B1817, '[1]2021 Salaries'!$B$13:$B$2834, '[1]2021 Salaries'!$G$13:$G$2834,0)</f>
        <v>20450000</v>
      </c>
      <c r="K1817" s="1">
        <f t="shared" si="28"/>
        <v>22495000</v>
      </c>
      <c r="L1817" s="2">
        <v>1816</v>
      </c>
    </row>
    <row r="1818" spans="1:12" x14ac:dyDescent="0.45">
      <c r="A1818">
        <v>1291</v>
      </c>
      <c r="B1818" t="s">
        <v>3005</v>
      </c>
      <c r="C1818" t="s">
        <v>235</v>
      </c>
      <c r="D1818" t="s">
        <v>2743</v>
      </c>
      <c r="E1818" t="s">
        <v>20</v>
      </c>
      <c r="F1818">
        <v>19</v>
      </c>
      <c r="G1818" t="s">
        <v>21</v>
      </c>
      <c r="H1818">
        <v>2021</v>
      </c>
      <c r="I1818">
        <v>12.526300000000001</v>
      </c>
      <c r="J1818" s="1">
        <f>_xlfn.XLOOKUP(B1818, '[1]2021 Salaries'!$B$13:$B$2834, '[1]2021 Salaries'!$G$13:$G$2834,0)</f>
        <v>12230000</v>
      </c>
      <c r="K1818" s="1">
        <f t="shared" si="28"/>
        <v>13453000.000000002</v>
      </c>
      <c r="L1818" s="2">
        <v>1817</v>
      </c>
    </row>
    <row r="1819" spans="1:12" x14ac:dyDescent="0.45">
      <c r="A1819">
        <v>347</v>
      </c>
      <c r="B1819" t="s">
        <v>2187</v>
      </c>
      <c r="C1819" t="s">
        <v>9</v>
      </c>
      <c r="D1819" t="s">
        <v>1600</v>
      </c>
      <c r="E1819" t="s">
        <v>278</v>
      </c>
      <c r="F1819">
        <v>21</v>
      </c>
      <c r="G1819" t="s">
        <v>31</v>
      </c>
      <c r="H1819">
        <v>2020</v>
      </c>
      <c r="I1819">
        <v>12.526899999999999</v>
      </c>
      <c r="J1819" s="1">
        <f>_xlfn.XLOOKUP(B1819, '[1]2021 Salaries'!$B$13:$B$2834, '[1]2021 Salaries'!$G$13:$G$2834,0)</f>
        <v>28400000</v>
      </c>
      <c r="K1819" s="1">
        <f t="shared" si="28"/>
        <v>31240000.000000004</v>
      </c>
      <c r="L1819" s="2">
        <v>1818</v>
      </c>
    </row>
    <row r="1820" spans="1:12" x14ac:dyDescent="0.45">
      <c r="A1820">
        <v>1717</v>
      </c>
      <c r="B1820" t="s">
        <v>1039</v>
      </c>
      <c r="C1820" t="s">
        <v>176</v>
      </c>
      <c r="D1820" t="s">
        <v>43</v>
      </c>
      <c r="E1820" t="s">
        <v>417</v>
      </c>
      <c r="F1820">
        <v>24</v>
      </c>
      <c r="G1820" t="s">
        <v>12</v>
      </c>
      <c r="H1820">
        <v>2021</v>
      </c>
      <c r="I1820">
        <v>12.5337333333333</v>
      </c>
      <c r="J1820" s="1">
        <f>_xlfn.XLOOKUP(B1820, '[1]2021 Salaries'!$B$13:$B$2834, '[1]2021 Salaries'!$G$13:$G$2834,0)</f>
        <v>17260000</v>
      </c>
      <c r="K1820" s="1">
        <f t="shared" si="28"/>
        <v>18986000</v>
      </c>
      <c r="L1820" s="2">
        <v>1819</v>
      </c>
    </row>
    <row r="1821" spans="1:12" hidden="1" x14ac:dyDescent="0.45">
      <c r="A1821">
        <v>1203</v>
      </c>
      <c r="B1821" t="s">
        <v>1333</v>
      </c>
      <c r="C1821" t="s">
        <v>64</v>
      </c>
      <c r="D1821" t="s">
        <v>18</v>
      </c>
      <c r="E1821" t="s">
        <v>714</v>
      </c>
      <c r="F1821">
        <v>19</v>
      </c>
      <c r="G1821" t="s">
        <v>41</v>
      </c>
      <c r="H1821">
        <v>2020</v>
      </c>
      <c r="I1821">
        <v>12.534366666666701</v>
      </c>
      <c r="J1821" s="1">
        <f>_xlfn.XLOOKUP(B1821, '[1]2021 Salaries'!$B$13:$B$2834, '[1]2021 Salaries'!$G$13:$G$2834,0)</f>
        <v>0</v>
      </c>
      <c r="K1821" s="1">
        <f t="shared" si="28"/>
        <v>0</v>
      </c>
      <c r="L1821" s="2">
        <v>1820</v>
      </c>
    </row>
    <row r="1822" spans="1:12" x14ac:dyDescent="0.45">
      <c r="A1822">
        <v>2387</v>
      </c>
      <c r="B1822" t="s">
        <v>1730</v>
      </c>
      <c r="C1822" t="s">
        <v>14</v>
      </c>
      <c r="D1822" t="s">
        <v>2743</v>
      </c>
      <c r="E1822" t="s">
        <v>753</v>
      </c>
      <c r="F1822">
        <v>29</v>
      </c>
      <c r="G1822" t="s">
        <v>16</v>
      </c>
      <c r="H1822">
        <v>2021</v>
      </c>
      <c r="I1822">
        <v>12.5398333333333</v>
      </c>
      <c r="J1822" s="1">
        <f>_xlfn.XLOOKUP(B1822, '[1]2021 Salaries'!$B$13:$B$2834, '[1]2021 Salaries'!$G$13:$G$2834,0)</f>
        <v>15720000</v>
      </c>
      <c r="K1822" s="1">
        <f t="shared" si="28"/>
        <v>17292000</v>
      </c>
      <c r="L1822" s="2">
        <v>1821</v>
      </c>
    </row>
    <row r="1823" spans="1:12" x14ac:dyDescent="0.45">
      <c r="A1823">
        <v>1980</v>
      </c>
      <c r="B1823" t="s">
        <v>2908</v>
      </c>
      <c r="C1823" t="s">
        <v>1900</v>
      </c>
      <c r="D1823" t="s">
        <v>2743</v>
      </c>
      <c r="E1823" t="s">
        <v>267</v>
      </c>
      <c r="F1823">
        <v>18</v>
      </c>
      <c r="G1823" t="s">
        <v>25</v>
      </c>
      <c r="H1823">
        <v>2021</v>
      </c>
      <c r="I1823">
        <v>12.540100000000001</v>
      </c>
      <c r="J1823" s="1">
        <f>_xlfn.XLOOKUP(B1823, '[1]2021 Salaries'!$B$13:$B$2834, '[1]2021 Salaries'!$G$13:$G$2834,0)</f>
        <v>12890000</v>
      </c>
      <c r="K1823" s="1">
        <f t="shared" si="28"/>
        <v>14179000.000000002</v>
      </c>
      <c r="L1823" s="2">
        <v>1822</v>
      </c>
    </row>
    <row r="1824" spans="1:12" x14ac:dyDescent="0.45">
      <c r="A1824">
        <v>112</v>
      </c>
      <c r="B1824" t="s">
        <v>3004</v>
      </c>
      <c r="C1824" t="s">
        <v>235</v>
      </c>
      <c r="D1824" t="s">
        <v>2743</v>
      </c>
      <c r="E1824" t="s">
        <v>555</v>
      </c>
      <c r="F1824">
        <v>31</v>
      </c>
      <c r="G1824" t="s">
        <v>21</v>
      </c>
      <c r="H1824">
        <v>2020</v>
      </c>
      <c r="I1824">
        <v>12.541866666666699</v>
      </c>
      <c r="J1824" s="1">
        <f>_xlfn.XLOOKUP(B1824, '[1]2021 Salaries'!$B$13:$B$2834, '[1]2021 Salaries'!$G$13:$G$2834,0)</f>
        <v>21360000</v>
      </c>
      <c r="K1824" s="1">
        <f t="shared" si="28"/>
        <v>23496000.000000004</v>
      </c>
      <c r="L1824" s="2">
        <v>1823</v>
      </c>
    </row>
    <row r="1825" spans="1:12" hidden="1" x14ac:dyDescent="0.45">
      <c r="A1825">
        <v>680</v>
      </c>
      <c r="B1825" t="s">
        <v>3003</v>
      </c>
      <c r="C1825" t="s">
        <v>23</v>
      </c>
      <c r="D1825" t="s">
        <v>2743</v>
      </c>
      <c r="E1825" t="s">
        <v>282</v>
      </c>
      <c r="F1825">
        <v>29</v>
      </c>
      <c r="G1825" t="s">
        <v>25</v>
      </c>
      <c r="H1825">
        <v>2020</v>
      </c>
      <c r="I1825">
        <v>12.5497333333333</v>
      </c>
      <c r="J1825" s="1">
        <f>_xlfn.XLOOKUP(B1825, '[1]2021 Salaries'!$B$13:$B$2834, '[1]2021 Salaries'!$G$13:$G$2834,0)</f>
        <v>0</v>
      </c>
      <c r="K1825" s="1">
        <f t="shared" si="28"/>
        <v>0</v>
      </c>
      <c r="L1825" s="2">
        <v>1824</v>
      </c>
    </row>
    <row r="1826" spans="1:12" x14ac:dyDescent="0.45">
      <c r="A1826">
        <v>661</v>
      </c>
      <c r="B1826" t="s">
        <v>1743</v>
      </c>
      <c r="C1826" t="s">
        <v>23</v>
      </c>
      <c r="D1826" t="s">
        <v>1596</v>
      </c>
      <c r="E1826" t="s">
        <v>104</v>
      </c>
      <c r="F1826">
        <v>31</v>
      </c>
      <c r="G1826" t="s">
        <v>25</v>
      </c>
      <c r="H1826">
        <v>2020</v>
      </c>
      <c r="I1826">
        <v>12.5500666666667</v>
      </c>
      <c r="J1826" s="1">
        <f>_xlfn.XLOOKUP(B1826, '[1]2021 Salaries'!$B$13:$B$2834, '[1]2021 Salaries'!$G$13:$G$2834,0)</f>
        <v>33970000</v>
      </c>
      <c r="K1826" s="1">
        <f t="shared" si="28"/>
        <v>37367000</v>
      </c>
      <c r="L1826" s="2">
        <v>1825</v>
      </c>
    </row>
    <row r="1827" spans="1:12" x14ac:dyDescent="0.45">
      <c r="A1827">
        <v>1650</v>
      </c>
      <c r="B1827" t="s">
        <v>1561</v>
      </c>
      <c r="C1827" t="s">
        <v>9</v>
      </c>
      <c r="D1827" t="s">
        <v>2743</v>
      </c>
      <c r="E1827" t="s">
        <v>460</v>
      </c>
      <c r="F1827">
        <v>27</v>
      </c>
      <c r="G1827" t="s">
        <v>31</v>
      </c>
      <c r="H1827">
        <v>2021</v>
      </c>
      <c r="I1827">
        <v>12.551166666666701</v>
      </c>
      <c r="J1827" s="1">
        <f>_xlfn.XLOOKUP(B1827, '[1]2021 Salaries'!$B$13:$B$2834, '[1]2021 Salaries'!$G$13:$G$2834,0)</f>
        <v>22450000</v>
      </c>
      <c r="K1827" s="1">
        <f t="shared" si="28"/>
        <v>24695000.000000004</v>
      </c>
      <c r="L1827" s="2">
        <v>1826</v>
      </c>
    </row>
    <row r="1828" spans="1:12" x14ac:dyDescent="0.45">
      <c r="A1828">
        <v>72</v>
      </c>
      <c r="B1828" t="s">
        <v>2397</v>
      </c>
      <c r="C1828" t="s">
        <v>64</v>
      </c>
      <c r="D1828" t="s">
        <v>2743</v>
      </c>
      <c r="E1828" t="s">
        <v>168</v>
      </c>
      <c r="F1828">
        <v>19</v>
      </c>
      <c r="G1828" t="s">
        <v>21</v>
      </c>
      <c r="H1828">
        <v>2020</v>
      </c>
      <c r="I1828">
        <v>12.5535</v>
      </c>
      <c r="J1828" s="1">
        <f>_xlfn.XLOOKUP(B1828, '[1]2021 Salaries'!$B$13:$B$2834, '[1]2021 Salaries'!$G$13:$G$2834,0)</f>
        <v>10750000</v>
      </c>
      <c r="K1828" s="1">
        <f t="shared" si="28"/>
        <v>10750000</v>
      </c>
      <c r="L1828" s="2">
        <v>1827</v>
      </c>
    </row>
    <row r="1829" spans="1:12" hidden="1" x14ac:dyDescent="0.45">
      <c r="A1829">
        <v>1270</v>
      </c>
      <c r="B1829" t="s">
        <v>1460</v>
      </c>
      <c r="C1829" t="s">
        <v>64</v>
      </c>
      <c r="D1829" t="s">
        <v>18</v>
      </c>
      <c r="E1829" t="s">
        <v>845</v>
      </c>
      <c r="F1829">
        <v>32</v>
      </c>
      <c r="G1829" t="s">
        <v>21</v>
      </c>
      <c r="H1829">
        <v>2021</v>
      </c>
      <c r="I1829">
        <v>12.556466666666701</v>
      </c>
      <c r="J1829" s="1">
        <f>_xlfn.XLOOKUP(B1829, '[1]2021 Salaries'!$B$13:$B$2834, '[1]2021 Salaries'!$G$13:$G$2834,0)</f>
        <v>11910000</v>
      </c>
      <c r="K1829" s="1">
        <f t="shared" si="28"/>
        <v>11910000</v>
      </c>
      <c r="L1829" s="2">
        <v>1828</v>
      </c>
    </row>
    <row r="1830" spans="1:12" x14ac:dyDescent="0.45">
      <c r="A1830">
        <v>456</v>
      </c>
      <c r="B1830" t="s">
        <v>2553</v>
      </c>
      <c r="C1830" t="s">
        <v>1879</v>
      </c>
      <c r="D1830" t="s">
        <v>1596</v>
      </c>
      <c r="E1830" t="s">
        <v>47</v>
      </c>
      <c r="F1830">
        <v>26</v>
      </c>
      <c r="G1830" t="s">
        <v>12</v>
      </c>
      <c r="H1830">
        <v>2020</v>
      </c>
      <c r="I1830">
        <v>12.5585</v>
      </c>
      <c r="J1830" s="1">
        <f>_xlfn.XLOOKUP(B1830, '[1]2021 Salaries'!$B$13:$B$2834, '[1]2021 Salaries'!$G$13:$G$2834,0)</f>
        <v>37040000</v>
      </c>
      <c r="K1830" s="1">
        <f t="shared" si="28"/>
        <v>40744000</v>
      </c>
      <c r="L1830" s="2">
        <v>1829</v>
      </c>
    </row>
    <row r="1831" spans="1:12" x14ac:dyDescent="0.45">
      <c r="A1831">
        <v>1672</v>
      </c>
      <c r="B1831" t="s">
        <v>3002</v>
      </c>
      <c r="C1831" t="s">
        <v>149</v>
      </c>
      <c r="D1831" t="s">
        <v>2743</v>
      </c>
      <c r="E1831" t="s">
        <v>358</v>
      </c>
      <c r="F1831">
        <v>24</v>
      </c>
      <c r="G1831" t="s">
        <v>31</v>
      </c>
      <c r="H1831">
        <v>2021</v>
      </c>
      <c r="I1831">
        <v>12.559100000000001</v>
      </c>
      <c r="J1831" s="1">
        <f>_xlfn.XLOOKUP(B1831, '[1]2021 Salaries'!$B$13:$B$2834, '[1]2021 Salaries'!$G$13:$G$2834,0)</f>
        <v>27740000</v>
      </c>
      <c r="K1831" s="1">
        <f t="shared" si="28"/>
        <v>30514000.000000004</v>
      </c>
      <c r="L1831" s="2">
        <v>1830</v>
      </c>
    </row>
    <row r="1832" spans="1:12" x14ac:dyDescent="0.45">
      <c r="A1832">
        <v>1323</v>
      </c>
      <c r="B1832" t="s">
        <v>2046</v>
      </c>
      <c r="C1832" t="s">
        <v>222</v>
      </c>
      <c r="D1832" t="s">
        <v>1600</v>
      </c>
      <c r="E1832" t="s">
        <v>28</v>
      </c>
      <c r="F1832">
        <v>25</v>
      </c>
      <c r="G1832" t="s">
        <v>21</v>
      </c>
      <c r="H1832">
        <v>2021</v>
      </c>
      <c r="I1832">
        <v>12.559799999999999</v>
      </c>
      <c r="J1832" s="1">
        <f>_xlfn.XLOOKUP(B1832, '[1]2021 Salaries'!$B$13:$B$2834, '[1]2021 Salaries'!$G$13:$G$2834,0)</f>
        <v>24420000</v>
      </c>
      <c r="K1832" s="1">
        <f t="shared" si="28"/>
        <v>26862000.000000004</v>
      </c>
      <c r="L1832" s="2">
        <v>1831</v>
      </c>
    </row>
    <row r="1833" spans="1:12" hidden="1" x14ac:dyDescent="0.45">
      <c r="A1833">
        <v>552</v>
      </c>
      <c r="B1833" t="s">
        <v>3001</v>
      </c>
      <c r="C1833" t="s">
        <v>74</v>
      </c>
      <c r="D1833" t="s">
        <v>2743</v>
      </c>
      <c r="E1833" t="s">
        <v>37</v>
      </c>
      <c r="F1833">
        <v>19</v>
      </c>
      <c r="G1833" t="s">
        <v>12</v>
      </c>
      <c r="H1833">
        <v>2020</v>
      </c>
      <c r="I1833">
        <v>12.560166666666699</v>
      </c>
      <c r="J1833" s="1">
        <f>_xlfn.XLOOKUP(B1833, '[1]2021 Salaries'!$B$13:$B$2834, '[1]2021 Salaries'!$G$13:$G$2834,0)</f>
        <v>0</v>
      </c>
      <c r="K1833" s="1">
        <f t="shared" si="28"/>
        <v>0</v>
      </c>
      <c r="L1833" s="2">
        <v>1832</v>
      </c>
    </row>
    <row r="1834" spans="1:12" x14ac:dyDescent="0.45">
      <c r="A1834">
        <v>1090</v>
      </c>
      <c r="B1834" t="s">
        <v>3000</v>
      </c>
      <c r="C1834" t="s">
        <v>14</v>
      </c>
      <c r="D1834" t="s">
        <v>2743</v>
      </c>
      <c r="E1834" t="s">
        <v>753</v>
      </c>
      <c r="F1834">
        <v>26</v>
      </c>
      <c r="G1834" t="s">
        <v>16</v>
      </c>
      <c r="H1834">
        <v>2020</v>
      </c>
      <c r="I1834">
        <v>12.5606666666667</v>
      </c>
      <c r="J1834" s="1">
        <f>_xlfn.XLOOKUP(B1834, '[1]2021 Salaries'!$B$13:$B$2834, '[1]2021 Salaries'!$G$13:$G$2834,0)</f>
        <v>14950000</v>
      </c>
      <c r="K1834" s="1">
        <f t="shared" si="28"/>
        <v>16445000.000000002</v>
      </c>
      <c r="L1834" s="2">
        <v>1833</v>
      </c>
    </row>
    <row r="1835" spans="1:12" x14ac:dyDescent="0.45">
      <c r="A1835">
        <v>760</v>
      </c>
      <c r="B1835" t="s">
        <v>2999</v>
      </c>
      <c r="C1835" t="s">
        <v>55</v>
      </c>
      <c r="D1835" t="s">
        <v>2743</v>
      </c>
      <c r="E1835" t="s">
        <v>237</v>
      </c>
      <c r="F1835">
        <v>24</v>
      </c>
      <c r="G1835" t="s">
        <v>25</v>
      </c>
      <c r="H1835">
        <v>2020</v>
      </c>
      <c r="I1835">
        <v>12.5623</v>
      </c>
      <c r="J1835" s="1">
        <f>_xlfn.XLOOKUP(B1835, '[1]2021 Salaries'!$B$13:$B$2834, '[1]2021 Salaries'!$G$13:$G$2834,0)</f>
        <v>23140000</v>
      </c>
      <c r="K1835" s="1">
        <f t="shared" si="28"/>
        <v>25454000.000000004</v>
      </c>
      <c r="L1835" s="2">
        <v>1834</v>
      </c>
    </row>
    <row r="1836" spans="1:12" x14ac:dyDescent="0.45">
      <c r="A1836">
        <v>1772</v>
      </c>
      <c r="B1836" t="s">
        <v>1825</v>
      </c>
      <c r="C1836" t="s">
        <v>1824</v>
      </c>
      <c r="D1836" t="s">
        <v>1596</v>
      </c>
      <c r="E1836" t="s">
        <v>602</v>
      </c>
      <c r="F1836">
        <v>25</v>
      </c>
      <c r="G1836" t="s">
        <v>12</v>
      </c>
      <c r="H1836">
        <v>2021</v>
      </c>
      <c r="I1836">
        <v>12.565799999999999</v>
      </c>
      <c r="J1836" s="1">
        <f>_xlfn.XLOOKUP(B1836, '[1]2021 Salaries'!$B$13:$B$2834, '[1]2021 Salaries'!$G$13:$G$2834,0)</f>
        <v>16810000</v>
      </c>
      <c r="K1836" s="1">
        <f t="shared" si="28"/>
        <v>18491000</v>
      </c>
      <c r="L1836" s="2">
        <v>1835</v>
      </c>
    </row>
    <row r="1837" spans="1:12" x14ac:dyDescent="0.45">
      <c r="A1837">
        <v>1084</v>
      </c>
      <c r="B1837" t="s">
        <v>2842</v>
      </c>
      <c r="C1837" t="s">
        <v>14</v>
      </c>
      <c r="D1837" t="s">
        <v>2743</v>
      </c>
      <c r="E1837" t="s">
        <v>753</v>
      </c>
      <c r="F1837">
        <v>31</v>
      </c>
      <c r="G1837" t="s">
        <v>16</v>
      </c>
      <c r="H1837">
        <v>2020</v>
      </c>
      <c r="I1837">
        <v>12.572433333333301</v>
      </c>
      <c r="J1837" s="1">
        <f>_xlfn.XLOOKUP(B1837, '[1]2021 Salaries'!$B$13:$B$2834, '[1]2021 Salaries'!$G$13:$G$2834,0)</f>
        <v>19190000</v>
      </c>
      <c r="K1837" s="1">
        <f t="shared" si="28"/>
        <v>21109000</v>
      </c>
      <c r="L1837" s="2">
        <v>1836</v>
      </c>
    </row>
    <row r="1838" spans="1:12" x14ac:dyDescent="0.45">
      <c r="A1838">
        <v>2428</v>
      </c>
      <c r="B1838" t="s">
        <v>1995</v>
      </c>
      <c r="C1838" t="s">
        <v>36</v>
      </c>
      <c r="D1838" t="s">
        <v>1600</v>
      </c>
      <c r="E1838" t="s">
        <v>250</v>
      </c>
      <c r="F1838">
        <v>23</v>
      </c>
      <c r="G1838" t="s">
        <v>16</v>
      </c>
      <c r="H1838">
        <v>2021</v>
      </c>
      <c r="I1838">
        <v>12.5776</v>
      </c>
      <c r="J1838" s="1">
        <f>_xlfn.XLOOKUP(B1838, '[1]2021 Salaries'!$B$13:$B$2834, '[1]2021 Salaries'!$G$13:$G$2834,0)</f>
        <v>19350000</v>
      </c>
      <c r="K1838" s="1">
        <f t="shared" si="28"/>
        <v>21285000</v>
      </c>
      <c r="L1838" s="2">
        <v>1837</v>
      </c>
    </row>
    <row r="1839" spans="1:12" x14ac:dyDescent="0.45">
      <c r="A1839">
        <v>2224</v>
      </c>
      <c r="B1839" t="s">
        <v>2305</v>
      </c>
      <c r="C1839" t="s">
        <v>222</v>
      </c>
      <c r="D1839" t="s">
        <v>1600</v>
      </c>
      <c r="E1839" t="s">
        <v>963</v>
      </c>
      <c r="F1839">
        <v>19</v>
      </c>
      <c r="G1839" t="s">
        <v>16</v>
      </c>
      <c r="H1839">
        <v>2021</v>
      </c>
      <c r="I1839">
        <v>12.578333333333299</v>
      </c>
      <c r="J1839" s="1">
        <f>_xlfn.XLOOKUP(B1839, '[1]2021 Salaries'!$B$13:$B$2834, '[1]2021 Salaries'!$G$13:$G$2834,0)</f>
        <v>20600000</v>
      </c>
      <c r="K1839" s="1">
        <f t="shared" si="28"/>
        <v>22660000</v>
      </c>
      <c r="L1839" s="2">
        <v>1838</v>
      </c>
    </row>
    <row r="1840" spans="1:12" x14ac:dyDescent="0.45">
      <c r="A1840">
        <v>1875</v>
      </c>
      <c r="B1840" t="s">
        <v>1999</v>
      </c>
      <c r="C1840" t="s">
        <v>74</v>
      </c>
      <c r="D1840" t="s">
        <v>1600</v>
      </c>
      <c r="E1840" t="s">
        <v>382</v>
      </c>
      <c r="F1840">
        <v>26</v>
      </c>
      <c r="G1840" t="s">
        <v>12</v>
      </c>
      <c r="H1840">
        <v>2021</v>
      </c>
      <c r="I1840">
        <v>12.5787</v>
      </c>
      <c r="J1840" s="1">
        <f>_xlfn.XLOOKUP(B1840, '[1]2021 Salaries'!$B$13:$B$2834, '[1]2021 Salaries'!$G$13:$G$2834,0)</f>
        <v>23250000</v>
      </c>
      <c r="K1840" s="1">
        <f t="shared" si="28"/>
        <v>25575000.000000004</v>
      </c>
      <c r="L1840" s="2">
        <v>1839</v>
      </c>
    </row>
    <row r="1841" spans="1:12" x14ac:dyDescent="0.45">
      <c r="A1841">
        <v>864</v>
      </c>
      <c r="B1841" t="s">
        <v>2998</v>
      </c>
      <c r="C1841" t="s">
        <v>307</v>
      </c>
      <c r="D1841" t="s">
        <v>2743</v>
      </c>
      <c r="E1841" t="s">
        <v>240</v>
      </c>
      <c r="F1841">
        <v>25</v>
      </c>
      <c r="G1841" t="s">
        <v>25</v>
      </c>
      <c r="H1841">
        <v>2020</v>
      </c>
      <c r="I1841">
        <v>12.5822</v>
      </c>
      <c r="J1841" s="1">
        <f>_xlfn.XLOOKUP(B1841, '[1]2021 Salaries'!$B$13:$B$2834, '[1]2021 Salaries'!$G$13:$G$2834,0)</f>
        <v>0</v>
      </c>
      <c r="K1841" s="1">
        <f t="shared" si="28"/>
        <v>0</v>
      </c>
      <c r="L1841" s="2">
        <v>1840</v>
      </c>
    </row>
    <row r="1842" spans="1:12" hidden="1" x14ac:dyDescent="0.45">
      <c r="A1842">
        <v>2167</v>
      </c>
      <c r="B1842" t="s">
        <v>1966</v>
      </c>
      <c r="C1842" t="s">
        <v>204</v>
      </c>
      <c r="D1842" t="s">
        <v>1596</v>
      </c>
      <c r="E1842" t="s">
        <v>852</v>
      </c>
      <c r="F1842">
        <v>22</v>
      </c>
      <c r="G1842" t="s">
        <v>16</v>
      </c>
      <c r="H1842">
        <v>2021</v>
      </c>
      <c r="I1842">
        <v>12.5837</v>
      </c>
      <c r="J1842" s="1">
        <f>_xlfn.XLOOKUP(B1842, '[1]2021 Salaries'!$B$13:$B$2834, '[1]2021 Salaries'!$G$13:$G$2834,0)</f>
        <v>28090000</v>
      </c>
      <c r="K1842" s="1">
        <f t="shared" si="28"/>
        <v>30899000.000000004</v>
      </c>
      <c r="L1842" s="2">
        <v>1841</v>
      </c>
    </row>
    <row r="1843" spans="1:12" hidden="1" x14ac:dyDescent="0.45">
      <c r="A1843">
        <v>79</v>
      </c>
      <c r="B1843" t="s">
        <v>2997</v>
      </c>
      <c r="C1843" t="s">
        <v>143</v>
      </c>
      <c r="D1843" t="s">
        <v>2743</v>
      </c>
      <c r="E1843" t="s">
        <v>710</v>
      </c>
      <c r="F1843">
        <v>23</v>
      </c>
      <c r="G1843" t="s">
        <v>21</v>
      </c>
      <c r="H1843">
        <v>2020</v>
      </c>
      <c r="I1843">
        <v>12.5841333333333</v>
      </c>
      <c r="J1843" s="1">
        <f>_xlfn.XLOOKUP(B1843, '[1]2021 Salaries'!$B$13:$B$2834, '[1]2021 Salaries'!$G$13:$G$2834,0)</f>
        <v>0</v>
      </c>
      <c r="K1843" s="1">
        <f t="shared" si="28"/>
        <v>0</v>
      </c>
      <c r="L1843" s="2">
        <v>1842</v>
      </c>
    </row>
    <row r="1844" spans="1:12" hidden="1" x14ac:dyDescent="0.45">
      <c r="A1844">
        <v>2417</v>
      </c>
      <c r="B1844" t="s">
        <v>2996</v>
      </c>
      <c r="C1844" t="s">
        <v>9</v>
      </c>
      <c r="D1844" t="s">
        <v>2743</v>
      </c>
      <c r="E1844" t="s">
        <v>250</v>
      </c>
      <c r="F1844">
        <v>18</v>
      </c>
      <c r="G1844" t="s">
        <v>16</v>
      </c>
      <c r="H1844">
        <v>2021</v>
      </c>
      <c r="I1844">
        <v>12.5848666666667</v>
      </c>
      <c r="J1844" s="1">
        <f>_xlfn.XLOOKUP(B1844, '[1]2021 Salaries'!$B$13:$B$2834, '[1]2021 Salaries'!$G$13:$G$2834,0)</f>
        <v>18720000</v>
      </c>
      <c r="K1844" s="1">
        <f t="shared" si="28"/>
        <v>20592000</v>
      </c>
      <c r="L1844" s="2">
        <v>1843</v>
      </c>
    </row>
    <row r="1845" spans="1:12" x14ac:dyDescent="0.45">
      <c r="A1845">
        <v>1119</v>
      </c>
      <c r="B1845" t="s">
        <v>1700</v>
      </c>
      <c r="C1845" t="s">
        <v>14</v>
      </c>
      <c r="D1845" t="s">
        <v>1600</v>
      </c>
      <c r="E1845" t="s">
        <v>250</v>
      </c>
      <c r="F1845">
        <v>22</v>
      </c>
      <c r="G1845" t="s">
        <v>16</v>
      </c>
      <c r="H1845">
        <v>2020</v>
      </c>
      <c r="I1845">
        <v>12.5905666666667</v>
      </c>
      <c r="J1845" s="1">
        <f>_xlfn.XLOOKUP(B1845, '[1]2021 Salaries'!$B$13:$B$2834, '[1]2021 Salaries'!$G$13:$G$2834,0)</f>
        <v>35720000</v>
      </c>
      <c r="K1845" s="1">
        <f t="shared" si="28"/>
        <v>39292000</v>
      </c>
      <c r="L1845" s="2">
        <v>1844</v>
      </c>
    </row>
    <row r="1846" spans="1:12" x14ac:dyDescent="0.45">
      <c r="A1846">
        <v>1302</v>
      </c>
      <c r="B1846" t="s">
        <v>2848</v>
      </c>
      <c r="C1846" t="s">
        <v>235</v>
      </c>
      <c r="D1846" t="s">
        <v>2743</v>
      </c>
      <c r="E1846" t="s">
        <v>393</v>
      </c>
      <c r="F1846">
        <v>25</v>
      </c>
      <c r="G1846" t="s">
        <v>21</v>
      </c>
      <c r="H1846">
        <v>2021</v>
      </c>
      <c r="I1846">
        <v>12.595233333333301</v>
      </c>
      <c r="J1846" s="1">
        <f>_xlfn.XLOOKUP(B1846, '[1]2021 Salaries'!$B$13:$B$2834, '[1]2021 Salaries'!$G$13:$G$2834,0)</f>
        <v>29810000</v>
      </c>
      <c r="K1846" s="1">
        <f t="shared" si="28"/>
        <v>32791000.000000004</v>
      </c>
      <c r="L1846" s="2">
        <v>1845</v>
      </c>
    </row>
    <row r="1847" spans="1:12" hidden="1" x14ac:dyDescent="0.45">
      <c r="A1847">
        <v>1201</v>
      </c>
      <c r="B1847" t="s">
        <v>2372</v>
      </c>
      <c r="C1847" t="s">
        <v>64</v>
      </c>
      <c r="D1847" t="s">
        <v>1600</v>
      </c>
      <c r="E1847" t="s">
        <v>1238</v>
      </c>
      <c r="F1847">
        <v>21</v>
      </c>
      <c r="G1847" t="s">
        <v>41</v>
      </c>
      <c r="H1847">
        <v>2020</v>
      </c>
      <c r="I1847">
        <v>12.5989666666667</v>
      </c>
      <c r="J1847" s="1">
        <f>_xlfn.XLOOKUP(B1847, '[1]2021 Salaries'!$B$13:$B$2834, '[1]2021 Salaries'!$G$13:$G$2834,0)</f>
        <v>0</v>
      </c>
      <c r="K1847" s="1">
        <f t="shared" si="28"/>
        <v>0</v>
      </c>
      <c r="L1847" s="2">
        <v>1846</v>
      </c>
    </row>
    <row r="1848" spans="1:12" hidden="1" x14ac:dyDescent="0.45">
      <c r="A1848">
        <v>75</v>
      </c>
      <c r="B1848" t="s">
        <v>1925</v>
      </c>
      <c r="C1848" t="s">
        <v>39</v>
      </c>
      <c r="D1848" t="s">
        <v>1596</v>
      </c>
      <c r="E1848" t="s">
        <v>710</v>
      </c>
      <c r="F1848">
        <v>21</v>
      </c>
      <c r="G1848" t="s">
        <v>21</v>
      </c>
      <c r="H1848">
        <v>2020</v>
      </c>
      <c r="I1848">
        <v>12.601933333333299</v>
      </c>
      <c r="J1848" s="1">
        <f>_xlfn.XLOOKUP(B1848, '[1]2021 Salaries'!$B$13:$B$2834, '[1]2021 Salaries'!$G$13:$G$2834,0)</f>
        <v>0</v>
      </c>
      <c r="K1848" s="1">
        <f t="shared" si="28"/>
        <v>0</v>
      </c>
      <c r="L1848" s="2">
        <v>1847</v>
      </c>
    </row>
    <row r="1849" spans="1:12" hidden="1" x14ac:dyDescent="0.45">
      <c r="A1849">
        <v>225</v>
      </c>
      <c r="B1849" t="s">
        <v>2585</v>
      </c>
      <c r="C1849" t="s">
        <v>621</v>
      </c>
      <c r="D1849" t="s">
        <v>1596</v>
      </c>
      <c r="E1849" t="s">
        <v>547</v>
      </c>
      <c r="F1849">
        <v>28</v>
      </c>
      <c r="G1849" t="s">
        <v>31</v>
      </c>
      <c r="H1849">
        <v>2020</v>
      </c>
      <c r="I1849">
        <v>12.606633333333299</v>
      </c>
      <c r="J1849" s="1">
        <f>_xlfn.XLOOKUP(B1849, '[1]2021 Salaries'!$B$13:$B$2834, '[1]2021 Salaries'!$G$13:$G$2834,0)</f>
        <v>0</v>
      </c>
      <c r="K1849" s="1">
        <f t="shared" si="28"/>
        <v>0</v>
      </c>
      <c r="L1849" s="2">
        <v>1848</v>
      </c>
    </row>
    <row r="1850" spans="1:12" x14ac:dyDescent="0.45">
      <c r="A1850">
        <v>679</v>
      </c>
      <c r="B1850" t="s">
        <v>2773</v>
      </c>
      <c r="C1850" t="s">
        <v>23</v>
      </c>
      <c r="D1850" t="s">
        <v>2743</v>
      </c>
      <c r="E1850" t="s">
        <v>282</v>
      </c>
      <c r="F1850">
        <v>23</v>
      </c>
      <c r="G1850" t="s">
        <v>25</v>
      </c>
      <c r="H1850">
        <v>2020</v>
      </c>
      <c r="I1850">
        <v>12.608499999999999</v>
      </c>
      <c r="J1850" s="1">
        <f>_xlfn.XLOOKUP(B1850, '[1]2021 Salaries'!$B$13:$B$2834, '[1]2021 Salaries'!$G$13:$G$2834,0)</f>
        <v>9460000</v>
      </c>
      <c r="K1850" s="1">
        <f t="shared" si="28"/>
        <v>10406000</v>
      </c>
      <c r="L1850" s="2">
        <v>1849</v>
      </c>
    </row>
    <row r="1851" spans="1:12" x14ac:dyDescent="0.45">
      <c r="A1851">
        <v>632</v>
      </c>
      <c r="B1851" t="s">
        <v>982</v>
      </c>
      <c r="C1851" t="s">
        <v>74</v>
      </c>
      <c r="D1851" t="s">
        <v>1596</v>
      </c>
      <c r="E1851" t="s">
        <v>291</v>
      </c>
      <c r="F1851">
        <v>24</v>
      </c>
      <c r="G1851" t="s">
        <v>12</v>
      </c>
      <c r="H1851">
        <v>2020</v>
      </c>
      <c r="I1851">
        <v>12.6108333333333</v>
      </c>
      <c r="J1851" s="1">
        <f>_xlfn.XLOOKUP(B1851, '[1]2021 Salaries'!$B$13:$B$2834, '[1]2021 Salaries'!$G$13:$G$2834,0)</f>
        <v>22540000</v>
      </c>
      <c r="K1851" s="1">
        <f t="shared" si="28"/>
        <v>24794000.000000004</v>
      </c>
      <c r="L1851" s="2">
        <v>1850</v>
      </c>
    </row>
    <row r="1852" spans="1:12" x14ac:dyDescent="0.45">
      <c r="A1852">
        <v>635</v>
      </c>
      <c r="B1852" t="s">
        <v>2365</v>
      </c>
      <c r="C1852" t="s">
        <v>55</v>
      </c>
      <c r="D1852" t="s">
        <v>1596</v>
      </c>
      <c r="E1852" t="s">
        <v>291</v>
      </c>
      <c r="F1852">
        <v>20</v>
      </c>
      <c r="G1852" t="s">
        <v>12</v>
      </c>
      <c r="H1852">
        <v>2020</v>
      </c>
      <c r="I1852">
        <v>12.611933333333299</v>
      </c>
      <c r="J1852" s="1">
        <f>_xlfn.XLOOKUP(B1852, '[1]2021 Salaries'!$B$13:$B$2834, '[1]2021 Salaries'!$G$13:$G$2834,0)</f>
        <v>33660000</v>
      </c>
      <c r="K1852" s="1">
        <f t="shared" si="28"/>
        <v>37026000</v>
      </c>
      <c r="L1852" s="2">
        <v>1851</v>
      </c>
    </row>
    <row r="1853" spans="1:12" x14ac:dyDescent="0.45">
      <c r="A1853">
        <v>562</v>
      </c>
      <c r="B1853" t="s">
        <v>1486</v>
      </c>
      <c r="C1853" t="s">
        <v>74</v>
      </c>
      <c r="D1853" t="s">
        <v>1596</v>
      </c>
      <c r="E1853" t="s">
        <v>200</v>
      </c>
      <c r="F1853">
        <v>26</v>
      </c>
      <c r="G1853" t="s">
        <v>12</v>
      </c>
      <c r="H1853">
        <v>2020</v>
      </c>
      <c r="I1853">
        <v>12.611966666666699</v>
      </c>
      <c r="J1853" s="1">
        <f>_xlfn.XLOOKUP(B1853, '[1]2021 Salaries'!$B$13:$B$2834, '[1]2021 Salaries'!$G$13:$G$2834,0)</f>
        <v>38280000</v>
      </c>
      <c r="K1853" s="1">
        <f t="shared" si="28"/>
        <v>42108000</v>
      </c>
      <c r="L1853" s="2">
        <v>1852</v>
      </c>
    </row>
    <row r="1854" spans="1:12" x14ac:dyDescent="0.45">
      <c r="A1854">
        <v>952</v>
      </c>
      <c r="B1854" t="s">
        <v>989</v>
      </c>
      <c r="C1854" t="s">
        <v>14</v>
      </c>
      <c r="D1854" t="s">
        <v>43</v>
      </c>
      <c r="E1854" t="s">
        <v>963</v>
      </c>
      <c r="F1854">
        <v>29</v>
      </c>
      <c r="G1854" t="s">
        <v>16</v>
      </c>
      <c r="H1854">
        <v>2020</v>
      </c>
      <c r="I1854">
        <v>12.6161333333333</v>
      </c>
      <c r="J1854" s="1">
        <f>_xlfn.XLOOKUP(B1854, '[1]2021 Salaries'!$B$13:$B$2834, '[1]2021 Salaries'!$G$13:$G$2834,0)</f>
        <v>19800000</v>
      </c>
      <c r="K1854" s="1">
        <f t="shared" si="28"/>
        <v>21780000</v>
      </c>
      <c r="L1854" s="2">
        <v>1853</v>
      </c>
    </row>
    <row r="1855" spans="1:12" hidden="1" x14ac:dyDescent="0.45">
      <c r="A1855">
        <v>1096</v>
      </c>
      <c r="B1855" t="s">
        <v>1662</v>
      </c>
      <c r="C1855" t="s">
        <v>235</v>
      </c>
      <c r="D1855" t="s">
        <v>1600</v>
      </c>
      <c r="E1855" t="s">
        <v>753</v>
      </c>
      <c r="F1855">
        <v>22</v>
      </c>
      <c r="G1855" t="s">
        <v>16</v>
      </c>
      <c r="H1855">
        <v>2020</v>
      </c>
      <c r="I1855">
        <v>12.616633333333301</v>
      </c>
      <c r="J1855" s="1">
        <f>_xlfn.XLOOKUP(B1855, '[1]2021 Salaries'!$B$13:$B$2834, '[1]2021 Salaries'!$G$13:$G$2834,0)</f>
        <v>26200000</v>
      </c>
      <c r="K1855" s="1">
        <f t="shared" si="28"/>
        <v>28820000.000000004</v>
      </c>
      <c r="L1855" s="2">
        <v>1854</v>
      </c>
    </row>
    <row r="1856" spans="1:12" hidden="1" x14ac:dyDescent="0.45">
      <c r="A1856">
        <v>1684</v>
      </c>
      <c r="B1856" t="s">
        <v>1896</v>
      </c>
      <c r="C1856" t="s">
        <v>68</v>
      </c>
      <c r="D1856" t="s">
        <v>1600</v>
      </c>
      <c r="E1856" t="s">
        <v>358</v>
      </c>
      <c r="F1856">
        <v>24</v>
      </c>
      <c r="G1856" t="s">
        <v>31</v>
      </c>
      <c r="H1856">
        <v>2021</v>
      </c>
      <c r="I1856">
        <v>12.6185666666667</v>
      </c>
      <c r="J1856" s="1">
        <f>_xlfn.XLOOKUP(B1856, '[1]2021 Salaries'!$B$13:$B$2834, '[1]2021 Salaries'!$G$13:$G$2834,0)</f>
        <v>31080000</v>
      </c>
      <c r="K1856" s="1">
        <f t="shared" si="28"/>
        <v>34188000</v>
      </c>
      <c r="L1856" s="2">
        <v>1855</v>
      </c>
    </row>
    <row r="1857" spans="1:12" x14ac:dyDescent="0.45">
      <c r="A1857">
        <v>668</v>
      </c>
      <c r="B1857" t="s">
        <v>2995</v>
      </c>
      <c r="C1857" t="s">
        <v>23</v>
      </c>
      <c r="D1857" t="s">
        <v>2743</v>
      </c>
      <c r="E1857" t="s">
        <v>104</v>
      </c>
      <c r="F1857">
        <v>31</v>
      </c>
      <c r="G1857" t="s">
        <v>25</v>
      </c>
      <c r="H1857">
        <v>2020</v>
      </c>
      <c r="I1857">
        <v>12.6199666666667</v>
      </c>
      <c r="J1857" s="1">
        <f>_xlfn.XLOOKUP(B1857, '[1]2021 Salaries'!$B$13:$B$2834, '[1]2021 Salaries'!$G$13:$G$2834,0)</f>
        <v>25690000</v>
      </c>
      <c r="K1857" s="1">
        <f t="shared" si="28"/>
        <v>28259000.000000004</v>
      </c>
      <c r="L1857" s="2">
        <v>1856</v>
      </c>
    </row>
    <row r="1858" spans="1:12" x14ac:dyDescent="0.45">
      <c r="A1858">
        <v>2398</v>
      </c>
      <c r="B1858" t="s">
        <v>1655</v>
      </c>
      <c r="C1858" t="s">
        <v>14</v>
      </c>
      <c r="D1858" t="s">
        <v>1600</v>
      </c>
      <c r="E1858" t="s">
        <v>753</v>
      </c>
      <c r="F1858">
        <v>30</v>
      </c>
      <c r="G1858" t="s">
        <v>16</v>
      </c>
      <c r="H1858">
        <v>2021</v>
      </c>
      <c r="I1858">
        <v>12.631600000000001</v>
      </c>
      <c r="J1858" s="1">
        <f>_xlfn.XLOOKUP(B1858, '[1]2021 Salaries'!$B$13:$B$2834, '[1]2021 Salaries'!$G$13:$G$2834,0)</f>
        <v>12320000</v>
      </c>
      <c r="K1858" s="1">
        <f t="shared" si="28"/>
        <v>13552000.000000002</v>
      </c>
      <c r="L1858" s="2">
        <v>1857</v>
      </c>
    </row>
    <row r="1859" spans="1:12" x14ac:dyDescent="0.45">
      <c r="A1859">
        <v>1244</v>
      </c>
      <c r="B1859" t="s">
        <v>2029</v>
      </c>
      <c r="C1859" t="s">
        <v>64</v>
      </c>
      <c r="D1859" t="s">
        <v>1600</v>
      </c>
      <c r="E1859" t="s">
        <v>182</v>
      </c>
      <c r="F1859">
        <v>19</v>
      </c>
      <c r="G1859" t="s">
        <v>41</v>
      </c>
      <c r="H1859">
        <v>2020</v>
      </c>
      <c r="I1859">
        <v>12.637</v>
      </c>
      <c r="J1859" s="1">
        <f>_xlfn.XLOOKUP(B1859, '[1]2021 Salaries'!$B$13:$B$2834, '[1]2021 Salaries'!$G$13:$G$2834,0)</f>
        <v>1710000</v>
      </c>
      <c r="K1859" s="1">
        <f t="shared" ref="K1859:K1922" si="29">IF(C1859="Rarita", J1859, J1859*1.1)</f>
        <v>1710000</v>
      </c>
      <c r="L1859" s="2">
        <v>1858</v>
      </c>
    </row>
    <row r="1860" spans="1:12" hidden="1" x14ac:dyDescent="0.45">
      <c r="A1860">
        <v>826</v>
      </c>
      <c r="B1860" t="s">
        <v>2994</v>
      </c>
      <c r="C1860" t="s">
        <v>701</v>
      </c>
      <c r="D1860" t="s">
        <v>2743</v>
      </c>
      <c r="E1860" t="s">
        <v>784</v>
      </c>
      <c r="F1860">
        <v>25</v>
      </c>
      <c r="G1860" t="s">
        <v>25</v>
      </c>
      <c r="H1860">
        <v>2020</v>
      </c>
      <c r="I1860">
        <v>12.64</v>
      </c>
      <c r="J1860" s="1">
        <f>_xlfn.XLOOKUP(B1860, '[1]2021 Salaries'!$B$13:$B$2834, '[1]2021 Salaries'!$G$13:$G$2834,0)</f>
        <v>0</v>
      </c>
      <c r="K1860" s="1">
        <f t="shared" si="29"/>
        <v>0</v>
      </c>
      <c r="L1860" s="2">
        <v>1859</v>
      </c>
    </row>
    <row r="1861" spans="1:12" hidden="1" x14ac:dyDescent="0.45">
      <c r="A1861">
        <v>2386</v>
      </c>
      <c r="B1861" t="s">
        <v>2993</v>
      </c>
      <c r="C1861" t="s">
        <v>86</v>
      </c>
      <c r="D1861" t="s">
        <v>2743</v>
      </c>
      <c r="E1861" t="s">
        <v>753</v>
      </c>
      <c r="F1861">
        <v>29</v>
      </c>
      <c r="G1861" t="s">
        <v>16</v>
      </c>
      <c r="H1861">
        <v>2021</v>
      </c>
      <c r="I1861">
        <v>12.6402</v>
      </c>
      <c r="J1861" s="1">
        <f>_xlfn.XLOOKUP(B1861, '[1]2021 Salaries'!$B$13:$B$2834, '[1]2021 Salaries'!$G$13:$G$2834,0)</f>
        <v>13500000</v>
      </c>
      <c r="K1861" s="1">
        <f t="shared" si="29"/>
        <v>14850000.000000002</v>
      </c>
      <c r="L1861" s="2">
        <v>1860</v>
      </c>
    </row>
    <row r="1862" spans="1:12" x14ac:dyDescent="0.45">
      <c r="A1862">
        <v>1846</v>
      </c>
      <c r="B1862" t="s">
        <v>2992</v>
      </c>
      <c r="C1862" t="s">
        <v>14</v>
      </c>
      <c r="D1862" t="s">
        <v>2743</v>
      </c>
      <c r="E1862" t="s">
        <v>253</v>
      </c>
      <c r="F1862">
        <v>27</v>
      </c>
      <c r="G1862" t="s">
        <v>12</v>
      </c>
      <c r="H1862">
        <v>2021</v>
      </c>
      <c r="I1862">
        <v>12.640833333333299</v>
      </c>
      <c r="J1862" s="1">
        <f>_xlfn.XLOOKUP(B1862, '[1]2021 Salaries'!$B$13:$B$2834, '[1]2021 Salaries'!$G$13:$G$2834,0)</f>
        <v>9430000</v>
      </c>
      <c r="K1862" s="1">
        <f t="shared" si="29"/>
        <v>10373000</v>
      </c>
      <c r="L1862" s="2">
        <v>1861</v>
      </c>
    </row>
    <row r="1863" spans="1:12" hidden="1" x14ac:dyDescent="0.45">
      <c r="A1863">
        <v>1236</v>
      </c>
      <c r="B1863" t="s">
        <v>1914</v>
      </c>
      <c r="C1863" t="s">
        <v>39</v>
      </c>
      <c r="D1863" t="s">
        <v>1600</v>
      </c>
      <c r="E1863" t="s">
        <v>1049</v>
      </c>
      <c r="F1863">
        <v>24</v>
      </c>
      <c r="G1863" t="s">
        <v>41</v>
      </c>
      <c r="H1863">
        <v>2020</v>
      </c>
      <c r="I1863">
        <v>12.6435666666667</v>
      </c>
      <c r="J1863" s="1">
        <f>_xlfn.XLOOKUP(B1863, '[1]2021 Salaries'!$B$13:$B$2834, '[1]2021 Salaries'!$G$13:$G$2834,0)</f>
        <v>0</v>
      </c>
      <c r="K1863" s="1">
        <f t="shared" si="29"/>
        <v>0</v>
      </c>
      <c r="L1863" s="2">
        <v>1862</v>
      </c>
    </row>
    <row r="1864" spans="1:12" x14ac:dyDescent="0.45">
      <c r="A1864">
        <v>1972</v>
      </c>
      <c r="B1864" t="s">
        <v>1798</v>
      </c>
      <c r="C1864" t="s">
        <v>55</v>
      </c>
      <c r="D1864" t="s">
        <v>1600</v>
      </c>
      <c r="E1864" t="s">
        <v>24</v>
      </c>
      <c r="F1864">
        <v>29</v>
      </c>
      <c r="G1864" t="s">
        <v>25</v>
      </c>
      <c r="H1864">
        <v>2021</v>
      </c>
      <c r="I1864">
        <v>12.6482666666667</v>
      </c>
      <c r="J1864" s="1">
        <f>_xlfn.XLOOKUP(B1864, '[1]2021 Salaries'!$B$13:$B$2834, '[1]2021 Salaries'!$G$13:$G$2834,0)</f>
        <v>16250000</v>
      </c>
      <c r="K1864" s="1">
        <f t="shared" si="29"/>
        <v>17875000</v>
      </c>
      <c r="L1864" s="2">
        <v>1863</v>
      </c>
    </row>
    <row r="1865" spans="1:12" x14ac:dyDescent="0.45">
      <c r="A1865">
        <v>140</v>
      </c>
      <c r="B1865" t="s">
        <v>2761</v>
      </c>
      <c r="C1865" t="s">
        <v>39</v>
      </c>
      <c r="D1865" t="s">
        <v>2743</v>
      </c>
      <c r="E1865" t="s">
        <v>1073</v>
      </c>
      <c r="F1865">
        <v>19</v>
      </c>
      <c r="G1865" t="s">
        <v>21</v>
      </c>
      <c r="H1865">
        <v>2020</v>
      </c>
      <c r="I1865">
        <v>12.6489333333333</v>
      </c>
      <c r="J1865" s="1">
        <f>_xlfn.XLOOKUP(B1865, '[1]2021 Salaries'!$B$13:$B$2834, '[1]2021 Salaries'!$G$13:$G$2834,0)</f>
        <v>12040000</v>
      </c>
      <c r="K1865" s="1">
        <f t="shared" si="29"/>
        <v>13244000.000000002</v>
      </c>
      <c r="L1865" s="2">
        <v>1864</v>
      </c>
    </row>
    <row r="1866" spans="1:12" x14ac:dyDescent="0.45">
      <c r="A1866">
        <v>1687</v>
      </c>
      <c r="B1866" t="s">
        <v>1890</v>
      </c>
      <c r="C1866" t="s">
        <v>74</v>
      </c>
      <c r="D1866" t="s">
        <v>1596</v>
      </c>
      <c r="E1866" t="s">
        <v>157</v>
      </c>
      <c r="F1866">
        <v>22</v>
      </c>
      <c r="G1866" t="s">
        <v>12</v>
      </c>
      <c r="H1866">
        <v>2021</v>
      </c>
      <c r="I1866">
        <v>12.6505333333333</v>
      </c>
      <c r="J1866" s="1">
        <f>_xlfn.XLOOKUP(B1866, '[1]2021 Salaries'!$B$13:$B$2834, '[1]2021 Salaries'!$G$13:$G$2834,0)</f>
        <v>26060000</v>
      </c>
      <c r="K1866" s="1">
        <f t="shared" si="29"/>
        <v>28666000.000000004</v>
      </c>
      <c r="L1866" s="2">
        <v>1865</v>
      </c>
    </row>
    <row r="1867" spans="1:12" hidden="1" x14ac:dyDescent="0.45">
      <c r="A1867">
        <v>1208</v>
      </c>
      <c r="B1867" t="s">
        <v>2991</v>
      </c>
      <c r="C1867" t="s">
        <v>64</v>
      </c>
      <c r="D1867" t="s">
        <v>2743</v>
      </c>
      <c r="E1867" t="s">
        <v>714</v>
      </c>
      <c r="F1867">
        <v>24</v>
      </c>
      <c r="G1867" t="s">
        <v>41</v>
      </c>
      <c r="H1867">
        <v>2020</v>
      </c>
      <c r="I1867">
        <v>12.6505666666667</v>
      </c>
      <c r="J1867" s="1">
        <f>_xlfn.XLOOKUP(B1867, '[1]2021 Salaries'!$B$13:$B$2834, '[1]2021 Salaries'!$G$13:$G$2834,0)</f>
        <v>0</v>
      </c>
      <c r="K1867" s="1">
        <f t="shared" si="29"/>
        <v>0</v>
      </c>
      <c r="L1867" s="2">
        <v>1866</v>
      </c>
    </row>
    <row r="1868" spans="1:12" hidden="1" x14ac:dyDescent="0.45">
      <c r="A1868">
        <v>1188</v>
      </c>
      <c r="B1868" t="s">
        <v>2028</v>
      </c>
      <c r="C1868" t="s">
        <v>64</v>
      </c>
      <c r="D1868" t="s">
        <v>1600</v>
      </c>
      <c r="E1868" t="s">
        <v>275</v>
      </c>
      <c r="F1868">
        <v>18</v>
      </c>
      <c r="G1868" t="s">
        <v>41</v>
      </c>
      <c r="H1868">
        <v>2020</v>
      </c>
      <c r="I1868">
        <v>12.652333333333299</v>
      </c>
      <c r="J1868" s="1">
        <f>_xlfn.XLOOKUP(B1868, '[1]2021 Salaries'!$B$13:$B$2834, '[1]2021 Salaries'!$G$13:$G$2834,0)</f>
        <v>0</v>
      </c>
      <c r="K1868" s="1">
        <f t="shared" si="29"/>
        <v>0</v>
      </c>
      <c r="L1868" s="2">
        <v>1867</v>
      </c>
    </row>
    <row r="1869" spans="1:12" x14ac:dyDescent="0.45">
      <c r="A1869">
        <v>1461</v>
      </c>
      <c r="B1869" t="s">
        <v>2160</v>
      </c>
      <c r="C1869" t="s">
        <v>9</v>
      </c>
      <c r="D1869" t="s">
        <v>1600</v>
      </c>
      <c r="E1869" t="s">
        <v>547</v>
      </c>
      <c r="F1869">
        <v>22</v>
      </c>
      <c r="G1869" t="s">
        <v>31</v>
      </c>
      <c r="H1869">
        <v>2021</v>
      </c>
      <c r="I1869">
        <v>12.656833333333299</v>
      </c>
      <c r="J1869" s="1">
        <f>_xlfn.XLOOKUP(B1869, '[1]2021 Salaries'!$B$13:$B$2834, '[1]2021 Salaries'!$G$13:$G$2834,0)</f>
        <v>32590000</v>
      </c>
      <c r="K1869" s="1">
        <f t="shared" si="29"/>
        <v>35849000</v>
      </c>
      <c r="L1869" s="2">
        <v>1868</v>
      </c>
    </row>
    <row r="1870" spans="1:12" hidden="1" x14ac:dyDescent="0.45">
      <c r="A1870">
        <v>1451</v>
      </c>
      <c r="B1870" t="s">
        <v>2494</v>
      </c>
      <c r="C1870" t="s">
        <v>33</v>
      </c>
      <c r="D1870" t="s">
        <v>1596</v>
      </c>
      <c r="E1870" t="s">
        <v>547</v>
      </c>
      <c r="F1870">
        <v>24</v>
      </c>
      <c r="G1870" t="s">
        <v>31</v>
      </c>
      <c r="H1870">
        <v>2021</v>
      </c>
      <c r="I1870">
        <v>12.6597333333333</v>
      </c>
      <c r="J1870" s="1">
        <f>_xlfn.XLOOKUP(B1870, '[1]2021 Salaries'!$B$13:$B$2834, '[1]2021 Salaries'!$G$13:$G$2834,0)</f>
        <v>38630000</v>
      </c>
      <c r="K1870" s="1">
        <f t="shared" si="29"/>
        <v>42493000</v>
      </c>
      <c r="L1870" s="2">
        <v>1869</v>
      </c>
    </row>
    <row r="1871" spans="1:12" x14ac:dyDescent="0.45">
      <c r="A1871">
        <v>1475</v>
      </c>
      <c r="B1871" t="s">
        <v>2173</v>
      </c>
      <c r="C1871" t="s">
        <v>9</v>
      </c>
      <c r="D1871" t="s">
        <v>1600</v>
      </c>
      <c r="E1871" t="s">
        <v>473</v>
      </c>
      <c r="F1871">
        <v>23</v>
      </c>
      <c r="G1871" t="s">
        <v>31</v>
      </c>
      <c r="H1871">
        <v>2021</v>
      </c>
      <c r="I1871">
        <v>12.660266666666701</v>
      </c>
      <c r="J1871" s="1">
        <f>_xlfn.XLOOKUP(B1871, '[1]2021 Salaries'!$B$13:$B$2834, '[1]2021 Salaries'!$G$13:$G$2834,0)</f>
        <v>26240000</v>
      </c>
      <c r="K1871" s="1">
        <f t="shared" si="29"/>
        <v>28864000.000000004</v>
      </c>
      <c r="L1871" s="2">
        <v>1870</v>
      </c>
    </row>
    <row r="1872" spans="1:12" hidden="1" x14ac:dyDescent="0.45">
      <c r="A1872">
        <v>1682</v>
      </c>
      <c r="B1872" t="s">
        <v>1299</v>
      </c>
      <c r="C1872" t="s">
        <v>9</v>
      </c>
      <c r="D1872" t="s">
        <v>1600</v>
      </c>
      <c r="E1872" t="s">
        <v>358</v>
      </c>
      <c r="F1872">
        <v>27</v>
      </c>
      <c r="G1872" t="s">
        <v>31</v>
      </c>
      <c r="H1872">
        <v>2021</v>
      </c>
      <c r="I1872">
        <v>12.660600000000001</v>
      </c>
      <c r="J1872" s="1">
        <f>_xlfn.XLOOKUP(B1872, '[1]2021 Salaries'!$B$13:$B$2834, '[1]2021 Salaries'!$G$13:$G$2834,0)</f>
        <v>30640000</v>
      </c>
      <c r="K1872" s="1">
        <f t="shared" si="29"/>
        <v>33704000</v>
      </c>
      <c r="L1872" s="2">
        <v>1871</v>
      </c>
    </row>
    <row r="1873" spans="1:12" hidden="1" x14ac:dyDescent="0.45">
      <c r="A1873">
        <v>151</v>
      </c>
      <c r="B1873" t="s">
        <v>2990</v>
      </c>
      <c r="C1873" t="s">
        <v>2989</v>
      </c>
      <c r="D1873" t="s">
        <v>2743</v>
      </c>
      <c r="E1873" t="s">
        <v>147</v>
      </c>
      <c r="F1873">
        <v>28</v>
      </c>
      <c r="G1873" t="s">
        <v>21</v>
      </c>
      <c r="H1873">
        <v>2020</v>
      </c>
      <c r="I1873">
        <v>12.6636666666667</v>
      </c>
      <c r="J1873" s="1">
        <f>_xlfn.XLOOKUP(B1873, '[1]2021 Salaries'!$B$13:$B$2834, '[1]2021 Salaries'!$G$13:$G$2834,0)</f>
        <v>0</v>
      </c>
      <c r="K1873" s="1">
        <f t="shared" si="29"/>
        <v>0</v>
      </c>
      <c r="L1873" s="2">
        <v>1872</v>
      </c>
    </row>
    <row r="1874" spans="1:12" x14ac:dyDescent="0.45">
      <c r="A1874">
        <v>951</v>
      </c>
      <c r="B1874" t="s">
        <v>1321</v>
      </c>
      <c r="C1874" t="s">
        <v>55</v>
      </c>
      <c r="D1874" t="s">
        <v>43</v>
      </c>
      <c r="E1874" t="s">
        <v>963</v>
      </c>
      <c r="F1874">
        <v>23</v>
      </c>
      <c r="G1874" t="s">
        <v>16</v>
      </c>
      <c r="H1874">
        <v>2020</v>
      </c>
      <c r="I1874">
        <v>12.6640333333333</v>
      </c>
      <c r="J1874" s="1">
        <f>_xlfn.XLOOKUP(B1874, '[1]2021 Salaries'!$B$13:$B$2834, '[1]2021 Salaries'!$G$13:$G$2834,0)</f>
        <v>30660000</v>
      </c>
      <c r="K1874" s="1">
        <f t="shared" si="29"/>
        <v>33726000</v>
      </c>
      <c r="L1874" s="2">
        <v>1873</v>
      </c>
    </row>
    <row r="1875" spans="1:12" x14ac:dyDescent="0.45">
      <c r="A1875">
        <v>2257</v>
      </c>
      <c r="B1875" t="s">
        <v>2191</v>
      </c>
      <c r="C1875" t="s">
        <v>14</v>
      </c>
      <c r="D1875" t="s">
        <v>1600</v>
      </c>
      <c r="E1875" t="s">
        <v>186</v>
      </c>
      <c r="F1875">
        <v>18</v>
      </c>
      <c r="G1875" t="s">
        <v>16</v>
      </c>
      <c r="H1875">
        <v>2021</v>
      </c>
      <c r="I1875">
        <v>12.6721</v>
      </c>
      <c r="J1875" s="1">
        <f>_xlfn.XLOOKUP(B1875, '[1]2021 Salaries'!$B$13:$B$2834, '[1]2021 Salaries'!$G$13:$G$2834,0)</f>
        <v>30920000</v>
      </c>
      <c r="K1875" s="1">
        <f t="shared" si="29"/>
        <v>34012000</v>
      </c>
      <c r="L1875" s="2">
        <v>1874</v>
      </c>
    </row>
    <row r="1876" spans="1:12" hidden="1" x14ac:dyDescent="0.45">
      <c r="A1876">
        <v>478</v>
      </c>
      <c r="B1876" t="s">
        <v>1541</v>
      </c>
      <c r="C1876" t="s">
        <v>74</v>
      </c>
      <c r="D1876" t="s">
        <v>1600</v>
      </c>
      <c r="E1876" t="s">
        <v>417</v>
      </c>
      <c r="F1876">
        <v>23</v>
      </c>
      <c r="G1876" t="s">
        <v>12</v>
      </c>
      <c r="H1876">
        <v>2020</v>
      </c>
      <c r="I1876">
        <v>12.6735333333333</v>
      </c>
      <c r="J1876" s="1">
        <f>_xlfn.XLOOKUP(B1876, '[1]2021 Salaries'!$B$13:$B$2834, '[1]2021 Salaries'!$G$13:$G$2834,0)</f>
        <v>24060000</v>
      </c>
      <c r="K1876" s="1">
        <f t="shared" si="29"/>
        <v>26466000.000000004</v>
      </c>
      <c r="L1876" s="2">
        <v>1875</v>
      </c>
    </row>
    <row r="1877" spans="1:12" x14ac:dyDescent="0.45">
      <c r="A1877">
        <v>1831</v>
      </c>
      <c r="B1877" t="s">
        <v>1894</v>
      </c>
      <c r="C1877" t="s">
        <v>74</v>
      </c>
      <c r="D1877" t="s">
        <v>1600</v>
      </c>
      <c r="E1877" t="s">
        <v>441</v>
      </c>
      <c r="F1877">
        <v>22</v>
      </c>
      <c r="G1877" t="s">
        <v>12</v>
      </c>
      <c r="H1877">
        <v>2021</v>
      </c>
      <c r="I1877">
        <v>12.676266666666701</v>
      </c>
      <c r="J1877" s="1">
        <f>_xlfn.XLOOKUP(B1877, '[1]2021 Salaries'!$B$13:$B$2834, '[1]2021 Salaries'!$G$13:$G$2834,0)</f>
        <v>32110000</v>
      </c>
      <c r="K1877" s="1">
        <f t="shared" si="29"/>
        <v>35321000</v>
      </c>
      <c r="L1877" s="2">
        <v>1876</v>
      </c>
    </row>
    <row r="1878" spans="1:12" hidden="1" x14ac:dyDescent="0.45">
      <c r="A1878">
        <v>498</v>
      </c>
      <c r="B1878" t="s">
        <v>2988</v>
      </c>
      <c r="C1878" t="s">
        <v>39</v>
      </c>
      <c r="D1878" t="s">
        <v>2743</v>
      </c>
      <c r="E1878" t="s">
        <v>75</v>
      </c>
      <c r="F1878">
        <v>20</v>
      </c>
      <c r="G1878" t="s">
        <v>12</v>
      </c>
      <c r="H1878">
        <v>2020</v>
      </c>
      <c r="I1878">
        <v>12.680999999999999</v>
      </c>
      <c r="J1878" s="1">
        <f>_xlfn.XLOOKUP(B1878, '[1]2021 Salaries'!$B$13:$B$2834, '[1]2021 Salaries'!$G$13:$G$2834,0)</f>
        <v>0</v>
      </c>
      <c r="K1878" s="1">
        <f t="shared" si="29"/>
        <v>0</v>
      </c>
      <c r="L1878" s="2">
        <v>1877</v>
      </c>
    </row>
    <row r="1879" spans="1:12" hidden="1" x14ac:dyDescent="0.45">
      <c r="A1879">
        <v>133</v>
      </c>
      <c r="B1879" t="s">
        <v>1207</v>
      </c>
      <c r="C1879" t="s">
        <v>176</v>
      </c>
      <c r="D1879" t="s">
        <v>18</v>
      </c>
      <c r="E1879" t="s">
        <v>1073</v>
      </c>
      <c r="F1879">
        <v>27</v>
      </c>
      <c r="G1879" t="s">
        <v>21</v>
      </c>
      <c r="H1879">
        <v>2020</v>
      </c>
      <c r="I1879">
        <v>12.6892</v>
      </c>
      <c r="J1879" s="1">
        <f>_xlfn.XLOOKUP(B1879, '[1]2021 Salaries'!$B$13:$B$2834, '[1]2021 Salaries'!$G$13:$G$2834,0)</f>
        <v>15440000</v>
      </c>
      <c r="K1879" s="1">
        <f t="shared" si="29"/>
        <v>16984000</v>
      </c>
      <c r="L1879" s="2">
        <v>1878</v>
      </c>
    </row>
    <row r="1880" spans="1:12" hidden="1" x14ac:dyDescent="0.45">
      <c r="A1880">
        <v>2392</v>
      </c>
      <c r="B1880" t="s">
        <v>2987</v>
      </c>
      <c r="C1880" t="s">
        <v>14</v>
      </c>
      <c r="D1880" t="s">
        <v>2743</v>
      </c>
      <c r="E1880" t="s">
        <v>753</v>
      </c>
      <c r="F1880">
        <v>21</v>
      </c>
      <c r="G1880" t="s">
        <v>16</v>
      </c>
      <c r="H1880">
        <v>2021</v>
      </c>
      <c r="I1880">
        <v>12.6932333333333</v>
      </c>
      <c r="J1880" s="1">
        <f>_xlfn.XLOOKUP(B1880, '[1]2021 Salaries'!$B$13:$B$2834, '[1]2021 Salaries'!$G$13:$G$2834,0)</f>
        <v>11780000</v>
      </c>
      <c r="K1880" s="1">
        <f t="shared" si="29"/>
        <v>12958000.000000002</v>
      </c>
      <c r="L1880" s="2">
        <v>1879</v>
      </c>
    </row>
    <row r="1881" spans="1:12" hidden="1" x14ac:dyDescent="0.45">
      <c r="A1881">
        <v>1504</v>
      </c>
      <c r="B1881" t="s">
        <v>1933</v>
      </c>
      <c r="C1881" t="s">
        <v>9</v>
      </c>
      <c r="D1881" t="s">
        <v>1596</v>
      </c>
      <c r="E1881" t="s">
        <v>57</v>
      </c>
      <c r="F1881">
        <v>18</v>
      </c>
      <c r="G1881" t="s">
        <v>31</v>
      </c>
      <c r="H1881">
        <v>2021</v>
      </c>
      <c r="I1881">
        <v>12.697333333333299</v>
      </c>
      <c r="J1881" s="1">
        <f>_xlfn.XLOOKUP(B1881, '[1]2021 Salaries'!$B$13:$B$2834, '[1]2021 Salaries'!$G$13:$G$2834,0)</f>
        <v>14560000</v>
      </c>
      <c r="K1881" s="1">
        <f t="shared" si="29"/>
        <v>16016000.000000002</v>
      </c>
      <c r="L1881" s="2">
        <v>1880</v>
      </c>
    </row>
    <row r="1882" spans="1:12" hidden="1" x14ac:dyDescent="0.45">
      <c r="A1882">
        <v>152</v>
      </c>
      <c r="B1882" t="s">
        <v>1124</v>
      </c>
      <c r="C1882" t="s">
        <v>36</v>
      </c>
      <c r="D1882" t="s">
        <v>43</v>
      </c>
      <c r="E1882" t="s">
        <v>147</v>
      </c>
      <c r="F1882">
        <v>20</v>
      </c>
      <c r="G1882" t="s">
        <v>21</v>
      </c>
      <c r="H1882">
        <v>2020</v>
      </c>
      <c r="I1882">
        <v>12.7009333333333</v>
      </c>
      <c r="J1882" s="1">
        <f>_xlfn.XLOOKUP(B1882, '[1]2021 Salaries'!$B$13:$B$2834, '[1]2021 Salaries'!$G$13:$G$2834,0)</f>
        <v>0</v>
      </c>
      <c r="K1882" s="1">
        <f t="shared" si="29"/>
        <v>0</v>
      </c>
      <c r="L1882" s="2">
        <v>1881</v>
      </c>
    </row>
    <row r="1883" spans="1:12" x14ac:dyDescent="0.45">
      <c r="A1883">
        <v>1172</v>
      </c>
      <c r="B1883" t="s">
        <v>2986</v>
      </c>
      <c r="C1883" t="s">
        <v>894</v>
      </c>
      <c r="D1883" t="s">
        <v>2743</v>
      </c>
      <c r="E1883" t="s">
        <v>795</v>
      </c>
      <c r="F1883">
        <v>27</v>
      </c>
      <c r="G1883" t="s">
        <v>41</v>
      </c>
      <c r="H1883">
        <v>2020</v>
      </c>
      <c r="I1883">
        <v>12.708166666666701</v>
      </c>
      <c r="J1883" s="1">
        <f>_xlfn.XLOOKUP(B1883, '[1]2021 Salaries'!$B$13:$B$2834, '[1]2021 Salaries'!$G$13:$G$2834,0)</f>
        <v>1830000</v>
      </c>
      <c r="K1883" s="1">
        <f t="shared" si="29"/>
        <v>2013000.0000000002</v>
      </c>
      <c r="L1883" s="2">
        <v>1882</v>
      </c>
    </row>
    <row r="1884" spans="1:12" x14ac:dyDescent="0.45">
      <c r="A1884">
        <v>2290</v>
      </c>
      <c r="B1884" t="s">
        <v>2768</v>
      </c>
      <c r="C1884" t="s">
        <v>14</v>
      </c>
      <c r="D1884" t="s">
        <v>2743</v>
      </c>
      <c r="E1884" t="s">
        <v>487</v>
      </c>
      <c r="F1884">
        <v>21</v>
      </c>
      <c r="G1884" t="s">
        <v>16</v>
      </c>
      <c r="H1884">
        <v>2021</v>
      </c>
      <c r="I1884">
        <v>12.708266666666701</v>
      </c>
      <c r="J1884" s="1">
        <f>_xlfn.XLOOKUP(B1884, '[1]2021 Salaries'!$B$13:$B$2834, '[1]2021 Salaries'!$G$13:$G$2834,0)</f>
        <v>15780000</v>
      </c>
      <c r="K1884" s="1">
        <f t="shared" si="29"/>
        <v>17358000</v>
      </c>
      <c r="L1884" s="2">
        <v>1883</v>
      </c>
    </row>
    <row r="1885" spans="1:12" hidden="1" x14ac:dyDescent="0.45">
      <c r="A1885">
        <v>999</v>
      </c>
      <c r="B1885" t="s">
        <v>2985</v>
      </c>
      <c r="C1885" t="s">
        <v>14</v>
      </c>
      <c r="D1885" t="s">
        <v>2743</v>
      </c>
      <c r="E1885" t="s">
        <v>997</v>
      </c>
      <c r="F1885">
        <v>32</v>
      </c>
      <c r="G1885" t="s">
        <v>16</v>
      </c>
      <c r="H1885">
        <v>2020</v>
      </c>
      <c r="I1885">
        <v>12.7130666666667</v>
      </c>
      <c r="J1885" s="1">
        <f>_xlfn.XLOOKUP(B1885, '[1]2021 Salaries'!$B$13:$B$2834, '[1]2021 Salaries'!$G$13:$G$2834,0)</f>
        <v>0</v>
      </c>
      <c r="K1885" s="1">
        <f t="shared" si="29"/>
        <v>0</v>
      </c>
      <c r="L1885" s="2">
        <v>1884</v>
      </c>
    </row>
    <row r="1886" spans="1:12" hidden="1" x14ac:dyDescent="0.45">
      <c r="A1886">
        <v>575</v>
      </c>
      <c r="B1886" t="s">
        <v>1918</v>
      </c>
      <c r="C1886" t="s">
        <v>74</v>
      </c>
      <c r="D1886" t="s">
        <v>1596</v>
      </c>
      <c r="E1886" t="s">
        <v>441</v>
      </c>
      <c r="F1886">
        <v>31</v>
      </c>
      <c r="G1886" t="s">
        <v>12</v>
      </c>
      <c r="H1886">
        <v>2020</v>
      </c>
      <c r="I1886">
        <v>12.7226</v>
      </c>
      <c r="J1886" s="1">
        <f>_xlfn.XLOOKUP(B1886, '[1]2021 Salaries'!$B$13:$B$2834, '[1]2021 Salaries'!$G$13:$G$2834,0)</f>
        <v>0</v>
      </c>
      <c r="K1886" s="1">
        <f t="shared" si="29"/>
        <v>0</v>
      </c>
      <c r="L1886" s="2">
        <v>1885</v>
      </c>
    </row>
    <row r="1887" spans="1:12" hidden="1" x14ac:dyDescent="0.45">
      <c r="A1887">
        <v>671</v>
      </c>
      <c r="B1887" t="s">
        <v>1339</v>
      </c>
      <c r="C1887" t="s">
        <v>204</v>
      </c>
      <c r="D1887" t="s">
        <v>18</v>
      </c>
      <c r="E1887" t="s">
        <v>282</v>
      </c>
      <c r="F1887">
        <v>20</v>
      </c>
      <c r="G1887" t="s">
        <v>25</v>
      </c>
      <c r="H1887">
        <v>2020</v>
      </c>
      <c r="I1887">
        <v>12.7288</v>
      </c>
      <c r="J1887" s="1">
        <f>_xlfn.XLOOKUP(B1887, '[1]2021 Salaries'!$B$13:$B$2834, '[1]2021 Salaries'!$G$13:$G$2834,0)</f>
        <v>0</v>
      </c>
      <c r="K1887" s="1">
        <f t="shared" si="29"/>
        <v>0</v>
      </c>
      <c r="L1887" s="2">
        <v>1886</v>
      </c>
    </row>
    <row r="1888" spans="1:12" hidden="1" x14ac:dyDescent="0.45">
      <c r="A1888">
        <v>1454</v>
      </c>
      <c r="B1888" t="s">
        <v>2240</v>
      </c>
      <c r="C1888" t="s">
        <v>214</v>
      </c>
      <c r="D1888" t="s">
        <v>1596</v>
      </c>
      <c r="E1888" t="s">
        <v>547</v>
      </c>
      <c r="F1888">
        <v>28</v>
      </c>
      <c r="G1888" t="s">
        <v>31</v>
      </c>
      <c r="H1888">
        <v>2021</v>
      </c>
      <c r="I1888">
        <v>12.730166666666699</v>
      </c>
      <c r="J1888" s="1">
        <f>_xlfn.XLOOKUP(B1888, '[1]2021 Salaries'!$B$13:$B$2834, '[1]2021 Salaries'!$G$13:$G$2834,0)</f>
        <v>37100000</v>
      </c>
      <c r="K1888" s="1">
        <f t="shared" si="29"/>
        <v>40810000</v>
      </c>
      <c r="L1888" s="2">
        <v>1887</v>
      </c>
    </row>
    <row r="1889" spans="1:12" x14ac:dyDescent="0.45">
      <c r="A1889">
        <v>1079</v>
      </c>
      <c r="B1889" t="s">
        <v>2583</v>
      </c>
      <c r="C1889" t="s">
        <v>14</v>
      </c>
      <c r="D1889" t="s">
        <v>1600</v>
      </c>
      <c r="E1889" t="s">
        <v>542</v>
      </c>
      <c r="F1889">
        <v>22</v>
      </c>
      <c r="G1889" t="s">
        <v>16</v>
      </c>
      <c r="H1889">
        <v>2020</v>
      </c>
      <c r="I1889">
        <v>12.7318</v>
      </c>
      <c r="J1889" s="1">
        <f>_xlfn.XLOOKUP(B1889, '[1]2021 Salaries'!$B$13:$B$2834, '[1]2021 Salaries'!$G$13:$G$2834,0)</f>
        <v>25570000</v>
      </c>
      <c r="K1889" s="1">
        <f t="shared" si="29"/>
        <v>28127000.000000004</v>
      </c>
      <c r="L1889" s="2">
        <v>1888</v>
      </c>
    </row>
    <row r="1890" spans="1:12" x14ac:dyDescent="0.45">
      <c r="A1890">
        <v>1750</v>
      </c>
      <c r="B1890" t="s">
        <v>2194</v>
      </c>
      <c r="C1890" t="s">
        <v>948</v>
      </c>
      <c r="D1890" t="s">
        <v>1600</v>
      </c>
      <c r="E1890" t="s">
        <v>403</v>
      </c>
      <c r="F1890">
        <v>26</v>
      </c>
      <c r="G1890" t="s">
        <v>12</v>
      </c>
      <c r="H1890">
        <v>2021</v>
      </c>
      <c r="I1890">
        <v>12.738899999999999</v>
      </c>
      <c r="J1890" s="1">
        <f>_xlfn.XLOOKUP(B1890, '[1]2021 Salaries'!$B$13:$B$2834, '[1]2021 Salaries'!$G$13:$G$2834,0)</f>
        <v>25250000</v>
      </c>
      <c r="K1890" s="1">
        <f t="shared" si="29"/>
        <v>27775000.000000004</v>
      </c>
      <c r="L1890" s="2">
        <v>1889</v>
      </c>
    </row>
    <row r="1891" spans="1:12" hidden="1" x14ac:dyDescent="0.45">
      <c r="A1891">
        <v>1656</v>
      </c>
      <c r="B1891" t="s">
        <v>2447</v>
      </c>
      <c r="C1891" t="s">
        <v>9</v>
      </c>
      <c r="D1891" t="s">
        <v>1596</v>
      </c>
      <c r="E1891" t="s">
        <v>30</v>
      </c>
      <c r="F1891">
        <v>20</v>
      </c>
      <c r="G1891" t="s">
        <v>31</v>
      </c>
      <c r="H1891">
        <v>2021</v>
      </c>
      <c r="I1891">
        <v>12.7475666666667</v>
      </c>
      <c r="J1891" s="1">
        <f>_xlfn.XLOOKUP(B1891, '[1]2021 Salaries'!$B$13:$B$2834, '[1]2021 Salaries'!$G$13:$G$2834,0)</f>
        <v>27450000</v>
      </c>
      <c r="K1891" s="1">
        <f t="shared" si="29"/>
        <v>30195000.000000004</v>
      </c>
      <c r="L1891" s="2">
        <v>1890</v>
      </c>
    </row>
    <row r="1892" spans="1:12" hidden="1" x14ac:dyDescent="0.45">
      <c r="A1892">
        <v>521</v>
      </c>
      <c r="B1892" t="s">
        <v>1504</v>
      </c>
      <c r="C1892" t="s">
        <v>55</v>
      </c>
      <c r="D1892" t="s">
        <v>18</v>
      </c>
      <c r="E1892" t="s">
        <v>725</v>
      </c>
      <c r="F1892">
        <v>22</v>
      </c>
      <c r="G1892" t="s">
        <v>12</v>
      </c>
      <c r="H1892">
        <v>2020</v>
      </c>
      <c r="I1892">
        <v>12.7476</v>
      </c>
      <c r="J1892" s="1">
        <f>_xlfn.XLOOKUP(B1892, '[1]2021 Salaries'!$B$13:$B$2834, '[1]2021 Salaries'!$G$13:$G$2834,0)</f>
        <v>21310000</v>
      </c>
      <c r="K1892" s="1">
        <f t="shared" si="29"/>
        <v>23441000.000000004</v>
      </c>
      <c r="L1892" s="2">
        <v>1891</v>
      </c>
    </row>
    <row r="1893" spans="1:12" hidden="1" x14ac:dyDescent="0.45">
      <c r="A1893">
        <v>1679</v>
      </c>
      <c r="B1893" t="s">
        <v>2984</v>
      </c>
      <c r="C1893" t="s">
        <v>1664</v>
      </c>
      <c r="D1893" t="s">
        <v>2743</v>
      </c>
      <c r="E1893" t="s">
        <v>358</v>
      </c>
      <c r="F1893">
        <v>21</v>
      </c>
      <c r="G1893" t="s">
        <v>31</v>
      </c>
      <c r="H1893">
        <v>2021</v>
      </c>
      <c r="I1893">
        <v>12.7479</v>
      </c>
      <c r="J1893" s="1">
        <f>_xlfn.XLOOKUP(B1893, '[1]2021 Salaries'!$B$13:$B$2834, '[1]2021 Salaries'!$G$13:$G$2834,0)</f>
        <v>23030000</v>
      </c>
      <c r="K1893" s="1">
        <f t="shared" si="29"/>
        <v>25333000.000000004</v>
      </c>
      <c r="L1893" s="2">
        <v>1892</v>
      </c>
    </row>
    <row r="1894" spans="1:12" x14ac:dyDescent="0.45">
      <c r="A1894">
        <v>1837</v>
      </c>
      <c r="B1894" t="s">
        <v>2087</v>
      </c>
      <c r="C1894" t="s">
        <v>74</v>
      </c>
      <c r="D1894" t="s">
        <v>1596</v>
      </c>
      <c r="E1894" t="s">
        <v>253</v>
      </c>
      <c r="F1894">
        <v>28</v>
      </c>
      <c r="G1894" t="s">
        <v>12</v>
      </c>
      <c r="H1894">
        <v>2021</v>
      </c>
      <c r="I1894">
        <v>12.753399999999999</v>
      </c>
      <c r="J1894" s="1">
        <f>_xlfn.XLOOKUP(B1894, '[1]2021 Salaries'!$B$13:$B$2834, '[1]2021 Salaries'!$G$13:$G$2834,0)</f>
        <v>26280000</v>
      </c>
      <c r="K1894" s="1">
        <f t="shared" si="29"/>
        <v>28908000.000000004</v>
      </c>
      <c r="L1894" s="2">
        <v>1893</v>
      </c>
    </row>
    <row r="1895" spans="1:12" x14ac:dyDescent="0.45">
      <c r="A1895">
        <v>206</v>
      </c>
      <c r="B1895" t="s">
        <v>2983</v>
      </c>
      <c r="C1895" t="s">
        <v>9</v>
      </c>
      <c r="D1895" t="s">
        <v>2743</v>
      </c>
      <c r="E1895" t="s">
        <v>395</v>
      </c>
      <c r="F1895">
        <v>20</v>
      </c>
      <c r="G1895" t="s">
        <v>31</v>
      </c>
      <c r="H1895">
        <v>2020</v>
      </c>
      <c r="I1895">
        <v>12.7539</v>
      </c>
      <c r="J1895" s="1">
        <f>_xlfn.XLOOKUP(B1895, '[1]2021 Salaries'!$B$13:$B$2834, '[1]2021 Salaries'!$G$13:$G$2834,0)</f>
        <v>19880000</v>
      </c>
      <c r="K1895" s="1">
        <f t="shared" si="29"/>
        <v>21868000</v>
      </c>
      <c r="L1895" s="2">
        <v>1894</v>
      </c>
    </row>
    <row r="1896" spans="1:12" hidden="1" x14ac:dyDescent="0.45">
      <c r="A1896">
        <v>2452</v>
      </c>
      <c r="B1896" t="s">
        <v>1628</v>
      </c>
      <c r="C1896" t="s">
        <v>64</v>
      </c>
      <c r="D1896" t="s">
        <v>1596</v>
      </c>
      <c r="E1896" t="s">
        <v>795</v>
      </c>
      <c r="F1896">
        <v>17</v>
      </c>
      <c r="G1896" t="s">
        <v>41</v>
      </c>
      <c r="H1896">
        <v>2021</v>
      </c>
      <c r="I1896">
        <v>12.757199999999999</v>
      </c>
      <c r="J1896" s="1">
        <f>_xlfn.XLOOKUP(B1896, '[1]2021 Salaries'!$B$13:$B$2834, '[1]2021 Salaries'!$G$13:$G$2834,0)</f>
        <v>2310000</v>
      </c>
      <c r="K1896" s="1">
        <f t="shared" si="29"/>
        <v>2310000</v>
      </c>
      <c r="L1896" s="2">
        <v>1895</v>
      </c>
    </row>
    <row r="1897" spans="1:12" x14ac:dyDescent="0.45">
      <c r="A1897">
        <v>1235</v>
      </c>
      <c r="B1897" t="s">
        <v>2982</v>
      </c>
      <c r="C1897" t="s">
        <v>64</v>
      </c>
      <c r="D1897" t="s">
        <v>2743</v>
      </c>
      <c r="E1897" t="s">
        <v>1049</v>
      </c>
      <c r="F1897">
        <v>19</v>
      </c>
      <c r="G1897" t="s">
        <v>41</v>
      </c>
      <c r="H1897">
        <v>2020</v>
      </c>
      <c r="I1897">
        <v>12.7608</v>
      </c>
      <c r="J1897" s="1">
        <f>_xlfn.XLOOKUP(B1897, '[1]2021 Salaries'!$B$13:$B$2834, '[1]2021 Salaries'!$G$13:$G$2834,0)</f>
        <v>21950000</v>
      </c>
      <c r="K1897" s="1">
        <f t="shared" si="29"/>
        <v>21950000</v>
      </c>
      <c r="L1897" s="2">
        <v>1896</v>
      </c>
    </row>
    <row r="1898" spans="1:12" hidden="1" x14ac:dyDescent="0.45">
      <c r="A1898">
        <v>2161</v>
      </c>
      <c r="B1898" t="s">
        <v>1876</v>
      </c>
      <c r="C1898" t="s">
        <v>14</v>
      </c>
      <c r="D1898" t="s">
        <v>1600</v>
      </c>
      <c r="E1898" t="s">
        <v>1212</v>
      </c>
      <c r="F1898">
        <v>29</v>
      </c>
      <c r="G1898" t="s">
        <v>16</v>
      </c>
      <c r="H1898">
        <v>2021</v>
      </c>
      <c r="I1898">
        <v>12.7656333333333</v>
      </c>
      <c r="J1898" s="1">
        <f>_xlfn.XLOOKUP(B1898, '[1]2021 Salaries'!$B$13:$B$2834, '[1]2021 Salaries'!$G$13:$G$2834,0)</f>
        <v>27250000</v>
      </c>
      <c r="K1898" s="1">
        <f t="shared" si="29"/>
        <v>29975000.000000004</v>
      </c>
      <c r="L1898" s="2">
        <v>1897</v>
      </c>
    </row>
    <row r="1899" spans="1:12" hidden="1" x14ac:dyDescent="0.45">
      <c r="A1899">
        <v>1103</v>
      </c>
      <c r="B1899" t="s">
        <v>2981</v>
      </c>
      <c r="C1899" t="s">
        <v>14</v>
      </c>
      <c r="D1899" t="s">
        <v>2743</v>
      </c>
      <c r="E1899" t="s">
        <v>462</v>
      </c>
      <c r="F1899">
        <v>32</v>
      </c>
      <c r="G1899" t="s">
        <v>16</v>
      </c>
      <c r="H1899">
        <v>2020</v>
      </c>
      <c r="I1899">
        <v>12.767666666666701</v>
      </c>
      <c r="J1899" s="1">
        <f>_xlfn.XLOOKUP(B1899, '[1]2021 Salaries'!$B$13:$B$2834, '[1]2021 Salaries'!$G$13:$G$2834,0)</f>
        <v>0</v>
      </c>
      <c r="K1899" s="1">
        <f t="shared" si="29"/>
        <v>0</v>
      </c>
      <c r="L1899" s="2">
        <v>1898</v>
      </c>
    </row>
    <row r="1900" spans="1:12" hidden="1" x14ac:dyDescent="0.45">
      <c r="A1900">
        <v>2507</v>
      </c>
      <c r="B1900" t="s">
        <v>2980</v>
      </c>
      <c r="C1900" t="s">
        <v>64</v>
      </c>
      <c r="D1900" t="s">
        <v>2743</v>
      </c>
      <c r="E1900" t="s">
        <v>166</v>
      </c>
      <c r="F1900">
        <v>18</v>
      </c>
      <c r="G1900" t="s">
        <v>41</v>
      </c>
      <c r="H1900">
        <v>2021</v>
      </c>
      <c r="I1900">
        <v>12.769733333333299</v>
      </c>
      <c r="J1900" s="1">
        <f>_xlfn.XLOOKUP(B1900, '[1]2021 Salaries'!$B$13:$B$2834, '[1]2021 Salaries'!$G$13:$G$2834,0)</f>
        <v>360000</v>
      </c>
      <c r="K1900" s="1">
        <f t="shared" si="29"/>
        <v>360000</v>
      </c>
      <c r="L1900" s="2">
        <v>1899</v>
      </c>
    </row>
    <row r="1901" spans="1:12" x14ac:dyDescent="0.45">
      <c r="A1901">
        <v>2397</v>
      </c>
      <c r="B1901" t="s">
        <v>1987</v>
      </c>
      <c r="C1901" t="s">
        <v>14</v>
      </c>
      <c r="D1901" t="s">
        <v>1600</v>
      </c>
      <c r="E1901" t="s">
        <v>753</v>
      </c>
      <c r="F1901">
        <v>19</v>
      </c>
      <c r="G1901" t="s">
        <v>16</v>
      </c>
      <c r="H1901">
        <v>2021</v>
      </c>
      <c r="I1901">
        <v>12.770899999999999</v>
      </c>
      <c r="J1901" s="1">
        <f>_xlfn.XLOOKUP(B1901, '[1]2021 Salaries'!$B$13:$B$2834, '[1]2021 Salaries'!$G$13:$G$2834,0)</f>
        <v>33270000</v>
      </c>
      <c r="K1901" s="1">
        <f t="shared" si="29"/>
        <v>36597000</v>
      </c>
      <c r="L1901" s="2">
        <v>1900</v>
      </c>
    </row>
    <row r="1902" spans="1:12" hidden="1" x14ac:dyDescent="0.45">
      <c r="A1902">
        <v>2476</v>
      </c>
      <c r="B1902" t="s">
        <v>2062</v>
      </c>
      <c r="C1902" t="s">
        <v>235</v>
      </c>
      <c r="D1902" t="s">
        <v>1600</v>
      </c>
      <c r="E1902" t="s">
        <v>970</v>
      </c>
      <c r="F1902">
        <v>29</v>
      </c>
      <c r="G1902" t="s">
        <v>41</v>
      </c>
      <c r="H1902">
        <v>2021</v>
      </c>
      <c r="I1902">
        <v>12.7735</v>
      </c>
      <c r="J1902" s="1">
        <f>_xlfn.XLOOKUP(B1902, '[1]2021 Salaries'!$B$13:$B$2834, '[1]2021 Salaries'!$G$13:$G$2834,0)</f>
        <v>6880000</v>
      </c>
      <c r="K1902" s="1">
        <f t="shared" si="29"/>
        <v>7568000.0000000009</v>
      </c>
      <c r="L1902" s="2">
        <v>1901</v>
      </c>
    </row>
    <row r="1903" spans="1:12" hidden="1" x14ac:dyDescent="0.45">
      <c r="A1903">
        <v>978</v>
      </c>
      <c r="B1903" t="s">
        <v>2479</v>
      </c>
      <c r="C1903" t="s">
        <v>36</v>
      </c>
      <c r="D1903" t="s">
        <v>1600</v>
      </c>
      <c r="E1903" t="s">
        <v>489</v>
      </c>
      <c r="F1903">
        <v>27</v>
      </c>
      <c r="G1903" t="s">
        <v>16</v>
      </c>
      <c r="H1903">
        <v>2020</v>
      </c>
      <c r="I1903">
        <v>12.7787666666667</v>
      </c>
      <c r="J1903" s="1">
        <f>_xlfn.XLOOKUP(B1903, '[1]2021 Salaries'!$B$13:$B$2834, '[1]2021 Salaries'!$G$13:$G$2834,0)</f>
        <v>0</v>
      </c>
      <c r="K1903" s="1">
        <f t="shared" si="29"/>
        <v>0</v>
      </c>
      <c r="L1903" s="2">
        <v>1902</v>
      </c>
    </row>
    <row r="1904" spans="1:12" hidden="1" x14ac:dyDescent="0.45">
      <c r="A1904">
        <v>2103</v>
      </c>
      <c r="B1904" t="s">
        <v>2979</v>
      </c>
      <c r="C1904" t="s">
        <v>9</v>
      </c>
      <c r="D1904" t="s">
        <v>2743</v>
      </c>
      <c r="E1904" t="s">
        <v>197</v>
      </c>
      <c r="F1904">
        <v>19</v>
      </c>
      <c r="G1904" t="s">
        <v>25</v>
      </c>
      <c r="H1904">
        <v>2021</v>
      </c>
      <c r="I1904">
        <v>12.7832666666667</v>
      </c>
      <c r="J1904" s="1">
        <f>_xlfn.XLOOKUP(B1904, '[1]2021 Salaries'!$B$13:$B$2834, '[1]2021 Salaries'!$G$13:$G$2834,0)</f>
        <v>17170000</v>
      </c>
      <c r="K1904" s="1">
        <f t="shared" si="29"/>
        <v>18887000</v>
      </c>
      <c r="L1904" s="2">
        <v>1903</v>
      </c>
    </row>
    <row r="1905" spans="1:12" x14ac:dyDescent="0.45">
      <c r="A1905">
        <v>1170</v>
      </c>
      <c r="B1905" t="s">
        <v>2978</v>
      </c>
      <c r="C1905" t="s">
        <v>64</v>
      </c>
      <c r="D1905" t="s">
        <v>2743</v>
      </c>
      <c r="E1905" t="s">
        <v>795</v>
      </c>
      <c r="F1905">
        <v>28</v>
      </c>
      <c r="G1905" t="s">
        <v>41</v>
      </c>
      <c r="H1905">
        <v>2020</v>
      </c>
      <c r="I1905">
        <v>12.788066666666699</v>
      </c>
      <c r="J1905" s="1">
        <f>_xlfn.XLOOKUP(B1905, '[1]2021 Salaries'!$B$13:$B$2834, '[1]2021 Salaries'!$G$13:$G$2834,0)</f>
        <v>1150000</v>
      </c>
      <c r="K1905" s="1">
        <f t="shared" si="29"/>
        <v>1150000</v>
      </c>
      <c r="L1905" s="2">
        <v>1904</v>
      </c>
    </row>
    <row r="1906" spans="1:12" hidden="1" x14ac:dyDescent="0.45">
      <c r="A1906">
        <v>2217</v>
      </c>
      <c r="B1906" t="s">
        <v>2977</v>
      </c>
      <c r="C1906" t="s">
        <v>377</v>
      </c>
      <c r="D1906" t="s">
        <v>2743</v>
      </c>
      <c r="E1906" t="s">
        <v>963</v>
      </c>
      <c r="F1906">
        <v>29</v>
      </c>
      <c r="G1906" t="s">
        <v>16</v>
      </c>
      <c r="H1906">
        <v>2021</v>
      </c>
      <c r="I1906">
        <v>12.791499999999999</v>
      </c>
      <c r="J1906" s="1">
        <f>_xlfn.XLOOKUP(B1906, '[1]2021 Salaries'!$B$13:$B$2834, '[1]2021 Salaries'!$G$13:$G$2834,0)</f>
        <v>35050000</v>
      </c>
      <c r="K1906" s="1">
        <f t="shared" si="29"/>
        <v>38555000</v>
      </c>
      <c r="L1906" s="2">
        <v>1905</v>
      </c>
    </row>
    <row r="1907" spans="1:12" x14ac:dyDescent="0.45">
      <c r="A1907">
        <v>2064</v>
      </c>
      <c r="B1907" t="s">
        <v>1364</v>
      </c>
      <c r="C1907" t="s">
        <v>23</v>
      </c>
      <c r="D1907" t="s">
        <v>43</v>
      </c>
      <c r="E1907" t="s">
        <v>353</v>
      </c>
      <c r="F1907">
        <v>21</v>
      </c>
      <c r="G1907" t="s">
        <v>25</v>
      </c>
      <c r="H1907">
        <v>2021</v>
      </c>
      <c r="I1907">
        <v>12.796900000000001</v>
      </c>
      <c r="J1907" s="1">
        <f>_xlfn.XLOOKUP(B1907, '[1]2021 Salaries'!$B$13:$B$2834, '[1]2021 Salaries'!$G$13:$G$2834,0)</f>
        <v>2100000</v>
      </c>
      <c r="K1907" s="1">
        <f t="shared" si="29"/>
        <v>2310000</v>
      </c>
      <c r="L1907" s="2">
        <v>1906</v>
      </c>
    </row>
    <row r="1908" spans="1:12" hidden="1" x14ac:dyDescent="0.45">
      <c r="A1908">
        <v>2315</v>
      </c>
      <c r="B1908" t="s">
        <v>2534</v>
      </c>
      <c r="C1908" t="s">
        <v>9</v>
      </c>
      <c r="D1908" t="s">
        <v>1596</v>
      </c>
      <c r="E1908" t="s">
        <v>225</v>
      </c>
      <c r="F1908">
        <v>24</v>
      </c>
      <c r="G1908" t="s">
        <v>16</v>
      </c>
      <c r="H1908">
        <v>2021</v>
      </c>
      <c r="I1908">
        <v>12.8000333333333</v>
      </c>
      <c r="J1908" s="1">
        <f>_xlfn.XLOOKUP(B1908, '[1]2021 Salaries'!$B$13:$B$2834, '[1]2021 Salaries'!$G$13:$G$2834,0)</f>
        <v>26800000</v>
      </c>
      <c r="K1908" s="1">
        <f t="shared" si="29"/>
        <v>29480000.000000004</v>
      </c>
      <c r="L1908" s="2">
        <v>1907</v>
      </c>
    </row>
    <row r="1909" spans="1:12" hidden="1" x14ac:dyDescent="0.45">
      <c r="A1909">
        <v>920</v>
      </c>
      <c r="B1909" t="s">
        <v>1362</v>
      </c>
      <c r="C1909" t="s">
        <v>14</v>
      </c>
      <c r="D1909" t="s">
        <v>43</v>
      </c>
      <c r="E1909" t="s">
        <v>659</v>
      </c>
      <c r="F1909">
        <v>23</v>
      </c>
      <c r="G1909" t="s">
        <v>16</v>
      </c>
      <c r="H1909">
        <v>2020</v>
      </c>
      <c r="I1909">
        <v>12.803433333333301</v>
      </c>
      <c r="J1909" s="1">
        <f>_xlfn.XLOOKUP(B1909, '[1]2021 Salaries'!$B$13:$B$2834, '[1]2021 Salaries'!$G$13:$G$2834,0)</f>
        <v>18700000</v>
      </c>
      <c r="K1909" s="1">
        <f t="shared" si="29"/>
        <v>20570000</v>
      </c>
      <c r="L1909" s="2">
        <v>1908</v>
      </c>
    </row>
    <row r="1910" spans="1:12" hidden="1" x14ac:dyDescent="0.45">
      <c r="A1910">
        <v>291</v>
      </c>
      <c r="B1910" t="s">
        <v>1631</v>
      </c>
      <c r="C1910" t="s">
        <v>650</v>
      </c>
      <c r="D1910" t="s">
        <v>1596</v>
      </c>
      <c r="E1910" t="s">
        <v>434</v>
      </c>
      <c r="F1910">
        <v>28</v>
      </c>
      <c r="G1910" t="s">
        <v>31</v>
      </c>
      <c r="H1910">
        <v>2020</v>
      </c>
      <c r="I1910">
        <v>12.804266666666701</v>
      </c>
      <c r="J1910" s="1">
        <f>_xlfn.XLOOKUP(B1910, '[1]2021 Salaries'!$B$13:$B$2834, '[1]2021 Salaries'!$G$13:$G$2834,0)</f>
        <v>0</v>
      </c>
      <c r="K1910" s="1">
        <f t="shared" si="29"/>
        <v>0</v>
      </c>
      <c r="L1910" s="2">
        <v>1909</v>
      </c>
    </row>
    <row r="1911" spans="1:12" hidden="1" x14ac:dyDescent="0.45">
      <c r="A1911">
        <v>2155</v>
      </c>
      <c r="B1911" t="s">
        <v>2976</v>
      </c>
      <c r="C1911" t="s">
        <v>14</v>
      </c>
      <c r="D1911" t="s">
        <v>2743</v>
      </c>
      <c r="E1911" t="s">
        <v>1212</v>
      </c>
      <c r="F1911">
        <v>29</v>
      </c>
      <c r="G1911" t="s">
        <v>16</v>
      </c>
      <c r="H1911">
        <v>2021</v>
      </c>
      <c r="I1911">
        <v>12.8044666666667</v>
      </c>
      <c r="J1911" s="1">
        <f>_xlfn.XLOOKUP(B1911, '[1]2021 Salaries'!$B$13:$B$2834, '[1]2021 Salaries'!$G$13:$G$2834,0)</f>
        <v>31140000</v>
      </c>
      <c r="K1911" s="1">
        <f t="shared" si="29"/>
        <v>34254000</v>
      </c>
      <c r="L1911" s="2">
        <v>1910</v>
      </c>
    </row>
    <row r="1912" spans="1:12" x14ac:dyDescent="0.45">
      <c r="A1912">
        <v>63</v>
      </c>
      <c r="B1912" t="s">
        <v>2968</v>
      </c>
      <c r="C1912" t="s">
        <v>39</v>
      </c>
      <c r="D1912" t="s">
        <v>2743</v>
      </c>
      <c r="E1912" t="s">
        <v>393</v>
      </c>
      <c r="F1912">
        <v>29</v>
      </c>
      <c r="G1912" t="s">
        <v>21</v>
      </c>
      <c r="H1912">
        <v>2020</v>
      </c>
      <c r="I1912">
        <v>12.8117</v>
      </c>
      <c r="J1912" s="1">
        <f>_xlfn.XLOOKUP(B1912, '[1]2021 Salaries'!$B$13:$B$2834, '[1]2021 Salaries'!$G$13:$G$2834,0)</f>
        <v>0</v>
      </c>
      <c r="K1912" s="1">
        <f t="shared" si="29"/>
        <v>0</v>
      </c>
      <c r="L1912" s="2">
        <v>1911</v>
      </c>
    </row>
    <row r="1913" spans="1:12" x14ac:dyDescent="0.45">
      <c r="A1913">
        <v>918</v>
      </c>
      <c r="B1913" t="s">
        <v>2975</v>
      </c>
      <c r="C1913" t="s">
        <v>14</v>
      </c>
      <c r="D1913" t="s">
        <v>2743</v>
      </c>
      <c r="E1913" t="s">
        <v>659</v>
      </c>
      <c r="F1913">
        <v>28</v>
      </c>
      <c r="G1913" t="s">
        <v>16</v>
      </c>
      <c r="H1913">
        <v>2020</v>
      </c>
      <c r="I1913">
        <v>12.8119</v>
      </c>
      <c r="J1913" s="1">
        <f>_xlfn.XLOOKUP(B1913, '[1]2021 Salaries'!$B$13:$B$2834, '[1]2021 Salaries'!$G$13:$G$2834,0)</f>
        <v>20520000</v>
      </c>
      <c r="K1913" s="1">
        <f t="shared" si="29"/>
        <v>22572000</v>
      </c>
      <c r="L1913" s="2">
        <v>1912</v>
      </c>
    </row>
    <row r="1914" spans="1:12" hidden="1" x14ac:dyDescent="0.45">
      <c r="A1914">
        <v>1466</v>
      </c>
      <c r="B1914" t="s">
        <v>2974</v>
      </c>
      <c r="C1914" t="s">
        <v>195</v>
      </c>
      <c r="D1914" t="s">
        <v>2743</v>
      </c>
      <c r="E1914" t="s">
        <v>473</v>
      </c>
      <c r="F1914">
        <v>19</v>
      </c>
      <c r="G1914" t="s">
        <v>31</v>
      </c>
      <c r="H1914">
        <v>2021</v>
      </c>
      <c r="I1914">
        <v>12.8130666666667</v>
      </c>
      <c r="J1914" s="1">
        <f>_xlfn.XLOOKUP(B1914, '[1]2021 Salaries'!$B$13:$B$2834, '[1]2021 Salaries'!$G$13:$G$2834,0)</f>
        <v>8410000</v>
      </c>
      <c r="K1914" s="1">
        <f t="shared" si="29"/>
        <v>9251000</v>
      </c>
      <c r="L1914" s="2">
        <v>1913</v>
      </c>
    </row>
    <row r="1915" spans="1:12" x14ac:dyDescent="0.45">
      <c r="A1915">
        <v>1164</v>
      </c>
      <c r="B1915" t="s">
        <v>2973</v>
      </c>
      <c r="C1915" t="s">
        <v>64</v>
      </c>
      <c r="D1915" t="s">
        <v>2743</v>
      </c>
      <c r="E1915" t="s">
        <v>795</v>
      </c>
      <c r="F1915">
        <v>30</v>
      </c>
      <c r="G1915" t="s">
        <v>41</v>
      </c>
      <c r="H1915">
        <v>2020</v>
      </c>
      <c r="I1915">
        <v>12.816333333333301</v>
      </c>
      <c r="J1915" s="1">
        <f>_xlfn.XLOOKUP(B1915, '[1]2021 Salaries'!$B$13:$B$2834, '[1]2021 Salaries'!$G$13:$G$2834,0)</f>
        <v>1430000</v>
      </c>
      <c r="K1915" s="1">
        <f t="shared" si="29"/>
        <v>1430000</v>
      </c>
      <c r="L1915" s="2">
        <v>1914</v>
      </c>
    </row>
    <row r="1916" spans="1:12" hidden="1" x14ac:dyDescent="0.45">
      <c r="A1916">
        <v>1305</v>
      </c>
      <c r="B1916" t="s">
        <v>1924</v>
      </c>
      <c r="C1916" t="s">
        <v>55</v>
      </c>
      <c r="D1916" t="s">
        <v>1600</v>
      </c>
      <c r="E1916" t="s">
        <v>393</v>
      </c>
      <c r="F1916">
        <v>23</v>
      </c>
      <c r="G1916" t="s">
        <v>21</v>
      </c>
      <c r="H1916">
        <v>2021</v>
      </c>
      <c r="I1916">
        <v>12.8220666666667</v>
      </c>
      <c r="J1916" s="1">
        <f>_xlfn.XLOOKUP(B1916, '[1]2021 Salaries'!$B$13:$B$2834, '[1]2021 Salaries'!$G$13:$G$2834,0)</f>
        <v>27710000</v>
      </c>
      <c r="K1916" s="1">
        <f t="shared" si="29"/>
        <v>30481000.000000004</v>
      </c>
      <c r="L1916" s="2">
        <v>1915</v>
      </c>
    </row>
    <row r="1917" spans="1:12" x14ac:dyDescent="0.45">
      <c r="A1917">
        <v>139</v>
      </c>
      <c r="B1917" t="s">
        <v>2808</v>
      </c>
      <c r="C1917" t="s">
        <v>39</v>
      </c>
      <c r="D1917" t="s">
        <v>2743</v>
      </c>
      <c r="E1917" t="s">
        <v>1073</v>
      </c>
      <c r="F1917">
        <v>21</v>
      </c>
      <c r="G1917" t="s">
        <v>21</v>
      </c>
      <c r="H1917">
        <v>2020</v>
      </c>
      <c r="I1917">
        <v>12.8232</v>
      </c>
      <c r="J1917" s="1">
        <f>_xlfn.XLOOKUP(B1917, '[1]2021 Salaries'!$B$13:$B$2834, '[1]2021 Salaries'!$G$13:$G$2834,0)</f>
        <v>16770000</v>
      </c>
      <c r="K1917" s="1">
        <f t="shared" si="29"/>
        <v>18447000</v>
      </c>
      <c r="L1917" s="2">
        <v>1916</v>
      </c>
    </row>
    <row r="1918" spans="1:12" x14ac:dyDescent="0.45">
      <c r="A1918">
        <v>2402</v>
      </c>
      <c r="B1918" t="s">
        <v>1929</v>
      </c>
      <c r="C1918" t="s">
        <v>14</v>
      </c>
      <c r="D1918" t="s">
        <v>1596</v>
      </c>
      <c r="E1918" t="s">
        <v>462</v>
      </c>
      <c r="F1918">
        <v>34</v>
      </c>
      <c r="G1918" t="s">
        <v>16</v>
      </c>
      <c r="H1918">
        <v>2021</v>
      </c>
      <c r="I1918">
        <v>12.829333333333301</v>
      </c>
      <c r="J1918" s="1">
        <f>_xlfn.XLOOKUP(B1918, '[1]2021 Salaries'!$B$13:$B$2834, '[1]2021 Salaries'!$G$13:$G$2834,0)</f>
        <v>25230000</v>
      </c>
      <c r="K1918" s="1">
        <f t="shared" si="29"/>
        <v>27753000.000000004</v>
      </c>
      <c r="L1918" s="2">
        <v>1917</v>
      </c>
    </row>
    <row r="1919" spans="1:12" hidden="1" x14ac:dyDescent="0.45">
      <c r="A1919">
        <v>1226</v>
      </c>
      <c r="B1919" t="s">
        <v>2448</v>
      </c>
      <c r="C1919" t="s">
        <v>149</v>
      </c>
      <c r="D1919" t="s">
        <v>1596</v>
      </c>
      <c r="E1919" t="s">
        <v>1049</v>
      </c>
      <c r="F1919">
        <v>21</v>
      </c>
      <c r="G1919" t="s">
        <v>41</v>
      </c>
      <c r="H1919">
        <v>2020</v>
      </c>
      <c r="I1919">
        <v>12.829966666666699</v>
      </c>
      <c r="J1919" s="1">
        <f>_xlfn.XLOOKUP(B1919, '[1]2021 Salaries'!$B$13:$B$2834, '[1]2021 Salaries'!$G$13:$G$2834,0)</f>
        <v>0</v>
      </c>
      <c r="K1919" s="1">
        <f t="shared" si="29"/>
        <v>0</v>
      </c>
      <c r="L1919" s="2">
        <v>1918</v>
      </c>
    </row>
    <row r="1920" spans="1:12" hidden="1" x14ac:dyDescent="0.45">
      <c r="A1920">
        <v>2414</v>
      </c>
      <c r="B1920" t="s">
        <v>2050</v>
      </c>
      <c r="C1920" t="s">
        <v>14</v>
      </c>
      <c r="D1920" t="s">
        <v>1600</v>
      </c>
      <c r="E1920" t="s">
        <v>462</v>
      </c>
      <c r="F1920">
        <v>21</v>
      </c>
      <c r="G1920" t="s">
        <v>16</v>
      </c>
      <c r="H1920">
        <v>2021</v>
      </c>
      <c r="I1920">
        <v>12.8301</v>
      </c>
      <c r="J1920" s="1">
        <f>_xlfn.XLOOKUP(B1920, '[1]2021 Salaries'!$B$13:$B$2834, '[1]2021 Salaries'!$G$13:$G$2834,0)</f>
        <v>22500000</v>
      </c>
      <c r="K1920" s="1">
        <f t="shared" si="29"/>
        <v>24750000.000000004</v>
      </c>
      <c r="L1920" s="2">
        <v>1919</v>
      </c>
    </row>
    <row r="1921" spans="1:12" hidden="1" x14ac:dyDescent="0.45">
      <c r="A1921">
        <v>1481</v>
      </c>
      <c r="B1921" t="s">
        <v>1027</v>
      </c>
      <c r="C1921" t="s">
        <v>9</v>
      </c>
      <c r="D1921" t="s">
        <v>1596</v>
      </c>
      <c r="E1921" t="s">
        <v>289</v>
      </c>
      <c r="F1921">
        <v>25</v>
      </c>
      <c r="G1921" t="s">
        <v>31</v>
      </c>
      <c r="H1921">
        <v>2021</v>
      </c>
      <c r="I1921">
        <v>12.830133333333301</v>
      </c>
      <c r="J1921" s="1">
        <f>_xlfn.XLOOKUP(B1921, '[1]2021 Salaries'!$B$13:$B$2834, '[1]2021 Salaries'!$G$13:$G$2834,0)</f>
        <v>19610000</v>
      </c>
      <c r="K1921" s="1">
        <f t="shared" si="29"/>
        <v>21571000</v>
      </c>
      <c r="L1921" s="2">
        <v>1920</v>
      </c>
    </row>
    <row r="1922" spans="1:12" x14ac:dyDescent="0.45">
      <c r="A1922">
        <v>1246</v>
      </c>
      <c r="B1922" t="s">
        <v>1612</v>
      </c>
      <c r="C1922" t="s">
        <v>55</v>
      </c>
      <c r="D1922" t="s">
        <v>1596</v>
      </c>
      <c r="E1922" t="s">
        <v>369</v>
      </c>
      <c r="F1922">
        <v>27</v>
      </c>
      <c r="G1922" t="s">
        <v>21</v>
      </c>
      <c r="H1922">
        <v>2021</v>
      </c>
      <c r="I1922">
        <v>12.8325333333333</v>
      </c>
      <c r="J1922" s="1">
        <f>_xlfn.XLOOKUP(B1922, '[1]2021 Salaries'!$B$13:$B$2834, '[1]2021 Salaries'!$G$13:$G$2834,0)</f>
        <v>34090000</v>
      </c>
      <c r="K1922" s="1">
        <f t="shared" si="29"/>
        <v>37499000</v>
      </c>
      <c r="L1922" s="2">
        <v>1921</v>
      </c>
    </row>
    <row r="1923" spans="1:12" x14ac:dyDescent="0.45">
      <c r="A1923">
        <v>192</v>
      </c>
      <c r="B1923" t="s">
        <v>1175</v>
      </c>
      <c r="C1923" t="s">
        <v>9</v>
      </c>
      <c r="D1923" t="s">
        <v>2743</v>
      </c>
      <c r="E1923" t="s">
        <v>44</v>
      </c>
      <c r="F1923">
        <v>17</v>
      </c>
      <c r="G1923" t="s">
        <v>31</v>
      </c>
      <c r="H1923">
        <v>2020</v>
      </c>
      <c r="I1923">
        <v>12.8339</v>
      </c>
      <c r="J1923" s="1">
        <f>_xlfn.XLOOKUP(B1923, '[1]2021 Salaries'!$B$13:$B$2834, '[1]2021 Salaries'!$G$13:$G$2834,0)</f>
        <v>18820000</v>
      </c>
      <c r="K1923" s="1">
        <f t="shared" ref="K1923:K1986" si="30">IF(C1923="Rarita", J1923, J1923*1.1)</f>
        <v>20702000</v>
      </c>
      <c r="L1923" s="2">
        <v>1922</v>
      </c>
    </row>
    <row r="1924" spans="1:12" hidden="1" x14ac:dyDescent="0.45">
      <c r="A1924">
        <v>807</v>
      </c>
      <c r="B1924" t="s">
        <v>2192</v>
      </c>
      <c r="C1924" t="s">
        <v>320</v>
      </c>
      <c r="D1924" t="s">
        <v>1600</v>
      </c>
      <c r="E1924" t="s">
        <v>353</v>
      </c>
      <c r="F1924">
        <v>28</v>
      </c>
      <c r="G1924" t="s">
        <v>25</v>
      </c>
      <c r="H1924">
        <v>2020</v>
      </c>
      <c r="I1924">
        <v>12.846399999999999</v>
      </c>
      <c r="J1924" s="1">
        <f>_xlfn.XLOOKUP(B1924, '[1]2021 Salaries'!$B$13:$B$2834, '[1]2021 Salaries'!$G$13:$G$2834,0)</f>
        <v>0</v>
      </c>
      <c r="K1924" s="1">
        <f t="shared" si="30"/>
        <v>0</v>
      </c>
      <c r="L1924" s="2">
        <v>1923</v>
      </c>
    </row>
    <row r="1925" spans="1:12" x14ac:dyDescent="0.45">
      <c r="A1925">
        <v>1094</v>
      </c>
      <c r="B1925" t="s">
        <v>1987</v>
      </c>
      <c r="C1925" t="s">
        <v>14</v>
      </c>
      <c r="D1925" t="s">
        <v>1600</v>
      </c>
      <c r="E1925" t="s">
        <v>753</v>
      </c>
      <c r="F1925">
        <v>18</v>
      </c>
      <c r="G1925" t="s">
        <v>16</v>
      </c>
      <c r="H1925">
        <v>2020</v>
      </c>
      <c r="I1925">
        <v>12.8478333333333</v>
      </c>
      <c r="J1925" s="1">
        <f>_xlfn.XLOOKUP(B1925, '[1]2021 Salaries'!$B$13:$B$2834, '[1]2021 Salaries'!$G$13:$G$2834,0)</f>
        <v>33270000</v>
      </c>
      <c r="K1925" s="1">
        <f t="shared" si="30"/>
        <v>36597000</v>
      </c>
      <c r="L1925" s="2">
        <v>1924</v>
      </c>
    </row>
    <row r="1926" spans="1:12" hidden="1" x14ac:dyDescent="0.45">
      <c r="A1926">
        <v>2109</v>
      </c>
      <c r="B1926" t="s">
        <v>2972</v>
      </c>
      <c r="C1926" t="s">
        <v>23</v>
      </c>
      <c r="D1926" t="s">
        <v>2743</v>
      </c>
      <c r="E1926" t="s">
        <v>197</v>
      </c>
      <c r="F1926">
        <v>21</v>
      </c>
      <c r="G1926" t="s">
        <v>25</v>
      </c>
      <c r="H1926">
        <v>2021</v>
      </c>
      <c r="I1926">
        <v>12.849833333333301</v>
      </c>
      <c r="J1926" s="1">
        <f>_xlfn.XLOOKUP(B1926, '[1]2021 Salaries'!$B$13:$B$2834, '[1]2021 Salaries'!$G$13:$G$2834,0)</f>
        <v>12070000</v>
      </c>
      <c r="K1926" s="1">
        <f t="shared" si="30"/>
        <v>13277000.000000002</v>
      </c>
      <c r="L1926" s="2">
        <v>1925</v>
      </c>
    </row>
    <row r="1927" spans="1:12" x14ac:dyDescent="0.45">
      <c r="A1927">
        <v>2274</v>
      </c>
      <c r="B1927" t="s">
        <v>2566</v>
      </c>
      <c r="C1927" t="s">
        <v>138</v>
      </c>
      <c r="D1927" t="s">
        <v>1596</v>
      </c>
      <c r="E1927" t="s">
        <v>89</v>
      </c>
      <c r="F1927">
        <v>22</v>
      </c>
      <c r="G1927" t="s">
        <v>16</v>
      </c>
      <c r="H1927">
        <v>2021</v>
      </c>
      <c r="I1927">
        <v>12.8500333333333</v>
      </c>
      <c r="J1927" s="1">
        <f>_xlfn.XLOOKUP(B1927, '[1]2021 Salaries'!$B$13:$B$2834, '[1]2021 Salaries'!$G$13:$G$2834,0)</f>
        <v>29780000</v>
      </c>
      <c r="K1927" s="1">
        <f t="shared" si="30"/>
        <v>32758000.000000004</v>
      </c>
      <c r="L1927" s="2">
        <v>1926</v>
      </c>
    </row>
    <row r="1928" spans="1:12" hidden="1" x14ac:dyDescent="0.45">
      <c r="A1928">
        <v>512</v>
      </c>
      <c r="B1928" t="s">
        <v>2971</v>
      </c>
      <c r="C1928" t="s">
        <v>74</v>
      </c>
      <c r="D1928" t="s">
        <v>2743</v>
      </c>
      <c r="E1928" t="s">
        <v>403</v>
      </c>
      <c r="F1928">
        <v>31</v>
      </c>
      <c r="G1928" t="s">
        <v>12</v>
      </c>
      <c r="H1928">
        <v>2020</v>
      </c>
      <c r="I1928">
        <v>12.8507</v>
      </c>
      <c r="J1928" s="1">
        <f>_xlfn.XLOOKUP(B1928, '[1]2021 Salaries'!$B$13:$B$2834, '[1]2021 Salaries'!$G$13:$G$2834,0)</f>
        <v>0</v>
      </c>
      <c r="K1928" s="1">
        <f t="shared" si="30"/>
        <v>0</v>
      </c>
      <c r="L1928" s="2">
        <v>1927</v>
      </c>
    </row>
    <row r="1929" spans="1:12" hidden="1" x14ac:dyDescent="0.45">
      <c r="A1929">
        <v>2234</v>
      </c>
      <c r="B1929" t="s">
        <v>2970</v>
      </c>
      <c r="C1929" t="s">
        <v>14</v>
      </c>
      <c r="D1929" t="s">
        <v>2743</v>
      </c>
      <c r="E1929" t="s">
        <v>529</v>
      </c>
      <c r="F1929">
        <v>35</v>
      </c>
      <c r="G1929" t="s">
        <v>16</v>
      </c>
      <c r="H1929">
        <v>2021</v>
      </c>
      <c r="I1929">
        <v>12.8559</v>
      </c>
      <c r="J1929" s="1">
        <f>_xlfn.XLOOKUP(B1929, '[1]2021 Salaries'!$B$13:$B$2834, '[1]2021 Salaries'!$G$13:$G$2834,0)</f>
        <v>22770000</v>
      </c>
      <c r="K1929" s="1">
        <f t="shared" si="30"/>
        <v>25047000.000000004</v>
      </c>
      <c r="L1929" s="2">
        <v>1928</v>
      </c>
    </row>
    <row r="1930" spans="1:12" hidden="1" x14ac:dyDescent="0.45">
      <c r="A1930">
        <v>1794</v>
      </c>
      <c r="B1930" t="s">
        <v>2335</v>
      </c>
      <c r="C1930" t="s">
        <v>222</v>
      </c>
      <c r="D1930" t="s">
        <v>1600</v>
      </c>
      <c r="E1930" t="s">
        <v>587</v>
      </c>
      <c r="F1930">
        <v>22</v>
      </c>
      <c r="G1930" t="s">
        <v>12</v>
      </c>
      <c r="H1930">
        <v>2021</v>
      </c>
      <c r="I1930">
        <v>12.8568</v>
      </c>
      <c r="J1930" s="1">
        <f>_xlfn.XLOOKUP(B1930, '[1]2021 Salaries'!$B$13:$B$2834, '[1]2021 Salaries'!$G$13:$G$2834,0)</f>
        <v>24560000</v>
      </c>
      <c r="K1930" s="1">
        <f t="shared" si="30"/>
        <v>27016000.000000004</v>
      </c>
      <c r="L1930" s="2">
        <v>1929</v>
      </c>
    </row>
    <row r="1931" spans="1:12" hidden="1" x14ac:dyDescent="0.45">
      <c r="A1931">
        <v>1612</v>
      </c>
      <c r="B1931" t="s">
        <v>2969</v>
      </c>
      <c r="C1931" t="s">
        <v>130</v>
      </c>
      <c r="D1931" t="s">
        <v>2743</v>
      </c>
      <c r="E1931" t="s">
        <v>93</v>
      </c>
      <c r="F1931">
        <v>18</v>
      </c>
      <c r="G1931" t="s">
        <v>31</v>
      </c>
      <c r="H1931">
        <v>2021</v>
      </c>
      <c r="I1931">
        <v>12.8652</v>
      </c>
      <c r="J1931" s="1">
        <f>_xlfn.XLOOKUP(B1931, '[1]2021 Salaries'!$B$13:$B$2834, '[1]2021 Salaries'!$G$13:$G$2834,0)</f>
        <v>29270000</v>
      </c>
      <c r="K1931" s="1">
        <f t="shared" si="30"/>
        <v>32197000.000000004</v>
      </c>
      <c r="L1931" s="2">
        <v>1930</v>
      </c>
    </row>
    <row r="1932" spans="1:12" x14ac:dyDescent="0.45">
      <c r="A1932">
        <v>1168</v>
      </c>
      <c r="B1932" t="s">
        <v>2968</v>
      </c>
      <c r="C1932" t="s">
        <v>64</v>
      </c>
      <c r="D1932" t="s">
        <v>2743</v>
      </c>
      <c r="E1932" t="s">
        <v>795</v>
      </c>
      <c r="F1932">
        <v>29</v>
      </c>
      <c r="G1932" t="s">
        <v>41</v>
      </c>
      <c r="H1932">
        <v>2020</v>
      </c>
      <c r="I1932">
        <v>12.865833333333301</v>
      </c>
      <c r="J1932" s="1">
        <f>_xlfn.XLOOKUP(B1932, '[1]2021 Salaries'!$B$13:$B$2834, '[1]2021 Salaries'!$G$13:$G$2834,0)</f>
        <v>0</v>
      </c>
      <c r="K1932" s="1">
        <f t="shared" si="30"/>
        <v>0</v>
      </c>
      <c r="L1932" s="2">
        <v>1931</v>
      </c>
    </row>
    <row r="1933" spans="1:12" hidden="1" x14ac:dyDescent="0.45">
      <c r="A1933">
        <v>1134</v>
      </c>
      <c r="B1933" t="s">
        <v>2307</v>
      </c>
      <c r="C1933" t="s">
        <v>14</v>
      </c>
      <c r="D1933" t="s">
        <v>1600</v>
      </c>
      <c r="E1933" t="s">
        <v>272</v>
      </c>
      <c r="F1933">
        <v>21</v>
      </c>
      <c r="G1933" t="s">
        <v>16</v>
      </c>
      <c r="H1933">
        <v>2020</v>
      </c>
      <c r="I1933">
        <v>12.872299999999999</v>
      </c>
      <c r="J1933" s="1">
        <f>_xlfn.XLOOKUP(B1933, '[1]2021 Salaries'!$B$13:$B$2834, '[1]2021 Salaries'!$G$13:$G$2834,0)</f>
        <v>0</v>
      </c>
      <c r="K1933" s="1">
        <f t="shared" si="30"/>
        <v>0</v>
      </c>
      <c r="L1933" s="2">
        <v>1932</v>
      </c>
    </row>
    <row r="1934" spans="1:12" hidden="1" x14ac:dyDescent="0.45">
      <c r="A1934">
        <v>574</v>
      </c>
      <c r="B1934" t="s">
        <v>1887</v>
      </c>
      <c r="C1934" t="s">
        <v>74</v>
      </c>
      <c r="D1934" t="s">
        <v>1596</v>
      </c>
      <c r="E1934" t="s">
        <v>441</v>
      </c>
      <c r="F1934">
        <v>26</v>
      </c>
      <c r="G1934" t="s">
        <v>12</v>
      </c>
      <c r="H1934">
        <v>2020</v>
      </c>
      <c r="I1934">
        <v>12.8805666666667</v>
      </c>
      <c r="J1934" s="1">
        <f>_xlfn.XLOOKUP(B1934, '[1]2021 Salaries'!$B$13:$B$2834, '[1]2021 Salaries'!$G$13:$G$2834,0)</f>
        <v>0</v>
      </c>
      <c r="K1934" s="1">
        <f t="shared" si="30"/>
        <v>0</v>
      </c>
      <c r="L1934" s="2">
        <v>1933</v>
      </c>
    </row>
    <row r="1935" spans="1:12" x14ac:dyDescent="0.45">
      <c r="A1935">
        <v>1887</v>
      </c>
      <c r="B1935" t="s">
        <v>2893</v>
      </c>
      <c r="C1935" t="s">
        <v>74</v>
      </c>
      <c r="D1935" t="s">
        <v>2743</v>
      </c>
      <c r="E1935" t="s">
        <v>291</v>
      </c>
      <c r="F1935">
        <v>21</v>
      </c>
      <c r="G1935" t="s">
        <v>12</v>
      </c>
      <c r="H1935">
        <v>2021</v>
      </c>
      <c r="I1935">
        <v>12.8843666666667</v>
      </c>
      <c r="J1935" s="1">
        <f>_xlfn.XLOOKUP(B1935, '[1]2021 Salaries'!$B$13:$B$2834, '[1]2021 Salaries'!$G$13:$G$2834,0)</f>
        <v>14450000</v>
      </c>
      <c r="K1935" s="1">
        <f t="shared" si="30"/>
        <v>15895000.000000002</v>
      </c>
      <c r="L1935" s="2">
        <v>1934</v>
      </c>
    </row>
    <row r="1936" spans="1:12" hidden="1" x14ac:dyDescent="0.45">
      <c r="A1936">
        <v>1811</v>
      </c>
      <c r="B1936" t="s">
        <v>2352</v>
      </c>
      <c r="C1936" t="s">
        <v>216</v>
      </c>
      <c r="D1936" t="s">
        <v>1596</v>
      </c>
      <c r="E1936" t="s">
        <v>200</v>
      </c>
      <c r="F1936">
        <v>18</v>
      </c>
      <c r="G1936" t="s">
        <v>12</v>
      </c>
      <c r="H1936">
        <v>2021</v>
      </c>
      <c r="I1936">
        <v>12.885199999999999</v>
      </c>
      <c r="J1936" s="1">
        <f>_xlfn.XLOOKUP(B1936, '[1]2021 Salaries'!$B$13:$B$2834, '[1]2021 Salaries'!$G$13:$G$2834,0)</f>
        <v>28500000</v>
      </c>
      <c r="K1936" s="1">
        <f t="shared" si="30"/>
        <v>31350000.000000004</v>
      </c>
      <c r="L1936" s="2">
        <v>1935</v>
      </c>
    </row>
    <row r="1937" spans="1:12" x14ac:dyDescent="0.45">
      <c r="A1937">
        <v>525</v>
      </c>
      <c r="B1937" t="s">
        <v>2293</v>
      </c>
      <c r="C1937" t="s">
        <v>176</v>
      </c>
      <c r="D1937" t="s">
        <v>1596</v>
      </c>
      <c r="E1937" t="s">
        <v>725</v>
      </c>
      <c r="F1937">
        <v>20</v>
      </c>
      <c r="G1937" t="s">
        <v>12</v>
      </c>
      <c r="H1937">
        <v>2020</v>
      </c>
      <c r="I1937">
        <v>12.8944333333333</v>
      </c>
      <c r="J1937" s="1">
        <f>_xlfn.XLOOKUP(B1937, '[1]2021 Salaries'!$B$13:$B$2834, '[1]2021 Salaries'!$G$13:$G$2834,0)</f>
        <v>24930000</v>
      </c>
      <c r="K1937" s="1">
        <f t="shared" si="30"/>
        <v>27423000.000000004</v>
      </c>
      <c r="L1937" s="2">
        <v>1936</v>
      </c>
    </row>
    <row r="1938" spans="1:12" x14ac:dyDescent="0.45">
      <c r="A1938">
        <v>448</v>
      </c>
      <c r="B1938" t="s">
        <v>2800</v>
      </c>
      <c r="C1938" t="s">
        <v>74</v>
      </c>
      <c r="D1938" t="s">
        <v>2743</v>
      </c>
      <c r="E1938" t="s">
        <v>157</v>
      </c>
      <c r="F1938">
        <v>30</v>
      </c>
      <c r="G1938" t="s">
        <v>12</v>
      </c>
      <c r="H1938">
        <v>2020</v>
      </c>
      <c r="I1938">
        <v>12.8991666666667</v>
      </c>
      <c r="J1938" s="1">
        <f>_xlfn.XLOOKUP(B1938, '[1]2021 Salaries'!$B$13:$B$2834, '[1]2021 Salaries'!$G$13:$G$2834,0)</f>
        <v>13380000</v>
      </c>
      <c r="K1938" s="1">
        <f t="shared" si="30"/>
        <v>14718000.000000002</v>
      </c>
      <c r="L1938" s="2">
        <v>1937</v>
      </c>
    </row>
    <row r="1939" spans="1:12" x14ac:dyDescent="0.45">
      <c r="A1939">
        <v>805</v>
      </c>
      <c r="B1939" t="s">
        <v>1364</v>
      </c>
      <c r="C1939" t="s">
        <v>23</v>
      </c>
      <c r="D1939" t="s">
        <v>2743</v>
      </c>
      <c r="E1939" t="s">
        <v>353</v>
      </c>
      <c r="F1939">
        <v>20</v>
      </c>
      <c r="G1939" t="s">
        <v>25</v>
      </c>
      <c r="H1939">
        <v>2020</v>
      </c>
      <c r="I1939">
        <v>12.914066666666701</v>
      </c>
      <c r="J1939" s="1">
        <f>_xlfn.XLOOKUP(B1939, '[1]2021 Salaries'!$B$13:$B$2834, '[1]2021 Salaries'!$G$13:$G$2834,0)</f>
        <v>2100000</v>
      </c>
      <c r="K1939" s="1">
        <f t="shared" si="30"/>
        <v>2310000</v>
      </c>
      <c r="L1939" s="2">
        <v>1938</v>
      </c>
    </row>
    <row r="1940" spans="1:12" hidden="1" x14ac:dyDescent="0.45">
      <c r="A1940">
        <v>2210</v>
      </c>
      <c r="B1940" t="s">
        <v>2289</v>
      </c>
      <c r="C1940" t="s">
        <v>149</v>
      </c>
      <c r="D1940" t="s">
        <v>1596</v>
      </c>
      <c r="E1940" t="s">
        <v>963</v>
      </c>
      <c r="F1940">
        <v>18</v>
      </c>
      <c r="G1940" t="s">
        <v>16</v>
      </c>
      <c r="H1940">
        <v>2021</v>
      </c>
      <c r="I1940">
        <v>12.9157666666667</v>
      </c>
      <c r="J1940" s="1">
        <f>_xlfn.XLOOKUP(B1940, '[1]2021 Salaries'!$B$13:$B$2834, '[1]2021 Salaries'!$G$13:$G$2834,0)</f>
        <v>40090000</v>
      </c>
      <c r="K1940" s="1">
        <f t="shared" si="30"/>
        <v>44099000</v>
      </c>
      <c r="L1940" s="2">
        <v>1939</v>
      </c>
    </row>
    <row r="1941" spans="1:12" hidden="1" x14ac:dyDescent="0.45">
      <c r="A1941">
        <v>294</v>
      </c>
      <c r="B1941" t="s">
        <v>1142</v>
      </c>
      <c r="C1941" t="s">
        <v>149</v>
      </c>
      <c r="D1941" t="s">
        <v>2743</v>
      </c>
      <c r="E1941" t="s">
        <v>434</v>
      </c>
      <c r="F1941">
        <v>21</v>
      </c>
      <c r="G1941" t="s">
        <v>31</v>
      </c>
      <c r="H1941">
        <v>2020</v>
      </c>
      <c r="I1941">
        <v>12.916366666666701</v>
      </c>
      <c r="J1941" s="1">
        <f>_xlfn.XLOOKUP(B1941, '[1]2021 Salaries'!$B$13:$B$2834, '[1]2021 Salaries'!$G$13:$G$2834,0)</f>
        <v>15160000</v>
      </c>
      <c r="K1941" s="1">
        <f t="shared" si="30"/>
        <v>16676000.000000002</v>
      </c>
      <c r="L1941" s="2">
        <v>1940</v>
      </c>
    </row>
    <row r="1942" spans="1:12" hidden="1" x14ac:dyDescent="0.45">
      <c r="A1942">
        <v>998</v>
      </c>
      <c r="B1942" t="s">
        <v>2967</v>
      </c>
      <c r="C1942" t="s">
        <v>320</v>
      </c>
      <c r="D1942" t="s">
        <v>2743</v>
      </c>
      <c r="E1942" t="s">
        <v>997</v>
      </c>
      <c r="F1942">
        <v>23</v>
      </c>
      <c r="G1942" t="s">
        <v>16</v>
      </c>
      <c r="H1942">
        <v>2020</v>
      </c>
      <c r="I1942">
        <v>12.9168</v>
      </c>
      <c r="J1942" s="1">
        <f>_xlfn.XLOOKUP(B1942, '[1]2021 Salaries'!$B$13:$B$2834, '[1]2021 Salaries'!$G$13:$G$2834,0)</f>
        <v>0</v>
      </c>
      <c r="K1942" s="1">
        <f t="shared" si="30"/>
        <v>0</v>
      </c>
      <c r="L1942" s="2">
        <v>1941</v>
      </c>
    </row>
    <row r="1943" spans="1:12" x14ac:dyDescent="0.45">
      <c r="A1943">
        <v>2179</v>
      </c>
      <c r="B1943" t="s">
        <v>2117</v>
      </c>
      <c r="C1943" t="s">
        <v>14</v>
      </c>
      <c r="D1943" t="s">
        <v>1600</v>
      </c>
      <c r="E1943" t="s">
        <v>852</v>
      </c>
      <c r="F1943">
        <v>26</v>
      </c>
      <c r="G1943" t="s">
        <v>16</v>
      </c>
      <c r="H1943">
        <v>2021</v>
      </c>
      <c r="I1943">
        <v>12.917899999999999</v>
      </c>
      <c r="J1943" s="1">
        <f>_xlfn.XLOOKUP(B1943, '[1]2021 Salaries'!$B$13:$B$2834, '[1]2021 Salaries'!$G$13:$G$2834,0)</f>
        <v>25560000</v>
      </c>
      <c r="K1943" s="1">
        <f t="shared" si="30"/>
        <v>28116000.000000004</v>
      </c>
      <c r="L1943" s="2">
        <v>1942</v>
      </c>
    </row>
    <row r="1944" spans="1:12" x14ac:dyDescent="0.45">
      <c r="A1944">
        <v>468</v>
      </c>
      <c r="B1944" t="s">
        <v>2007</v>
      </c>
      <c r="C1944" t="s">
        <v>74</v>
      </c>
      <c r="D1944" t="s">
        <v>1600</v>
      </c>
      <c r="E1944" t="s">
        <v>47</v>
      </c>
      <c r="F1944">
        <v>28</v>
      </c>
      <c r="G1944" t="s">
        <v>12</v>
      </c>
      <c r="H1944">
        <v>2020</v>
      </c>
      <c r="I1944">
        <v>12.919866666666699</v>
      </c>
      <c r="J1944" s="1">
        <f>_xlfn.XLOOKUP(B1944, '[1]2021 Salaries'!$B$13:$B$2834, '[1]2021 Salaries'!$G$13:$G$2834,0)</f>
        <v>0</v>
      </c>
      <c r="K1944" s="1">
        <f t="shared" si="30"/>
        <v>0</v>
      </c>
      <c r="L1944" s="2">
        <v>1943</v>
      </c>
    </row>
    <row r="1945" spans="1:12" hidden="1" x14ac:dyDescent="0.45">
      <c r="A1945">
        <v>1879</v>
      </c>
      <c r="B1945" t="s">
        <v>854</v>
      </c>
      <c r="C1945" t="s">
        <v>74</v>
      </c>
      <c r="D1945" t="s">
        <v>18</v>
      </c>
      <c r="E1945" t="s">
        <v>291</v>
      </c>
      <c r="F1945">
        <v>18</v>
      </c>
      <c r="G1945" t="s">
        <v>12</v>
      </c>
      <c r="H1945">
        <v>2021</v>
      </c>
      <c r="I1945">
        <v>12.922333333333301</v>
      </c>
      <c r="J1945" s="1">
        <f>_xlfn.XLOOKUP(B1945, '[1]2021 Salaries'!$B$13:$B$2834, '[1]2021 Salaries'!$G$13:$G$2834,0)</f>
        <v>15290000</v>
      </c>
      <c r="K1945" s="1">
        <f t="shared" si="30"/>
        <v>16819000</v>
      </c>
      <c r="L1945" s="2">
        <v>1944</v>
      </c>
    </row>
    <row r="1946" spans="1:12" hidden="1" x14ac:dyDescent="0.45">
      <c r="A1946">
        <v>1671</v>
      </c>
      <c r="B1946" t="s">
        <v>2066</v>
      </c>
      <c r="C1946" t="s">
        <v>33</v>
      </c>
      <c r="D1946" t="s">
        <v>2743</v>
      </c>
      <c r="E1946" t="s">
        <v>358</v>
      </c>
      <c r="F1946">
        <v>22</v>
      </c>
      <c r="G1946" t="s">
        <v>31</v>
      </c>
      <c r="H1946">
        <v>2021</v>
      </c>
      <c r="I1946">
        <v>12.935033333333299</v>
      </c>
      <c r="J1946" s="1">
        <f>_xlfn.XLOOKUP(B1946, '[1]2021 Salaries'!$B$13:$B$2834, '[1]2021 Salaries'!$G$13:$G$2834,0)</f>
        <v>10450000</v>
      </c>
      <c r="K1946" s="1">
        <f t="shared" si="30"/>
        <v>11495000</v>
      </c>
      <c r="L1946" s="2">
        <v>1945</v>
      </c>
    </row>
    <row r="1947" spans="1:12" x14ac:dyDescent="0.45">
      <c r="A1947">
        <v>2288</v>
      </c>
      <c r="B1947" t="s">
        <v>2922</v>
      </c>
      <c r="C1947" t="s">
        <v>149</v>
      </c>
      <c r="D1947" t="s">
        <v>2743</v>
      </c>
      <c r="E1947" t="s">
        <v>487</v>
      </c>
      <c r="F1947">
        <v>34</v>
      </c>
      <c r="G1947" t="s">
        <v>16</v>
      </c>
      <c r="H1947">
        <v>2021</v>
      </c>
      <c r="I1947">
        <v>12.942933333333301</v>
      </c>
      <c r="J1947" s="1">
        <f>_xlfn.XLOOKUP(B1947, '[1]2021 Salaries'!$B$13:$B$2834, '[1]2021 Salaries'!$G$13:$G$2834,0)</f>
        <v>24610000</v>
      </c>
      <c r="K1947" s="1">
        <f t="shared" si="30"/>
        <v>27071000.000000004</v>
      </c>
      <c r="L1947" s="2">
        <v>1946</v>
      </c>
    </row>
    <row r="1948" spans="1:12" x14ac:dyDescent="0.45">
      <c r="A1948">
        <v>2134</v>
      </c>
      <c r="B1948" t="s">
        <v>2214</v>
      </c>
      <c r="C1948" t="s">
        <v>14</v>
      </c>
      <c r="D1948" t="s">
        <v>2743</v>
      </c>
      <c r="E1948" t="s">
        <v>124</v>
      </c>
      <c r="F1948">
        <v>25</v>
      </c>
      <c r="G1948" t="s">
        <v>25</v>
      </c>
      <c r="H1948">
        <v>2021</v>
      </c>
      <c r="I1948">
        <v>12.9442</v>
      </c>
      <c r="J1948" s="1">
        <f>_xlfn.XLOOKUP(B1948, '[1]2021 Salaries'!$B$13:$B$2834, '[1]2021 Salaries'!$G$13:$G$2834,0)</f>
        <v>24120000</v>
      </c>
      <c r="K1948" s="1">
        <f t="shared" si="30"/>
        <v>26532000.000000004</v>
      </c>
      <c r="L1948" s="2">
        <v>1947</v>
      </c>
    </row>
    <row r="1949" spans="1:12" x14ac:dyDescent="0.45">
      <c r="A1949">
        <v>2226</v>
      </c>
      <c r="B1949" t="s">
        <v>2008</v>
      </c>
      <c r="C1949" t="s">
        <v>14</v>
      </c>
      <c r="D1949" t="s">
        <v>1600</v>
      </c>
      <c r="E1949" t="s">
        <v>963</v>
      </c>
      <c r="F1949">
        <v>22</v>
      </c>
      <c r="G1949" t="s">
        <v>16</v>
      </c>
      <c r="H1949">
        <v>2021</v>
      </c>
      <c r="I1949">
        <v>12.9537333333333</v>
      </c>
      <c r="J1949" s="1">
        <f>_xlfn.XLOOKUP(B1949, '[1]2021 Salaries'!$B$13:$B$2834, '[1]2021 Salaries'!$G$13:$G$2834,0)</f>
        <v>6420000</v>
      </c>
      <c r="K1949" s="1">
        <f t="shared" si="30"/>
        <v>7062000.0000000009</v>
      </c>
      <c r="L1949" s="2">
        <v>1948</v>
      </c>
    </row>
    <row r="1950" spans="1:12" hidden="1" x14ac:dyDescent="0.45">
      <c r="A1950">
        <v>1264</v>
      </c>
      <c r="B1950" t="s">
        <v>2966</v>
      </c>
      <c r="C1950" t="s">
        <v>894</v>
      </c>
      <c r="D1950" t="s">
        <v>2743</v>
      </c>
      <c r="E1950" t="s">
        <v>49</v>
      </c>
      <c r="F1950">
        <v>20</v>
      </c>
      <c r="G1950" t="s">
        <v>21</v>
      </c>
      <c r="H1950">
        <v>2021</v>
      </c>
      <c r="I1950">
        <v>12.9567</v>
      </c>
      <c r="J1950" s="1">
        <f>_xlfn.XLOOKUP(B1950, '[1]2021 Salaries'!$B$13:$B$2834, '[1]2021 Salaries'!$G$13:$G$2834,0)</f>
        <v>2620000</v>
      </c>
      <c r="K1950" s="1">
        <f t="shared" si="30"/>
        <v>2882000</v>
      </c>
      <c r="L1950" s="2">
        <v>1949</v>
      </c>
    </row>
    <row r="1951" spans="1:12" hidden="1" x14ac:dyDescent="0.45">
      <c r="A1951">
        <v>847</v>
      </c>
      <c r="B1951" t="s">
        <v>723</v>
      </c>
      <c r="C1951" t="s">
        <v>64</v>
      </c>
      <c r="D1951" t="s">
        <v>18</v>
      </c>
      <c r="E1951" t="s">
        <v>197</v>
      </c>
      <c r="F1951">
        <v>24</v>
      </c>
      <c r="G1951" t="s">
        <v>25</v>
      </c>
      <c r="H1951">
        <v>2020</v>
      </c>
      <c r="I1951">
        <v>12.9607333333333</v>
      </c>
      <c r="J1951" s="1">
        <f>_xlfn.XLOOKUP(B1951, '[1]2021 Salaries'!$B$13:$B$2834, '[1]2021 Salaries'!$G$13:$G$2834,0)</f>
        <v>19880000</v>
      </c>
      <c r="K1951" s="1">
        <f t="shared" si="30"/>
        <v>19880000</v>
      </c>
      <c r="L1951" s="2">
        <v>1950</v>
      </c>
    </row>
    <row r="1952" spans="1:12" x14ac:dyDescent="0.45">
      <c r="A1952">
        <v>1109</v>
      </c>
      <c r="B1952" t="s">
        <v>1675</v>
      </c>
      <c r="C1952" t="s">
        <v>14</v>
      </c>
      <c r="D1952" t="s">
        <v>1596</v>
      </c>
      <c r="E1952" t="s">
        <v>250</v>
      </c>
      <c r="F1952">
        <v>27</v>
      </c>
      <c r="G1952" t="s">
        <v>16</v>
      </c>
      <c r="H1952">
        <v>2020</v>
      </c>
      <c r="I1952">
        <v>12.963800000000001</v>
      </c>
      <c r="J1952" s="1">
        <f>_xlfn.XLOOKUP(B1952, '[1]2021 Salaries'!$B$13:$B$2834, '[1]2021 Salaries'!$G$13:$G$2834,0)</f>
        <v>24390000</v>
      </c>
      <c r="K1952" s="1">
        <f t="shared" si="30"/>
        <v>26829000.000000004</v>
      </c>
      <c r="L1952" s="2">
        <v>1951</v>
      </c>
    </row>
    <row r="1953" spans="1:12" hidden="1" x14ac:dyDescent="0.45">
      <c r="A1953">
        <v>2112</v>
      </c>
      <c r="B1953" t="s">
        <v>2387</v>
      </c>
      <c r="C1953" t="s">
        <v>2386</v>
      </c>
      <c r="D1953" t="s">
        <v>1596</v>
      </c>
      <c r="E1953" t="s">
        <v>240</v>
      </c>
      <c r="F1953">
        <v>29</v>
      </c>
      <c r="G1953" t="s">
        <v>25</v>
      </c>
      <c r="H1953">
        <v>2021</v>
      </c>
      <c r="I1953">
        <v>12.964266666666701</v>
      </c>
      <c r="J1953" s="1">
        <f>_xlfn.XLOOKUP(B1953, '[1]2021 Salaries'!$B$13:$B$2834, '[1]2021 Salaries'!$G$13:$G$2834,0)</f>
        <v>16380000</v>
      </c>
      <c r="K1953" s="1">
        <f t="shared" si="30"/>
        <v>18018000</v>
      </c>
      <c r="L1953" s="2">
        <v>1952</v>
      </c>
    </row>
    <row r="1954" spans="1:12" hidden="1" x14ac:dyDescent="0.45">
      <c r="A1954">
        <v>1467</v>
      </c>
      <c r="B1954" t="s">
        <v>2965</v>
      </c>
      <c r="C1954" t="s">
        <v>149</v>
      </c>
      <c r="D1954" t="s">
        <v>2743</v>
      </c>
      <c r="E1954" t="s">
        <v>473</v>
      </c>
      <c r="F1954">
        <v>18</v>
      </c>
      <c r="G1954" t="s">
        <v>31</v>
      </c>
      <c r="H1954">
        <v>2021</v>
      </c>
      <c r="I1954">
        <v>12.965633333333299</v>
      </c>
      <c r="J1954" s="1">
        <f>_xlfn.XLOOKUP(B1954, '[1]2021 Salaries'!$B$13:$B$2834, '[1]2021 Salaries'!$G$13:$G$2834,0)</f>
        <v>23980000</v>
      </c>
      <c r="K1954" s="1">
        <f t="shared" si="30"/>
        <v>26378000.000000004</v>
      </c>
      <c r="L1954" s="2">
        <v>1953</v>
      </c>
    </row>
    <row r="1955" spans="1:12" hidden="1" x14ac:dyDescent="0.45">
      <c r="A1955">
        <v>81</v>
      </c>
      <c r="B1955" t="s">
        <v>2964</v>
      </c>
      <c r="C1955" t="s">
        <v>39</v>
      </c>
      <c r="D1955" t="s">
        <v>2743</v>
      </c>
      <c r="E1955" t="s">
        <v>710</v>
      </c>
      <c r="F1955">
        <v>22</v>
      </c>
      <c r="G1955" t="s">
        <v>21</v>
      </c>
      <c r="H1955">
        <v>2020</v>
      </c>
      <c r="I1955">
        <v>12.9659666666667</v>
      </c>
      <c r="J1955" s="1">
        <f>_xlfn.XLOOKUP(B1955, '[1]2021 Salaries'!$B$13:$B$2834, '[1]2021 Salaries'!$G$13:$G$2834,0)</f>
        <v>0</v>
      </c>
      <c r="K1955" s="1">
        <f t="shared" si="30"/>
        <v>0</v>
      </c>
      <c r="L1955" s="2">
        <v>1954</v>
      </c>
    </row>
    <row r="1956" spans="1:12" x14ac:dyDescent="0.45">
      <c r="A1956">
        <v>1585</v>
      </c>
      <c r="B1956" t="s">
        <v>2391</v>
      </c>
      <c r="C1956" t="s">
        <v>55</v>
      </c>
      <c r="D1956" t="s">
        <v>2743</v>
      </c>
      <c r="E1956" t="s">
        <v>278</v>
      </c>
      <c r="F1956">
        <v>24</v>
      </c>
      <c r="G1956" t="s">
        <v>31</v>
      </c>
      <c r="H1956">
        <v>2021</v>
      </c>
      <c r="I1956">
        <v>12.9669666666667</v>
      </c>
      <c r="J1956" s="1">
        <f>_xlfn.XLOOKUP(B1956, '[1]2021 Salaries'!$B$13:$B$2834, '[1]2021 Salaries'!$G$13:$G$2834,0)</f>
        <v>20940000</v>
      </c>
      <c r="K1956" s="1">
        <f t="shared" si="30"/>
        <v>23034000</v>
      </c>
      <c r="L1956" s="2">
        <v>1955</v>
      </c>
    </row>
    <row r="1957" spans="1:12" x14ac:dyDescent="0.45">
      <c r="A1957">
        <v>546</v>
      </c>
      <c r="B1957" t="s">
        <v>2190</v>
      </c>
      <c r="C1957" t="s">
        <v>143</v>
      </c>
      <c r="D1957" t="s">
        <v>1600</v>
      </c>
      <c r="E1957" t="s">
        <v>602</v>
      </c>
      <c r="F1957">
        <v>23</v>
      </c>
      <c r="G1957" t="s">
        <v>12</v>
      </c>
      <c r="H1957">
        <v>2020</v>
      </c>
      <c r="I1957">
        <v>12.9673</v>
      </c>
      <c r="J1957" s="1">
        <f>_xlfn.XLOOKUP(B1957, '[1]2021 Salaries'!$B$13:$B$2834, '[1]2021 Salaries'!$G$13:$G$2834,0)</f>
        <v>23990000</v>
      </c>
      <c r="K1957" s="1">
        <f t="shared" si="30"/>
        <v>26389000.000000004</v>
      </c>
      <c r="L1957" s="2">
        <v>1956</v>
      </c>
    </row>
    <row r="1958" spans="1:12" hidden="1" x14ac:dyDescent="0.45">
      <c r="A1958">
        <v>542</v>
      </c>
      <c r="B1958" t="s">
        <v>2963</v>
      </c>
      <c r="C1958" t="s">
        <v>74</v>
      </c>
      <c r="D1958" t="s">
        <v>2743</v>
      </c>
      <c r="E1958" t="s">
        <v>602</v>
      </c>
      <c r="F1958">
        <v>28</v>
      </c>
      <c r="G1958" t="s">
        <v>12</v>
      </c>
      <c r="H1958">
        <v>2020</v>
      </c>
      <c r="I1958">
        <v>12.9691333333333</v>
      </c>
      <c r="J1958" s="1">
        <f>_xlfn.XLOOKUP(B1958, '[1]2021 Salaries'!$B$13:$B$2834, '[1]2021 Salaries'!$G$13:$G$2834,0)</f>
        <v>0</v>
      </c>
      <c r="K1958" s="1">
        <f t="shared" si="30"/>
        <v>0</v>
      </c>
      <c r="L1958" s="2">
        <v>1957</v>
      </c>
    </row>
    <row r="1959" spans="1:12" hidden="1" x14ac:dyDescent="0.45">
      <c r="A1959">
        <v>767</v>
      </c>
      <c r="B1959" t="s">
        <v>2962</v>
      </c>
      <c r="C1959" t="s">
        <v>786</v>
      </c>
      <c r="D1959" t="s">
        <v>2743</v>
      </c>
      <c r="E1959" t="s">
        <v>223</v>
      </c>
      <c r="F1959">
        <v>35</v>
      </c>
      <c r="G1959" t="s">
        <v>25</v>
      </c>
      <c r="H1959">
        <v>2020</v>
      </c>
      <c r="I1959">
        <v>12.976566666666701</v>
      </c>
      <c r="J1959" s="1">
        <f>_xlfn.XLOOKUP(B1959, '[1]2021 Salaries'!$B$13:$B$2834, '[1]2021 Salaries'!$G$13:$G$2834,0)</f>
        <v>0</v>
      </c>
      <c r="K1959" s="1">
        <f t="shared" si="30"/>
        <v>0</v>
      </c>
      <c r="L1959" s="2">
        <v>1958</v>
      </c>
    </row>
    <row r="1960" spans="1:12" hidden="1" x14ac:dyDescent="0.45">
      <c r="A1960">
        <v>1205</v>
      </c>
      <c r="B1960" t="s">
        <v>2136</v>
      </c>
      <c r="C1960" t="s">
        <v>64</v>
      </c>
      <c r="D1960" t="s">
        <v>1596</v>
      </c>
      <c r="E1960" t="s">
        <v>714</v>
      </c>
      <c r="F1960">
        <v>27</v>
      </c>
      <c r="G1960" t="s">
        <v>41</v>
      </c>
      <c r="H1960">
        <v>2020</v>
      </c>
      <c r="I1960">
        <v>12.982533333333301</v>
      </c>
      <c r="J1960" s="1">
        <f>_xlfn.XLOOKUP(B1960, '[1]2021 Salaries'!$B$13:$B$2834, '[1]2021 Salaries'!$G$13:$G$2834,0)</f>
        <v>0</v>
      </c>
      <c r="K1960" s="1">
        <f t="shared" si="30"/>
        <v>0</v>
      </c>
      <c r="L1960" s="2">
        <v>1959</v>
      </c>
    </row>
    <row r="1961" spans="1:12" hidden="1" x14ac:dyDescent="0.45">
      <c r="A1961">
        <v>168</v>
      </c>
      <c r="B1961" t="s">
        <v>2961</v>
      </c>
      <c r="C1961" t="s">
        <v>74</v>
      </c>
      <c r="D1961" t="s">
        <v>2743</v>
      </c>
      <c r="E1961" t="s">
        <v>230</v>
      </c>
      <c r="F1961">
        <v>26</v>
      </c>
      <c r="G1961" t="s">
        <v>21</v>
      </c>
      <c r="H1961">
        <v>2020</v>
      </c>
      <c r="I1961">
        <v>12.9827666666667</v>
      </c>
      <c r="J1961" s="1">
        <f>_xlfn.XLOOKUP(B1961, '[1]2021 Salaries'!$B$13:$B$2834, '[1]2021 Salaries'!$G$13:$G$2834,0)</f>
        <v>0</v>
      </c>
      <c r="K1961" s="1">
        <f t="shared" si="30"/>
        <v>0</v>
      </c>
      <c r="L1961" s="2">
        <v>1960</v>
      </c>
    </row>
    <row r="1962" spans="1:12" hidden="1" x14ac:dyDescent="0.45">
      <c r="A1962">
        <v>2403</v>
      </c>
      <c r="B1962" t="s">
        <v>1957</v>
      </c>
      <c r="C1962" t="s">
        <v>14</v>
      </c>
      <c r="D1962" t="s">
        <v>1596</v>
      </c>
      <c r="E1962" t="s">
        <v>462</v>
      </c>
      <c r="F1962">
        <v>22</v>
      </c>
      <c r="G1962" t="s">
        <v>16</v>
      </c>
      <c r="H1962">
        <v>2021</v>
      </c>
      <c r="I1962">
        <v>13.0008</v>
      </c>
      <c r="J1962" s="1">
        <f>_xlfn.XLOOKUP(B1962, '[1]2021 Salaries'!$B$13:$B$2834, '[1]2021 Salaries'!$G$13:$G$2834,0)</f>
        <v>17140000</v>
      </c>
      <c r="K1962" s="1">
        <f t="shared" si="30"/>
        <v>18854000</v>
      </c>
      <c r="L1962" s="2">
        <v>1961</v>
      </c>
    </row>
    <row r="1963" spans="1:12" hidden="1" x14ac:dyDescent="0.45">
      <c r="A1963">
        <v>870</v>
      </c>
      <c r="B1963" t="s">
        <v>2960</v>
      </c>
      <c r="C1963" t="s">
        <v>23</v>
      </c>
      <c r="D1963" t="s">
        <v>2743</v>
      </c>
      <c r="E1963" t="s">
        <v>240</v>
      </c>
      <c r="F1963">
        <v>24</v>
      </c>
      <c r="G1963" t="s">
        <v>25</v>
      </c>
      <c r="H1963">
        <v>2020</v>
      </c>
      <c r="I1963">
        <v>13.0078</v>
      </c>
      <c r="J1963" s="1">
        <f>_xlfn.XLOOKUP(B1963, '[1]2021 Salaries'!$B$13:$B$2834, '[1]2021 Salaries'!$G$13:$G$2834,0)</f>
        <v>0</v>
      </c>
      <c r="K1963" s="1">
        <f t="shared" si="30"/>
        <v>0</v>
      </c>
      <c r="L1963" s="2">
        <v>1962</v>
      </c>
    </row>
    <row r="1964" spans="1:12" x14ac:dyDescent="0.45">
      <c r="A1964">
        <v>641</v>
      </c>
      <c r="B1964" t="s">
        <v>2959</v>
      </c>
      <c r="C1964" t="s">
        <v>86</v>
      </c>
      <c r="D1964" t="s">
        <v>2743</v>
      </c>
      <c r="E1964" t="s">
        <v>291</v>
      </c>
      <c r="F1964">
        <v>22</v>
      </c>
      <c r="G1964" t="s">
        <v>12</v>
      </c>
      <c r="H1964">
        <v>2020</v>
      </c>
      <c r="I1964">
        <v>13.011900000000001</v>
      </c>
      <c r="J1964" s="1">
        <f>_xlfn.XLOOKUP(B1964, '[1]2021 Salaries'!$B$13:$B$2834, '[1]2021 Salaries'!$G$13:$G$2834,0)</f>
        <v>20060000</v>
      </c>
      <c r="K1964" s="1">
        <f t="shared" si="30"/>
        <v>22066000</v>
      </c>
      <c r="L1964" s="2">
        <v>1963</v>
      </c>
    </row>
    <row r="1965" spans="1:12" hidden="1" x14ac:dyDescent="0.45">
      <c r="A1965">
        <v>332</v>
      </c>
      <c r="B1965" t="s">
        <v>2958</v>
      </c>
      <c r="C1965" t="s">
        <v>9</v>
      </c>
      <c r="D1965" t="s">
        <v>2743</v>
      </c>
      <c r="E1965" t="s">
        <v>173</v>
      </c>
      <c r="F1965">
        <v>21</v>
      </c>
      <c r="G1965" t="s">
        <v>31</v>
      </c>
      <c r="H1965">
        <v>2020</v>
      </c>
      <c r="I1965">
        <v>13.014333333333299</v>
      </c>
      <c r="J1965" s="1">
        <f>_xlfn.XLOOKUP(B1965, '[1]2021 Salaries'!$B$13:$B$2834, '[1]2021 Salaries'!$G$13:$G$2834,0)</f>
        <v>0</v>
      </c>
      <c r="K1965" s="1">
        <f t="shared" si="30"/>
        <v>0</v>
      </c>
      <c r="L1965" s="2">
        <v>1964</v>
      </c>
    </row>
    <row r="1966" spans="1:12" hidden="1" x14ac:dyDescent="0.45">
      <c r="A1966">
        <v>1189</v>
      </c>
      <c r="B1966" t="s">
        <v>1784</v>
      </c>
      <c r="C1966" t="s">
        <v>64</v>
      </c>
      <c r="D1966" t="s">
        <v>1600</v>
      </c>
      <c r="E1966" t="s">
        <v>275</v>
      </c>
      <c r="F1966">
        <v>37</v>
      </c>
      <c r="G1966" t="s">
        <v>41</v>
      </c>
      <c r="H1966">
        <v>2020</v>
      </c>
      <c r="I1966">
        <v>13.0154</v>
      </c>
      <c r="J1966" s="1">
        <f>_xlfn.XLOOKUP(B1966, '[1]2021 Salaries'!$B$13:$B$2834, '[1]2021 Salaries'!$G$13:$G$2834,0)</f>
        <v>0</v>
      </c>
      <c r="K1966" s="1">
        <f t="shared" si="30"/>
        <v>0</v>
      </c>
      <c r="L1966" s="2">
        <v>1965</v>
      </c>
    </row>
    <row r="1967" spans="1:12" hidden="1" x14ac:dyDescent="0.45">
      <c r="A1967">
        <v>135</v>
      </c>
      <c r="B1967" t="s">
        <v>2043</v>
      </c>
      <c r="C1967" t="s">
        <v>320</v>
      </c>
      <c r="D1967" t="s">
        <v>1596</v>
      </c>
      <c r="E1967" t="s">
        <v>1073</v>
      </c>
      <c r="F1967">
        <v>27</v>
      </c>
      <c r="G1967" t="s">
        <v>21</v>
      </c>
      <c r="H1967">
        <v>2020</v>
      </c>
      <c r="I1967">
        <v>13.0200666666667</v>
      </c>
      <c r="J1967" s="1">
        <f>_xlfn.XLOOKUP(B1967, '[1]2021 Salaries'!$B$13:$B$2834, '[1]2021 Salaries'!$G$13:$G$2834,0)</f>
        <v>0</v>
      </c>
      <c r="K1967" s="1">
        <f t="shared" si="30"/>
        <v>0</v>
      </c>
      <c r="L1967" s="2">
        <v>1966</v>
      </c>
    </row>
    <row r="1968" spans="1:12" x14ac:dyDescent="0.45">
      <c r="A1968">
        <v>1424</v>
      </c>
      <c r="B1968" t="s">
        <v>2957</v>
      </c>
      <c r="C1968" t="s">
        <v>9</v>
      </c>
      <c r="D1968" t="s">
        <v>2743</v>
      </c>
      <c r="E1968" t="s">
        <v>395</v>
      </c>
      <c r="F1968">
        <v>20</v>
      </c>
      <c r="G1968" t="s">
        <v>31</v>
      </c>
      <c r="H1968">
        <v>2021</v>
      </c>
      <c r="I1968">
        <v>13.0209666666667</v>
      </c>
      <c r="J1968" s="1">
        <f>_xlfn.XLOOKUP(B1968, '[1]2021 Salaries'!$B$13:$B$2834, '[1]2021 Salaries'!$G$13:$G$2834,0)</f>
        <v>15270000</v>
      </c>
      <c r="K1968" s="1">
        <f t="shared" si="30"/>
        <v>16797000</v>
      </c>
      <c r="L1968" s="2">
        <v>1967</v>
      </c>
    </row>
    <row r="1969" spans="1:12" hidden="1" x14ac:dyDescent="0.45">
      <c r="A1969">
        <v>1488</v>
      </c>
      <c r="B1969" t="s">
        <v>1947</v>
      </c>
      <c r="C1969" t="s">
        <v>36</v>
      </c>
      <c r="D1969" t="s">
        <v>1600</v>
      </c>
      <c r="E1969" t="s">
        <v>289</v>
      </c>
      <c r="F1969">
        <v>19</v>
      </c>
      <c r="G1969" t="s">
        <v>31</v>
      </c>
      <c r="H1969">
        <v>2021</v>
      </c>
      <c r="I1969">
        <v>13.023199999999999</v>
      </c>
      <c r="J1969" s="1">
        <f>_xlfn.XLOOKUP(B1969, '[1]2021 Salaries'!$B$13:$B$2834, '[1]2021 Salaries'!$G$13:$G$2834,0)</f>
        <v>31290000</v>
      </c>
      <c r="K1969" s="1">
        <f t="shared" si="30"/>
        <v>34419000</v>
      </c>
      <c r="L1969" s="2">
        <v>1968</v>
      </c>
    </row>
    <row r="1970" spans="1:12" x14ac:dyDescent="0.45">
      <c r="A1970">
        <v>1326</v>
      </c>
      <c r="B1970" t="s">
        <v>1886</v>
      </c>
      <c r="C1970" t="s">
        <v>39</v>
      </c>
      <c r="D1970" t="s">
        <v>1596</v>
      </c>
      <c r="E1970" t="s">
        <v>293</v>
      </c>
      <c r="F1970">
        <v>19</v>
      </c>
      <c r="G1970" t="s">
        <v>21</v>
      </c>
      <c r="H1970">
        <v>2021</v>
      </c>
      <c r="I1970">
        <v>13.024366666666699</v>
      </c>
      <c r="J1970" s="1">
        <f>_xlfn.XLOOKUP(B1970, '[1]2021 Salaries'!$B$13:$B$2834, '[1]2021 Salaries'!$G$13:$G$2834,0)</f>
        <v>17930000</v>
      </c>
      <c r="K1970" s="1">
        <f t="shared" si="30"/>
        <v>19723000</v>
      </c>
      <c r="L1970" s="2">
        <v>1969</v>
      </c>
    </row>
    <row r="1971" spans="1:12" hidden="1" x14ac:dyDescent="0.45">
      <c r="A1971">
        <v>1157</v>
      </c>
      <c r="B1971" t="s">
        <v>2956</v>
      </c>
      <c r="C1971" t="s">
        <v>64</v>
      </c>
      <c r="D1971" t="s">
        <v>2743</v>
      </c>
      <c r="E1971" t="s">
        <v>65</v>
      </c>
      <c r="F1971">
        <v>33</v>
      </c>
      <c r="G1971" t="s">
        <v>41</v>
      </c>
      <c r="H1971">
        <v>2020</v>
      </c>
      <c r="I1971">
        <v>13.0244</v>
      </c>
      <c r="J1971" s="1">
        <f>_xlfn.XLOOKUP(B1971, '[1]2021 Salaries'!$B$13:$B$2834, '[1]2021 Salaries'!$G$13:$G$2834,0)</f>
        <v>0</v>
      </c>
      <c r="K1971" s="1">
        <f t="shared" si="30"/>
        <v>0</v>
      </c>
      <c r="L1971" s="2">
        <v>1970</v>
      </c>
    </row>
    <row r="1972" spans="1:12" hidden="1" x14ac:dyDescent="0.45">
      <c r="A1972">
        <v>2157</v>
      </c>
      <c r="B1972" t="s">
        <v>2955</v>
      </c>
      <c r="C1972" t="s">
        <v>14</v>
      </c>
      <c r="D1972" t="s">
        <v>2743</v>
      </c>
      <c r="E1972" t="s">
        <v>1212</v>
      </c>
      <c r="F1972">
        <v>32</v>
      </c>
      <c r="G1972" t="s">
        <v>16</v>
      </c>
      <c r="H1972">
        <v>2021</v>
      </c>
      <c r="I1972">
        <v>13.0255333333333</v>
      </c>
      <c r="J1972" s="1">
        <f>_xlfn.XLOOKUP(B1972, '[1]2021 Salaries'!$B$13:$B$2834, '[1]2021 Salaries'!$G$13:$G$2834,0)</f>
        <v>19240000</v>
      </c>
      <c r="K1972" s="1">
        <f t="shared" si="30"/>
        <v>21164000</v>
      </c>
      <c r="L1972" s="2">
        <v>1971</v>
      </c>
    </row>
    <row r="1973" spans="1:12" hidden="1" x14ac:dyDescent="0.45">
      <c r="A1973">
        <v>1880</v>
      </c>
      <c r="B1973" t="s">
        <v>1347</v>
      </c>
      <c r="C1973" t="s">
        <v>74</v>
      </c>
      <c r="D1973" t="s">
        <v>18</v>
      </c>
      <c r="E1973" t="s">
        <v>291</v>
      </c>
      <c r="F1973">
        <v>25</v>
      </c>
      <c r="G1973" t="s">
        <v>12</v>
      </c>
      <c r="H1973">
        <v>2021</v>
      </c>
      <c r="I1973">
        <v>13.027366666666699</v>
      </c>
      <c r="J1973" s="1">
        <f>_xlfn.XLOOKUP(B1973, '[1]2021 Salaries'!$B$13:$B$2834, '[1]2021 Salaries'!$G$13:$G$2834,0)</f>
        <v>25500000</v>
      </c>
      <c r="K1973" s="1">
        <f t="shared" si="30"/>
        <v>28050000.000000004</v>
      </c>
      <c r="L1973" s="2">
        <v>1972</v>
      </c>
    </row>
    <row r="1974" spans="1:12" hidden="1" x14ac:dyDescent="0.45">
      <c r="A1974">
        <v>116</v>
      </c>
      <c r="B1974" t="s">
        <v>1549</v>
      </c>
      <c r="C1974" t="s">
        <v>149</v>
      </c>
      <c r="D1974" t="s">
        <v>43</v>
      </c>
      <c r="E1974" t="s">
        <v>555</v>
      </c>
      <c r="F1974">
        <v>29</v>
      </c>
      <c r="G1974" t="s">
        <v>21</v>
      </c>
      <c r="H1974">
        <v>2020</v>
      </c>
      <c r="I1974">
        <v>13.0294666666667</v>
      </c>
      <c r="J1974" s="1">
        <f>_xlfn.XLOOKUP(B1974, '[1]2021 Salaries'!$B$13:$B$2834, '[1]2021 Salaries'!$G$13:$G$2834,0)</f>
        <v>20680000</v>
      </c>
      <c r="K1974" s="1">
        <f t="shared" si="30"/>
        <v>22748000</v>
      </c>
      <c r="L1974" s="2">
        <v>1973</v>
      </c>
    </row>
    <row r="1975" spans="1:12" x14ac:dyDescent="0.45">
      <c r="A1975">
        <v>465</v>
      </c>
      <c r="B1975" t="s">
        <v>2311</v>
      </c>
      <c r="C1975" t="s">
        <v>23</v>
      </c>
      <c r="D1975" t="s">
        <v>2743</v>
      </c>
      <c r="E1975" t="s">
        <v>47</v>
      </c>
      <c r="F1975">
        <v>26</v>
      </c>
      <c r="G1975" t="s">
        <v>12</v>
      </c>
      <c r="H1975">
        <v>2020</v>
      </c>
      <c r="I1975">
        <v>13.0309666666667</v>
      </c>
      <c r="J1975" s="1">
        <f>_xlfn.XLOOKUP(B1975, '[1]2021 Salaries'!$B$13:$B$2834, '[1]2021 Salaries'!$G$13:$G$2834,0)</f>
        <v>27860000</v>
      </c>
      <c r="K1975" s="1">
        <f t="shared" si="30"/>
        <v>30646000.000000004</v>
      </c>
      <c r="L1975" s="2">
        <v>1974</v>
      </c>
    </row>
    <row r="1976" spans="1:12" hidden="1" x14ac:dyDescent="0.45">
      <c r="A1976">
        <v>277</v>
      </c>
      <c r="B1976" t="s">
        <v>638</v>
      </c>
      <c r="C1976" t="s">
        <v>9</v>
      </c>
      <c r="D1976" t="s">
        <v>18</v>
      </c>
      <c r="E1976" t="s">
        <v>57</v>
      </c>
      <c r="F1976">
        <v>22</v>
      </c>
      <c r="G1976" t="s">
        <v>31</v>
      </c>
      <c r="H1976">
        <v>2020</v>
      </c>
      <c r="I1976">
        <v>13.032066666666701</v>
      </c>
      <c r="J1976" s="1">
        <f>_xlfn.XLOOKUP(B1976, '[1]2021 Salaries'!$B$13:$B$2834, '[1]2021 Salaries'!$G$13:$G$2834,0)</f>
        <v>0</v>
      </c>
      <c r="K1976" s="1">
        <f t="shared" si="30"/>
        <v>0</v>
      </c>
      <c r="L1976" s="2">
        <v>1975</v>
      </c>
    </row>
    <row r="1977" spans="1:12" hidden="1" x14ac:dyDescent="0.45">
      <c r="A1977">
        <v>2159</v>
      </c>
      <c r="B1977" t="s">
        <v>1538</v>
      </c>
      <c r="C1977" t="s">
        <v>14</v>
      </c>
      <c r="D1977" t="s">
        <v>43</v>
      </c>
      <c r="E1977" t="s">
        <v>1212</v>
      </c>
      <c r="F1977">
        <v>26</v>
      </c>
      <c r="G1977" t="s">
        <v>16</v>
      </c>
      <c r="H1977">
        <v>2021</v>
      </c>
      <c r="I1977">
        <v>13.0326</v>
      </c>
      <c r="J1977" s="1">
        <f>_xlfn.XLOOKUP(B1977, '[1]2021 Salaries'!$B$13:$B$2834, '[1]2021 Salaries'!$G$13:$G$2834,0)</f>
        <v>19680000</v>
      </c>
      <c r="K1977" s="1">
        <f t="shared" si="30"/>
        <v>21648000</v>
      </c>
      <c r="L1977" s="2">
        <v>1976</v>
      </c>
    </row>
    <row r="1978" spans="1:12" x14ac:dyDescent="0.45">
      <c r="A1978">
        <v>108</v>
      </c>
      <c r="B1978" t="s">
        <v>2106</v>
      </c>
      <c r="C1978" t="s">
        <v>320</v>
      </c>
      <c r="D1978" t="s">
        <v>1596</v>
      </c>
      <c r="E1978" t="s">
        <v>555</v>
      </c>
      <c r="F1978">
        <v>27</v>
      </c>
      <c r="G1978" t="s">
        <v>21</v>
      </c>
      <c r="H1978">
        <v>2020</v>
      </c>
      <c r="I1978">
        <v>13.033666666666701</v>
      </c>
      <c r="J1978" s="1">
        <f>_xlfn.XLOOKUP(B1978, '[1]2021 Salaries'!$B$13:$B$2834, '[1]2021 Salaries'!$G$13:$G$2834,0)</f>
        <v>26070000</v>
      </c>
      <c r="K1978" s="1">
        <f t="shared" si="30"/>
        <v>28677000.000000004</v>
      </c>
      <c r="L1978" s="2">
        <v>1977</v>
      </c>
    </row>
    <row r="1979" spans="1:12" hidden="1" x14ac:dyDescent="0.45">
      <c r="A1979">
        <v>2236</v>
      </c>
      <c r="B1979" t="s">
        <v>2058</v>
      </c>
      <c r="C1979" t="s">
        <v>14</v>
      </c>
      <c r="D1979" t="s">
        <v>1600</v>
      </c>
      <c r="E1979" t="s">
        <v>529</v>
      </c>
      <c r="F1979">
        <v>29</v>
      </c>
      <c r="G1979" t="s">
        <v>16</v>
      </c>
      <c r="H1979">
        <v>2021</v>
      </c>
      <c r="I1979">
        <v>13.040366666666699</v>
      </c>
      <c r="J1979" s="1">
        <f>_xlfn.XLOOKUP(B1979, '[1]2021 Salaries'!$B$13:$B$2834, '[1]2021 Salaries'!$G$13:$G$2834,0)</f>
        <v>22470000</v>
      </c>
      <c r="K1979" s="1">
        <f t="shared" si="30"/>
        <v>24717000.000000004</v>
      </c>
      <c r="L1979" s="2">
        <v>1978</v>
      </c>
    </row>
    <row r="1980" spans="1:12" hidden="1" x14ac:dyDescent="0.45">
      <c r="A1980">
        <v>2338</v>
      </c>
      <c r="B1980" t="s">
        <v>1648</v>
      </c>
      <c r="C1980" t="s">
        <v>307</v>
      </c>
      <c r="D1980" t="s">
        <v>1600</v>
      </c>
      <c r="E1980" t="s">
        <v>485</v>
      </c>
      <c r="F1980">
        <v>19</v>
      </c>
      <c r="G1980" t="s">
        <v>16</v>
      </c>
      <c r="H1980">
        <v>2021</v>
      </c>
      <c r="I1980">
        <v>13.041933333333301</v>
      </c>
      <c r="J1980" s="1">
        <f>_xlfn.XLOOKUP(B1980, '[1]2021 Salaries'!$B$13:$B$2834, '[1]2021 Salaries'!$G$13:$G$2834,0)</f>
        <v>6560000</v>
      </c>
      <c r="K1980" s="1">
        <f t="shared" si="30"/>
        <v>7216000.0000000009</v>
      </c>
      <c r="L1980" s="2">
        <v>1979</v>
      </c>
    </row>
    <row r="1981" spans="1:12" hidden="1" x14ac:dyDescent="0.45">
      <c r="A1981">
        <v>2286</v>
      </c>
      <c r="B1981" t="s">
        <v>1599</v>
      </c>
      <c r="C1981" t="s">
        <v>14</v>
      </c>
      <c r="D1981" t="s">
        <v>1596</v>
      </c>
      <c r="E1981" t="s">
        <v>487</v>
      </c>
      <c r="F1981">
        <v>21</v>
      </c>
      <c r="G1981" t="s">
        <v>16</v>
      </c>
      <c r="H1981">
        <v>2021</v>
      </c>
      <c r="I1981">
        <v>13.046666666666701</v>
      </c>
      <c r="J1981" s="1">
        <f>_xlfn.XLOOKUP(B1981, '[1]2021 Salaries'!$B$13:$B$2834, '[1]2021 Salaries'!$G$13:$G$2834,0)</f>
        <v>3460000</v>
      </c>
      <c r="K1981" s="1">
        <f t="shared" si="30"/>
        <v>3806000.0000000005</v>
      </c>
      <c r="L1981" s="2">
        <v>1980</v>
      </c>
    </row>
    <row r="1982" spans="1:12" x14ac:dyDescent="0.45">
      <c r="A1982">
        <v>2178</v>
      </c>
      <c r="B1982" t="s">
        <v>1033</v>
      </c>
      <c r="C1982" t="s">
        <v>313</v>
      </c>
      <c r="D1982" t="s">
        <v>43</v>
      </c>
      <c r="E1982" t="s">
        <v>852</v>
      </c>
      <c r="F1982">
        <v>27</v>
      </c>
      <c r="G1982" t="s">
        <v>16</v>
      </c>
      <c r="H1982">
        <v>2021</v>
      </c>
      <c r="I1982">
        <v>13.047499999999999</v>
      </c>
      <c r="J1982" s="1">
        <f>_xlfn.XLOOKUP(B1982, '[1]2021 Salaries'!$B$13:$B$2834, '[1]2021 Salaries'!$G$13:$G$2834,0)</f>
        <v>17680000</v>
      </c>
      <c r="K1982" s="1">
        <f t="shared" si="30"/>
        <v>19448000</v>
      </c>
      <c r="L1982" s="2">
        <v>1981</v>
      </c>
    </row>
    <row r="1983" spans="1:12" x14ac:dyDescent="0.45">
      <c r="A1983">
        <v>906</v>
      </c>
      <c r="B1983" t="s">
        <v>1033</v>
      </c>
      <c r="C1983" t="s">
        <v>313</v>
      </c>
      <c r="D1983" t="s">
        <v>2743</v>
      </c>
      <c r="E1983" t="s">
        <v>852</v>
      </c>
      <c r="F1983">
        <v>26</v>
      </c>
      <c r="G1983" t="s">
        <v>16</v>
      </c>
      <c r="H1983">
        <v>2020</v>
      </c>
      <c r="I1983">
        <v>13.0492333333333</v>
      </c>
      <c r="J1983" s="1">
        <f>_xlfn.XLOOKUP(B1983, '[1]2021 Salaries'!$B$13:$B$2834, '[1]2021 Salaries'!$G$13:$G$2834,0)</f>
        <v>17680000</v>
      </c>
      <c r="K1983" s="1">
        <f t="shared" si="30"/>
        <v>19448000</v>
      </c>
      <c r="L1983" s="2">
        <v>1982</v>
      </c>
    </row>
    <row r="1984" spans="1:12" x14ac:dyDescent="0.45">
      <c r="A1984">
        <v>61</v>
      </c>
      <c r="B1984" t="s">
        <v>2954</v>
      </c>
      <c r="C1984" t="s">
        <v>55</v>
      </c>
      <c r="D1984" t="s">
        <v>2743</v>
      </c>
      <c r="E1984" t="s">
        <v>393</v>
      </c>
      <c r="F1984">
        <v>21</v>
      </c>
      <c r="G1984" t="s">
        <v>21</v>
      </c>
      <c r="H1984">
        <v>2020</v>
      </c>
      <c r="I1984">
        <v>13.053366666666699</v>
      </c>
      <c r="J1984" s="1">
        <f>_xlfn.XLOOKUP(B1984, '[1]2021 Salaries'!$B$13:$B$2834, '[1]2021 Salaries'!$G$13:$G$2834,0)</f>
        <v>13950000</v>
      </c>
      <c r="K1984" s="1">
        <f t="shared" si="30"/>
        <v>15345000.000000002</v>
      </c>
      <c r="L1984" s="2">
        <v>1983</v>
      </c>
    </row>
    <row r="1985" spans="1:12" hidden="1" x14ac:dyDescent="0.45">
      <c r="A1985">
        <v>1133</v>
      </c>
      <c r="B1985" t="s">
        <v>2159</v>
      </c>
      <c r="C1985" t="s">
        <v>14</v>
      </c>
      <c r="D1985" t="s">
        <v>1600</v>
      </c>
      <c r="E1985" t="s">
        <v>272</v>
      </c>
      <c r="F1985">
        <v>27</v>
      </c>
      <c r="G1985" t="s">
        <v>16</v>
      </c>
      <c r="H1985">
        <v>2020</v>
      </c>
      <c r="I1985">
        <v>13.0566666666667</v>
      </c>
      <c r="J1985" s="1">
        <f>_xlfn.XLOOKUP(B1985, '[1]2021 Salaries'!$B$13:$B$2834, '[1]2021 Salaries'!$G$13:$G$2834,0)</f>
        <v>0</v>
      </c>
      <c r="K1985" s="1">
        <f t="shared" si="30"/>
        <v>0</v>
      </c>
      <c r="L1985" s="2">
        <v>1984</v>
      </c>
    </row>
    <row r="1986" spans="1:12" hidden="1" x14ac:dyDescent="0.45">
      <c r="A1986">
        <v>85</v>
      </c>
      <c r="B1986" t="s">
        <v>2651</v>
      </c>
      <c r="C1986" t="s">
        <v>616</v>
      </c>
      <c r="D1986" t="s">
        <v>1600</v>
      </c>
      <c r="E1986" t="s">
        <v>710</v>
      </c>
      <c r="F1986">
        <v>22</v>
      </c>
      <c r="G1986" t="s">
        <v>21</v>
      </c>
      <c r="H1986">
        <v>2020</v>
      </c>
      <c r="I1986">
        <v>13.065899999999999</v>
      </c>
      <c r="J1986" s="1">
        <f>_xlfn.XLOOKUP(B1986, '[1]2021 Salaries'!$B$13:$B$2834, '[1]2021 Salaries'!$G$13:$G$2834,0)</f>
        <v>0</v>
      </c>
      <c r="K1986" s="1">
        <f t="shared" si="30"/>
        <v>0</v>
      </c>
      <c r="L1986" s="2">
        <v>1985</v>
      </c>
    </row>
    <row r="1987" spans="1:12" hidden="1" x14ac:dyDescent="0.45">
      <c r="A1987">
        <v>1214</v>
      </c>
      <c r="B1987" t="s">
        <v>2669</v>
      </c>
      <c r="C1987" t="s">
        <v>64</v>
      </c>
      <c r="D1987" t="s">
        <v>1600</v>
      </c>
      <c r="E1987" t="s">
        <v>714</v>
      </c>
      <c r="F1987">
        <v>23</v>
      </c>
      <c r="G1987" t="s">
        <v>41</v>
      </c>
      <c r="H1987">
        <v>2020</v>
      </c>
      <c r="I1987">
        <v>13.066466666666701</v>
      </c>
      <c r="J1987" s="1">
        <f>_xlfn.XLOOKUP(B1987, '[1]2021 Salaries'!$B$13:$B$2834, '[1]2021 Salaries'!$G$13:$G$2834,0)</f>
        <v>0</v>
      </c>
      <c r="K1987" s="1">
        <f t="shared" ref="K1987:K2050" si="31">IF(C1987="Rarita", J1987, J1987*1.1)</f>
        <v>0</v>
      </c>
      <c r="L1987" s="2">
        <v>1986</v>
      </c>
    </row>
    <row r="1988" spans="1:12" hidden="1" x14ac:dyDescent="0.45">
      <c r="A1988">
        <v>2489</v>
      </c>
      <c r="B1988" t="s">
        <v>1275</v>
      </c>
      <c r="C1988" t="s">
        <v>64</v>
      </c>
      <c r="D1988" t="s">
        <v>18</v>
      </c>
      <c r="E1988" t="s">
        <v>676</v>
      </c>
      <c r="F1988">
        <v>20</v>
      </c>
      <c r="G1988" t="s">
        <v>41</v>
      </c>
      <c r="H1988">
        <v>2021</v>
      </c>
      <c r="I1988">
        <v>13.067866666666699</v>
      </c>
      <c r="J1988" s="1">
        <f>_xlfn.XLOOKUP(B1988, '[1]2021 Salaries'!$B$13:$B$2834, '[1]2021 Salaries'!$G$13:$G$2834,0)</f>
        <v>5080000</v>
      </c>
      <c r="K1988" s="1">
        <f t="shared" si="31"/>
        <v>5080000</v>
      </c>
      <c r="L1988" s="2">
        <v>1987</v>
      </c>
    </row>
    <row r="1989" spans="1:12" hidden="1" x14ac:dyDescent="0.45">
      <c r="A1989">
        <v>1878</v>
      </c>
      <c r="B1989" t="s">
        <v>1517</v>
      </c>
      <c r="C1989" t="s">
        <v>74</v>
      </c>
      <c r="D1989" t="s">
        <v>18</v>
      </c>
      <c r="E1989" t="s">
        <v>291</v>
      </c>
      <c r="F1989">
        <v>17</v>
      </c>
      <c r="G1989" t="s">
        <v>12</v>
      </c>
      <c r="H1989">
        <v>2021</v>
      </c>
      <c r="I1989">
        <v>13.080066666666699</v>
      </c>
      <c r="J1989" s="1">
        <f>_xlfn.XLOOKUP(B1989, '[1]2021 Salaries'!$B$13:$B$2834, '[1]2021 Salaries'!$G$13:$G$2834,0)</f>
        <v>33330000</v>
      </c>
      <c r="K1989" s="1">
        <f t="shared" si="31"/>
        <v>36663000</v>
      </c>
      <c r="L1989" s="2">
        <v>1988</v>
      </c>
    </row>
    <row r="1990" spans="1:12" hidden="1" x14ac:dyDescent="0.45">
      <c r="A1990">
        <v>1841</v>
      </c>
      <c r="B1990" t="s">
        <v>2953</v>
      </c>
      <c r="C1990" t="s">
        <v>74</v>
      </c>
      <c r="D1990" t="s">
        <v>2743</v>
      </c>
      <c r="E1990" t="s">
        <v>253</v>
      </c>
      <c r="F1990">
        <v>20</v>
      </c>
      <c r="G1990" t="s">
        <v>12</v>
      </c>
      <c r="H1990">
        <v>2021</v>
      </c>
      <c r="I1990">
        <v>13.0819666666667</v>
      </c>
      <c r="J1990" s="1">
        <f>_xlfn.XLOOKUP(B1990, '[1]2021 Salaries'!$B$13:$B$2834, '[1]2021 Salaries'!$G$13:$G$2834,0)</f>
        <v>29360000</v>
      </c>
      <c r="K1990" s="1">
        <f t="shared" si="31"/>
        <v>32296000.000000004</v>
      </c>
      <c r="L1990" s="2">
        <v>1989</v>
      </c>
    </row>
    <row r="1991" spans="1:12" hidden="1" x14ac:dyDescent="0.45">
      <c r="A1991">
        <v>292</v>
      </c>
      <c r="B1991" t="s">
        <v>2088</v>
      </c>
      <c r="C1991" t="s">
        <v>1011</v>
      </c>
      <c r="D1991" t="s">
        <v>1596</v>
      </c>
      <c r="E1991" t="s">
        <v>434</v>
      </c>
      <c r="F1991">
        <v>28</v>
      </c>
      <c r="G1991" t="s">
        <v>31</v>
      </c>
      <c r="H1991">
        <v>2020</v>
      </c>
      <c r="I1991">
        <v>13.082599999999999</v>
      </c>
      <c r="J1991" s="1">
        <f>_xlfn.XLOOKUP(B1991, '[1]2021 Salaries'!$B$13:$B$2834, '[1]2021 Salaries'!$G$13:$G$2834,0)</f>
        <v>28500000</v>
      </c>
      <c r="K1991" s="1">
        <f t="shared" si="31"/>
        <v>31350000.000000004</v>
      </c>
      <c r="L1991" s="2">
        <v>1990</v>
      </c>
    </row>
    <row r="1992" spans="1:12" hidden="1" x14ac:dyDescent="0.45">
      <c r="A1992">
        <v>56</v>
      </c>
      <c r="B1992" t="s">
        <v>1796</v>
      </c>
      <c r="C1992" t="s">
        <v>392</v>
      </c>
      <c r="D1992" t="s">
        <v>1596</v>
      </c>
      <c r="E1992" t="s">
        <v>393</v>
      </c>
      <c r="F1992">
        <v>24</v>
      </c>
      <c r="G1992" t="s">
        <v>21</v>
      </c>
      <c r="H1992">
        <v>2020</v>
      </c>
      <c r="I1992">
        <v>13.0887333333333</v>
      </c>
      <c r="J1992" s="1">
        <f>_xlfn.XLOOKUP(B1992, '[1]2021 Salaries'!$B$13:$B$2834, '[1]2021 Salaries'!$G$13:$G$2834,0)</f>
        <v>23230000</v>
      </c>
      <c r="K1992" s="1">
        <f t="shared" si="31"/>
        <v>25553000.000000004</v>
      </c>
      <c r="L1992" s="2">
        <v>1991</v>
      </c>
    </row>
    <row r="1993" spans="1:12" x14ac:dyDescent="0.45">
      <c r="A1993">
        <v>226</v>
      </c>
      <c r="B1993" t="s">
        <v>2524</v>
      </c>
      <c r="C1993" t="s">
        <v>377</v>
      </c>
      <c r="D1993" t="s">
        <v>1596</v>
      </c>
      <c r="E1993" t="s">
        <v>547</v>
      </c>
      <c r="F1993">
        <v>22</v>
      </c>
      <c r="G1993" t="s">
        <v>31</v>
      </c>
      <c r="H1993">
        <v>2020</v>
      </c>
      <c r="I1993">
        <v>13.090633333333299</v>
      </c>
      <c r="J1993" s="1">
        <f>_xlfn.XLOOKUP(B1993, '[1]2021 Salaries'!$B$13:$B$2834, '[1]2021 Salaries'!$G$13:$G$2834,0)</f>
        <v>31940000</v>
      </c>
      <c r="K1993" s="1">
        <f t="shared" si="31"/>
        <v>35134000</v>
      </c>
      <c r="L1993" s="2">
        <v>1992</v>
      </c>
    </row>
    <row r="1994" spans="1:12" hidden="1" x14ac:dyDescent="0.45">
      <c r="A1994">
        <v>2471</v>
      </c>
      <c r="B1994" t="s">
        <v>2952</v>
      </c>
      <c r="C1994" t="s">
        <v>39</v>
      </c>
      <c r="D1994" t="s">
        <v>2743</v>
      </c>
      <c r="E1994" t="s">
        <v>970</v>
      </c>
      <c r="F1994">
        <v>20</v>
      </c>
      <c r="G1994" t="s">
        <v>41</v>
      </c>
      <c r="H1994">
        <v>2021</v>
      </c>
      <c r="I1994">
        <v>13.1008</v>
      </c>
      <c r="J1994" s="1">
        <f>_xlfn.XLOOKUP(B1994, '[1]2021 Salaries'!$B$13:$B$2834, '[1]2021 Salaries'!$G$13:$G$2834,0)</f>
        <v>2990000</v>
      </c>
      <c r="K1994" s="1">
        <f t="shared" si="31"/>
        <v>3289000.0000000005</v>
      </c>
      <c r="L1994" s="2">
        <v>1993</v>
      </c>
    </row>
    <row r="1995" spans="1:12" hidden="1" x14ac:dyDescent="0.45">
      <c r="A1995">
        <v>1037</v>
      </c>
      <c r="B1995" t="s">
        <v>2951</v>
      </c>
      <c r="C1995" t="s">
        <v>14</v>
      </c>
      <c r="D1995" t="s">
        <v>2743</v>
      </c>
      <c r="E1995" t="s">
        <v>225</v>
      </c>
      <c r="F1995">
        <v>21</v>
      </c>
      <c r="G1995" t="s">
        <v>16</v>
      </c>
      <c r="H1995">
        <v>2020</v>
      </c>
      <c r="I1995">
        <v>13.101100000000001</v>
      </c>
      <c r="J1995" s="1">
        <f>_xlfn.XLOOKUP(B1995, '[1]2021 Salaries'!$B$13:$B$2834, '[1]2021 Salaries'!$G$13:$G$2834,0)</f>
        <v>0</v>
      </c>
      <c r="K1995" s="1">
        <f t="shared" si="31"/>
        <v>0</v>
      </c>
      <c r="L1995" s="2">
        <v>1994</v>
      </c>
    </row>
    <row r="1996" spans="1:12" hidden="1" x14ac:dyDescent="0.45">
      <c r="A1996">
        <v>2353</v>
      </c>
      <c r="B1996" t="s">
        <v>734</v>
      </c>
      <c r="C1996" t="s">
        <v>14</v>
      </c>
      <c r="D1996" t="s">
        <v>43</v>
      </c>
      <c r="E1996" t="s">
        <v>627</v>
      </c>
      <c r="F1996">
        <v>28</v>
      </c>
      <c r="G1996" t="s">
        <v>16</v>
      </c>
      <c r="H1996">
        <v>2021</v>
      </c>
      <c r="I1996">
        <v>13.1046666666667</v>
      </c>
      <c r="J1996" s="1">
        <f>_xlfn.XLOOKUP(B1996, '[1]2021 Salaries'!$B$13:$B$2834, '[1]2021 Salaries'!$G$13:$G$2834,0)</f>
        <v>15620000</v>
      </c>
      <c r="K1996" s="1">
        <f t="shared" si="31"/>
        <v>17182000</v>
      </c>
      <c r="L1996" s="2">
        <v>1995</v>
      </c>
    </row>
    <row r="1997" spans="1:12" x14ac:dyDescent="0.45">
      <c r="A1997">
        <v>1736</v>
      </c>
      <c r="B1997" t="s">
        <v>2253</v>
      </c>
      <c r="C1997" t="s">
        <v>96</v>
      </c>
      <c r="D1997" t="s">
        <v>2743</v>
      </c>
      <c r="E1997" t="s">
        <v>75</v>
      </c>
      <c r="F1997">
        <v>22</v>
      </c>
      <c r="G1997" t="s">
        <v>12</v>
      </c>
      <c r="H1997">
        <v>2021</v>
      </c>
      <c r="I1997">
        <v>13.1124666666667</v>
      </c>
      <c r="J1997" s="1">
        <f>_xlfn.XLOOKUP(B1997, '[1]2021 Salaries'!$B$13:$B$2834, '[1]2021 Salaries'!$G$13:$G$2834,0)</f>
        <v>22160000</v>
      </c>
      <c r="K1997" s="1">
        <f t="shared" si="31"/>
        <v>24376000.000000004</v>
      </c>
      <c r="L1997" s="2">
        <v>1996</v>
      </c>
    </row>
    <row r="1998" spans="1:12" hidden="1" x14ac:dyDescent="0.45">
      <c r="A1998">
        <v>2181</v>
      </c>
      <c r="B1998" t="s">
        <v>658</v>
      </c>
      <c r="C1998" t="s">
        <v>14</v>
      </c>
      <c r="D1998" t="s">
        <v>18</v>
      </c>
      <c r="E1998" t="s">
        <v>659</v>
      </c>
      <c r="F1998">
        <v>31</v>
      </c>
      <c r="G1998" t="s">
        <v>16</v>
      </c>
      <c r="H1998">
        <v>2021</v>
      </c>
      <c r="I1998">
        <v>13.1154333333333</v>
      </c>
      <c r="J1998" s="1">
        <f>_xlfn.XLOOKUP(B1998, '[1]2021 Salaries'!$B$13:$B$2834, '[1]2021 Salaries'!$G$13:$G$2834,0)</f>
        <v>9090000</v>
      </c>
      <c r="K1998" s="1">
        <f t="shared" si="31"/>
        <v>9999000</v>
      </c>
      <c r="L1998" s="2">
        <v>1997</v>
      </c>
    </row>
    <row r="1999" spans="1:12" hidden="1" x14ac:dyDescent="0.45">
      <c r="A1999">
        <v>59</v>
      </c>
      <c r="B1999" t="s">
        <v>1744</v>
      </c>
      <c r="C1999" t="s">
        <v>190</v>
      </c>
      <c r="D1999" t="s">
        <v>1596</v>
      </c>
      <c r="E1999" t="s">
        <v>393</v>
      </c>
      <c r="F1999">
        <v>18</v>
      </c>
      <c r="G1999" t="s">
        <v>21</v>
      </c>
      <c r="H1999">
        <v>2020</v>
      </c>
      <c r="I1999">
        <v>13.1162666666667</v>
      </c>
      <c r="J1999" s="1">
        <f>_xlfn.XLOOKUP(B1999, '[1]2021 Salaries'!$B$13:$B$2834, '[1]2021 Salaries'!$G$13:$G$2834,0)</f>
        <v>0</v>
      </c>
      <c r="K1999" s="1">
        <f t="shared" si="31"/>
        <v>0</v>
      </c>
      <c r="L1999" s="2">
        <v>1998</v>
      </c>
    </row>
    <row r="2000" spans="1:12" x14ac:dyDescent="0.45">
      <c r="A2000">
        <v>1198</v>
      </c>
      <c r="B2000" t="s">
        <v>2274</v>
      </c>
      <c r="C2000" t="s">
        <v>14</v>
      </c>
      <c r="D2000" t="s">
        <v>1600</v>
      </c>
      <c r="E2000" t="s">
        <v>1238</v>
      </c>
      <c r="F2000">
        <v>18</v>
      </c>
      <c r="G2000" t="s">
        <v>41</v>
      </c>
      <c r="H2000">
        <v>2020</v>
      </c>
      <c r="I2000">
        <v>13.1252</v>
      </c>
      <c r="J2000" s="1">
        <f>_xlfn.XLOOKUP(B2000, '[1]2021 Salaries'!$B$13:$B$2834, '[1]2021 Salaries'!$G$13:$G$2834,0)</f>
        <v>27730000</v>
      </c>
      <c r="K2000" s="1">
        <f t="shared" si="31"/>
        <v>30503000.000000004</v>
      </c>
      <c r="L2000" s="2">
        <v>1999</v>
      </c>
    </row>
    <row r="2001" spans="1:12" x14ac:dyDescent="0.45">
      <c r="A2001">
        <v>855</v>
      </c>
      <c r="B2001" t="s">
        <v>2950</v>
      </c>
      <c r="C2001" t="s">
        <v>176</v>
      </c>
      <c r="D2001" t="s">
        <v>2743</v>
      </c>
      <c r="E2001" t="s">
        <v>197</v>
      </c>
      <c r="F2001">
        <v>34</v>
      </c>
      <c r="G2001" t="s">
        <v>25</v>
      </c>
      <c r="H2001">
        <v>2020</v>
      </c>
      <c r="I2001">
        <v>13.1358</v>
      </c>
      <c r="J2001" s="1">
        <f>_xlfn.XLOOKUP(B2001, '[1]2021 Salaries'!$B$13:$B$2834, '[1]2021 Salaries'!$G$13:$G$2834,0)</f>
        <v>11350000</v>
      </c>
      <c r="K2001" s="1">
        <f t="shared" si="31"/>
        <v>12485000.000000002</v>
      </c>
      <c r="L2001" s="2">
        <v>2000</v>
      </c>
    </row>
    <row r="2002" spans="1:12" hidden="1" x14ac:dyDescent="0.45">
      <c r="A2002">
        <v>77</v>
      </c>
      <c r="B2002" t="s">
        <v>2949</v>
      </c>
      <c r="C2002" t="s">
        <v>27</v>
      </c>
      <c r="D2002" t="s">
        <v>2743</v>
      </c>
      <c r="E2002" t="s">
        <v>710</v>
      </c>
      <c r="F2002">
        <v>22</v>
      </c>
      <c r="G2002" t="s">
        <v>21</v>
      </c>
      <c r="H2002">
        <v>2020</v>
      </c>
      <c r="I2002">
        <v>13.138299999999999</v>
      </c>
      <c r="J2002" s="1">
        <f>_xlfn.XLOOKUP(B2002, '[1]2021 Salaries'!$B$13:$B$2834, '[1]2021 Salaries'!$G$13:$G$2834,0)</f>
        <v>0</v>
      </c>
      <c r="K2002" s="1">
        <f t="shared" si="31"/>
        <v>0</v>
      </c>
      <c r="L2002" s="2">
        <v>2001</v>
      </c>
    </row>
    <row r="2003" spans="1:12" hidden="1" x14ac:dyDescent="0.45">
      <c r="A2003">
        <v>2238</v>
      </c>
      <c r="B2003" t="s">
        <v>2038</v>
      </c>
      <c r="C2003" t="s">
        <v>14</v>
      </c>
      <c r="D2003" t="s">
        <v>1600</v>
      </c>
      <c r="E2003" t="s">
        <v>529</v>
      </c>
      <c r="F2003">
        <v>32</v>
      </c>
      <c r="G2003" t="s">
        <v>16</v>
      </c>
      <c r="H2003">
        <v>2021</v>
      </c>
      <c r="I2003">
        <v>13.139433333333301</v>
      </c>
      <c r="J2003" s="1">
        <f>_xlfn.XLOOKUP(B2003, '[1]2021 Salaries'!$B$13:$B$2834, '[1]2021 Salaries'!$G$13:$G$2834,0)</f>
        <v>18820000</v>
      </c>
      <c r="K2003" s="1">
        <f t="shared" si="31"/>
        <v>20702000</v>
      </c>
      <c r="L2003" s="2">
        <v>2002</v>
      </c>
    </row>
    <row r="2004" spans="1:12" hidden="1" x14ac:dyDescent="0.45">
      <c r="A2004">
        <v>2101</v>
      </c>
      <c r="B2004" t="s">
        <v>2109</v>
      </c>
      <c r="C2004" t="s">
        <v>1593</v>
      </c>
      <c r="D2004" t="s">
        <v>1596</v>
      </c>
      <c r="E2004" t="s">
        <v>197</v>
      </c>
      <c r="F2004">
        <v>19</v>
      </c>
      <c r="G2004" t="s">
        <v>25</v>
      </c>
      <c r="H2004">
        <v>2021</v>
      </c>
      <c r="I2004">
        <v>13.1411</v>
      </c>
      <c r="J2004" s="1">
        <f>_xlfn.XLOOKUP(B2004, '[1]2021 Salaries'!$B$13:$B$2834, '[1]2021 Salaries'!$G$13:$G$2834,0)</f>
        <v>17110000</v>
      </c>
      <c r="K2004" s="1">
        <f t="shared" si="31"/>
        <v>18821000</v>
      </c>
      <c r="L2004" s="2">
        <v>2003</v>
      </c>
    </row>
    <row r="2005" spans="1:12" hidden="1" x14ac:dyDescent="0.45">
      <c r="A2005">
        <v>2396</v>
      </c>
      <c r="B2005" t="s">
        <v>1696</v>
      </c>
      <c r="C2005" t="s">
        <v>307</v>
      </c>
      <c r="D2005" t="s">
        <v>1600</v>
      </c>
      <c r="E2005" t="s">
        <v>753</v>
      </c>
      <c r="F2005">
        <v>18</v>
      </c>
      <c r="G2005" t="s">
        <v>16</v>
      </c>
      <c r="H2005">
        <v>2021</v>
      </c>
      <c r="I2005">
        <v>13.1458333333333</v>
      </c>
      <c r="J2005" s="1">
        <f>_xlfn.XLOOKUP(B2005, '[1]2021 Salaries'!$B$13:$B$2834, '[1]2021 Salaries'!$G$13:$G$2834,0)</f>
        <v>22970000</v>
      </c>
      <c r="K2005" s="1">
        <f t="shared" si="31"/>
        <v>25267000.000000004</v>
      </c>
      <c r="L2005" s="2">
        <v>2004</v>
      </c>
    </row>
    <row r="2006" spans="1:12" hidden="1" x14ac:dyDescent="0.45">
      <c r="A2006">
        <v>1989</v>
      </c>
      <c r="B2006" t="s">
        <v>1625</v>
      </c>
      <c r="C2006" t="s">
        <v>9</v>
      </c>
      <c r="D2006" t="s">
        <v>1596</v>
      </c>
      <c r="E2006" t="s">
        <v>322</v>
      </c>
      <c r="F2006">
        <v>20</v>
      </c>
      <c r="G2006" t="s">
        <v>25</v>
      </c>
      <c r="H2006">
        <v>2021</v>
      </c>
      <c r="I2006">
        <v>13.1465</v>
      </c>
      <c r="J2006" s="1">
        <f>_xlfn.XLOOKUP(B2006, '[1]2021 Salaries'!$B$13:$B$2834, '[1]2021 Salaries'!$G$13:$G$2834,0)</f>
        <v>21660000</v>
      </c>
      <c r="K2006" s="1">
        <f t="shared" si="31"/>
        <v>23826000.000000004</v>
      </c>
      <c r="L2006" s="2">
        <v>2005</v>
      </c>
    </row>
    <row r="2007" spans="1:12" hidden="1" x14ac:dyDescent="0.45">
      <c r="A2007">
        <v>1181</v>
      </c>
      <c r="B2007" t="s">
        <v>1540</v>
      </c>
      <c r="C2007" t="s">
        <v>64</v>
      </c>
      <c r="D2007" t="s">
        <v>1596</v>
      </c>
      <c r="E2007" t="s">
        <v>275</v>
      </c>
      <c r="F2007">
        <v>26</v>
      </c>
      <c r="G2007" t="s">
        <v>41</v>
      </c>
      <c r="H2007">
        <v>2020</v>
      </c>
      <c r="I2007">
        <v>13.1484666666667</v>
      </c>
      <c r="J2007" s="1">
        <f>_xlfn.XLOOKUP(B2007, '[1]2021 Salaries'!$B$13:$B$2834, '[1]2021 Salaries'!$G$13:$G$2834,0)</f>
        <v>24240000</v>
      </c>
      <c r="K2007" s="1">
        <f t="shared" si="31"/>
        <v>24240000</v>
      </c>
      <c r="L2007" s="2">
        <v>2006</v>
      </c>
    </row>
    <row r="2008" spans="1:12" x14ac:dyDescent="0.45">
      <c r="A2008">
        <v>1882</v>
      </c>
      <c r="B2008" t="s">
        <v>2435</v>
      </c>
      <c r="C2008" t="s">
        <v>27</v>
      </c>
      <c r="D2008" t="s">
        <v>1596</v>
      </c>
      <c r="E2008" t="s">
        <v>291</v>
      </c>
      <c r="F2008">
        <v>22</v>
      </c>
      <c r="G2008" t="s">
        <v>12</v>
      </c>
      <c r="H2008">
        <v>2021</v>
      </c>
      <c r="I2008">
        <v>13.150700000000001</v>
      </c>
      <c r="J2008" s="1">
        <f>_xlfn.XLOOKUP(B2008, '[1]2021 Salaries'!$B$13:$B$2834, '[1]2021 Salaries'!$G$13:$G$2834,0)</f>
        <v>23050000</v>
      </c>
      <c r="K2008" s="1">
        <f t="shared" si="31"/>
        <v>25355000.000000004</v>
      </c>
      <c r="L2008" s="2">
        <v>2007</v>
      </c>
    </row>
    <row r="2009" spans="1:12" x14ac:dyDescent="0.45">
      <c r="A2009">
        <v>784</v>
      </c>
      <c r="B2009" t="s">
        <v>1692</v>
      </c>
      <c r="C2009" t="s">
        <v>23</v>
      </c>
      <c r="D2009" t="s">
        <v>1596</v>
      </c>
      <c r="E2009" t="s">
        <v>255</v>
      </c>
      <c r="F2009">
        <v>29</v>
      </c>
      <c r="G2009" t="s">
        <v>25</v>
      </c>
      <c r="H2009">
        <v>2020</v>
      </c>
      <c r="I2009">
        <v>13.1583666666667</v>
      </c>
      <c r="J2009" s="1">
        <f>_xlfn.XLOOKUP(B2009, '[1]2021 Salaries'!$B$13:$B$2834, '[1]2021 Salaries'!$G$13:$G$2834,0)</f>
        <v>0</v>
      </c>
      <c r="K2009" s="1">
        <f t="shared" si="31"/>
        <v>0</v>
      </c>
      <c r="L2009" s="2">
        <v>2008</v>
      </c>
    </row>
    <row r="2010" spans="1:12" hidden="1" x14ac:dyDescent="0.45">
      <c r="A2010">
        <v>287</v>
      </c>
      <c r="B2010" t="s">
        <v>1096</v>
      </c>
      <c r="C2010" t="s">
        <v>9</v>
      </c>
      <c r="D2010" t="s">
        <v>43</v>
      </c>
      <c r="E2010" t="s">
        <v>57</v>
      </c>
      <c r="F2010">
        <v>20</v>
      </c>
      <c r="G2010" t="s">
        <v>31</v>
      </c>
      <c r="H2010">
        <v>2020</v>
      </c>
      <c r="I2010">
        <v>13.1593</v>
      </c>
      <c r="J2010" s="1">
        <f>_xlfn.XLOOKUP(B2010, '[1]2021 Salaries'!$B$13:$B$2834, '[1]2021 Salaries'!$G$13:$G$2834,0)</f>
        <v>0</v>
      </c>
      <c r="K2010" s="1">
        <f t="shared" si="31"/>
        <v>0</v>
      </c>
      <c r="L2010" s="2">
        <v>2009</v>
      </c>
    </row>
    <row r="2011" spans="1:12" hidden="1" x14ac:dyDescent="0.45">
      <c r="A2011">
        <v>2376</v>
      </c>
      <c r="B2011" t="s">
        <v>1411</v>
      </c>
      <c r="C2011" t="s">
        <v>14</v>
      </c>
      <c r="D2011" t="s">
        <v>1600</v>
      </c>
      <c r="E2011" t="s">
        <v>542</v>
      </c>
      <c r="F2011">
        <v>29</v>
      </c>
      <c r="G2011" t="s">
        <v>16</v>
      </c>
      <c r="H2011">
        <v>2021</v>
      </c>
      <c r="I2011">
        <v>13.160966666666701</v>
      </c>
      <c r="J2011" s="1">
        <f>_xlfn.XLOOKUP(B2011, '[1]2021 Salaries'!$B$13:$B$2834, '[1]2021 Salaries'!$G$13:$G$2834,0)</f>
        <v>23200000</v>
      </c>
      <c r="K2011" s="1">
        <f t="shared" si="31"/>
        <v>25520000.000000004</v>
      </c>
      <c r="L2011" s="2">
        <v>2010</v>
      </c>
    </row>
    <row r="2012" spans="1:12" x14ac:dyDescent="0.45">
      <c r="A2012">
        <v>2170</v>
      </c>
      <c r="B2012" t="s">
        <v>2932</v>
      </c>
      <c r="C2012" t="s">
        <v>9</v>
      </c>
      <c r="D2012" t="s">
        <v>2743</v>
      </c>
      <c r="E2012" t="s">
        <v>852</v>
      </c>
      <c r="F2012">
        <v>31</v>
      </c>
      <c r="G2012" t="s">
        <v>16</v>
      </c>
      <c r="H2012">
        <v>2021</v>
      </c>
      <c r="I2012">
        <v>13.1627333333333</v>
      </c>
      <c r="J2012" s="1">
        <f>_xlfn.XLOOKUP(B2012, '[1]2021 Salaries'!$B$13:$B$2834, '[1]2021 Salaries'!$G$13:$G$2834,0)</f>
        <v>24290000</v>
      </c>
      <c r="K2012" s="1">
        <f t="shared" si="31"/>
        <v>26719000.000000004</v>
      </c>
      <c r="L2012" s="2">
        <v>2011</v>
      </c>
    </row>
    <row r="2013" spans="1:12" hidden="1" x14ac:dyDescent="0.45">
      <c r="A2013">
        <v>1845</v>
      </c>
      <c r="B2013" t="s">
        <v>2948</v>
      </c>
      <c r="C2013" t="s">
        <v>232</v>
      </c>
      <c r="D2013" t="s">
        <v>2743</v>
      </c>
      <c r="E2013" t="s">
        <v>253</v>
      </c>
      <c r="F2013">
        <v>22</v>
      </c>
      <c r="G2013" t="s">
        <v>12</v>
      </c>
      <c r="H2013">
        <v>2021</v>
      </c>
      <c r="I2013">
        <v>13.164400000000001</v>
      </c>
      <c r="J2013" s="1">
        <f>_xlfn.XLOOKUP(B2013, '[1]2021 Salaries'!$B$13:$B$2834, '[1]2021 Salaries'!$G$13:$G$2834,0)</f>
        <v>24630000</v>
      </c>
      <c r="K2013" s="1">
        <f t="shared" si="31"/>
        <v>27093000.000000004</v>
      </c>
      <c r="L2013" s="2">
        <v>2012</v>
      </c>
    </row>
    <row r="2014" spans="1:12" x14ac:dyDescent="0.45">
      <c r="A2014">
        <v>1759</v>
      </c>
      <c r="B2014" t="s">
        <v>2841</v>
      </c>
      <c r="C2014" t="s">
        <v>74</v>
      </c>
      <c r="D2014" t="s">
        <v>2743</v>
      </c>
      <c r="E2014" t="s">
        <v>725</v>
      </c>
      <c r="F2014">
        <v>26</v>
      </c>
      <c r="G2014" t="s">
        <v>12</v>
      </c>
      <c r="H2014">
        <v>2021</v>
      </c>
      <c r="I2014">
        <v>13.1695333333333</v>
      </c>
      <c r="J2014" s="1">
        <f>_xlfn.XLOOKUP(B2014, '[1]2021 Salaries'!$B$13:$B$2834, '[1]2021 Salaries'!$G$13:$G$2834,0)</f>
        <v>24670000</v>
      </c>
      <c r="K2014" s="1">
        <f t="shared" si="31"/>
        <v>27137000.000000004</v>
      </c>
      <c r="L2014" s="2">
        <v>2013</v>
      </c>
    </row>
    <row r="2015" spans="1:12" x14ac:dyDescent="0.45">
      <c r="A2015">
        <v>1375</v>
      </c>
      <c r="B2015" t="s">
        <v>2947</v>
      </c>
      <c r="C2015" t="s">
        <v>9</v>
      </c>
      <c r="D2015" t="s">
        <v>2743</v>
      </c>
      <c r="E2015" t="s">
        <v>147</v>
      </c>
      <c r="F2015">
        <v>30</v>
      </c>
      <c r="G2015" t="s">
        <v>21</v>
      </c>
      <c r="H2015">
        <v>2021</v>
      </c>
      <c r="I2015">
        <v>13.172266666666699</v>
      </c>
      <c r="J2015" s="1">
        <f>_xlfn.XLOOKUP(B2015, '[1]2021 Salaries'!$B$13:$B$2834, '[1]2021 Salaries'!$G$13:$G$2834,0)</f>
        <v>16120000</v>
      </c>
      <c r="K2015" s="1">
        <f t="shared" si="31"/>
        <v>17732000</v>
      </c>
      <c r="L2015" s="2">
        <v>2014</v>
      </c>
    </row>
    <row r="2016" spans="1:12" x14ac:dyDescent="0.45">
      <c r="A2016">
        <v>1747</v>
      </c>
      <c r="B2016" t="s">
        <v>1296</v>
      </c>
      <c r="C2016" t="s">
        <v>74</v>
      </c>
      <c r="D2016" t="s">
        <v>43</v>
      </c>
      <c r="E2016" t="s">
        <v>403</v>
      </c>
      <c r="F2016">
        <v>21</v>
      </c>
      <c r="G2016" t="s">
        <v>12</v>
      </c>
      <c r="H2016">
        <v>2021</v>
      </c>
      <c r="I2016">
        <v>13.1723</v>
      </c>
      <c r="J2016" s="1">
        <f>_xlfn.XLOOKUP(B2016, '[1]2021 Salaries'!$B$13:$B$2834, '[1]2021 Salaries'!$G$13:$G$2834,0)</f>
        <v>8270000</v>
      </c>
      <c r="K2016" s="1">
        <f t="shared" si="31"/>
        <v>9097000</v>
      </c>
      <c r="L2016" s="2">
        <v>2015</v>
      </c>
    </row>
    <row r="2017" spans="1:12" x14ac:dyDescent="0.45">
      <c r="A2017">
        <v>1754</v>
      </c>
      <c r="B2017" t="s">
        <v>1839</v>
      </c>
      <c r="C2017" t="s">
        <v>74</v>
      </c>
      <c r="D2017" t="s">
        <v>1596</v>
      </c>
      <c r="E2017" t="s">
        <v>725</v>
      </c>
      <c r="F2017">
        <v>22</v>
      </c>
      <c r="G2017" t="s">
        <v>12</v>
      </c>
      <c r="H2017">
        <v>2021</v>
      </c>
      <c r="I2017">
        <v>13.172599999999999</v>
      </c>
      <c r="J2017" s="1">
        <f>_xlfn.XLOOKUP(B2017, '[1]2021 Salaries'!$B$13:$B$2834, '[1]2021 Salaries'!$G$13:$G$2834,0)</f>
        <v>28980000</v>
      </c>
      <c r="K2017" s="1">
        <f t="shared" si="31"/>
        <v>31878000.000000004</v>
      </c>
      <c r="L2017" s="2">
        <v>2016</v>
      </c>
    </row>
    <row r="2018" spans="1:12" x14ac:dyDescent="0.45">
      <c r="A2018">
        <v>35</v>
      </c>
      <c r="B2018" t="s">
        <v>1028</v>
      </c>
      <c r="C2018" t="s">
        <v>39</v>
      </c>
      <c r="D2018" t="s">
        <v>43</v>
      </c>
      <c r="E2018" t="s">
        <v>845</v>
      </c>
      <c r="F2018">
        <v>24</v>
      </c>
      <c r="G2018" t="s">
        <v>21</v>
      </c>
      <c r="H2018">
        <v>2020</v>
      </c>
      <c r="I2018">
        <v>13.182366666666701</v>
      </c>
      <c r="J2018" s="1">
        <f>_xlfn.XLOOKUP(B2018, '[1]2021 Salaries'!$B$13:$B$2834, '[1]2021 Salaries'!$G$13:$G$2834,0)</f>
        <v>20660000</v>
      </c>
      <c r="K2018" s="1">
        <f t="shared" si="31"/>
        <v>22726000</v>
      </c>
      <c r="L2018" s="2">
        <v>2017</v>
      </c>
    </row>
    <row r="2019" spans="1:12" hidden="1" x14ac:dyDescent="0.45">
      <c r="A2019">
        <v>729</v>
      </c>
      <c r="B2019" t="s">
        <v>2946</v>
      </c>
      <c r="C2019" t="s">
        <v>23</v>
      </c>
      <c r="D2019" t="s">
        <v>2743</v>
      </c>
      <c r="E2019" t="s">
        <v>322</v>
      </c>
      <c r="F2019">
        <v>18</v>
      </c>
      <c r="G2019" t="s">
        <v>25</v>
      </c>
      <c r="H2019">
        <v>2020</v>
      </c>
      <c r="I2019">
        <v>13.1840666666667</v>
      </c>
      <c r="J2019" s="1">
        <f>_xlfn.XLOOKUP(B2019, '[1]2021 Salaries'!$B$13:$B$2834, '[1]2021 Salaries'!$G$13:$G$2834,0)</f>
        <v>0</v>
      </c>
      <c r="K2019" s="1">
        <f t="shared" si="31"/>
        <v>0</v>
      </c>
      <c r="L2019" s="2">
        <v>2018</v>
      </c>
    </row>
    <row r="2020" spans="1:12" hidden="1" x14ac:dyDescent="0.45">
      <c r="A2020">
        <v>34</v>
      </c>
      <c r="B2020" t="s">
        <v>2945</v>
      </c>
      <c r="C2020" t="s">
        <v>46</v>
      </c>
      <c r="D2020" t="s">
        <v>2743</v>
      </c>
      <c r="E2020" t="s">
        <v>845</v>
      </c>
      <c r="F2020">
        <v>26</v>
      </c>
      <c r="G2020" t="s">
        <v>21</v>
      </c>
      <c r="H2020">
        <v>2020</v>
      </c>
      <c r="I2020">
        <v>13.185600000000001</v>
      </c>
      <c r="J2020" s="1">
        <f>_xlfn.XLOOKUP(B2020, '[1]2021 Salaries'!$B$13:$B$2834, '[1]2021 Salaries'!$G$13:$G$2834,0)</f>
        <v>0</v>
      </c>
      <c r="K2020" s="1">
        <f t="shared" si="31"/>
        <v>0</v>
      </c>
      <c r="L2020" s="2">
        <v>2019</v>
      </c>
    </row>
    <row r="2021" spans="1:12" x14ac:dyDescent="0.45">
      <c r="A2021">
        <v>2530</v>
      </c>
      <c r="B2021" t="s">
        <v>1224</v>
      </c>
      <c r="C2021" t="s">
        <v>130</v>
      </c>
      <c r="D2021" t="s">
        <v>43</v>
      </c>
      <c r="E2021" t="s">
        <v>182</v>
      </c>
      <c r="F2021">
        <v>25</v>
      </c>
      <c r="G2021" t="s">
        <v>41</v>
      </c>
      <c r="H2021">
        <v>2021</v>
      </c>
      <c r="I2021">
        <v>13.1883</v>
      </c>
      <c r="J2021" s="1">
        <f>_xlfn.XLOOKUP(B2021, '[1]2021 Salaries'!$B$13:$B$2834, '[1]2021 Salaries'!$G$13:$G$2834,0)</f>
        <v>1660000</v>
      </c>
      <c r="K2021" s="1">
        <f t="shared" si="31"/>
        <v>1826000.0000000002</v>
      </c>
      <c r="L2021" s="2">
        <v>2020</v>
      </c>
    </row>
    <row r="2022" spans="1:12" hidden="1" x14ac:dyDescent="0.45">
      <c r="A2022">
        <v>445</v>
      </c>
      <c r="B2022" t="s">
        <v>2082</v>
      </c>
      <c r="C2022" t="s">
        <v>513</v>
      </c>
      <c r="D2022" t="s">
        <v>1596</v>
      </c>
      <c r="E2022" t="s">
        <v>157</v>
      </c>
      <c r="F2022">
        <v>40</v>
      </c>
      <c r="G2022" t="s">
        <v>12</v>
      </c>
      <c r="H2022">
        <v>2020</v>
      </c>
      <c r="I2022">
        <v>13.199533333333299</v>
      </c>
      <c r="J2022" s="1">
        <f>_xlfn.XLOOKUP(B2022, '[1]2021 Salaries'!$B$13:$B$2834, '[1]2021 Salaries'!$G$13:$G$2834,0)</f>
        <v>0</v>
      </c>
      <c r="K2022" s="1">
        <f t="shared" si="31"/>
        <v>0</v>
      </c>
      <c r="L2022" s="2">
        <v>2021</v>
      </c>
    </row>
    <row r="2023" spans="1:12" hidden="1" x14ac:dyDescent="0.45">
      <c r="A2023">
        <v>265</v>
      </c>
      <c r="B2023" t="s">
        <v>1961</v>
      </c>
      <c r="C2023" t="s">
        <v>9</v>
      </c>
      <c r="D2023" t="s">
        <v>1596</v>
      </c>
      <c r="E2023" t="s">
        <v>549</v>
      </c>
      <c r="F2023">
        <v>25</v>
      </c>
      <c r="G2023" t="s">
        <v>31</v>
      </c>
      <c r="H2023">
        <v>2020</v>
      </c>
      <c r="I2023">
        <v>13.2017333333333</v>
      </c>
      <c r="J2023" s="1">
        <f>_xlfn.XLOOKUP(B2023, '[1]2021 Salaries'!$B$13:$B$2834, '[1]2021 Salaries'!$G$13:$G$2834,0)</f>
        <v>0</v>
      </c>
      <c r="K2023" s="1">
        <f t="shared" si="31"/>
        <v>0</v>
      </c>
      <c r="L2023" s="2">
        <v>2022</v>
      </c>
    </row>
    <row r="2024" spans="1:12" hidden="1" x14ac:dyDescent="0.45">
      <c r="A2024">
        <v>1380</v>
      </c>
      <c r="B2024" t="s">
        <v>1356</v>
      </c>
      <c r="C2024" t="s">
        <v>9</v>
      </c>
      <c r="D2024" t="s">
        <v>18</v>
      </c>
      <c r="E2024" t="s">
        <v>299</v>
      </c>
      <c r="F2024">
        <v>21</v>
      </c>
      <c r="G2024" t="s">
        <v>21</v>
      </c>
      <c r="H2024">
        <v>2021</v>
      </c>
      <c r="I2024">
        <v>13.209099999999999</v>
      </c>
      <c r="J2024" s="1">
        <f>_xlfn.XLOOKUP(B2024, '[1]2021 Salaries'!$B$13:$B$2834, '[1]2021 Salaries'!$G$13:$G$2834,0)</f>
        <v>24300000</v>
      </c>
      <c r="K2024" s="1">
        <f t="shared" si="31"/>
        <v>26730000.000000004</v>
      </c>
      <c r="L2024" s="2">
        <v>2023</v>
      </c>
    </row>
    <row r="2025" spans="1:12" x14ac:dyDescent="0.45">
      <c r="A2025">
        <v>486</v>
      </c>
      <c r="B2025" t="s">
        <v>2132</v>
      </c>
      <c r="C2025" t="s">
        <v>465</v>
      </c>
      <c r="D2025" t="s">
        <v>2743</v>
      </c>
      <c r="E2025" t="s">
        <v>116</v>
      </c>
      <c r="F2025">
        <v>24</v>
      </c>
      <c r="G2025" t="s">
        <v>12</v>
      </c>
      <c r="H2025">
        <v>2020</v>
      </c>
      <c r="I2025">
        <v>13.2115333333333</v>
      </c>
      <c r="J2025" s="1">
        <f>_xlfn.XLOOKUP(B2025, '[1]2021 Salaries'!$B$13:$B$2834, '[1]2021 Salaries'!$G$13:$G$2834,0)</f>
        <v>8660000</v>
      </c>
      <c r="K2025" s="1">
        <f t="shared" si="31"/>
        <v>9526000</v>
      </c>
      <c r="L2025" s="2">
        <v>2024</v>
      </c>
    </row>
    <row r="2026" spans="1:12" hidden="1" x14ac:dyDescent="0.45">
      <c r="A2026">
        <v>1786</v>
      </c>
      <c r="B2026" t="s">
        <v>2944</v>
      </c>
      <c r="C2026" t="s">
        <v>74</v>
      </c>
      <c r="D2026" t="s">
        <v>2743</v>
      </c>
      <c r="E2026" t="s">
        <v>587</v>
      </c>
      <c r="F2026">
        <v>22</v>
      </c>
      <c r="G2026" t="s">
        <v>12</v>
      </c>
      <c r="H2026">
        <v>2021</v>
      </c>
      <c r="I2026">
        <v>13.211933333333301</v>
      </c>
      <c r="J2026" s="1">
        <f>_xlfn.XLOOKUP(B2026, '[1]2021 Salaries'!$B$13:$B$2834, '[1]2021 Salaries'!$G$13:$G$2834,0)</f>
        <v>26870000</v>
      </c>
      <c r="K2026" s="1">
        <f t="shared" si="31"/>
        <v>29557000.000000004</v>
      </c>
      <c r="L2026" s="2">
        <v>2025</v>
      </c>
    </row>
    <row r="2027" spans="1:12" x14ac:dyDescent="0.45">
      <c r="A2027">
        <v>182</v>
      </c>
      <c r="B2027" t="s">
        <v>1482</v>
      </c>
      <c r="C2027" t="s">
        <v>377</v>
      </c>
      <c r="D2027" t="s">
        <v>43</v>
      </c>
      <c r="E2027" t="s">
        <v>299</v>
      </c>
      <c r="F2027">
        <v>21</v>
      </c>
      <c r="G2027" t="s">
        <v>21</v>
      </c>
      <c r="H2027">
        <v>2020</v>
      </c>
      <c r="I2027">
        <v>13.2145333333333</v>
      </c>
      <c r="J2027" s="1">
        <f>_xlfn.XLOOKUP(B2027, '[1]2021 Salaries'!$B$13:$B$2834, '[1]2021 Salaries'!$G$13:$G$2834,0)</f>
        <v>36720000</v>
      </c>
      <c r="K2027" s="1">
        <f t="shared" si="31"/>
        <v>40392000</v>
      </c>
      <c r="L2027" s="2">
        <v>2026</v>
      </c>
    </row>
    <row r="2028" spans="1:12" hidden="1" x14ac:dyDescent="0.45">
      <c r="A2028">
        <v>2454</v>
      </c>
      <c r="B2028" t="s">
        <v>2943</v>
      </c>
      <c r="C2028" t="s">
        <v>64</v>
      </c>
      <c r="D2028" t="s">
        <v>2743</v>
      </c>
      <c r="E2028" t="s">
        <v>795</v>
      </c>
      <c r="F2028">
        <v>20</v>
      </c>
      <c r="G2028" t="s">
        <v>41</v>
      </c>
      <c r="H2028">
        <v>2021</v>
      </c>
      <c r="I2028">
        <v>13.215199999999999</v>
      </c>
      <c r="J2028" s="1">
        <f>_xlfn.XLOOKUP(B2028, '[1]2021 Salaries'!$B$13:$B$2834, '[1]2021 Salaries'!$G$13:$G$2834,0)</f>
        <v>5660000</v>
      </c>
      <c r="K2028" s="1">
        <f t="shared" si="31"/>
        <v>5660000</v>
      </c>
      <c r="L2028" s="2">
        <v>2027</v>
      </c>
    </row>
    <row r="2029" spans="1:12" hidden="1" x14ac:dyDescent="0.45">
      <c r="A2029">
        <v>2009</v>
      </c>
      <c r="B2029" t="s">
        <v>2328</v>
      </c>
      <c r="C2029" t="s">
        <v>109</v>
      </c>
      <c r="D2029" t="s">
        <v>2743</v>
      </c>
      <c r="E2029" t="s">
        <v>211</v>
      </c>
      <c r="F2029">
        <v>18</v>
      </c>
      <c r="G2029" t="s">
        <v>25</v>
      </c>
      <c r="H2029">
        <v>2021</v>
      </c>
      <c r="I2029">
        <v>13.2162666666667</v>
      </c>
      <c r="J2029" s="1">
        <f>_xlfn.XLOOKUP(B2029, '[1]2021 Salaries'!$B$13:$B$2834, '[1]2021 Salaries'!$G$13:$G$2834,0)</f>
        <v>17030000</v>
      </c>
      <c r="K2029" s="1">
        <f t="shared" si="31"/>
        <v>18733000</v>
      </c>
      <c r="L2029" s="2">
        <v>2028</v>
      </c>
    </row>
    <row r="2030" spans="1:12" hidden="1" x14ac:dyDescent="0.45">
      <c r="A2030">
        <v>631</v>
      </c>
      <c r="B2030" t="s">
        <v>2331</v>
      </c>
      <c r="C2030" t="s">
        <v>109</v>
      </c>
      <c r="D2030" t="s">
        <v>1596</v>
      </c>
      <c r="E2030" t="s">
        <v>291</v>
      </c>
      <c r="F2030">
        <v>33</v>
      </c>
      <c r="G2030" t="s">
        <v>12</v>
      </c>
      <c r="H2030">
        <v>2020</v>
      </c>
      <c r="I2030">
        <v>13.217833333333299</v>
      </c>
      <c r="J2030" s="1">
        <f>_xlfn.XLOOKUP(B2030, '[1]2021 Salaries'!$B$13:$B$2834, '[1]2021 Salaries'!$G$13:$G$2834,0)</f>
        <v>0</v>
      </c>
      <c r="K2030" s="1">
        <f t="shared" si="31"/>
        <v>0</v>
      </c>
      <c r="L2030" s="2">
        <v>2029</v>
      </c>
    </row>
    <row r="2031" spans="1:12" x14ac:dyDescent="0.45">
      <c r="A2031">
        <v>224</v>
      </c>
      <c r="B2031" t="s">
        <v>999</v>
      </c>
      <c r="C2031" t="s">
        <v>64</v>
      </c>
      <c r="D2031" t="s">
        <v>18</v>
      </c>
      <c r="E2031" t="s">
        <v>547</v>
      </c>
      <c r="F2031">
        <v>24</v>
      </c>
      <c r="G2031" t="s">
        <v>31</v>
      </c>
      <c r="H2031">
        <v>2020</v>
      </c>
      <c r="I2031">
        <v>13.2191666666667</v>
      </c>
      <c r="J2031" s="1">
        <f>_xlfn.XLOOKUP(B2031, '[1]2021 Salaries'!$B$13:$B$2834, '[1]2021 Salaries'!$G$13:$G$2834,0)</f>
        <v>28050000</v>
      </c>
      <c r="K2031" s="1">
        <f t="shared" si="31"/>
        <v>28050000</v>
      </c>
      <c r="L2031" s="2">
        <v>2030</v>
      </c>
    </row>
    <row r="2032" spans="1:12" x14ac:dyDescent="0.45">
      <c r="A2032">
        <v>1938</v>
      </c>
      <c r="B2032" t="s">
        <v>1743</v>
      </c>
      <c r="C2032" t="s">
        <v>23</v>
      </c>
      <c r="D2032" t="s">
        <v>1596</v>
      </c>
      <c r="E2032" t="s">
        <v>104</v>
      </c>
      <c r="F2032">
        <v>32</v>
      </c>
      <c r="G2032" t="s">
        <v>25</v>
      </c>
      <c r="H2032">
        <v>2021</v>
      </c>
      <c r="I2032">
        <v>13.2223333333333</v>
      </c>
      <c r="J2032" s="1">
        <f>_xlfn.XLOOKUP(B2032, '[1]2021 Salaries'!$B$13:$B$2834, '[1]2021 Salaries'!$G$13:$G$2834,0)</f>
        <v>33970000</v>
      </c>
      <c r="K2032" s="1">
        <f t="shared" si="31"/>
        <v>37367000</v>
      </c>
      <c r="L2032" s="2">
        <v>2031</v>
      </c>
    </row>
    <row r="2033" spans="1:12" x14ac:dyDescent="0.45">
      <c r="A2033">
        <v>1448</v>
      </c>
      <c r="B2033" t="s">
        <v>2334</v>
      </c>
      <c r="C2033" t="s">
        <v>14</v>
      </c>
      <c r="D2033" t="s">
        <v>1600</v>
      </c>
      <c r="E2033" t="s">
        <v>154</v>
      </c>
      <c r="F2033">
        <v>27</v>
      </c>
      <c r="G2033" t="s">
        <v>31</v>
      </c>
      <c r="H2033">
        <v>2021</v>
      </c>
      <c r="I2033">
        <v>13.2259333333333</v>
      </c>
      <c r="J2033" s="1">
        <f>_xlfn.XLOOKUP(B2033, '[1]2021 Salaries'!$B$13:$B$2834, '[1]2021 Salaries'!$G$13:$G$2834,0)</f>
        <v>13970000</v>
      </c>
      <c r="K2033" s="1">
        <f t="shared" si="31"/>
        <v>15367000.000000002</v>
      </c>
      <c r="L2033" s="2">
        <v>2032</v>
      </c>
    </row>
    <row r="2034" spans="1:12" x14ac:dyDescent="0.45">
      <c r="A2034">
        <v>2220</v>
      </c>
      <c r="B2034" t="s">
        <v>989</v>
      </c>
      <c r="C2034" t="s">
        <v>14</v>
      </c>
      <c r="D2034" t="s">
        <v>43</v>
      </c>
      <c r="E2034" t="s">
        <v>963</v>
      </c>
      <c r="F2034">
        <v>30</v>
      </c>
      <c r="G2034" t="s">
        <v>16</v>
      </c>
      <c r="H2034">
        <v>2021</v>
      </c>
      <c r="I2034">
        <v>13.227266666666701</v>
      </c>
      <c r="J2034" s="1">
        <f>_xlfn.XLOOKUP(B2034, '[1]2021 Salaries'!$B$13:$B$2834, '[1]2021 Salaries'!$G$13:$G$2834,0)</f>
        <v>19800000</v>
      </c>
      <c r="K2034" s="1">
        <f t="shared" si="31"/>
        <v>21780000</v>
      </c>
      <c r="L2034" s="2">
        <v>2033</v>
      </c>
    </row>
    <row r="2035" spans="1:12" hidden="1" x14ac:dyDescent="0.45">
      <c r="A2035">
        <v>2175</v>
      </c>
      <c r="B2035" t="s">
        <v>2942</v>
      </c>
      <c r="C2035" t="s">
        <v>14</v>
      </c>
      <c r="D2035" t="s">
        <v>2743</v>
      </c>
      <c r="E2035" t="s">
        <v>852</v>
      </c>
      <c r="F2035">
        <v>19</v>
      </c>
      <c r="G2035" t="s">
        <v>16</v>
      </c>
      <c r="H2035">
        <v>2021</v>
      </c>
      <c r="I2035">
        <v>13.228300000000001</v>
      </c>
      <c r="J2035" s="1">
        <f>_xlfn.XLOOKUP(B2035, '[1]2021 Salaries'!$B$13:$B$2834, '[1]2021 Salaries'!$G$13:$G$2834,0)</f>
        <v>18960000</v>
      </c>
      <c r="K2035" s="1">
        <f t="shared" si="31"/>
        <v>20856000</v>
      </c>
      <c r="L2035" s="2">
        <v>2034</v>
      </c>
    </row>
    <row r="2036" spans="1:12" hidden="1" x14ac:dyDescent="0.45">
      <c r="A2036">
        <v>1256</v>
      </c>
      <c r="B2036" t="s">
        <v>1181</v>
      </c>
      <c r="C2036" t="s">
        <v>216</v>
      </c>
      <c r="D2036" t="s">
        <v>18</v>
      </c>
      <c r="E2036" t="s">
        <v>49</v>
      </c>
      <c r="F2036">
        <v>21</v>
      </c>
      <c r="G2036" t="s">
        <v>21</v>
      </c>
      <c r="H2036">
        <v>2021</v>
      </c>
      <c r="I2036">
        <v>13.2291666666667</v>
      </c>
      <c r="J2036" s="1">
        <f>_xlfn.XLOOKUP(B2036, '[1]2021 Salaries'!$B$13:$B$2834, '[1]2021 Salaries'!$G$13:$G$2834,0)</f>
        <v>19140000</v>
      </c>
      <c r="K2036" s="1">
        <f t="shared" si="31"/>
        <v>21054000</v>
      </c>
      <c r="L2036" s="2">
        <v>2035</v>
      </c>
    </row>
    <row r="2037" spans="1:12" hidden="1" x14ac:dyDescent="0.45">
      <c r="A2037">
        <v>5</v>
      </c>
      <c r="B2037" t="s">
        <v>2941</v>
      </c>
      <c r="C2037" t="s">
        <v>39</v>
      </c>
      <c r="D2037" t="s">
        <v>2743</v>
      </c>
      <c r="E2037" t="s">
        <v>369</v>
      </c>
      <c r="F2037">
        <v>21</v>
      </c>
      <c r="G2037" t="s">
        <v>21</v>
      </c>
      <c r="H2037">
        <v>2020</v>
      </c>
      <c r="I2037">
        <v>13.230233333333301</v>
      </c>
      <c r="J2037" s="1">
        <f>_xlfn.XLOOKUP(B2037, '[1]2021 Salaries'!$B$13:$B$2834, '[1]2021 Salaries'!$G$13:$G$2834,0)</f>
        <v>0</v>
      </c>
      <c r="K2037" s="1">
        <f t="shared" si="31"/>
        <v>0</v>
      </c>
      <c r="L2037" s="2">
        <v>2036</v>
      </c>
    </row>
    <row r="2038" spans="1:12" x14ac:dyDescent="0.45">
      <c r="A2038">
        <v>950</v>
      </c>
      <c r="B2038" t="s">
        <v>2794</v>
      </c>
      <c r="C2038" t="s">
        <v>138</v>
      </c>
      <c r="D2038" t="s">
        <v>2743</v>
      </c>
      <c r="E2038" t="s">
        <v>963</v>
      </c>
      <c r="F2038">
        <v>24</v>
      </c>
      <c r="G2038" t="s">
        <v>16</v>
      </c>
      <c r="H2038">
        <v>2020</v>
      </c>
      <c r="I2038">
        <v>13.232799999999999</v>
      </c>
      <c r="J2038" s="1">
        <f>_xlfn.XLOOKUP(B2038, '[1]2021 Salaries'!$B$13:$B$2834, '[1]2021 Salaries'!$G$13:$G$2834,0)</f>
        <v>18420000</v>
      </c>
      <c r="K2038" s="1">
        <f t="shared" si="31"/>
        <v>20262000</v>
      </c>
      <c r="L2038" s="2">
        <v>2037</v>
      </c>
    </row>
    <row r="2039" spans="1:12" hidden="1" x14ac:dyDescent="0.45">
      <c r="A2039">
        <v>2346</v>
      </c>
      <c r="B2039" t="s">
        <v>2940</v>
      </c>
      <c r="C2039" t="s">
        <v>538</v>
      </c>
      <c r="D2039" t="s">
        <v>2743</v>
      </c>
      <c r="E2039" t="s">
        <v>627</v>
      </c>
      <c r="F2039">
        <v>26</v>
      </c>
      <c r="G2039" t="s">
        <v>16</v>
      </c>
      <c r="H2039">
        <v>2021</v>
      </c>
      <c r="I2039">
        <v>13.2363</v>
      </c>
      <c r="J2039" s="1">
        <f>_xlfn.XLOOKUP(B2039, '[1]2021 Salaries'!$B$13:$B$2834, '[1]2021 Salaries'!$G$13:$G$2834,0)</f>
        <v>24160000</v>
      </c>
      <c r="K2039" s="1">
        <f t="shared" si="31"/>
        <v>26576000.000000004</v>
      </c>
      <c r="L2039" s="2">
        <v>2038</v>
      </c>
    </row>
    <row r="2040" spans="1:12" hidden="1" x14ac:dyDescent="0.45">
      <c r="A2040">
        <v>993</v>
      </c>
      <c r="B2040" t="s">
        <v>2478</v>
      </c>
      <c r="C2040" t="s">
        <v>14</v>
      </c>
      <c r="D2040" t="s">
        <v>1596</v>
      </c>
      <c r="E2040" t="s">
        <v>997</v>
      </c>
      <c r="F2040">
        <v>26</v>
      </c>
      <c r="G2040" t="s">
        <v>16</v>
      </c>
      <c r="H2040">
        <v>2020</v>
      </c>
      <c r="I2040">
        <v>13.2376666666667</v>
      </c>
      <c r="J2040" s="1">
        <f>_xlfn.XLOOKUP(B2040, '[1]2021 Salaries'!$B$13:$B$2834, '[1]2021 Salaries'!$G$13:$G$2834,0)</f>
        <v>0</v>
      </c>
      <c r="K2040" s="1">
        <f t="shared" si="31"/>
        <v>0</v>
      </c>
      <c r="L2040" s="2">
        <v>2039</v>
      </c>
    </row>
    <row r="2041" spans="1:12" x14ac:dyDescent="0.45">
      <c r="A2041">
        <v>1120</v>
      </c>
      <c r="B2041" t="s">
        <v>978</v>
      </c>
      <c r="C2041" t="s">
        <v>86</v>
      </c>
      <c r="D2041" t="s">
        <v>18</v>
      </c>
      <c r="E2041" t="s">
        <v>272</v>
      </c>
      <c r="F2041">
        <v>30</v>
      </c>
      <c r="G2041" t="s">
        <v>16</v>
      </c>
      <c r="H2041">
        <v>2020</v>
      </c>
      <c r="I2041">
        <v>13.2402333333333</v>
      </c>
      <c r="J2041" s="1">
        <f>_xlfn.XLOOKUP(B2041, '[1]2021 Salaries'!$B$13:$B$2834, '[1]2021 Salaries'!$G$13:$G$2834,0)</f>
        <v>22010000</v>
      </c>
      <c r="K2041" s="1">
        <f t="shared" si="31"/>
        <v>24211000.000000004</v>
      </c>
      <c r="L2041" s="2">
        <v>2040</v>
      </c>
    </row>
    <row r="2042" spans="1:12" hidden="1" x14ac:dyDescent="0.45">
      <c r="A2042">
        <v>2344</v>
      </c>
      <c r="B2042" t="s">
        <v>1598</v>
      </c>
      <c r="C2042" t="s">
        <v>204</v>
      </c>
      <c r="D2042" t="s">
        <v>1596</v>
      </c>
      <c r="E2042" t="s">
        <v>627</v>
      </c>
      <c r="F2042">
        <v>25</v>
      </c>
      <c r="G2042" t="s">
        <v>16</v>
      </c>
      <c r="H2042">
        <v>2021</v>
      </c>
      <c r="I2042">
        <v>13.242933333333299</v>
      </c>
      <c r="J2042" s="1">
        <f>_xlfn.XLOOKUP(B2042, '[1]2021 Salaries'!$B$13:$B$2834, '[1]2021 Salaries'!$G$13:$G$2834,0)</f>
        <v>12900000</v>
      </c>
      <c r="K2042" s="1">
        <f t="shared" si="31"/>
        <v>14190000.000000002</v>
      </c>
      <c r="L2042" s="2">
        <v>2041</v>
      </c>
    </row>
    <row r="2043" spans="1:12" x14ac:dyDescent="0.45">
      <c r="A2043">
        <v>921</v>
      </c>
      <c r="B2043" t="s">
        <v>1215</v>
      </c>
      <c r="C2043" t="s">
        <v>14</v>
      </c>
      <c r="D2043" t="s">
        <v>43</v>
      </c>
      <c r="E2043" t="s">
        <v>659</v>
      </c>
      <c r="F2043">
        <v>22</v>
      </c>
      <c r="G2043" t="s">
        <v>16</v>
      </c>
      <c r="H2043">
        <v>2020</v>
      </c>
      <c r="I2043">
        <v>13.2457333333333</v>
      </c>
      <c r="J2043" s="1">
        <f>_xlfn.XLOOKUP(B2043, '[1]2021 Salaries'!$B$13:$B$2834, '[1]2021 Salaries'!$G$13:$G$2834,0)</f>
        <v>30550000</v>
      </c>
      <c r="K2043" s="1">
        <f t="shared" si="31"/>
        <v>33605000</v>
      </c>
      <c r="L2043" s="2">
        <v>2042</v>
      </c>
    </row>
    <row r="2044" spans="1:12" hidden="1" x14ac:dyDescent="0.45">
      <c r="A2044">
        <v>2407</v>
      </c>
      <c r="B2044" t="s">
        <v>2619</v>
      </c>
      <c r="C2044" t="s">
        <v>14</v>
      </c>
      <c r="D2044" t="s">
        <v>2743</v>
      </c>
      <c r="E2044" t="s">
        <v>462</v>
      </c>
      <c r="F2044">
        <v>30</v>
      </c>
      <c r="G2044" t="s">
        <v>16</v>
      </c>
      <c r="H2044">
        <v>2021</v>
      </c>
      <c r="I2044">
        <v>13.2593</v>
      </c>
      <c r="J2044" s="1">
        <f>_xlfn.XLOOKUP(B2044, '[1]2021 Salaries'!$B$13:$B$2834, '[1]2021 Salaries'!$G$13:$G$2834,0)</f>
        <v>26280000</v>
      </c>
      <c r="K2044" s="1">
        <f t="shared" si="31"/>
        <v>28908000.000000004</v>
      </c>
      <c r="L2044" s="2">
        <v>2043</v>
      </c>
    </row>
    <row r="2045" spans="1:12" hidden="1" x14ac:dyDescent="0.45">
      <c r="A2045">
        <v>783</v>
      </c>
      <c r="B2045" t="s">
        <v>1755</v>
      </c>
      <c r="C2045" t="s">
        <v>1754</v>
      </c>
      <c r="D2045" t="s">
        <v>1596</v>
      </c>
      <c r="E2045" t="s">
        <v>255</v>
      </c>
      <c r="F2045">
        <v>17</v>
      </c>
      <c r="G2045" t="s">
        <v>25</v>
      </c>
      <c r="H2045">
        <v>2020</v>
      </c>
      <c r="I2045">
        <v>13.2595333333333</v>
      </c>
      <c r="J2045" s="1">
        <f>_xlfn.XLOOKUP(B2045, '[1]2021 Salaries'!$B$13:$B$2834, '[1]2021 Salaries'!$G$13:$G$2834,0)</f>
        <v>0</v>
      </c>
      <c r="K2045" s="1">
        <f t="shared" si="31"/>
        <v>0</v>
      </c>
      <c r="L2045" s="2">
        <v>2044</v>
      </c>
    </row>
    <row r="2046" spans="1:12" hidden="1" x14ac:dyDescent="0.45">
      <c r="A2046">
        <v>618</v>
      </c>
      <c r="B2046" t="s">
        <v>1380</v>
      </c>
      <c r="C2046" t="s">
        <v>74</v>
      </c>
      <c r="D2046" t="s">
        <v>18</v>
      </c>
      <c r="E2046" t="s">
        <v>382</v>
      </c>
      <c r="F2046">
        <v>26</v>
      </c>
      <c r="G2046" t="s">
        <v>12</v>
      </c>
      <c r="H2046">
        <v>2020</v>
      </c>
      <c r="I2046">
        <v>13.2602666666667</v>
      </c>
      <c r="J2046" s="1">
        <f>_xlfn.XLOOKUP(B2046, '[1]2021 Salaries'!$B$13:$B$2834, '[1]2021 Salaries'!$G$13:$G$2834,0)</f>
        <v>30090000</v>
      </c>
      <c r="K2046" s="1">
        <f t="shared" si="31"/>
        <v>33099000.000000004</v>
      </c>
      <c r="L2046" s="2">
        <v>2045</v>
      </c>
    </row>
    <row r="2047" spans="1:12" hidden="1" x14ac:dyDescent="0.45">
      <c r="A2047">
        <v>2214</v>
      </c>
      <c r="B2047" t="s">
        <v>2939</v>
      </c>
      <c r="C2047" t="s">
        <v>341</v>
      </c>
      <c r="D2047" t="s">
        <v>2743</v>
      </c>
      <c r="E2047" t="s">
        <v>963</v>
      </c>
      <c r="F2047">
        <v>20</v>
      </c>
      <c r="G2047" t="s">
        <v>16</v>
      </c>
      <c r="H2047">
        <v>2021</v>
      </c>
      <c r="I2047">
        <v>13.2616666666667</v>
      </c>
      <c r="J2047" s="1">
        <f>_xlfn.XLOOKUP(B2047, '[1]2021 Salaries'!$B$13:$B$2834, '[1]2021 Salaries'!$G$13:$G$2834,0)</f>
        <v>22720000</v>
      </c>
      <c r="K2047" s="1">
        <f t="shared" si="31"/>
        <v>24992000.000000004</v>
      </c>
      <c r="L2047" s="2">
        <v>2046</v>
      </c>
    </row>
    <row r="2048" spans="1:12" hidden="1" x14ac:dyDescent="0.45">
      <c r="A2048">
        <v>2172</v>
      </c>
      <c r="B2048" t="s">
        <v>2938</v>
      </c>
      <c r="C2048" t="s">
        <v>14</v>
      </c>
      <c r="D2048" t="s">
        <v>2743</v>
      </c>
      <c r="E2048" t="s">
        <v>852</v>
      </c>
      <c r="F2048">
        <v>25</v>
      </c>
      <c r="G2048" t="s">
        <v>16</v>
      </c>
      <c r="H2048">
        <v>2021</v>
      </c>
      <c r="I2048">
        <v>13.265933333333299</v>
      </c>
      <c r="J2048" s="1">
        <f>_xlfn.XLOOKUP(B2048, '[1]2021 Salaries'!$B$13:$B$2834, '[1]2021 Salaries'!$G$13:$G$2834,0)</f>
        <v>27140000</v>
      </c>
      <c r="K2048" s="1">
        <f t="shared" si="31"/>
        <v>29854000.000000004</v>
      </c>
      <c r="L2048" s="2">
        <v>2047</v>
      </c>
    </row>
    <row r="2049" spans="1:12" hidden="1" x14ac:dyDescent="0.45">
      <c r="A2049">
        <v>1605</v>
      </c>
      <c r="B2049" t="s">
        <v>2017</v>
      </c>
      <c r="C2049" t="s">
        <v>23</v>
      </c>
      <c r="D2049" t="s">
        <v>1596</v>
      </c>
      <c r="E2049" t="s">
        <v>93</v>
      </c>
      <c r="F2049">
        <v>19</v>
      </c>
      <c r="G2049" t="s">
        <v>31</v>
      </c>
      <c r="H2049">
        <v>2021</v>
      </c>
      <c r="I2049">
        <v>13.2710333333333</v>
      </c>
      <c r="J2049" s="1">
        <f>_xlfn.XLOOKUP(B2049, '[1]2021 Salaries'!$B$13:$B$2834, '[1]2021 Salaries'!$G$13:$G$2834,0)</f>
        <v>29670000</v>
      </c>
      <c r="K2049" s="1">
        <f t="shared" si="31"/>
        <v>32637000.000000004</v>
      </c>
      <c r="L2049" s="2">
        <v>2048</v>
      </c>
    </row>
    <row r="2050" spans="1:12" x14ac:dyDescent="0.45">
      <c r="A2050">
        <v>1073</v>
      </c>
      <c r="B2050" t="s">
        <v>2923</v>
      </c>
      <c r="C2050" t="s">
        <v>14</v>
      </c>
      <c r="D2050" t="s">
        <v>2743</v>
      </c>
      <c r="E2050" t="s">
        <v>542</v>
      </c>
      <c r="F2050">
        <v>33</v>
      </c>
      <c r="G2050" t="s">
        <v>16</v>
      </c>
      <c r="H2050">
        <v>2020</v>
      </c>
      <c r="I2050">
        <v>13.2738333333333</v>
      </c>
      <c r="J2050" s="1">
        <f>_xlfn.XLOOKUP(B2050, '[1]2021 Salaries'!$B$13:$B$2834, '[1]2021 Salaries'!$G$13:$G$2834,0)</f>
        <v>32310000</v>
      </c>
      <c r="K2050" s="1">
        <f t="shared" si="31"/>
        <v>35541000</v>
      </c>
      <c r="L2050" s="2">
        <v>2049</v>
      </c>
    </row>
    <row r="2051" spans="1:12" x14ac:dyDescent="0.45">
      <c r="A2051">
        <v>2409</v>
      </c>
      <c r="B2051" t="s">
        <v>2902</v>
      </c>
      <c r="C2051" t="s">
        <v>14</v>
      </c>
      <c r="D2051" t="s">
        <v>2743</v>
      </c>
      <c r="E2051" t="s">
        <v>462</v>
      </c>
      <c r="F2051">
        <v>19</v>
      </c>
      <c r="G2051" t="s">
        <v>16</v>
      </c>
      <c r="H2051">
        <v>2021</v>
      </c>
      <c r="I2051">
        <v>13.273899999999999</v>
      </c>
      <c r="J2051" s="1">
        <f>_xlfn.XLOOKUP(B2051, '[1]2021 Salaries'!$B$13:$B$2834, '[1]2021 Salaries'!$G$13:$G$2834,0)</f>
        <v>20050000</v>
      </c>
      <c r="K2051" s="1">
        <f t="shared" ref="K2051:K2114" si="32">IF(C2051="Rarita", J2051, J2051*1.1)</f>
        <v>22055000</v>
      </c>
      <c r="L2051" s="2">
        <v>2050</v>
      </c>
    </row>
    <row r="2052" spans="1:12" hidden="1" x14ac:dyDescent="0.45">
      <c r="A2052">
        <v>1255</v>
      </c>
      <c r="B2052" t="s">
        <v>1262</v>
      </c>
      <c r="C2052" t="s">
        <v>55</v>
      </c>
      <c r="D2052" t="s">
        <v>18</v>
      </c>
      <c r="E2052" t="s">
        <v>49</v>
      </c>
      <c r="F2052">
        <v>25</v>
      </c>
      <c r="G2052" t="s">
        <v>21</v>
      </c>
      <c r="H2052">
        <v>2021</v>
      </c>
      <c r="I2052">
        <v>13.274233333333299</v>
      </c>
      <c r="J2052" s="1">
        <f>_xlfn.XLOOKUP(B2052, '[1]2021 Salaries'!$B$13:$B$2834, '[1]2021 Salaries'!$G$13:$G$2834,0)</f>
        <v>18590000</v>
      </c>
      <c r="K2052" s="1">
        <f t="shared" si="32"/>
        <v>20449000</v>
      </c>
      <c r="L2052" s="2">
        <v>2051</v>
      </c>
    </row>
    <row r="2053" spans="1:12" hidden="1" x14ac:dyDescent="0.45">
      <c r="A2053">
        <v>1840</v>
      </c>
      <c r="B2053" t="s">
        <v>2092</v>
      </c>
      <c r="C2053" t="s">
        <v>130</v>
      </c>
      <c r="D2053" t="s">
        <v>1596</v>
      </c>
      <c r="E2053" t="s">
        <v>253</v>
      </c>
      <c r="F2053">
        <v>25</v>
      </c>
      <c r="G2053" t="s">
        <v>12</v>
      </c>
      <c r="H2053">
        <v>2021</v>
      </c>
      <c r="I2053">
        <v>13.281833333333299</v>
      </c>
      <c r="J2053" s="1">
        <f>_xlfn.XLOOKUP(B2053, '[1]2021 Salaries'!$B$13:$B$2834, '[1]2021 Salaries'!$G$13:$G$2834,0)</f>
        <v>32090000</v>
      </c>
      <c r="K2053" s="1">
        <f t="shared" si="32"/>
        <v>35299000</v>
      </c>
      <c r="L2053" s="2">
        <v>2052</v>
      </c>
    </row>
    <row r="2054" spans="1:12" hidden="1" x14ac:dyDescent="0.45">
      <c r="A2054">
        <v>1697</v>
      </c>
      <c r="B2054" t="s">
        <v>1586</v>
      </c>
      <c r="C2054" t="s">
        <v>74</v>
      </c>
      <c r="D2054" t="s">
        <v>43</v>
      </c>
      <c r="E2054" t="s">
        <v>157</v>
      </c>
      <c r="F2054">
        <v>20</v>
      </c>
      <c r="G2054" t="s">
        <v>12</v>
      </c>
      <c r="H2054">
        <v>2021</v>
      </c>
      <c r="I2054">
        <v>13.2855333333333</v>
      </c>
      <c r="J2054" s="1">
        <f>_xlfn.XLOOKUP(B2054, '[1]2021 Salaries'!$B$13:$B$2834, '[1]2021 Salaries'!$G$13:$G$2834,0)</f>
        <v>18520000</v>
      </c>
      <c r="K2054" s="1">
        <f t="shared" si="32"/>
        <v>20372000</v>
      </c>
      <c r="L2054" s="2">
        <v>2053</v>
      </c>
    </row>
    <row r="2055" spans="1:12" x14ac:dyDescent="0.45">
      <c r="A2055">
        <v>2311</v>
      </c>
      <c r="B2055" t="s">
        <v>2305</v>
      </c>
      <c r="C2055" t="s">
        <v>222</v>
      </c>
      <c r="D2055" t="s">
        <v>1600</v>
      </c>
      <c r="E2055" t="s">
        <v>53</v>
      </c>
      <c r="F2055">
        <v>19</v>
      </c>
      <c r="G2055" t="s">
        <v>16</v>
      </c>
      <c r="H2055">
        <v>2021</v>
      </c>
      <c r="I2055">
        <v>13.2882333333333</v>
      </c>
      <c r="J2055" s="1">
        <f>_xlfn.XLOOKUP(B2055, '[1]2021 Salaries'!$B$13:$B$2834, '[1]2021 Salaries'!$G$13:$G$2834,0)</f>
        <v>20600000</v>
      </c>
      <c r="K2055" s="1">
        <f t="shared" si="32"/>
        <v>22660000</v>
      </c>
      <c r="L2055" s="2">
        <v>2054</v>
      </c>
    </row>
    <row r="2056" spans="1:12" x14ac:dyDescent="0.45">
      <c r="A2056">
        <v>113</v>
      </c>
      <c r="B2056" t="s">
        <v>1802</v>
      </c>
      <c r="C2056" t="s">
        <v>39</v>
      </c>
      <c r="D2056" t="s">
        <v>2743</v>
      </c>
      <c r="E2056" t="s">
        <v>555</v>
      </c>
      <c r="F2056">
        <v>28</v>
      </c>
      <c r="G2056" t="s">
        <v>21</v>
      </c>
      <c r="H2056">
        <v>2020</v>
      </c>
      <c r="I2056">
        <v>13.2999333333333</v>
      </c>
      <c r="J2056" s="1">
        <f>_xlfn.XLOOKUP(B2056, '[1]2021 Salaries'!$B$13:$B$2834, '[1]2021 Salaries'!$G$13:$G$2834,0)</f>
        <v>30890000</v>
      </c>
      <c r="K2056" s="1">
        <f t="shared" si="32"/>
        <v>33979000</v>
      </c>
      <c r="L2056" s="2">
        <v>2055</v>
      </c>
    </row>
    <row r="2057" spans="1:12" x14ac:dyDescent="0.45">
      <c r="A2057">
        <v>1104</v>
      </c>
      <c r="B2057" t="s">
        <v>2937</v>
      </c>
      <c r="C2057" t="s">
        <v>14</v>
      </c>
      <c r="D2057" t="s">
        <v>2743</v>
      </c>
      <c r="E2057" t="s">
        <v>462</v>
      </c>
      <c r="F2057">
        <v>29</v>
      </c>
      <c r="G2057" t="s">
        <v>16</v>
      </c>
      <c r="H2057">
        <v>2020</v>
      </c>
      <c r="I2057">
        <v>13.3097333333333</v>
      </c>
      <c r="J2057" s="1">
        <f>_xlfn.XLOOKUP(B2057, '[1]2021 Salaries'!$B$13:$B$2834, '[1]2021 Salaries'!$G$13:$G$2834,0)</f>
        <v>13820000</v>
      </c>
      <c r="K2057" s="1">
        <f t="shared" si="32"/>
        <v>15202000.000000002</v>
      </c>
      <c r="L2057" s="2">
        <v>2056</v>
      </c>
    </row>
    <row r="2058" spans="1:12" x14ac:dyDescent="0.45">
      <c r="A2058">
        <v>739</v>
      </c>
      <c r="B2058" t="s">
        <v>2936</v>
      </c>
      <c r="C2058" t="s">
        <v>195</v>
      </c>
      <c r="D2058" t="s">
        <v>2743</v>
      </c>
      <c r="E2058" t="s">
        <v>211</v>
      </c>
      <c r="F2058">
        <v>25</v>
      </c>
      <c r="G2058" t="s">
        <v>25</v>
      </c>
      <c r="H2058">
        <v>2020</v>
      </c>
      <c r="I2058">
        <v>13.3113666666667</v>
      </c>
      <c r="J2058" s="1">
        <f>_xlfn.XLOOKUP(B2058, '[1]2021 Salaries'!$B$13:$B$2834, '[1]2021 Salaries'!$G$13:$G$2834,0)</f>
        <v>30210000</v>
      </c>
      <c r="K2058" s="1">
        <f t="shared" si="32"/>
        <v>33231000.000000004</v>
      </c>
      <c r="L2058" s="2">
        <v>2057</v>
      </c>
    </row>
    <row r="2059" spans="1:12" x14ac:dyDescent="0.45">
      <c r="A2059">
        <v>282</v>
      </c>
      <c r="B2059" t="s">
        <v>2935</v>
      </c>
      <c r="C2059" t="s">
        <v>9</v>
      </c>
      <c r="D2059" t="s">
        <v>2743</v>
      </c>
      <c r="E2059" t="s">
        <v>57</v>
      </c>
      <c r="F2059">
        <v>16</v>
      </c>
      <c r="G2059" t="s">
        <v>31</v>
      </c>
      <c r="H2059">
        <v>2020</v>
      </c>
      <c r="I2059">
        <v>13.3126333333333</v>
      </c>
      <c r="J2059" s="1">
        <f>_xlfn.XLOOKUP(B2059, '[1]2021 Salaries'!$B$13:$B$2834, '[1]2021 Salaries'!$G$13:$G$2834,0)</f>
        <v>10790000</v>
      </c>
      <c r="K2059" s="1">
        <f t="shared" si="32"/>
        <v>11869000.000000002</v>
      </c>
      <c r="L2059" s="2">
        <v>2058</v>
      </c>
    </row>
    <row r="2060" spans="1:12" hidden="1" x14ac:dyDescent="0.45">
      <c r="A2060">
        <v>2061</v>
      </c>
      <c r="B2060" t="s">
        <v>2934</v>
      </c>
      <c r="C2060" t="s">
        <v>320</v>
      </c>
      <c r="D2060" t="s">
        <v>2743</v>
      </c>
      <c r="E2060" t="s">
        <v>353</v>
      </c>
      <c r="F2060">
        <v>17</v>
      </c>
      <c r="G2060" t="s">
        <v>25</v>
      </c>
      <c r="H2060">
        <v>2021</v>
      </c>
      <c r="I2060">
        <v>13.3195</v>
      </c>
      <c r="J2060" s="1">
        <f>_xlfn.XLOOKUP(B2060, '[1]2021 Salaries'!$B$13:$B$2834, '[1]2021 Salaries'!$G$13:$G$2834,0)</f>
        <v>7590000</v>
      </c>
      <c r="K2060" s="1">
        <f t="shared" si="32"/>
        <v>8349000.0000000009</v>
      </c>
      <c r="L2060" s="2">
        <v>2059</v>
      </c>
    </row>
    <row r="2061" spans="1:12" hidden="1" x14ac:dyDescent="0.45">
      <c r="A2061">
        <v>344</v>
      </c>
      <c r="B2061" t="s">
        <v>2933</v>
      </c>
      <c r="C2061" t="s">
        <v>55</v>
      </c>
      <c r="D2061" t="s">
        <v>2743</v>
      </c>
      <c r="E2061" t="s">
        <v>278</v>
      </c>
      <c r="F2061">
        <v>22</v>
      </c>
      <c r="G2061" t="s">
        <v>31</v>
      </c>
      <c r="H2061">
        <v>2020</v>
      </c>
      <c r="I2061">
        <v>13.3196666666667</v>
      </c>
      <c r="J2061" s="1">
        <f>_xlfn.XLOOKUP(B2061, '[1]2021 Salaries'!$B$13:$B$2834, '[1]2021 Salaries'!$G$13:$G$2834,0)</f>
        <v>0</v>
      </c>
      <c r="K2061" s="1">
        <f t="shared" si="32"/>
        <v>0</v>
      </c>
      <c r="L2061" s="2">
        <v>2060</v>
      </c>
    </row>
    <row r="2062" spans="1:12" x14ac:dyDescent="0.45">
      <c r="A2062">
        <v>1190</v>
      </c>
      <c r="B2062" t="s">
        <v>1125</v>
      </c>
      <c r="C2062" t="s">
        <v>64</v>
      </c>
      <c r="D2062" t="s">
        <v>18</v>
      </c>
      <c r="E2062" t="s">
        <v>1238</v>
      </c>
      <c r="F2062">
        <v>25</v>
      </c>
      <c r="G2062" t="s">
        <v>41</v>
      </c>
      <c r="H2062">
        <v>2020</v>
      </c>
      <c r="I2062">
        <v>13.326700000000001</v>
      </c>
      <c r="J2062" s="1">
        <f>_xlfn.XLOOKUP(B2062, '[1]2021 Salaries'!$B$13:$B$2834, '[1]2021 Salaries'!$G$13:$G$2834,0)</f>
        <v>10080000</v>
      </c>
      <c r="K2062" s="1">
        <f t="shared" si="32"/>
        <v>10080000</v>
      </c>
      <c r="L2062" s="2">
        <v>2061</v>
      </c>
    </row>
    <row r="2063" spans="1:12" x14ac:dyDescent="0.45">
      <c r="A2063">
        <v>1087</v>
      </c>
      <c r="B2063" t="s">
        <v>2789</v>
      </c>
      <c r="C2063" t="s">
        <v>14</v>
      </c>
      <c r="D2063" t="s">
        <v>2743</v>
      </c>
      <c r="E2063" t="s">
        <v>753</v>
      </c>
      <c r="F2063">
        <v>33</v>
      </c>
      <c r="G2063" t="s">
        <v>16</v>
      </c>
      <c r="H2063">
        <v>2020</v>
      </c>
      <c r="I2063">
        <v>13.3276</v>
      </c>
      <c r="J2063" s="1">
        <f>_xlfn.XLOOKUP(B2063, '[1]2021 Salaries'!$B$13:$B$2834, '[1]2021 Salaries'!$G$13:$G$2834,0)</f>
        <v>18050000</v>
      </c>
      <c r="K2063" s="1">
        <f t="shared" si="32"/>
        <v>19855000</v>
      </c>
      <c r="L2063" s="2">
        <v>2062</v>
      </c>
    </row>
    <row r="2064" spans="1:12" x14ac:dyDescent="0.45">
      <c r="A2064">
        <v>1816</v>
      </c>
      <c r="B2064" t="s">
        <v>1898</v>
      </c>
      <c r="C2064" t="s">
        <v>126</v>
      </c>
      <c r="D2064" t="s">
        <v>2743</v>
      </c>
      <c r="E2064" t="s">
        <v>200</v>
      </c>
      <c r="F2064">
        <v>28</v>
      </c>
      <c r="G2064" t="s">
        <v>12</v>
      </c>
      <c r="H2064">
        <v>2021</v>
      </c>
      <c r="I2064">
        <v>13.3344</v>
      </c>
      <c r="J2064" s="1">
        <f>_xlfn.XLOOKUP(B2064, '[1]2021 Salaries'!$B$13:$B$2834, '[1]2021 Salaries'!$G$13:$G$2834,0)</f>
        <v>15440000</v>
      </c>
      <c r="K2064" s="1">
        <f t="shared" si="32"/>
        <v>16984000</v>
      </c>
      <c r="L2064" s="2">
        <v>2063</v>
      </c>
    </row>
    <row r="2065" spans="1:12" hidden="1" x14ac:dyDescent="0.45">
      <c r="A2065">
        <v>1778</v>
      </c>
      <c r="B2065" t="s">
        <v>2080</v>
      </c>
      <c r="C2065" t="s">
        <v>222</v>
      </c>
      <c r="D2065" t="s">
        <v>1600</v>
      </c>
      <c r="E2065" t="s">
        <v>602</v>
      </c>
      <c r="F2065">
        <v>22</v>
      </c>
      <c r="G2065" t="s">
        <v>12</v>
      </c>
      <c r="H2065">
        <v>2021</v>
      </c>
      <c r="I2065">
        <v>13.341533333333301</v>
      </c>
      <c r="J2065" s="1">
        <f>_xlfn.XLOOKUP(B2065, '[1]2021 Salaries'!$B$13:$B$2834, '[1]2021 Salaries'!$G$13:$G$2834,0)</f>
        <v>29750000</v>
      </c>
      <c r="K2065" s="1">
        <f t="shared" si="32"/>
        <v>32725000.000000004</v>
      </c>
      <c r="L2065" s="2">
        <v>2064</v>
      </c>
    </row>
    <row r="2066" spans="1:12" hidden="1" x14ac:dyDescent="0.45">
      <c r="A2066">
        <v>568</v>
      </c>
      <c r="B2066" t="s">
        <v>1705</v>
      </c>
      <c r="C2066" t="s">
        <v>392</v>
      </c>
      <c r="D2066" t="s">
        <v>1600</v>
      </c>
      <c r="E2066" t="s">
        <v>200</v>
      </c>
      <c r="F2066">
        <v>20</v>
      </c>
      <c r="G2066" t="s">
        <v>12</v>
      </c>
      <c r="H2066">
        <v>2020</v>
      </c>
      <c r="I2066">
        <v>13.342233333333301</v>
      </c>
      <c r="J2066" s="1">
        <f>_xlfn.XLOOKUP(B2066, '[1]2021 Salaries'!$B$13:$B$2834, '[1]2021 Salaries'!$G$13:$G$2834,0)</f>
        <v>16890000</v>
      </c>
      <c r="K2066" s="1">
        <f t="shared" si="32"/>
        <v>18579000</v>
      </c>
      <c r="L2066" s="2">
        <v>2065</v>
      </c>
    </row>
    <row r="2067" spans="1:12" hidden="1" x14ac:dyDescent="0.45">
      <c r="A2067">
        <v>1848</v>
      </c>
      <c r="B2067" t="s">
        <v>1387</v>
      </c>
      <c r="C2067" t="s">
        <v>9</v>
      </c>
      <c r="D2067" t="s">
        <v>43</v>
      </c>
      <c r="E2067" t="s">
        <v>253</v>
      </c>
      <c r="F2067">
        <v>29</v>
      </c>
      <c r="G2067" t="s">
        <v>12</v>
      </c>
      <c r="H2067">
        <v>2021</v>
      </c>
      <c r="I2067">
        <v>13.3456333333333</v>
      </c>
      <c r="J2067" s="1">
        <f>_xlfn.XLOOKUP(B2067, '[1]2021 Salaries'!$B$13:$B$2834, '[1]2021 Salaries'!$G$13:$G$2834,0)</f>
        <v>12850000</v>
      </c>
      <c r="K2067" s="1">
        <f t="shared" si="32"/>
        <v>14135000.000000002</v>
      </c>
      <c r="L2067" s="2">
        <v>2066</v>
      </c>
    </row>
    <row r="2068" spans="1:12" hidden="1" x14ac:dyDescent="0.45">
      <c r="A2068">
        <v>2384</v>
      </c>
      <c r="B2068" t="s">
        <v>1230</v>
      </c>
      <c r="C2068" t="s">
        <v>68</v>
      </c>
      <c r="D2068" t="s">
        <v>1596</v>
      </c>
      <c r="E2068" t="s">
        <v>753</v>
      </c>
      <c r="F2068">
        <v>28</v>
      </c>
      <c r="G2068" t="s">
        <v>16</v>
      </c>
      <c r="H2068">
        <v>2021</v>
      </c>
      <c r="I2068">
        <v>13.3572333333333</v>
      </c>
      <c r="J2068" s="1">
        <f>_xlfn.XLOOKUP(B2068, '[1]2021 Salaries'!$B$13:$B$2834, '[1]2021 Salaries'!$G$13:$G$2834,0)</f>
        <v>30040000</v>
      </c>
      <c r="K2068" s="1">
        <f t="shared" si="32"/>
        <v>33044000.000000004</v>
      </c>
      <c r="L2068" s="2">
        <v>2067</v>
      </c>
    </row>
    <row r="2069" spans="1:12" hidden="1" x14ac:dyDescent="0.45">
      <c r="A2069">
        <v>1124</v>
      </c>
      <c r="B2069" t="s">
        <v>2404</v>
      </c>
      <c r="C2069" t="s">
        <v>14</v>
      </c>
      <c r="D2069" t="s">
        <v>1596</v>
      </c>
      <c r="E2069" t="s">
        <v>272</v>
      </c>
      <c r="F2069">
        <v>18</v>
      </c>
      <c r="G2069" t="s">
        <v>16</v>
      </c>
      <c r="H2069">
        <v>2020</v>
      </c>
      <c r="I2069">
        <v>13.363633333333301</v>
      </c>
      <c r="J2069" s="1">
        <f>_xlfn.XLOOKUP(B2069, '[1]2021 Salaries'!$B$13:$B$2834, '[1]2021 Salaries'!$G$13:$G$2834,0)</f>
        <v>0</v>
      </c>
      <c r="K2069" s="1">
        <f t="shared" si="32"/>
        <v>0</v>
      </c>
      <c r="L2069" s="2">
        <v>2068</v>
      </c>
    </row>
    <row r="2070" spans="1:12" hidden="1" x14ac:dyDescent="0.45">
      <c r="A2070">
        <v>1799</v>
      </c>
      <c r="B2070" t="s">
        <v>2410</v>
      </c>
      <c r="C2070" t="s">
        <v>74</v>
      </c>
      <c r="D2070" t="s">
        <v>1596</v>
      </c>
      <c r="E2070" t="s">
        <v>37</v>
      </c>
      <c r="F2070">
        <v>18</v>
      </c>
      <c r="G2070" t="s">
        <v>12</v>
      </c>
      <c r="H2070">
        <v>2021</v>
      </c>
      <c r="I2070">
        <v>13.3654666666667</v>
      </c>
      <c r="J2070" s="1">
        <f>_xlfn.XLOOKUP(B2070, '[1]2021 Salaries'!$B$13:$B$2834, '[1]2021 Salaries'!$G$13:$G$2834,0)</f>
        <v>24970000</v>
      </c>
      <c r="K2070" s="1">
        <f t="shared" si="32"/>
        <v>27467000.000000004</v>
      </c>
      <c r="L2070" s="2">
        <v>2069</v>
      </c>
    </row>
    <row r="2071" spans="1:12" x14ac:dyDescent="0.45">
      <c r="A2071">
        <v>2390</v>
      </c>
      <c r="B2071" t="s">
        <v>2918</v>
      </c>
      <c r="C2071" t="s">
        <v>14</v>
      </c>
      <c r="D2071" t="s">
        <v>2743</v>
      </c>
      <c r="E2071" t="s">
        <v>753</v>
      </c>
      <c r="F2071">
        <v>26</v>
      </c>
      <c r="G2071" t="s">
        <v>16</v>
      </c>
      <c r="H2071">
        <v>2021</v>
      </c>
      <c r="I2071">
        <v>13.367699999999999</v>
      </c>
      <c r="J2071" s="1">
        <f>_xlfn.XLOOKUP(B2071, '[1]2021 Salaries'!$B$13:$B$2834, '[1]2021 Salaries'!$G$13:$G$2834,0)</f>
        <v>1920000</v>
      </c>
      <c r="K2071" s="1">
        <f t="shared" si="32"/>
        <v>2112000</v>
      </c>
      <c r="L2071" s="2">
        <v>2070</v>
      </c>
    </row>
    <row r="2072" spans="1:12" x14ac:dyDescent="0.45">
      <c r="A2072">
        <v>904</v>
      </c>
      <c r="B2072" t="s">
        <v>2932</v>
      </c>
      <c r="C2072" t="s">
        <v>9</v>
      </c>
      <c r="D2072" t="s">
        <v>2743</v>
      </c>
      <c r="E2072" t="s">
        <v>852</v>
      </c>
      <c r="F2072">
        <v>30</v>
      </c>
      <c r="G2072" t="s">
        <v>16</v>
      </c>
      <c r="H2072">
        <v>2020</v>
      </c>
      <c r="I2072">
        <v>13.369300000000001</v>
      </c>
      <c r="J2072" s="1">
        <f>_xlfn.XLOOKUP(B2072, '[1]2021 Salaries'!$B$13:$B$2834, '[1]2021 Salaries'!$G$13:$G$2834,0)</f>
        <v>24290000</v>
      </c>
      <c r="K2072" s="1">
        <f t="shared" si="32"/>
        <v>26719000.000000004</v>
      </c>
      <c r="L2072" s="2">
        <v>2071</v>
      </c>
    </row>
    <row r="2073" spans="1:12" hidden="1" x14ac:dyDescent="0.45">
      <c r="A2073">
        <v>203</v>
      </c>
      <c r="B2073" t="s">
        <v>2101</v>
      </c>
      <c r="C2073" t="s">
        <v>9</v>
      </c>
      <c r="D2073" t="s">
        <v>1596</v>
      </c>
      <c r="E2073" t="s">
        <v>395</v>
      </c>
      <c r="F2073">
        <v>26</v>
      </c>
      <c r="G2073" t="s">
        <v>31</v>
      </c>
      <c r="H2073">
        <v>2020</v>
      </c>
      <c r="I2073">
        <v>13.3731666666667</v>
      </c>
      <c r="J2073" s="1">
        <f>_xlfn.XLOOKUP(B2073, '[1]2021 Salaries'!$B$13:$B$2834, '[1]2021 Salaries'!$G$13:$G$2834,0)</f>
        <v>0</v>
      </c>
      <c r="K2073" s="1">
        <f t="shared" si="32"/>
        <v>0</v>
      </c>
      <c r="L2073" s="2">
        <v>2072</v>
      </c>
    </row>
    <row r="2074" spans="1:12" hidden="1" x14ac:dyDescent="0.45">
      <c r="A2074">
        <v>1969</v>
      </c>
      <c r="B2074" t="s">
        <v>2931</v>
      </c>
      <c r="C2074" t="s">
        <v>23</v>
      </c>
      <c r="D2074" t="s">
        <v>2743</v>
      </c>
      <c r="E2074" t="s">
        <v>24</v>
      </c>
      <c r="F2074">
        <v>19</v>
      </c>
      <c r="G2074" t="s">
        <v>25</v>
      </c>
      <c r="H2074">
        <v>2021</v>
      </c>
      <c r="I2074">
        <v>13.373466666666699</v>
      </c>
      <c r="J2074" s="1">
        <f>_xlfn.XLOOKUP(B2074, '[1]2021 Salaries'!$B$13:$B$2834, '[1]2021 Salaries'!$G$13:$G$2834,0)</f>
        <v>3620000</v>
      </c>
      <c r="K2074" s="1">
        <f t="shared" si="32"/>
        <v>3982000.0000000005</v>
      </c>
      <c r="L2074" s="2">
        <v>2073</v>
      </c>
    </row>
    <row r="2075" spans="1:12" hidden="1" x14ac:dyDescent="0.45">
      <c r="A2075">
        <v>841</v>
      </c>
      <c r="B2075" t="s">
        <v>2930</v>
      </c>
      <c r="C2075" t="s">
        <v>55</v>
      </c>
      <c r="D2075" t="s">
        <v>2743</v>
      </c>
      <c r="E2075" t="s">
        <v>257</v>
      </c>
      <c r="F2075">
        <v>19</v>
      </c>
      <c r="G2075" t="s">
        <v>25</v>
      </c>
      <c r="H2075">
        <v>2020</v>
      </c>
      <c r="I2075">
        <v>13.3793666666667</v>
      </c>
      <c r="J2075" s="1">
        <f>_xlfn.XLOOKUP(B2075, '[1]2021 Salaries'!$B$13:$B$2834, '[1]2021 Salaries'!$G$13:$G$2834,0)</f>
        <v>0</v>
      </c>
      <c r="K2075" s="1">
        <f t="shared" si="32"/>
        <v>0</v>
      </c>
      <c r="L2075" s="2">
        <v>2074</v>
      </c>
    </row>
    <row r="2076" spans="1:12" hidden="1" x14ac:dyDescent="0.45">
      <c r="A2076">
        <v>1132</v>
      </c>
      <c r="B2076" t="s">
        <v>1769</v>
      </c>
      <c r="C2076" t="s">
        <v>14</v>
      </c>
      <c r="D2076" t="s">
        <v>1600</v>
      </c>
      <c r="E2076" t="s">
        <v>272</v>
      </c>
      <c r="F2076">
        <v>25</v>
      </c>
      <c r="G2076" t="s">
        <v>16</v>
      </c>
      <c r="H2076">
        <v>2020</v>
      </c>
      <c r="I2076">
        <v>13.3845333333333</v>
      </c>
      <c r="J2076" s="1">
        <f>_xlfn.XLOOKUP(B2076, '[1]2021 Salaries'!$B$13:$B$2834, '[1]2021 Salaries'!$G$13:$G$2834,0)</f>
        <v>0</v>
      </c>
      <c r="K2076" s="1">
        <f t="shared" si="32"/>
        <v>0</v>
      </c>
      <c r="L2076" s="2">
        <v>2075</v>
      </c>
    </row>
    <row r="2077" spans="1:12" x14ac:dyDescent="0.45">
      <c r="A2077">
        <v>723</v>
      </c>
      <c r="B2077" t="s">
        <v>1692</v>
      </c>
      <c r="C2077" t="s">
        <v>23</v>
      </c>
      <c r="D2077" t="s">
        <v>1596</v>
      </c>
      <c r="E2077" t="s">
        <v>322</v>
      </c>
      <c r="F2077">
        <v>29</v>
      </c>
      <c r="G2077" t="s">
        <v>25</v>
      </c>
      <c r="H2077">
        <v>2020</v>
      </c>
      <c r="I2077">
        <v>13.3852333333333</v>
      </c>
      <c r="J2077" s="1">
        <f>_xlfn.XLOOKUP(B2077, '[1]2021 Salaries'!$B$13:$B$2834, '[1]2021 Salaries'!$G$13:$G$2834,0)</f>
        <v>0</v>
      </c>
      <c r="K2077" s="1">
        <f t="shared" si="32"/>
        <v>0</v>
      </c>
      <c r="L2077" s="2">
        <v>2076</v>
      </c>
    </row>
    <row r="2078" spans="1:12" x14ac:dyDescent="0.45">
      <c r="A2078">
        <v>427</v>
      </c>
      <c r="B2078" t="s">
        <v>1706</v>
      </c>
      <c r="C2078" t="s">
        <v>9</v>
      </c>
      <c r="D2078" t="s">
        <v>1596</v>
      </c>
      <c r="E2078" t="s">
        <v>358</v>
      </c>
      <c r="F2078">
        <v>21</v>
      </c>
      <c r="G2078" t="s">
        <v>31</v>
      </c>
      <c r="H2078">
        <v>2020</v>
      </c>
      <c r="I2078">
        <v>13.3895</v>
      </c>
      <c r="J2078" s="1">
        <f>_xlfn.XLOOKUP(B2078, '[1]2021 Salaries'!$B$13:$B$2834, '[1]2021 Salaries'!$G$13:$G$2834,0)</f>
        <v>19390000</v>
      </c>
      <c r="K2078" s="1">
        <f t="shared" si="32"/>
        <v>21329000</v>
      </c>
      <c r="L2078" s="2">
        <v>2077</v>
      </c>
    </row>
    <row r="2079" spans="1:12" x14ac:dyDescent="0.45">
      <c r="A2079">
        <v>2147</v>
      </c>
      <c r="B2079" t="s">
        <v>1675</v>
      </c>
      <c r="C2079" t="s">
        <v>14</v>
      </c>
      <c r="D2079" t="s">
        <v>1596</v>
      </c>
      <c r="E2079" t="s">
        <v>1212</v>
      </c>
      <c r="F2079">
        <v>28</v>
      </c>
      <c r="G2079" t="s">
        <v>16</v>
      </c>
      <c r="H2079">
        <v>2021</v>
      </c>
      <c r="I2079">
        <v>13.3944333333333</v>
      </c>
      <c r="J2079" s="1">
        <f>_xlfn.XLOOKUP(B2079, '[1]2021 Salaries'!$B$13:$B$2834, '[1]2021 Salaries'!$G$13:$G$2834,0)</f>
        <v>24390000</v>
      </c>
      <c r="K2079" s="1">
        <f t="shared" si="32"/>
        <v>26829000.000000004</v>
      </c>
      <c r="L2079" s="2">
        <v>2078</v>
      </c>
    </row>
    <row r="2080" spans="1:12" x14ac:dyDescent="0.45">
      <c r="A2080">
        <v>1573</v>
      </c>
      <c r="B2080" t="s">
        <v>2774</v>
      </c>
      <c r="C2080" t="s">
        <v>9</v>
      </c>
      <c r="D2080" t="s">
        <v>2743</v>
      </c>
      <c r="E2080" t="s">
        <v>173</v>
      </c>
      <c r="F2080">
        <v>25</v>
      </c>
      <c r="G2080" t="s">
        <v>31</v>
      </c>
      <c r="H2080">
        <v>2021</v>
      </c>
      <c r="I2080">
        <v>13.3985</v>
      </c>
      <c r="J2080" s="1">
        <f>_xlfn.XLOOKUP(B2080, '[1]2021 Salaries'!$B$13:$B$2834, '[1]2021 Salaries'!$G$13:$G$2834,0)</f>
        <v>11530000</v>
      </c>
      <c r="K2080" s="1">
        <f t="shared" si="32"/>
        <v>12683000.000000002</v>
      </c>
      <c r="L2080" s="2">
        <v>2079</v>
      </c>
    </row>
    <row r="2081" spans="1:12" x14ac:dyDescent="0.45">
      <c r="A2081">
        <v>523</v>
      </c>
      <c r="B2081" t="s">
        <v>1750</v>
      </c>
      <c r="C2081" t="s">
        <v>74</v>
      </c>
      <c r="D2081" t="s">
        <v>1596</v>
      </c>
      <c r="E2081" t="s">
        <v>725</v>
      </c>
      <c r="F2081">
        <v>28</v>
      </c>
      <c r="G2081" t="s">
        <v>12</v>
      </c>
      <c r="H2081">
        <v>2020</v>
      </c>
      <c r="I2081">
        <v>13.413033333333299</v>
      </c>
      <c r="J2081" s="1">
        <f>_xlfn.XLOOKUP(B2081, '[1]2021 Salaries'!$B$13:$B$2834, '[1]2021 Salaries'!$G$13:$G$2834,0)</f>
        <v>28140000</v>
      </c>
      <c r="K2081" s="1">
        <f t="shared" si="32"/>
        <v>30954000.000000004</v>
      </c>
      <c r="L2081" s="2">
        <v>2080</v>
      </c>
    </row>
    <row r="2082" spans="1:12" x14ac:dyDescent="0.45">
      <c r="A2082">
        <v>857</v>
      </c>
      <c r="B2082" t="s">
        <v>2929</v>
      </c>
      <c r="C2082" t="s">
        <v>23</v>
      </c>
      <c r="D2082" t="s">
        <v>2743</v>
      </c>
      <c r="E2082" t="s">
        <v>197</v>
      </c>
      <c r="F2082">
        <v>17</v>
      </c>
      <c r="G2082" t="s">
        <v>25</v>
      </c>
      <c r="H2082">
        <v>2020</v>
      </c>
      <c r="I2082">
        <v>13.4174333333333</v>
      </c>
      <c r="J2082" s="1">
        <f>_xlfn.XLOOKUP(B2082, '[1]2021 Salaries'!$B$13:$B$2834, '[1]2021 Salaries'!$G$13:$G$2834,0)</f>
        <v>21990000</v>
      </c>
      <c r="K2082" s="1">
        <f t="shared" si="32"/>
        <v>24189000.000000004</v>
      </c>
      <c r="L2082" s="2">
        <v>2081</v>
      </c>
    </row>
    <row r="2083" spans="1:12" x14ac:dyDescent="0.45">
      <c r="A2083">
        <v>1167</v>
      </c>
      <c r="B2083" t="s">
        <v>2928</v>
      </c>
      <c r="C2083" t="s">
        <v>64</v>
      </c>
      <c r="D2083" t="s">
        <v>2743</v>
      </c>
      <c r="E2083" t="s">
        <v>795</v>
      </c>
      <c r="F2083">
        <v>19</v>
      </c>
      <c r="G2083" t="s">
        <v>41</v>
      </c>
      <c r="H2083">
        <v>2020</v>
      </c>
      <c r="I2083">
        <v>13.421333333333299</v>
      </c>
      <c r="J2083" s="1">
        <f>_xlfn.XLOOKUP(B2083, '[1]2021 Salaries'!$B$13:$B$2834, '[1]2021 Salaries'!$G$13:$G$2834,0)</f>
        <v>980000</v>
      </c>
      <c r="K2083" s="1">
        <f t="shared" si="32"/>
        <v>980000</v>
      </c>
      <c r="L2083" s="2">
        <v>2082</v>
      </c>
    </row>
    <row r="2084" spans="1:12" hidden="1" x14ac:dyDescent="0.45">
      <c r="A2084">
        <v>1136</v>
      </c>
      <c r="B2084" t="s">
        <v>1866</v>
      </c>
      <c r="C2084" t="s">
        <v>14</v>
      </c>
      <c r="D2084" t="s">
        <v>1596</v>
      </c>
      <c r="E2084" t="s">
        <v>34</v>
      </c>
      <c r="F2084">
        <v>18</v>
      </c>
      <c r="G2084" t="s">
        <v>16</v>
      </c>
      <c r="H2084">
        <v>2020</v>
      </c>
      <c r="I2084">
        <v>13.4235666666667</v>
      </c>
      <c r="J2084" s="1">
        <f>_xlfn.XLOOKUP(B2084, '[1]2021 Salaries'!$B$13:$B$2834, '[1]2021 Salaries'!$G$13:$G$2834,0)</f>
        <v>0</v>
      </c>
      <c r="K2084" s="1">
        <f t="shared" si="32"/>
        <v>0</v>
      </c>
      <c r="L2084" s="2">
        <v>2083</v>
      </c>
    </row>
    <row r="2085" spans="1:12" hidden="1" x14ac:dyDescent="0.45">
      <c r="A2085">
        <v>436</v>
      </c>
      <c r="B2085" t="s">
        <v>2927</v>
      </c>
      <c r="C2085" t="s">
        <v>9</v>
      </c>
      <c r="D2085" t="s">
        <v>2743</v>
      </c>
      <c r="E2085" t="s">
        <v>358</v>
      </c>
      <c r="F2085">
        <v>31</v>
      </c>
      <c r="G2085" t="s">
        <v>31</v>
      </c>
      <c r="H2085">
        <v>2020</v>
      </c>
      <c r="I2085">
        <v>13.428699999999999</v>
      </c>
      <c r="J2085" s="1">
        <f>_xlfn.XLOOKUP(B2085, '[1]2021 Salaries'!$B$13:$B$2834, '[1]2021 Salaries'!$G$13:$G$2834,0)</f>
        <v>0</v>
      </c>
      <c r="K2085" s="1">
        <f t="shared" si="32"/>
        <v>0</v>
      </c>
      <c r="L2085" s="2">
        <v>2084</v>
      </c>
    </row>
    <row r="2086" spans="1:12" hidden="1" x14ac:dyDescent="0.45">
      <c r="A2086">
        <v>1931</v>
      </c>
      <c r="B2086" t="s">
        <v>1809</v>
      </c>
      <c r="C2086" t="s">
        <v>160</v>
      </c>
      <c r="D2086" t="s">
        <v>1600</v>
      </c>
      <c r="E2086" t="s">
        <v>330</v>
      </c>
      <c r="F2086">
        <v>18</v>
      </c>
      <c r="G2086" t="s">
        <v>25</v>
      </c>
      <c r="H2086">
        <v>2021</v>
      </c>
      <c r="I2086">
        <v>13.4306</v>
      </c>
      <c r="J2086" s="1">
        <f>_xlfn.XLOOKUP(B2086, '[1]2021 Salaries'!$B$13:$B$2834, '[1]2021 Salaries'!$G$13:$G$2834,0)</f>
        <v>12530000</v>
      </c>
      <c r="K2086" s="1">
        <f t="shared" si="32"/>
        <v>13783000.000000002</v>
      </c>
      <c r="L2086" s="2">
        <v>2085</v>
      </c>
    </row>
    <row r="2087" spans="1:12" x14ac:dyDescent="0.45">
      <c r="A2087">
        <v>2184</v>
      </c>
      <c r="B2087" t="s">
        <v>1779</v>
      </c>
      <c r="C2087" t="s">
        <v>46</v>
      </c>
      <c r="D2087" t="s">
        <v>1596</v>
      </c>
      <c r="E2087" t="s">
        <v>659</v>
      </c>
      <c r="F2087">
        <v>26</v>
      </c>
      <c r="G2087" t="s">
        <v>16</v>
      </c>
      <c r="H2087">
        <v>2021</v>
      </c>
      <c r="I2087">
        <v>13.4319333333333</v>
      </c>
      <c r="J2087" s="1">
        <f>_xlfn.XLOOKUP(B2087, '[1]2021 Salaries'!$B$13:$B$2834, '[1]2021 Salaries'!$G$13:$G$2834,0)</f>
        <v>26690000</v>
      </c>
      <c r="K2087" s="1">
        <f t="shared" si="32"/>
        <v>29359000.000000004</v>
      </c>
      <c r="L2087" s="2">
        <v>2086</v>
      </c>
    </row>
    <row r="2088" spans="1:12" hidden="1" x14ac:dyDescent="0.45">
      <c r="A2088">
        <v>520</v>
      </c>
      <c r="B2088" t="s">
        <v>1576</v>
      </c>
      <c r="C2088" t="s">
        <v>51</v>
      </c>
      <c r="D2088" t="s">
        <v>18</v>
      </c>
      <c r="E2088" t="s">
        <v>725</v>
      </c>
      <c r="F2088">
        <v>28</v>
      </c>
      <c r="G2088" t="s">
        <v>12</v>
      </c>
      <c r="H2088">
        <v>2020</v>
      </c>
      <c r="I2088">
        <v>13.434666666666701</v>
      </c>
      <c r="J2088" s="1">
        <f>_xlfn.XLOOKUP(B2088, '[1]2021 Salaries'!$B$13:$B$2834, '[1]2021 Salaries'!$G$13:$G$2834,0)</f>
        <v>0</v>
      </c>
      <c r="K2088" s="1">
        <f t="shared" si="32"/>
        <v>0</v>
      </c>
      <c r="L2088" s="2">
        <v>2087</v>
      </c>
    </row>
    <row r="2089" spans="1:12" hidden="1" x14ac:dyDescent="0.45">
      <c r="A2089">
        <v>283</v>
      </c>
      <c r="B2089" t="s">
        <v>2926</v>
      </c>
      <c r="C2089" t="s">
        <v>9</v>
      </c>
      <c r="D2089" t="s">
        <v>2743</v>
      </c>
      <c r="E2089" t="s">
        <v>57</v>
      </c>
      <c r="F2089">
        <v>18</v>
      </c>
      <c r="G2089" t="s">
        <v>31</v>
      </c>
      <c r="H2089">
        <v>2020</v>
      </c>
      <c r="I2089">
        <v>13.438266666666699</v>
      </c>
      <c r="J2089" s="1">
        <f>_xlfn.XLOOKUP(B2089, '[1]2021 Salaries'!$B$13:$B$2834, '[1]2021 Salaries'!$G$13:$G$2834,0)</f>
        <v>0</v>
      </c>
      <c r="K2089" s="1">
        <f t="shared" si="32"/>
        <v>0</v>
      </c>
      <c r="L2089" s="2">
        <v>2088</v>
      </c>
    </row>
    <row r="2090" spans="1:12" hidden="1" x14ac:dyDescent="0.45">
      <c r="A2090">
        <v>2394</v>
      </c>
      <c r="B2090" t="s">
        <v>1464</v>
      </c>
      <c r="C2090" t="s">
        <v>36</v>
      </c>
      <c r="D2090" t="s">
        <v>43</v>
      </c>
      <c r="E2090" t="s">
        <v>753</v>
      </c>
      <c r="F2090">
        <v>19</v>
      </c>
      <c r="G2090" t="s">
        <v>16</v>
      </c>
      <c r="H2090">
        <v>2021</v>
      </c>
      <c r="I2090">
        <v>13.439866666666701</v>
      </c>
      <c r="J2090" s="1">
        <f>_xlfn.XLOOKUP(B2090, '[1]2021 Salaries'!$B$13:$B$2834, '[1]2021 Salaries'!$G$13:$G$2834,0)</f>
        <v>12160000</v>
      </c>
      <c r="K2090" s="1">
        <f t="shared" si="32"/>
        <v>13376000.000000002</v>
      </c>
      <c r="L2090" s="2">
        <v>2089</v>
      </c>
    </row>
    <row r="2091" spans="1:12" x14ac:dyDescent="0.45">
      <c r="A2091">
        <v>1422</v>
      </c>
      <c r="B2091" t="s">
        <v>2175</v>
      </c>
      <c r="C2091" t="s">
        <v>9</v>
      </c>
      <c r="D2091" t="s">
        <v>2743</v>
      </c>
      <c r="E2091" t="s">
        <v>395</v>
      </c>
      <c r="F2091">
        <v>19</v>
      </c>
      <c r="G2091" t="s">
        <v>31</v>
      </c>
      <c r="H2091">
        <v>2021</v>
      </c>
      <c r="I2091">
        <v>13.4547666666667</v>
      </c>
      <c r="J2091" s="1">
        <f>_xlfn.XLOOKUP(B2091, '[1]2021 Salaries'!$B$13:$B$2834, '[1]2021 Salaries'!$G$13:$G$2834,0)</f>
        <v>22900000</v>
      </c>
      <c r="K2091" s="1">
        <f t="shared" si="32"/>
        <v>25190000.000000004</v>
      </c>
      <c r="L2091" s="2">
        <v>2090</v>
      </c>
    </row>
    <row r="2092" spans="1:12" hidden="1" x14ac:dyDescent="0.45">
      <c r="A2092">
        <v>2245</v>
      </c>
      <c r="B2092" t="s">
        <v>1739</v>
      </c>
      <c r="C2092" t="s">
        <v>14</v>
      </c>
      <c r="D2092" t="s">
        <v>1596</v>
      </c>
      <c r="E2092" t="s">
        <v>186</v>
      </c>
      <c r="F2092">
        <v>25</v>
      </c>
      <c r="G2092" t="s">
        <v>16</v>
      </c>
      <c r="H2092">
        <v>2021</v>
      </c>
      <c r="I2092">
        <v>13.465199999999999</v>
      </c>
      <c r="J2092" s="1">
        <f>_xlfn.XLOOKUP(B2092, '[1]2021 Salaries'!$B$13:$B$2834, '[1]2021 Salaries'!$G$13:$G$2834,0)</f>
        <v>28350000</v>
      </c>
      <c r="K2092" s="1">
        <f t="shared" si="32"/>
        <v>31185000.000000004</v>
      </c>
      <c r="L2092" s="2">
        <v>2091</v>
      </c>
    </row>
    <row r="2093" spans="1:12" hidden="1" x14ac:dyDescent="0.45">
      <c r="A2093">
        <v>1795</v>
      </c>
      <c r="B2093" t="s">
        <v>1636</v>
      </c>
      <c r="C2093" t="s">
        <v>222</v>
      </c>
      <c r="D2093" t="s">
        <v>1600</v>
      </c>
      <c r="E2093" t="s">
        <v>587</v>
      </c>
      <c r="F2093">
        <v>24</v>
      </c>
      <c r="G2093" t="s">
        <v>12</v>
      </c>
      <c r="H2093">
        <v>2021</v>
      </c>
      <c r="I2093">
        <v>13.471133333333301</v>
      </c>
      <c r="J2093" s="1">
        <f>_xlfn.XLOOKUP(B2093, '[1]2021 Salaries'!$B$13:$B$2834, '[1]2021 Salaries'!$G$13:$G$2834,0)</f>
        <v>13790000</v>
      </c>
      <c r="K2093" s="1">
        <f t="shared" si="32"/>
        <v>15169000.000000002</v>
      </c>
      <c r="L2093" s="2">
        <v>2092</v>
      </c>
    </row>
    <row r="2094" spans="1:12" x14ac:dyDescent="0.45">
      <c r="A2094">
        <v>433</v>
      </c>
      <c r="B2094" t="s">
        <v>1992</v>
      </c>
      <c r="C2094" t="s">
        <v>9</v>
      </c>
      <c r="D2094" t="s">
        <v>2743</v>
      </c>
      <c r="E2094" t="s">
        <v>358</v>
      </c>
      <c r="F2094">
        <v>23</v>
      </c>
      <c r="G2094" t="s">
        <v>31</v>
      </c>
      <c r="H2094">
        <v>2020</v>
      </c>
      <c r="I2094">
        <v>13.4735333333333</v>
      </c>
      <c r="J2094" s="1">
        <f>_xlfn.XLOOKUP(B2094, '[1]2021 Salaries'!$B$13:$B$2834, '[1]2021 Salaries'!$G$13:$G$2834,0)</f>
        <v>23650000</v>
      </c>
      <c r="K2094" s="1">
        <f t="shared" si="32"/>
        <v>26015000.000000004</v>
      </c>
      <c r="L2094" s="2">
        <v>2093</v>
      </c>
    </row>
    <row r="2095" spans="1:12" hidden="1" x14ac:dyDescent="0.45">
      <c r="A2095">
        <v>199</v>
      </c>
      <c r="B2095" t="s">
        <v>1638</v>
      </c>
      <c r="C2095" t="s">
        <v>777</v>
      </c>
      <c r="D2095" t="s">
        <v>1596</v>
      </c>
      <c r="E2095" t="s">
        <v>395</v>
      </c>
      <c r="F2095">
        <v>26</v>
      </c>
      <c r="G2095" t="s">
        <v>31</v>
      </c>
      <c r="H2095">
        <v>2020</v>
      </c>
      <c r="I2095">
        <v>13.4897666666667</v>
      </c>
      <c r="J2095" s="1">
        <f>_xlfn.XLOOKUP(B2095, '[1]2021 Salaries'!$B$13:$B$2834, '[1]2021 Salaries'!$G$13:$G$2834,0)</f>
        <v>0</v>
      </c>
      <c r="K2095" s="1">
        <f t="shared" si="32"/>
        <v>0</v>
      </c>
      <c r="L2095" s="2">
        <v>2094</v>
      </c>
    </row>
    <row r="2096" spans="1:12" hidden="1" x14ac:dyDescent="0.45">
      <c r="A2096">
        <v>2038</v>
      </c>
      <c r="B2096" t="s">
        <v>2925</v>
      </c>
      <c r="C2096" t="s">
        <v>138</v>
      </c>
      <c r="D2096" t="s">
        <v>2743</v>
      </c>
      <c r="E2096" t="s">
        <v>237</v>
      </c>
      <c r="F2096">
        <v>21</v>
      </c>
      <c r="G2096" t="s">
        <v>25</v>
      </c>
      <c r="H2096">
        <v>2021</v>
      </c>
      <c r="I2096">
        <v>13.492900000000001</v>
      </c>
      <c r="J2096" s="1">
        <f>_xlfn.XLOOKUP(B2096, '[1]2021 Salaries'!$B$13:$B$2834, '[1]2021 Salaries'!$G$13:$G$2834,0)</f>
        <v>10580000</v>
      </c>
      <c r="K2096" s="1">
        <f t="shared" si="32"/>
        <v>11638000.000000002</v>
      </c>
      <c r="L2096" s="2">
        <v>2095</v>
      </c>
    </row>
    <row r="2097" spans="1:12" x14ac:dyDescent="0.45">
      <c r="A2097">
        <v>973</v>
      </c>
      <c r="B2097" t="s">
        <v>2767</v>
      </c>
      <c r="C2097" t="s">
        <v>14</v>
      </c>
      <c r="D2097" t="s">
        <v>2743</v>
      </c>
      <c r="E2097" t="s">
        <v>489</v>
      </c>
      <c r="F2097">
        <v>17</v>
      </c>
      <c r="G2097" t="s">
        <v>16</v>
      </c>
      <c r="H2097">
        <v>2020</v>
      </c>
      <c r="I2097">
        <v>13.494733333333301</v>
      </c>
      <c r="J2097" s="1">
        <f>_xlfn.XLOOKUP(B2097, '[1]2021 Salaries'!$B$13:$B$2834, '[1]2021 Salaries'!$G$13:$G$2834,0)</f>
        <v>6490000</v>
      </c>
      <c r="K2097" s="1">
        <f t="shared" si="32"/>
        <v>7139000.0000000009</v>
      </c>
      <c r="L2097" s="2">
        <v>2096</v>
      </c>
    </row>
    <row r="2098" spans="1:12" hidden="1" x14ac:dyDescent="0.45">
      <c r="A2098">
        <v>173</v>
      </c>
      <c r="B2098" t="s">
        <v>2924</v>
      </c>
      <c r="C2098" t="s">
        <v>39</v>
      </c>
      <c r="D2098" t="s">
        <v>2743</v>
      </c>
      <c r="E2098" t="s">
        <v>230</v>
      </c>
      <c r="F2098">
        <v>20</v>
      </c>
      <c r="G2098" t="s">
        <v>21</v>
      </c>
      <c r="H2098">
        <v>2020</v>
      </c>
      <c r="I2098">
        <v>13.495333333333299</v>
      </c>
      <c r="J2098" s="1">
        <f>_xlfn.XLOOKUP(B2098, '[1]2021 Salaries'!$B$13:$B$2834, '[1]2021 Salaries'!$G$13:$G$2834,0)</f>
        <v>0</v>
      </c>
      <c r="K2098" s="1">
        <f t="shared" si="32"/>
        <v>0</v>
      </c>
      <c r="L2098" s="2">
        <v>2097</v>
      </c>
    </row>
    <row r="2099" spans="1:12" x14ac:dyDescent="0.45">
      <c r="A2099">
        <v>159</v>
      </c>
      <c r="B2099" t="s">
        <v>1561</v>
      </c>
      <c r="C2099" t="s">
        <v>9</v>
      </c>
      <c r="D2099" t="s">
        <v>18</v>
      </c>
      <c r="E2099" t="s">
        <v>230</v>
      </c>
      <c r="F2099">
        <v>26</v>
      </c>
      <c r="G2099" t="s">
        <v>21</v>
      </c>
      <c r="H2099">
        <v>2020</v>
      </c>
      <c r="I2099">
        <v>13.5011666666667</v>
      </c>
      <c r="J2099" s="1">
        <f>_xlfn.XLOOKUP(B2099, '[1]2021 Salaries'!$B$13:$B$2834, '[1]2021 Salaries'!$G$13:$G$2834,0)</f>
        <v>22450000</v>
      </c>
      <c r="K2099" s="1">
        <f t="shared" si="32"/>
        <v>24695000.000000004</v>
      </c>
      <c r="L2099" s="2">
        <v>2098</v>
      </c>
    </row>
    <row r="2100" spans="1:12" hidden="1" x14ac:dyDescent="0.45">
      <c r="A2100">
        <v>1498</v>
      </c>
      <c r="B2100" t="s">
        <v>1749</v>
      </c>
      <c r="C2100" t="s">
        <v>195</v>
      </c>
      <c r="D2100" t="s">
        <v>1600</v>
      </c>
      <c r="E2100" t="s">
        <v>497</v>
      </c>
      <c r="F2100">
        <v>25</v>
      </c>
      <c r="G2100" t="s">
        <v>31</v>
      </c>
      <c r="H2100">
        <v>2021</v>
      </c>
      <c r="I2100">
        <v>13.502133333333299</v>
      </c>
      <c r="J2100" s="1">
        <f>_xlfn.XLOOKUP(B2100, '[1]2021 Salaries'!$B$13:$B$2834, '[1]2021 Salaries'!$G$13:$G$2834,0)</f>
        <v>13510000</v>
      </c>
      <c r="K2100" s="1">
        <f t="shared" si="32"/>
        <v>14861000.000000002</v>
      </c>
      <c r="L2100" s="2">
        <v>2099</v>
      </c>
    </row>
    <row r="2101" spans="1:12" hidden="1" x14ac:dyDescent="0.45">
      <c r="A2101">
        <v>1204</v>
      </c>
      <c r="B2101" t="s">
        <v>1703</v>
      </c>
      <c r="C2101" t="s">
        <v>64</v>
      </c>
      <c r="D2101" t="s">
        <v>1596</v>
      </c>
      <c r="E2101" t="s">
        <v>714</v>
      </c>
      <c r="F2101">
        <v>26</v>
      </c>
      <c r="G2101" t="s">
        <v>41</v>
      </c>
      <c r="H2101">
        <v>2020</v>
      </c>
      <c r="I2101">
        <v>13.502466666666701</v>
      </c>
      <c r="J2101" s="1">
        <f>_xlfn.XLOOKUP(B2101, '[1]2021 Salaries'!$B$13:$B$2834, '[1]2021 Salaries'!$G$13:$G$2834,0)</f>
        <v>0</v>
      </c>
      <c r="K2101" s="1">
        <f t="shared" si="32"/>
        <v>0</v>
      </c>
      <c r="L2101" s="2">
        <v>2100</v>
      </c>
    </row>
    <row r="2102" spans="1:12" hidden="1" x14ac:dyDescent="0.45">
      <c r="A2102">
        <v>2533</v>
      </c>
      <c r="B2102" t="s">
        <v>2115</v>
      </c>
      <c r="C2102" t="s">
        <v>64</v>
      </c>
      <c r="D2102" t="s">
        <v>1600</v>
      </c>
      <c r="E2102" t="s">
        <v>182</v>
      </c>
      <c r="F2102">
        <v>19</v>
      </c>
      <c r="G2102" t="s">
        <v>41</v>
      </c>
      <c r="H2102">
        <v>2021</v>
      </c>
      <c r="I2102">
        <v>13.502933333333299</v>
      </c>
      <c r="J2102" s="1">
        <f>_xlfn.XLOOKUP(B2102, '[1]2021 Salaries'!$B$13:$B$2834, '[1]2021 Salaries'!$G$13:$G$2834,0)</f>
        <v>7030000</v>
      </c>
      <c r="K2102" s="1">
        <f t="shared" si="32"/>
        <v>7030000</v>
      </c>
      <c r="L2102" s="2">
        <v>2101</v>
      </c>
    </row>
    <row r="2103" spans="1:12" hidden="1" x14ac:dyDescent="0.45">
      <c r="A2103">
        <v>585</v>
      </c>
      <c r="B2103" t="s">
        <v>1601</v>
      </c>
      <c r="C2103" t="s">
        <v>74</v>
      </c>
      <c r="D2103" t="s">
        <v>1600</v>
      </c>
      <c r="E2103" t="s">
        <v>441</v>
      </c>
      <c r="F2103">
        <v>27</v>
      </c>
      <c r="G2103" t="s">
        <v>12</v>
      </c>
      <c r="H2103">
        <v>2020</v>
      </c>
      <c r="I2103">
        <v>13.510633333333301</v>
      </c>
      <c r="J2103" s="1">
        <f>_xlfn.XLOOKUP(B2103, '[1]2021 Salaries'!$B$13:$B$2834, '[1]2021 Salaries'!$G$13:$G$2834,0)</f>
        <v>0</v>
      </c>
      <c r="K2103" s="1">
        <f t="shared" si="32"/>
        <v>0</v>
      </c>
      <c r="L2103" s="2">
        <v>2102</v>
      </c>
    </row>
    <row r="2104" spans="1:12" hidden="1" x14ac:dyDescent="0.45">
      <c r="A2104">
        <v>1881</v>
      </c>
      <c r="B2104" t="s">
        <v>1971</v>
      </c>
      <c r="C2104" t="s">
        <v>27</v>
      </c>
      <c r="D2104" t="s">
        <v>1596</v>
      </c>
      <c r="E2104" t="s">
        <v>291</v>
      </c>
      <c r="F2104">
        <v>19</v>
      </c>
      <c r="G2104" t="s">
        <v>12</v>
      </c>
      <c r="H2104">
        <v>2021</v>
      </c>
      <c r="I2104">
        <v>13.514533333333301</v>
      </c>
      <c r="J2104" s="1">
        <f>_xlfn.XLOOKUP(B2104, '[1]2021 Salaries'!$B$13:$B$2834, '[1]2021 Salaries'!$G$13:$G$2834,0)</f>
        <v>18510000</v>
      </c>
      <c r="K2104" s="1">
        <f t="shared" si="32"/>
        <v>20361000</v>
      </c>
      <c r="L2104" s="2">
        <v>2103</v>
      </c>
    </row>
    <row r="2105" spans="1:12" hidden="1" x14ac:dyDescent="0.45">
      <c r="A2105">
        <v>720</v>
      </c>
      <c r="B2105" t="s">
        <v>2090</v>
      </c>
      <c r="C2105" t="s">
        <v>23</v>
      </c>
      <c r="D2105" t="s">
        <v>1600</v>
      </c>
      <c r="E2105" t="s">
        <v>267</v>
      </c>
      <c r="F2105">
        <v>17</v>
      </c>
      <c r="G2105" t="s">
        <v>25</v>
      </c>
      <c r="H2105">
        <v>2020</v>
      </c>
      <c r="I2105">
        <v>13.5181</v>
      </c>
      <c r="J2105" s="1">
        <f>_xlfn.XLOOKUP(B2105, '[1]2021 Salaries'!$B$13:$B$2834, '[1]2021 Salaries'!$G$13:$G$2834,0)</f>
        <v>0</v>
      </c>
      <c r="K2105" s="1">
        <f t="shared" si="32"/>
        <v>0</v>
      </c>
      <c r="L2105" s="2">
        <v>2104</v>
      </c>
    </row>
    <row r="2106" spans="1:12" hidden="1" x14ac:dyDescent="0.45">
      <c r="A2106">
        <v>548</v>
      </c>
      <c r="B2106" t="s">
        <v>861</v>
      </c>
      <c r="C2106" t="s">
        <v>86</v>
      </c>
      <c r="D2106" t="s">
        <v>18</v>
      </c>
      <c r="E2106" t="s">
        <v>37</v>
      </c>
      <c r="F2106">
        <v>20</v>
      </c>
      <c r="G2106" t="s">
        <v>12</v>
      </c>
      <c r="H2106">
        <v>2020</v>
      </c>
      <c r="I2106">
        <v>13.519133333333301</v>
      </c>
      <c r="J2106" s="1">
        <f>_xlfn.XLOOKUP(B2106, '[1]2021 Salaries'!$B$13:$B$2834, '[1]2021 Salaries'!$G$13:$G$2834,0)</f>
        <v>18370000</v>
      </c>
      <c r="K2106" s="1">
        <f t="shared" si="32"/>
        <v>20207000</v>
      </c>
      <c r="L2106" s="2">
        <v>2105</v>
      </c>
    </row>
    <row r="2107" spans="1:12" x14ac:dyDescent="0.45">
      <c r="A2107">
        <v>2370</v>
      </c>
      <c r="B2107" t="s">
        <v>2923</v>
      </c>
      <c r="C2107" t="s">
        <v>14</v>
      </c>
      <c r="D2107" t="s">
        <v>2743</v>
      </c>
      <c r="E2107" t="s">
        <v>542</v>
      </c>
      <c r="F2107">
        <v>34</v>
      </c>
      <c r="G2107" t="s">
        <v>16</v>
      </c>
      <c r="H2107">
        <v>2021</v>
      </c>
      <c r="I2107">
        <v>13.5199333333333</v>
      </c>
      <c r="J2107" s="1">
        <f>_xlfn.XLOOKUP(B2107, '[1]2021 Salaries'!$B$13:$B$2834, '[1]2021 Salaries'!$G$13:$G$2834,0)</f>
        <v>32310000</v>
      </c>
      <c r="K2107" s="1">
        <f t="shared" si="32"/>
        <v>35541000</v>
      </c>
      <c r="L2107" s="2">
        <v>2106</v>
      </c>
    </row>
    <row r="2108" spans="1:12" x14ac:dyDescent="0.45">
      <c r="A2108">
        <v>1009</v>
      </c>
      <c r="B2108" t="s">
        <v>2922</v>
      </c>
      <c r="C2108" t="s">
        <v>149</v>
      </c>
      <c r="D2108" t="s">
        <v>2743</v>
      </c>
      <c r="E2108" t="s">
        <v>487</v>
      </c>
      <c r="F2108">
        <v>33</v>
      </c>
      <c r="G2108" t="s">
        <v>16</v>
      </c>
      <c r="H2108">
        <v>2020</v>
      </c>
      <c r="I2108">
        <v>13.522766666666699</v>
      </c>
      <c r="J2108" s="1">
        <f>_xlfn.XLOOKUP(B2108, '[1]2021 Salaries'!$B$13:$B$2834, '[1]2021 Salaries'!$G$13:$G$2834,0)</f>
        <v>24610000</v>
      </c>
      <c r="K2108" s="1">
        <f t="shared" si="32"/>
        <v>27071000.000000004</v>
      </c>
      <c r="L2108" s="2">
        <v>2107</v>
      </c>
    </row>
    <row r="2109" spans="1:12" hidden="1" x14ac:dyDescent="0.45">
      <c r="A2109">
        <v>1982</v>
      </c>
      <c r="B2109" t="s">
        <v>2921</v>
      </c>
      <c r="C2109" t="s">
        <v>216</v>
      </c>
      <c r="D2109" t="s">
        <v>2743</v>
      </c>
      <c r="E2109" t="s">
        <v>267</v>
      </c>
      <c r="F2109">
        <v>15</v>
      </c>
      <c r="G2109" t="s">
        <v>25</v>
      </c>
      <c r="H2109">
        <v>2021</v>
      </c>
      <c r="I2109">
        <v>13.523433333333299</v>
      </c>
      <c r="J2109" s="1">
        <f>_xlfn.XLOOKUP(B2109, '[1]2021 Salaries'!$B$13:$B$2834, '[1]2021 Salaries'!$G$13:$G$2834,0)</f>
        <v>11090000</v>
      </c>
      <c r="K2109" s="1">
        <f t="shared" si="32"/>
        <v>12199000.000000002</v>
      </c>
      <c r="L2109" s="2">
        <v>2108</v>
      </c>
    </row>
    <row r="2110" spans="1:12" hidden="1" x14ac:dyDescent="0.45">
      <c r="A2110">
        <v>1494</v>
      </c>
      <c r="B2110" t="s">
        <v>2010</v>
      </c>
      <c r="C2110" t="s">
        <v>126</v>
      </c>
      <c r="D2110" t="s">
        <v>1596</v>
      </c>
      <c r="E2110" t="s">
        <v>497</v>
      </c>
      <c r="F2110">
        <v>23</v>
      </c>
      <c r="G2110" t="s">
        <v>31</v>
      </c>
      <c r="H2110">
        <v>2021</v>
      </c>
      <c r="I2110">
        <v>13.5246666666667</v>
      </c>
      <c r="J2110" s="1">
        <f>_xlfn.XLOOKUP(B2110, '[1]2021 Salaries'!$B$13:$B$2834, '[1]2021 Salaries'!$G$13:$G$2834,0)</f>
        <v>11110000</v>
      </c>
      <c r="K2110" s="1">
        <f t="shared" si="32"/>
        <v>12221000.000000002</v>
      </c>
      <c r="L2110" s="2">
        <v>2109</v>
      </c>
    </row>
    <row r="2111" spans="1:12" x14ac:dyDescent="0.45">
      <c r="A2111">
        <v>566</v>
      </c>
      <c r="B2111" t="s">
        <v>2920</v>
      </c>
      <c r="C2111" t="s">
        <v>51</v>
      </c>
      <c r="D2111" t="s">
        <v>2743</v>
      </c>
      <c r="E2111" t="s">
        <v>200</v>
      </c>
      <c r="F2111">
        <v>21</v>
      </c>
      <c r="G2111" t="s">
        <v>12</v>
      </c>
      <c r="H2111">
        <v>2020</v>
      </c>
      <c r="I2111">
        <v>13.532</v>
      </c>
      <c r="J2111" s="1">
        <f>_xlfn.XLOOKUP(B2111, '[1]2021 Salaries'!$B$13:$B$2834, '[1]2021 Salaries'!$G$13:$G$2834,0)</f>
        <v>22440000</v>
      </c>
      <c r="K2111" s="1">
        <f t="shared" si="32"/>
        <v>24684000.000000004</v>
      </c>
      <c r="L2111" s="2">
        <v>2110</v>
      </c>
    </row>
    <row r="2112" spans="1:12" x14ac:dyDescent="0.45">
      <c r="A2112">
        <v>250</v>
      </c>
      <c r="B2112" t="s">
        <v>2173</v>
      </c>
      <c r="C2112" t="s">
        <v>9</v>
      </c>
      <c r="D2112" t="s">
        <v>1596</v>
      </c>
      <c r="E2112" t="s">
        <v>473</v>
      </c>
      <c r="F2112">
        <v>22</v>
      </c>
      <c r="G2112" t="s">
        <v>31</v>
      </c>
      <c r="H2112">
        <v>2020</v>
      </c>
      <c r="I2112">
        <v>13.5485666666667</v>
      </c>
      <c r="J2112" s="1">
        <f>_xlfn.XLOOKUP(B2112, '[1]2021 Salaries'!$B$13:$B$2834, '[1]2021 Salaries'!$G$13:$G$2834,0)</f>
        <v>26240000</v>
      </c>
      <c r="K2112" s="1">
        <f t="shared" si="32"/>
        <v>28864000.000000004</v>
      </c>
      <c r="L2112" s="2">
        <v>2111</v>
      </c>
    </row>
    <row r="2113" spans="1:12" x14ac:dyDescent="0.45">
      <c r="A2113">
        <v>1714</v>
      </c>
      <c r="B2113" t="s">
        <v>1999</v>
      </c>
      <c r="C2113" t="s">
        <v>74</v>
      </c>
      <c r="D2113" t="s">
        <v>2743</v>
      </c>
      <c r="E2113" t="s">
        <v>417</v>
      </c>
      <c r="F2113">
        <v>26</v>
      </c>
      <c r="G2113" t="s">
        <v>12</v>
      </c>
      <c r="H2113">
        <v>2021</v>
      </c>
      <c r="I2113">
        <v>13.5552666666667</v>
      </c>
      <c r="J2113" s="1">
        <f>_xlfn.XLOOKUP(B2113, '[1]2021 Salaries'!$B$13:$B$2834, '[1]2021 Salaries'!$G$13:$G$2834,0)</f>
        <v>23250000</v>
      </c>
      <c r="K2113" s="1">
        <f t="shared" si="32"/>
        <v>25575000.000000004</v>
      </c>
      <c r="L2113" s="2">
        <v>2112</v>
      </c>
    </row>
    <row r="2114" spans="1:12" x14ac:dyDescent="0.45">
      <c r="A2114">
        <v>1158</v>
      </c>
      <c r="B2114" t="s">
        <v>1847</v>
      </c>
      <c r="C2114" t="s">
        <v>64</v>
      </c>
      <c r="D2114" t="s">
        <v>1600</v>
      </c>
      <c r="E2114" t="s">
        <v>65</v>
      </c>
      <c r="F2114">
        <v>28</v>
      </c>
      <c r="G2114" t="s">
        <v>41</v>
      </c>
      <c r="H2114">
        <v>2020</v>
      </c>
      <c r="I2114">
        <v>13.5567333333333</v>
      </c>
      <c r="J2114" s="1">
        <f>_xlfn.XLOOKUP(B2114, '[1]2021 Salaries'!$B$13:$B$2834, '[1]2021 Salaries'!$G$13:$G$2834,0)</f>
        <v>0</v>
      </c>
      <c r="K2114" s="1">
        <f t="shared" si="32"/>
        <v>0</v>
      </c>
      <c r="L2114" s="2">
        <v>2113</v>
      </c>
    </row>
    <row r="2115" spans="1:12" hidden="1" x14ac:dyDescent="0.45">
      <c r="A2115">
        <v>750</v>
      </c>
      <c r="B2115" t="s">
        <v>2919</v>
      </c>
      <c r="C2115" t="s">
        <v>23</v>
      </c>
      <c r="D2115" t="s">
        <v>2743</v>
      </c>
      <c r="E2115" t="s">
        <v>78</v>
      </c>
      <c r="F2115">
        <v>23</v>
      </c>
      <c r="G2115" t="s">
        <v>25</v>
      </c>
      <c r="H2115">
        <v>2020</v>
      </c>
      <c r="I2115">
        <v>13.561033333333301</v>
      </c>
      <c r="J2115" s="1">
        <f>_xlfn.XLOOKUP(B2115, '[1]2021 Salaries'!$B$13:$B$2834, '[1]2021 Salaries'!$G$13:$G$2834,0)</f>
        <v>0</v>
      </c>
      <c r="K2115" s="1">
        <f t="shared" ref="K2115:K2178" si="33">IF(C2115="Rarita", J2115, J2115*1.1)</f>
        <v>0</v>
      </c>
      <c r="L2115" s="2">
        <v>2114</v>
      </c>
    </row>
    <row r="2116" spans="1:12" x14ac:dyDescent="0.45">
      <c r="A2116">
        <v>1085</v>
      </c>
      <c r="B2116" t="s">
        <v>2918</v>
      </c>
      <c r="C2116" t="s">
        <v>14</v>
      </c>
      <c r="D2116" t="s">
        <v>2743</v>
      </c>
      <c r="E2116" t="s">
        <v>753</v>
      </c>
      <c r="F2116">
        <v>25</v>
      </c>
      <c r="G2116" t="s">
        <v>16</v>
      </c>
      <c r="H2116">
        <v>2020</v>
      </c>
      <c r="I2116">
        <v>13.5710333333333</v>
      </c>
      <c r="J2116" s="1">
        <f>_xlfn.XLOOKUP(B2116, '[1]2021 Salaries'!$B$13:$B$2834, '[1]2021 Salaries'!$G$13:$G$2834,0)</f>
        <v>1920000</v>
      </c>
      <c r="K2116" s="1">
        <f t="shared" si="33"/>
        <v>2112000</v>
      </c>
      <c r="L2116" s="2">
        <v>2115</v>
      </c>
    </row>
    <row r="2117" spans="1:12" hidden="1" x14ac:dyDescent="0.45">
      <c r="A2117">
        <v>2145</v>
      </c>
      <c r="B2117" t="s">
        <v>1850</v>
      </c>
      <c r="C2117" t="s">
        <v>27</v>
      </c>
      <c r="D2117" t="s">
        <v>1596</v>
      </c>
      <c r="E2117" t="s">
        <v>1212</v>
      </c>
      <c r="F2117">
        <v>21</v>
      </c>
      <c r="G2117" t="s">
        <v>16</v>
      </c>
      <c r="H2117">
        <v>2021</v>
      </c>
      <c r="I2117">
        <v>13.573233333333301</v>
      </c>
      <c r="J2117" s="1">
        <f>_xlfn.XLOOKUP(B2117, '[1]2021 Salaries'!$B$13:$B$2834, '[1]2021 Salaries'!$G$13:$G$2834,0)</f>
        <v>25490000</v>
      </c>
      <c r="K2117" s="1">
        <f t="shared" si="33"/>
        <v>28039000.000000004</v>
      </c>
      <c r="L2117" s="2">
        <v>2116</v>
      </c>
    </row>
    <row r="2118" spans="1:12" x14ac:dyDescent="0.45">
      <c r="A2118">
        <v>2487</v>
      </c>
      <c r="B2118" t="s">
        <v>791</v>
      </c>
      <c r="C2118" t="s">
        <v>74</v>
      </c>
      <c r="D2118" t="s">
        <v>18</v>
      </c>
      <c r="E2118" t="s">
        <v>676</v>
      </c>
      <c r="F2118">
        <v>24</v>
      </c>
      <c r="G2118" t="s">
        <v>41</v>
      </c>
      <c r="H2118">
        <v>2021</v>
      </c>
      <c r="I2118">
        <v>13.582700000000001</v>
      </c>
      <c r="J2118" s="1">
        <f>_xlfn.XLOOKUP(B2118, '[1]2021 Salaries'!$B$13:$B$2834, '[1]2021 Salaries'!$G$13:$G$2834,0)</f>
        <v>5390000</v>
      </c>
      <c r="K2118" s="1">
        <f t="shared" si="33"/>
        <v>5929000.0000000009</v>
      </c>
      <c r="L2118" s="2">
        <v>2117</v>
      </c>
    </row>
    <row r="2119" spans="1:12" hidden="1" x14ac:dyDescent="0.45">
      <c r="A2119">
        <v>825</v>
      </c>
      <c r="B2119" t="s">
        <v>2308</v>
      </c>
      <c r="C2119" t="s">
        <v>23</v>
      </c>
      <c r="D2119" t="s">
        <v>1596</v>
      </c>
      <c r="E2119" t="s">
        <v>784</v>
      </c>
      <c r="F2119">
        <v>34</v>
      </c>
      <c r="G2119" t="s">
        <v>25</v>
      </c>
      <c r="H2119">
        <v>2020</v>
      </c>
      <c r="I2119">
        <v>13.583866666666699</v>
      </c>
      <c r="J2119" s="1">
        <f>_xlfn.XLOOKUP(B2119, '[1]2021 Salaries'!$B$13:$B$2834, '[1]2021 Salaries'!$G$13:$G$2834,0)</f>
        <v>0</v>
      </c>
      <c r="K2119" s="1">
        <f t="shared" si="33"/>
        <v>0</v>
      </c>
      <c r="L2119" s="2">
        <v>2118</v>
      </c>
    </row>
    <row r="2120" spans="1:12" x14ac:dyDescent="0.45">
      <c r="A2120">
        <v>594</v>
      </c>
      <c r="B2120" t="s">
        <v>2876</v>
      </c>
      <c r="C2120" t="s">
        <v>74</v>
      </c>
      <c r="D2120" t="s">
        <v>2743</v>
      </c>
      <c r="E2120" t="s">
        <v>253</v>
      </c>
      <c r="F2120">
        <v>22</v>
      </c>
      <c r="G2120" t="s">
        <v>12</v>
      </c>
      <c r="H2120">
        <v>2020</v>
      </c>
      <c r="I2120">
        <v>13.584433333333299</v>
      </c>
      <c r="J2120" s="1">
        <f>_xlfn.XLOOKUP(B2120, '[1]2021 Salaries'!$B$13:$B$2834, '[1]2021 Salaries'!$G$13:$G$2834,0)</f>
        <v>34600000</v>
      </c>
      <c r="K2120" s="1">
        <f t="shared" si="33"/>
        <v>38060000</v>
      </c>
      <c r="L2120" s="2">
        <v>2119</v>
      </c>
    </row>
    <row r="2121" spans="1:12" hidden="1" x14ac:dyDescent="0.45">
      <c r="A2121">
        <v>527</v>
      </c>
      <c r="B2121" t="s">
        <v>2917</v>
      </c>
      <c r="C2121" t="s">
        <v>74</v>
      </c>
      <c r="D2121" t="s">
        <v>2743</v>
      </c>
      <c r="E2121" t="s">
        <v>725</v>
      </c>
      <c r="F2121">
        <v>35</v>
      </c>
      <c r="G2121" t="s">
        <v>12</v>
      </c>
      <c r="H2121">
        <v>2020</v>
      </c>
      <c r="I2121">
        <v>13.5893333333333</v>
      </c>
      <c r="J2121" s="1">
        <f>_xlfn.XLOOKUP(B2121, '[1]2021 Salaries'!$B$13:$B$2834, '[1]2021 Salaries'!$G$13:$G$2834,0)</f>
        <v>0</v>
      </c>
      <c r="K2121" s="1">
        <f t="shared" si="33"/>
        <v>0</v>
      </c>
      <c r="L2121" s="2">
        <v>2120</v>
      </c>
    </row>
    <row r="2122" spans="1:12" x14ac:dyDescent="0.45">
      <c r="A2122">
        <v>399</v>
      </c>
      <c r="B2122" t="s">
        <v>1280</v>
      </c>
      <c r="C2122" t="s">
        <v>9</v>
      </c>
      <c r="D2122" t="s">
        <v>43</v>
      </c>
      <c r="E2122" t="s">
        <v>867</v>
      </c>
      <c r="F2122">
        <v>29</v>
      </c>
      <c r="G2122" t="s">
        <v>31</v>
      </c>
      <c r="H2122">
        <v>2020</v>
      </c>
      <c r="I2122">
        <v>13.5914</v>
      </c>
      <c r="J2122" s="1">
        <f>_xlfn.XLOOKUP(B2122, '[1]2021 Salaries'!$B$13:$B$2834, '[1]2021 Salaries'!$G$13:$G$2834,0)</f>
        <v>12350000</v>
      </c>
      <c r="K2122" s="1">
        <f t="shared" si="33"/>
        <v>13585000.000000002</v>
      </c>
      <c r="L2122" s="2">
        <v>2121</v>
      </c>
    </row>
    <row r="2123" spans="1:12" hidden="1" x14ac:dyDescent="0.45">
      <c r="A2123">
        <v>2423</v>
      </c>
      <c r="B2123" t="s">
        <v>2916</v>
      </c>
      <c r="C2123" t="s">
        <v>14</v>
      </c>
      <c r="D2123" t="s">
        <v>2743</v>
      </c>
      <c r="E2123" t="s">
        <v>250</v>
      </c>
      <c r="F2123">
        <v>21</v>
      </c>
      <c r="G2123" t="s">
        <v>16</v>
      </c>
      <c r="H2123">
        <v>2021</v>
      </c>
      <c r="I2123">
        <v>13.5918666666667</v>
      </c>
      <c r="J2123" s="1">
        <f>_xlfn.XLOOKUP(B2123, '[1]2021 Salaries'!$B$13:$B$2834, '[1]2021 Salaries'!$G$13:$G$2834,0)</f>
        <v>17680000</v>
      </c>
      <c r="K2123" s="1">
        <f t="shared" si="33"/>
        <v>19448000</v>
      </c>
      <c r="L2123" s="2">
        <v>2122</v>
      </c>
    </row>
    <row r="2124" spans="1:12" hidden="1" x14ac:dyDescent="0.45">
      <c r="A2124">
        <v>1775</v>
      </c>
      <c r="B2124" t="s">
        <v>2915</v>
      </c>
      <c r="C2124" t="s">
        <v>74</v>
      </c>
      <c r="D2124" t="s">
        <v>2743</v>
      </c>
      <c r="E2124" t="s">
        <v>602</v>
      </c>
      <c r="F2124">
        <v>19</v>
      </c>
      <c r="G2124" t="s">
        <v>12</v>
      </c>
      <c r="H2124">
        <v>2021</v>
      </c>
      <c r="I2124">
        <v>13.5928666666667</v>
      </c>
      <c r="J2124" s="1">
        <f>_xlfn.XLOOKUP(B2124, '[1]2021 Salaries'!$B$13:$B$2834, '[1]2021 Salaries'!$G$13:$G$2834,0)</f>
        <v>2950000</v>
      </c>
      <c r="K2124" s="1">
        <f t="shared" si="33"/>
        <v>3245000.0000000005</v>
      </c>
      <c r="L2124" s="2">
        <v>2123</v>
      </c>
    </row>
    <row r="2125" spans="1:12" hidden="1" x14ac:dyDescent="0.45">
      <c r="A2125">
        <v>1091</v>
      </c>
      <c r="B2125" t="s">
        <v>430</v>
      </c>
      <c r="C2125" t="s">
        <v>14</v>
      </c>
      <c r="D2125" t="s">
        <v>2743</v>
      </c>
      <c r="E2125" t="s">
        <v>753</v>
      </c>
      <c r="F2125">
        <v>29</v>
      </c>
      <c r="G2125" t="s">
        <v>16</v>
      </c>
      <c r="H2125">
        <v>2020</v>
      </c>
      <c r="I2125">
        <v>13.5950666666667</v>
      </c>
      <c r="J2125" s="1">
        <f>_xlfn.XLOOKUP(B2125, '[1]2021 Salaries'!$B$13:$B$2834, '[1]2021 Salaries'!$G$13:$G$2834,0)</f>
        <v>26230000</v>
      </c>
      <c r="K2125" s="1">
        <f t="shared" si="33"/>
        <v>28853000.000000004</v>
      </c>
      <c r="L2125" s="2">
        <v>2124</v>
      </c>
    </row>
    <row r="2126" spans="1:12" hidden="1" x14ac:dyDescent="0.45">
      <c r="A2126">
        <v>2143</v>
      </c>
      <c r="B2126" t="s">
        <v>1526</v>
      </c>
      <c r="C2126" t="s">
        <v>14</v>
      </c>
      <c r="D2126" t="s">
        <v>18</v>
      </c>
      <c r="E2126" t="s">
        <v>1212</v>
      </c>
      <c r="F2126">
        <v>26</v>
      </c>
      <c r="G2126" t="s">
        <v>16</v>
      </c>
      <c r="H2126">
        <v>2021</v>
      </c>
      <c r="I2126">
        <v>13.595966666666699</v>
      </c>
      <c r="J2126" s="1">
        <f>_xlfn.XLOOKUP(B2126, '[1]2021 Salaries'!$B$13:$B$2834, '[1]2021 Salaries'!$G$13:$G$2834,0)</f>
        <v>14000000</v>
      </c>
      <c r="K2126" s="1">
        <f t="shared" si="33"/>
        <v>15400000.000000002</v>
      </c>
      <c r="L2126" s="2">
        <v>2125</v>
      </c>
    </row>
    <row r="2127" spans="1:12" x14ac:dyDescent="0.45">
      <c r="A2127">
        <v>948</v>
      </c>
      <c r="B2127" t="s">
        <v>1510</v>
      </c>
      <c r="C2127" t="s">
        <v>14</v>
      </c>
      <c r="D2127" t="s">
        <v>2743</v>
      </c>
      <c r="E2127" t="s">
        <v>963</v>
      </c>
      <c r="F2127">
        <v>25</v>
      </c>
      <c r="G2127" t="s">
        <v>16</v>
      </c>
      <c r="H2127">
        <v>2020</v>
      </c>
      <c r="I2127">
        <v>13.598333333333301</v>
      </c>
      <c r="J2127" s="1">
        <f>_xlfn.XLOOKUP(B2127, '[1]2021 Salaries'!$B$13:$B$2834, '[1]2021 Salaries'!$G$13:$G$2834,0)</f>
        <v>14980000</v>
      </c>
      <c r="K2127" s="1">
        <f t="shared" si="33"/>
        <v>16478000.000000002</v>
      </c>
      <c r="L2127" s="2">
        <v>2126</v>
      </c>
    </row>
    <row r="2128" spans="1:12" hidden="1" x14ac:dyDescent="0.45">
      <c r="A2128">
        <v>782</v>
      </c>
      <c r="B2128" t="s">
        <v>582</v>
      </c>
      <c r="C2128" t="s">
        <v>214</v>
      </c>
      <c r="D2128" t="s">
        <v>18</v>
      </c>
      <c r="E2128" t="s">
        <v>255</v>
      </c>
      <c r="F2128">
        <v>23</v>
      </c>
      <c r="G2128" t="s">
        <v>25</v>
      </c>
      <c r="H2128">
        <v>2020</v>
      </c>
      <c r="I2128">
        <v>13.5989</v>
      </c>
      <c r="J2128" s="1">
        <f>_xlfn.XLOOKUP(B2128, '[1]2021 Salaries'!$B$13:$B$2834, '[1]2021 Salaries'!$G$13:$G$2834,0)</f>
        <v>14860000</v>
      </c>
      <c r="K2128" s="1">
        <f t="shared" si="33"/>
        <v>16346000.000000002</v>
      </c>
      <c r="L2128" s="2">
        <v>2127</v>
      </c>
    </row>
    <row r="2129" spans="1:12" x14ac:dyDescent="0.45">
      <c r="A2129">
        <v>1523</v>
      </c>
      <c r="B2129" t="s">
        <v>503</v>
      </c>
      <c r="C2129" t="s">
        <v>9</v>
      </c>
      <c r="D2129" t="s">
        <v>2743</v>
      </c>
      <c r="E2129" t="s">
        <v>434</v>
      </c>
      <c r="F2129">
        <v>30</v>
      </c>
      <c r="G2129" t="s">
        <v>31</v>
      </c>
      <c r="H2129">
        <v>2021</v>
      </c>
      <c r="I2129">
        <v>13.6031666666667</v>
      </c>
      <c r="J2129" s="1">
        <f>_xlfn.XLOOKUP(B2129, '[1]2021 Salaries'!$B$13:$B$2834, '[1]2021 Salaries'!$G$13:$G$2834,0)</f>
        <v>11790000</v>
      </c>
      <c r="K2129" s="1">
        <f t="shared" si="33"/>
        <v>12969000.000000002</v>
      </c>
      <c r="L2129" s="2">
        <v>2128</v>
      </c>
    </row>
    <row r="2130" spans="1:12" x14ac:dyDescent="0.45">
      <c r="A2130">
        <v>831</v>
      </c>
      <c r="B2130" t="s">
        <v>2914</v>
      </c>
      <c r="C2130" t="s">
        <v>23</v>
      </c>
      <c r="D2130" t="s">
        <v>2743</v>
      </c>
      <c r="E2130" t="s">
        <v>784</v>
      </c>
      <c r="F2130">
        <v>19</v>
      </c>
      <c r="G2130" t="s">
        <v>25</v>
      </c>
      <c r="H2130">
        <v>2020</v>
      </c>
      <c r="I2130">
        <v>13.6054333333333</v>
      </c>
      <c r="J2130" s="1">
        <f>_xlfn.XLOOKUP(B2130, '[1]2021 Salaries'!$B$13:$B$2834, '[1]2021 Salaries'!$G$13:$G$2834,0)</f>
        <v>4580000</v>
      </c>
      <c r="K2130" s="1">
        <f t="shared" si="33"/>
        <v>5038000</v>
      </c>
      <c r="L2130" s="2">
        <v>2129</v>
      </c>
    </row>
    <row r="2131" spans="1:12" hidden="1" x14ac:dyDescent="0.45">
      <c r="A2131">
        <v>1179</v>
      </c>
      <c r="B2131" t="s">
        <v>1609</v>
      </c>
      <c r="C2131" t="s">
        <v>64</v>
      </c>
      <c r="D2131" t="s">
        <v>1596</v>
      </c>
      <c r="E2131" t="s">
        <v>275</v>
      </c>
      <c r="F2131">
        <v>21</v>
      </c>
      <c r="G2131" t="s">
        <v>41</v>
      </c>
      <c r="H2131">
        <v>2020</v>
      </c>
      <c r="I2131">
        <v>13.6144</v>
      </c>
      <c r="J2131" s="1">
        <f>_xlfn.XLOOKUP(B2131, '[1]2021 Salaries'!$B$13:$B$2834, '[1]2021 Salaries'!$G$13:$G$2834,0)</f>
        <v>0</v>
      </c>
      <c r="K2131" s="1">
        <f t="shared" si="33"/>
        <v>0</v>
      </c>
      <c r="L2131" s="2">
        <v>2130</v>
      </c>
    </row>
    <row r="2132" spans="1:12" x14ac:dyDescent="0.45">
      <c r="A2132">
        <v>439</v>
      </c>
      <c r="B2132" t="s">
        <v>988</v>
      </c>
      <c r="C2132" t="s">
        <v>74</v>
      </c>
      <c r="D2132" t="s">
        <v>18</v>
      </c>
      <c r="E2132" t="s">
        <v>157</v>
      </c>
      <c r="F2132">
        <v>30</v>
      </c>
      <c r="G2132" t="s">
        <v>12</v>
      </c>
      <c r="H2132">
        <v>2020</v>
      </c>
      <c r="I2132">
        <v>13.6161333333333</v>
      </c>
      <c r="J2132" s="1">
        <f>_xlfn.XLOOKUP(B2132, '[1]2021 Salaries'!$B$13:$B$2834, '[1]2021 Salaries'!$G$13:$G$2834,0)</f>
        <v>11770000</v>
      </c>
      <c r="K2132" s="1">
        <f t="shared" si="33"/>
        <v>12947000.000000002</v>
      </c>
      <c r="L2132" s="2">
        <v>2131</v>
      </c>
    </row>
    <row r="2133" spans="1:12" hidden="1" x14ac:dyDescent="0.45">
      <c r="A2133">
        <v>2060</v>
      </c>
      <c r="B2133" t="s">
        <v>2913</v>
      </c>
      <c r="C2133" t="s">
        <v>96</v>
      </c>
      <c r="D2133" t="s">
        <v>2743</v>
      </c>
      <c r="E2133" t="s">
        <v>353</v>
      </c>
      <c r="F2133">
        <v>22</v>
      </c>
      <c r="G2133" t="s">
        <v>25</v>
      </c>
      <c r="H2133">
        <v>2021</v>
      </c>
      <c r="I2133">
        <v>13.620200000000001</v>
      </c>
      <c r="J2133" s="1">
        <f>_xlfn.XLOOKUP(B2133, '[1]2021 Salaries'!$B$13:$B$2834, '[1]2021 Salaries'!$G$13:$G$2834,0)</f>
        <v>23760000</v>
      </c>
      <c r="K2133" s="1">
        <f t="shared" si="33"/>
        <v>26136000.000000004</v>
      </c>
      <c r="L2133" s="2">
        <v>2132</v>
      </c>
    </row>
    <row r="2134" spans="1:12" hidden="1" x14ac:dyDescent="0.45">
      <c r="A2134">
        <v>1634</v>
      </c>
      <c r="B2134" t="s">
        <v>2912</v>
      </c>
      <c r="C2134" t="s">
        <v>9</v>
      </c>
      <c r="D2134" t="s">
        <v>2743</v>
      </c>
      <c r="E2134" t="s">
        <v>867</v>
      </c>
      <c r="F2134">
        <v>18</v>
      </c>
      <c r="G2134" t="s">
        <v>31</v>
      </c>
      <c r="H2134">
        <v>2021</v>
      </c>
      <c r="I2134">
        <v>13.6244</v>
      </c>
      <c r="J2134" s="1">
        <f>_xlfn.XLOOKUP(B2134, '[1]2021 Salaries'!$B$13:$B$2834, '[1]2021 Salaries'!$G$13:$G$2834,0)</f>
        <v>13070000</v>
      </c>
      <c r="K2134" s="1">
        <f t="shared" si="33"/>
        <v>14377000.000000002</v>
      </c>
      <c r="L2134" s="2">
        <v>2133</v>
      </c>
    </row>
    <row r="2135" spans="1:12" x14ac:dyDescent="0.45">
      <c r="A2135">
        <v>1632</v>
      </c>
      <c r="B2135" t="s">
        <v>2875</v>
      </c>
      <c r="C2135" t="s">
        <v>9</v>
      </c>
      <c r="D2135" t="s">
        <v>2743</v>
      </c>
      <c r="E2135" t="s">
        <v>867</v>
      </c>
      <c r="F2135">
        <v>18</v>
      </c>
      <c r="G2135" t="s">
        <v>31</v>
      </c>
      <c r="H2135">
        <v>2021</v>
      </c>
      <c r="I2135">
        <v>13.6255333333333</v>
      </c>
      <c r="J2135" s="1">
        <f>_xlfn.XLOOKUP(B2135, '[1]2021 Salaries'!$B$13:$B$2834, '[1]2021 Salaries'!$G$13:$G$2834,0)</f>
        <v>13170000</v>
      </c>
      <c r="K2135" s="1">
        <f t="shared" si="33"/>
        <v>14487000.000000002</v>
      </c>
      <c r="L2135" s="2">
        <v>2134</v>
      </c>
    </row>
    <row r="2136" spans="1:12" x14ac:dyDescent="0.45">
      <c r="A2136">
        <v>573</v>
      </c>
      <c r="B2136" t="s">
        <v>1643</v>
      </c>
      <c r="C2136" t="s">
        <v>9</v>
      </c>
      <c r="D2136" t="s">
        <v>1596</v>
      </c>
      <c r="E2136" t="s">
        <v>441</v>
      </c>
      <c r="F2136">
        <v>31</v>
      </c>
      <c r="G2136" t="s">
        <v>12</v>
      </c>
      <c r="H2136">
        <v>2020</v>
      </c>
      <c r="I2136">
        <v>13.6301666666667</v>
      </c>
      <c r="J2136" s="1">
        <f>_xlfn.XLOOKUP(B2136, '[1]2021 Salaries'!$B$13:$B$2834, '[1]2021 Salaries'!$G$13:$G$2834,0)</f>
        <v>26660000</v>
      </c>
      <c r="K2136" s="1">
        <f t="shared" si="33"/>
        <v>29326000.000000004</v>
      </c>
      <c r="L2136" s="2">
        <v>2135</v>
      </c>
    </row>
    <row r="2137" spans="1:12" hidden="1" x14ac:dyDescent="0.45">
      <c r="A2137">
        <v>1593</v>
      </c>
      <c r="B2137" t="s">
        <v>2911</v>
      </c>
      <c r="C2137" t="s">
        <v>9</v>
      </c>
      <c r="D2137" t="s">
        <v>2743</v>
      </c>
      <c r="E2137" t="s">
        <v>471</v>
      </c>
      <c r="F2137">
        <v>20</v>
      </c>
      <c r="G2137" t="s">
        <v>31</v>
      </c>
      <c r="H2137">
        <v>2021</v>
      </c>
      <c r="I2137">
        <v>13.632433333333299</v>
      </c>
      <c r="J2137" s="1">
        <f>_xlfn.XLOOKUP(B2137, '[1]2021 Salaries'!$B$13:$B$2834, '[1]2021 Salaries'!$G$13:$G$2834,0)</f>
        <v>10210000</v>
      </c>
      <c r="K2137" s="1">
        <f t="shared" si="33"/>
        <v>11231000</v>
      </c>
      <c r="L2137" s="2">
        <v>2136</v>
      </c>
    </row>
    <row r="2138" spans="1:12" hidden="1" x14ac:dyDescent="0.45">
      <c r="A2138">
        <v>153</v>
      </c>
      <c r="B2138" t="s">
        <v>1221</v>
      </c>
      <c r="C2138" t="s">
        <v>39</v>
      </c>
      <c r="D2138" t="s">
        <v>43</v>
      </c>
      <c r="E2138" t="s">
        <v>147</v>
      </c>
      <c r="F2138">
        <v>18</v>
      </c>
      <c r="G2138" t="s">
        <v>21</v>
      </c>
      <c r="H2138">
        <v>2020</v>
      </c>
      <c r="I2138">
        <v>13.6423666666667</v>
      </c>
      <c r="J2138" s="1">
        <f>_xlfn.XLOOKUP(B2138, '[1]2021 Salaries'!$B$13:$B$2834, '[1]2021 Salaries'!$G$13:$G$2834,0)</f>
        <v>0</v>
      </c>
      <c r="K2138" s="1">
        <f t="shared" si="33"/>
        <v>0</v>
      </c>
      <c r="L2138" s="2">
        <v>2137</v>
      </c>
    </row>
    <row r="2139" spans="1:12" hidden="1" x14ac:dyDescent="0.45">
      <c r="A2139">
        <v>1547</v>
      </c>
      <c r="B2139" t="s">
        <v>2057</v>
      </c>
      <c r="C2139" t="s">
        <v>9</v>
      </c>
      <c r="D2139" t="s">
        <v>1600</v>
      </c>
      <c r="E2139" t="s">
        <v>1012</v>
      </c>
      <c r="F2139">
        <v>22</v>
      </c>
      <c r="G2139" t="s">
        <v>31</v>
      </c>
      <c r="H2139">
        <v>2021</v>
      </c>
      <c r="I2139">
        <v>13.644500000000001</v>
      </c>
      <c r="J2139" s="1">
        <f>_xlfn.XLOOKUP(B2139, '[1]2021 Salaries'!$B$13:$B$2834, '[1]2021 Salaries'!$G$13:$G$2834,0)</f>
        <v>26020000</v>
      </c>
      <c r="K2139" s="1">
        <f t="shared" si="33"/>
        <v>28622000.000000004</v>
      </c>
      <c r="L2139" s="2">
        <v>2138</v>
      </c>
    </row>
    <row r="2140" spans="1:12" hidden="1" x14ac:dyDescent="0.45">
      <c r="A2140">
        <v>2162</v>
      </c>
      <c r="B2140" t="s">
        <v>1741</v>
      </c>
      <c r="C2140" t="s">
        <v>14</v>
      </c>
      <c r="D2140" t="s">
        <v>1600</v>
      </c>
      <c r="E2140" t="s">
        <v>1212</v>
      </c>
      <c r="F2140">
        <v>25</v>
      </c>
      <c r="G2140" t="s">
        <v>16</v>
      </c>
      <c r="H2140">
        <v>2021</v>
      </c>
      <c r="I2140">
        <v>13.644966666666701</v>
      </c>
      <c r="J2140" s="1">
        <f>_xlfn.XLOOKUP(B2140, '[1]2021 Salaries'!$B$13:$B$2834, '[1]2021 Salaries'!$G$13:$G$2834,0)</f>
        <v>17680000</v>
      </c>
      <c r="K2140" s="1">
        <f t="shared" si="33"/>
        <v>19448000</v>
      </c>
      <c r="L2140" s="2">
        <v>2139</v>
      </c>
    </row>
    <row r="2141" spans="1:12" x14ac:dyDescent="0.45">
      <c r="A2141">
        <v>2037</v>
      </c>
      <c r="B2141" t="s">
        <v>2910</v>
      </c>
      <c r="C2141" t="s">
        <v>134</v>
      </c>
      <c r="D2141" t="s">
        <v>2743</v>
      </c>
      <c r="E2141" t="s">
        <v>237</v>
      </c>
      <c r="F2141">
        <v>18</v>
      </c>
      <c r="G2141" t="s">
        <v>25</v>
      </c>
      <c r="H2141">
        <v>2021</v>
      </c>
      <c r="I2141">
        <v>13.6460666666667</v>
      </c>
      <c r="J2141" s="1">
        <f>_xlfn.XLOOKUP(B2141, '[1]2021 Salaries'!$B$13:$B$2834, '[1]2021 Salaries'!$G$13:$G$2834,0)</f>
        <v>8380000</v>
      </c>
      <c r="K2141" s="1">
        <f t="shared" si="33"/>
        <v>9218000</v>
      </c>
      <c r="L2141" s="2">
        <v>2140</v>
      </c>
    </row>
    <row r="2142" spans="1:12" hidden="1" x14ac:dyDescent="0.45">
      <c r="A2142">
        <v>1394</v>
      </c>
      <c r="B2142" t="s">
        <v>2350</v>
      </c>
      <c r="C2142" t="s">
        <v>538</v>
      </c>
      <c r="D2142" t="s">
        <v>1596</v>
      </c>
      <c r="E2142" t="s">
        <v>191</v>
      </c>
      <c r="F2142">
        <v>28</v>
      </c>
      <c r="G2142" t="s">
        <v>21</v>
      </c>
      <c r="H2142">
        <v>2021</v>
      </c>
      <c r="I2142">
        <v>13.650133333333301</v>
      </c>
      <c r="J2142" s="1">
        <f>_xlfn.XLOOKUP(B2142, '[1]2021 Salaries'!$B$13:$B$2834, '[1]2021 Salaries'!$G$13:$G$2834,0)</f>
        <v>22670000</v>
      </c>
      <c r="K2142" s="1">
        <f t="shared" si="33"/>
        <v>24937000.000000004</v>
      </c>
      <c r="L2142" s="2">
        <v>2141</v>
      </c>
    </row>
    <row r="2143" spans="1:12" hidden="1" x14ac:dyDescent="0.45">
      <c r="A2143">
        <v>2285</v>
      </c>
      <c r="B2143" t="s">
        <v>1771</v>
      </c>
      <c r="C2143" t="s">
        <v>14</v>
      </c>
      <c r="D2143" t="s">
        <v>1596</v>
      </c>
      <c r="E2143" t="s">
        <v>487</v>
      </c>
      <c r="F2143">
        <v>30</v>
      </c>
      <c r="G2143" t="s">
        <v>16</v>
      </c>
      <c r="H2143">
        <v>2021</v>
      </c>
      <c r="I2143">
        <v>13.652366666666699</v>
      </c>
      <c r="J2143" s="1">
        <f>_xlfn.XLOOKUP(B2143, '[1]2021 Salaries'!$B$13:$B$2834, '[1]2021 Salaries'!$G$13:$G$2834,0)</f>
        <v>25500000</v>
      </c>
      <c r="K2143" s="1">
        <f t="shared" si="33"/>
        <v>28050000.000000004</v>
      </c>
      <c r="L2143" s="2">
        <v>2142</v>
      </c>
    </row>
    <row r="2144" spans="1:12" x14ac:dyDescent="0.45">
      <c r="A2144">
        <v>1345</v>
      </c>
      <c r="B2144" t="s">
        <v>1802</v>
      </c>
      <c r="C2144" t="s">
        <v>39</v>
      </c>
      <c r="D2144" t="s">
        <v>1600</v>
      </c>
      <c r="E2144" t="s">
        <v>555</v>
      </c>
      <c r="F2144">
        <v>29</v>
      </c>
      <c r="G2144" t="s">
        <v>21</v>
      </c>
      <c r="H2144">
        <v>2021</v>
      </c>
      <c r="I2144">
        <v>13.6534</v>
      </c>
      <c r="J2144" s="1">
        <f>_xlfn.XLOOKUP(B2144, '[1]2021 Salaries'!$B$13:$B$2834, '[1]2021 Salaries'!$G$13:$G$2834,0)</f>
        <v>30890000</v>
      </c>
      <c r="K2144" s="1">
        <f t="shared" si="33"/>
        <v>33979000</v>
      </c>
      <c r="L2144" s="2">
        <v>2143</v>
      </c>
    </row>
    <row r="2145" spans="1:12" hidden="1" x14ac:dyDescent="0.45">
      <c r="A2145">
        <v>888</v>
      </c>
      <c r="B2145" t="s">
        <v>1513</v>
      </c>
      <c r="C2145" t="s">
        <v>307</v>
      </c>
      <c r="D2145" t="s">
        <v>18</v>
      </c>
      <c r="E2145" t="s">
        <v>124</v>
      </c>
      <c r="F2145">
        <v>26</v>
      </c>
      <c r="G2145" t="s">
        <v>25</v>
      </c>
      <c r="H2145">
        <v>2020</v>
      </c>
      <c r="I2145">
        <v>13.656000000000001</v>
      </c>
      <c r="J2145" s="1">
        <f>_xlfn.XLOOKUP(B2145, '[1]2021 Salaries'!$B$13:$B$2834, '[1]2021 Salaries'!$G$13:$G$2834,0)</f>
        <v>0</v>
      </c>
      <c r="K2145" s="1">
        <f t="shared" si="33"/>
        <v>0</v>
      </c>
      <c r="L2145" s="2">
        <v>2144</v>
      </c>
    </row>
    <row r="2146" spans="1:12" x14ac:dyDescent="0.45">
      <c r="A2146">
        <v>1715</v>
      </c>
      <c r="B2146" t="s">
        <v>2861</v>
      </c>
      <c r="C2146" t="s">
        <v>1379</v>
      </c>
      <c r="D2146" t="s">
        <v>2743</v>
      </c>
      <c r="E2146" t="s">
        <v>417</v>
      </c>
      <c r="F2146">
        <v>20</v>
      </c>
      <c r="G2146" t="s">
        <v>12</v>
      </c>
      <c r="H2146">
        <v>2021</v>
      </c>
      <c r="I2146">
        <v>13.6579</v>
      </c>
      <c r="J2146" s="1">
        <f>_xlfn.XLOOKUP(B2146, '[1]2021 Salaries'!$B$13:$B$2834, '[1]2021 Salaries'!$G$13:$G$2834,0)</f>
        <v>17680000</v>
      </c>
      <c r="K2146" s="1">
        <f t="shared" si="33"/>
        <v>19448000</v>
      </c>
      <c r="L2146" s="2">
        <v>2145</v>
      </c>
    </row>
    <row r="2147" spans="1:12" hidden="1" x14ac:dyDescent="0.45">
      <c r="A2147">
        <v>239</v>
      </c>
      <c r="B2147" t="s">
        <v>2909</v>
      </c>
      <c r="C2147" t="s">
        <v>9</v>
      </c>
      <c r="D2147" t="s">
        <v>2743</v>
      </c>
      <c r="E2147" t="s">
        <v>614</v>
      </c>
      <c r="F2147">
        <v>17</v>
      </c>
      <c r="G2147" t="s">
        <v>31</v>
      </c>
      <c r="H2147">
        <v>2020</v>
      </c>
      <c r="I2147">
        <v>13.6598333333333</v>
      </c>
      <c r="J2147" s="1">
        <f>_xlfn.XLOOKUP(B2147, '[1]2021 Salaries'!$B$13:$B$2834, '[1]2021 Salaries'!$G$13:$G$2834,0)</f>
        <v>0</v>
      </c>
      <c r="K2147" s="1">
        <f t="shared" si="33"/>
        <v>0</v>
      </c>
      <c r="L2147" s="2">
        <v>2146</v>
      </c>
    </row>
    <row r="2148" spans="1:12" x14ac:dyDescent="0.45">
      <c r="A2148">
        <v>2269</v>
      </c>
      <c r="B2148" t="s">
        <v>2852</v>
      </c>
      <c r="C2148" t="s">
        <v>2003</v>
      </c>
      <c r="D2148" t="s">
        <v>2743</v>
      </c>
      <c r="E2148" t="s">
        <v>489</v>
      </c>
      <c r="F2148">
        <v>21</v>
      </c>
      <c r="G2148" t="s">
        <v>16</v>
      </c>
      <c r="H2148">
        <v>2021</v>
      </c>
      <c r="I2148">
        <v>13.669166666666699</v>
      </c>
      <c r="J2148" s="1">
        <f>_xlfn.XLOOKUP(B2148, '[1]2021 Salaries'!$B$13:$B$2834, '[1]2021 Salaries'!$G$13:$G$2834,0)</f>
        <v>15740000</v>
      </c>
      <c r="K2148" s="1">
        <f t="shared" si="33"/>
        <v>17314000</v>
      </c>
      <c r="L2148" s="2">
        <v>2147</v>
      </c>
    </row>
    <row r="2149" spans="1:12" x14ac:dyDescent="0.45">
      <c r="A2149">
        <v>1686</v>
      </c>
      <c r="B2149" t="s">
        <v>1603</v>
      </c>
      <c r="C2149" t="s">
        <v>74</v>
      </c>
      <c r="D2149" t="s">
        <v>1596</v>
      </c>
      <c r="E2149" t="s">
        <v>157</v>
      </c>
      <c r="F2149">
        <v>18</v>
      </c>
      <c r="G2149" t="s">
        <v>12</v>
      </c>
      <c r="H2149">
        <v>2021</v>
      </c>
      <c r="I2149">
        <v>13.6716333333333</v>
      </c>
      <c r="J2149" s="1">
        <f>_xlfn.XLOOKUP(B2149, '[1]2021 Salaries'!$B$13:$B$2834, '[1]2021 Salaries'!$G$13:$G$2834,0)</f>
        <v>5860000</v>
      </c>
      <c r="K2149" s="1">
        <f t="shared" si="33"/>
        <v>6446000.0000000009</v>
      </c>
      <c r="L2149" s="2">
        <v>2148</v>
      </c>
    </row>
    <row r="2150" spans="1:12" hidden="1" x14ac:dyDescent="0.45">
      <c r="A2150">
        <v>442</v>
      </c>
      <c r="B2150" t="s">
        <v>1952</v>
      </c>
      <c r="C2150" t="s">
        <v>74</v>
      </c>
      <c r="D2150" t="s">
        <v>1596</v>
      </c>
      <c r="E2150" t="s">
        <v>157</v>
      </c>
      <c r="F2150">
        <v>20</v>
      </c>
      <c r="G2150" t="s">
        <v>12</v>
      </c>
      <c r="H2150">
        <v>2020</v>
      </c>
      <c r="I2150">
        <v>13.6813</v>
      </c>
      <c r="J2150" s="1">
        <f>_xlfn.XLOOKUP(B2150, '[1]2021 Salaries'!$B$13:$B$2834, '[1]2021 Salaries'!$G$13:$G$2834,0)</f>
        <v>0</v>
      </c>
      <c r="K2150" s="1">
        <f t="shared" si="33"/>
        <v>0</v>
      </c>
      <c r="L2150" s="2">
        <v>2149</v>
      </c>
    </row>
    <row r="2151" spans="1:12" x14ac:dyDescent="0.45">
      <c r="A2151">
        <v>711</v>
      </c>
      <c r="B2151" t="s">
        <v>2908</v>
      </c>
      <c r="C2151" t="s">
        <v>1900</v>
      </c>
      <c r="D2151" t="s">
        <v>2743</v>
      </c>
      <c r="E2151" t="s">
        <v>267</v>
      </c>
      <c r="F2151">
        <v>17</v>
      </c>
      <c r="G2151" t="s">
        <v>25</v>
      </c>
      <c r="H2151">
        <v>2020</v>
      </c>
      <c r="I2151">
        <v>13.683533333333299</v>
      </c>
      <c r="J2151" s="1">
        <f>_xlfn.XLOOKUP(B2151, '[1]2021 Salaries'!$B$13:$B$2834, '[1]2021 Salaries'!$G$13:$G$2834,0)</f>
        <v>12890000</v>
      </c>
      <c r="K2151" s="1">
        <f t="shared" si="33"/>
        <v>14179000.000000002</v>
      </c>
      <c r="L2151" s="2">
        <v>2150</v>
      </c>
    </row>
    <row r="2152" spans="1:12" hidden="1" x14ac:dyDescent="0.45">
      <c r="A2152">
        <v>1210</v>
      </c>
      <c r="B2152" t="s">
        <v>2907</v>
      </c>
      <c r="C2152" t="s">
        <v>64</v>
      </c>
      <c r="D2152" t="s">
        <v>2743</v>
      </c>
      <c r="E2152" t="s">
        <v>714</v>
      </c>
      <c r="F2152">
        <v>21</v>
      </c>
      <c r="G2152" t="s">
        <v>41</v>
      </c>
      <c r="H2152">
        <v>2020</v>
      </c>
      <c r="I2152">
        <v>13.6869</v>
      </c>
      <c r="J2152" s="1">
        <f>_xlfn.XLOOKUP(B2152, '[1]2021 Salaries'!$B$13:$B$2834, '[1]2021 Salaries'!$G$13:$G$2834,0)</f>
        <v>0</v>
      </c>
      <c r="K2152" s="1">
        <f t="shared" si="33"/>
        <v>0</v>
      </c>
      <c r="L2152" s="2">
        <v>2151</v>
      </c>
    </row>
    <row r="2153" spans="1:12" hidden="1" x14ac:dyDescent="0.45">
      <c r="A2153">
        <v>2079</v>
      </c>
      <c r="B2153" t="s">
        <v>2906</v>
      </c>
      <c r="C2153" t="s">
        <v>216</v>
      </c>
      <c r="D2153" t="s">
        <v>2743</v>
      </c>
      <c r="E2153" t="s">
        <v>118</v>
      </c>
      <c r="F2153">
        <v>18</v>
      </c>
      <c r="G2153" t="s">
        <v>25</v>
      </c>
      <c r="H2153">
        <v>2021</v>
      </c>
      <c r="I2153">
        <v>13.688966666666699</v>
      </c>
      <c r="J2153" s="1">
        <f>_xlfn.XLOOKUP(B2153, '[1]2021 Salaries'!$B$13:$B$2834, '[1]2021 Salaries'!$G$13:$G$2834,0)</f>
        <v>4040000</v>
      </c>
      <c r="K2153" s="1">
        <f t="shared" si="33"/>
        <v>4444000</v>
      </c>
      <c r="L2153" s="2">
        <v>2152</v>
      </c>
    </row>
    <row r="2154" spans="1:12" x14ac:dyDescent="0.45">
      <c r="A2154">
        <v>1267</v>
      </c>
      <c r="B2154" t="s">
        <v>1816</v>
      </c>
      <c r="C2154" t="s">
        <v>86</v>
      </c>
      <c r="D2154" t="s">
        <v>1600</v>
      </c>
      <c r="E2154" t="s">
        <v>49</v>
      </c>
      <c r="F2154">
        <v>21</v>
      </c>
      <c r="G2154" t="s">
        <v>21</v>
      </c>
      <c r="H2154">
        <v>2021</v>
      </c>
      <c r="I2154">
        <v>13.698033333333299</v>
      </c>
      <c r="J2154" s="1">
        <f>_xlfn.XLOOKUP(B2154, '[1]2021 Salaries'!$B$13:$B$2834, '[1]2021 Salaries'!$G$13:$G$2834,0)</f>
        <v>10780000</v>
      </c>
      <c r="K2154" s="1">
        <f t="shared" si="33"/>
        <v>11858000.000000002</v>
      </c>
      <c r="L2154" s="2">
        <v>2153</v>
      </c>
    </row>
    <row r="2155" spans="1:12" hidden="1" x14ac:dyDescent="0.45">
      <c r="A2155">
        <v>1985</v>
      </c>
      <c r="B2155" t="s">
        <v>2905</v>
      </c>
      <c r="C2155" t="s">
        <v>23</v>
      </c>
      <c r="D2155" t="s">
        <v>2743</v>
      </c>
      <c r="E2155" t="s">
        <v>267</v>
      </c>
      <c r="F2155">
        <v>18</v>
      </c>
      <c r="G2155" t="s">
        <v>25</v>
      </c>
      <c r="H2155">
        <v>2021</v>
      </c>
      <c r="I2155">
        <v>13.7007666666667</v>
      </c>
      <c r="J2155" s="1">
        <f>_xlfn.XLOOKUP(B2155, '[1]2021 Salaries'!$B$13:$B$2834, '[1]2021 Salaries'!$G$13:$G$2834,0)</f>
        <v>24980000</v>
      </c>
      <c r="K2155" s="1">
        <f t="shared" si="33"/>
        <v>27478000.000000004</v>
      </c>
      <c r="L2155" s="2">
        <v>2154</v>
      </c>
    </row>
    <row r="2156" spans="1:12" hidden="1" x14ac:dyDescent="0.45">
      <c r="A2156">
        <v>2425</v>
      </c>
      <c r="B2156" t="s">
        <v>2904</v>
      </c>
      <c r="C2156" t="s">
        <v>190</v>
      </c>
      <c r="D2156" t="s">
        <v>2743</v>
      </c>
      <c r="E2156" t="s">
        <v>250</v>
      </c>
      <c r="F2156">
        <v>17</v>
      </c>
      <c r="G2156" t="s">
        <v>16</v>
      </c>
      <c r="H2156">
        <v>2021</v>
      </c>
      <c r="I2156">
        <v>13.702766666666699</v>
      </c>
      <c r="J2156" s="1">
        <f>_xlfn.XLOOKUP(B2156, '[1]2021 Salaries'!$B$13:$B$2834, '[1]2021 Salaries'!$G$13:$G$2834,0)</f>
        <v>20200000</v>
      </c>
      <c r="K2156" s="1">
        <f t="shared" si="33"/>
        <v>22220000</v>
      </c>
      <c r="L2156" s="2">
        <v>2155</v>
      </c>
    </row>
    <row r="2157" spans="1:12" hidden="1" x14ac:dyDescent="0.45">
      <c r="A2157">
        <v>1681</v>
      </c>
      <c r="B2157" t="s">
        <v>2502</v>
      </c>
      <c r="C2157" t="s">
        <v>9</v>
      </c>
      <c r="D2157" t="s">
        <v>1600</v>
      </c>
      <c r="E2157" t="s">
        <v>358</v>
      </c>
      <c r="F2157">
        <v>19</v>
      </c>
      <c r="G2157" t="s">
        <v>31</v>
      </c>
      <c r="H2157">
        <v>2021</v>
      </c>
      <c r="I2157">
        <v>13.7055666666667</v>
      </c>
      <c r="J2157" s="1">
        <f>_xlfn.XLOOKUP(B2157, '[1]2021 Salaries'!$B$13:$B$2834, '[1]2021 Salaries'!$G$13:$G$2834,0)</f>
        <v>24180000</v>
      </c>
      <c r="K2157" s="1">
        <f t="shared" si="33"/>
        <v>26598000.000000004</v>
      </c>
      <c r="L2157" s="2">
        <v>2156</v>
      </c>
    </row>
    <row r="2158" spans="1:12" hidden="1" x14ac:dyDescent="0.45">
      <c r="A2158">
        <v>732</v>
      </c>
      <c r="B2158" t="s">
        <v>2903</v>
      </c>
      <c r="C2158" t="s">
        <v>23</v>
      </c>
      <c r="D2158" t="s">
        <v>2743</v>
      </c>
      <c r="E2158" t="s">
        <v>322</v>
      </c>
      <c r="F2158">
        <v>18</v>
      </c>
      <c r="G2158" t="s">
        <v>25</v>
      </c>
      <c r="H2158">
        <v>2020</v>
      </c>
      <c r="I2158">
        <v>13.7099666666667</v>
      </c>
      <c r="J2158" s="1">
        <f>_xlfn.XLOOKUP(B2158, '[1]2021 Salaries'!$B$13:$B$2834, '[1]2021 Salaries'!$G$13:$G$2834,0)</f>
        <v>0</v>
      </c>
      <c r="K2158" s="1">
        <f t="shared" si="33"/>
        <v>0</v>
      </c>
      <c r="L2158" s="2">
        <v>2157</v>
      </c>
    </row>
    <row r="2159" spans="1:12" x14ac:dyDescent="0.45">
      <c r="A2159">
        <v>2213</v>
      </c>
      <c r="B2159" t="s">
        <v>2833</v>
      </c>
      <c r="C2159" t="s">
        <v>307</v>
      </c>
      <c r="D2159" t="s">
        <v>2743</v>
      </c>
      <c r="E2159" t="s">
        <v>963</v>
      </c>
      <c r="F2159">
        <v>24</v>
      </c>
      <c r="G2159" t="s">
        <v>16</v>
      </c>
      <c r="H2159">
        <v>2021</v>
      </c>
      <c r="I2159">
        <v>13.710233333333299</v>
      </c>
      <c r="J2159" s="1">
        <f>_xlfn.XLOOKUP(B2159, '[1]2021 Salaries'!$B$13:$B$2834, '[1]2021 Salaries'!$G$13:$G$2834,0)</f>
        <v>30020000</v>
      </c>
      <c r="K2159" s="1">
        <f t="shared" si="33"/>
        <v>33022000.000000004</v>
      </c>
      <c r="L2159" s="2">
        <v>2158</v>
      </c>
    </row>
    <row r="2160" spans="1:12" x14ac:dyDescent="0.45">
      <c r="A2160">
        <v>1105</v>
      </c>
      <c r="B2160" t="s">
        <v>2902</v>
      </c>
      <c r="C2160" t="s">
        <v>14</v>
      </c>
      <c r="D2160" t="s">
        <v>2743</v>
      </c>
      <c r="E2160" t="s">
        <v>462</v>
      </c>
      <c r="F2160">
        <v>18</v>
      </c>
      <c r="G2160" t="s">
        <v>16</v>
      </c>
      <c r="H2160">
        <v>2020</v>
      </c>
      <c r="I2160">
        <v>13.7123333333333</v>
      </c>
      <c r="J2160" s="1">
        <f>_xlfn.XLOOKUP(B2160, '[1]2021 Salaries'!$B$13:$B$2834, '[1]2021 Salaries'!$G$13:$G$2834,0)</f>
        <v>20050000</v>
      </c>
      <c r="K2160" s="1">
        <f t="shared" si="33"/>
        <v>22055000</v>
      </c>
      <c r="L2160" s="2">
        <v>2159</v>
      </c>
    </row>
    <row r="2161" spans="1:12" hidden="1" x14ac:dyDescent="0.45">
      <c r="A2161">
        <v>245</v>
      </c>
      <c r="B2161" t="s">
        <v>2071</v>
      </c>
      <c r="C2161" t="s">
        <v>9</v>
      </c>
      <c r="D2161" t="s">
        <v>1600</v>
      </c>
      <c r="E2161" t="s">
        <v>614</v>
      </c>
      <c r="F2161">
        <v>19</v>
      </c>
      <c r="G2161" t="s">
        <v>31</v>
      </c>
      <c r="H2161">
        <v>2020</v>
      </c>
      <c r="I2161">
        <v>13.7154333333333</v>
      </c>
      <c r="J2161" s="1">
        <f>_xlfn.XLOOKUP(B2161, '[1]2021 Salaries'!$B$13:$B$2834, '[1]2021 Salaries'!$G$13:$G$2834,0)</f>
        <v>0</v>
      </c>
      <c r="K2161" s="1">
        <f t="shared" si="33"/>
        <v>0</v>
      </c>
      <c r="L2161" s="2">
        <v>2160</v>
      </c>
    </row>
    <row r="2162" spans="1:12" hidden="1" x14ac:dyDescent="0.45">
      <c r="A2162">
        <v>2018</v>
      </c>
      <c r="B2162" t="s">
        <v>2466</v>
      </c>
      <c r="C2162" t="s">
        <v>23</v>
      </c>
      <c r="D2162" t="s">
        <v>1596</v>
      </c>
      <c r="E2162" t="s">
        <v>78</v>
      </c>
      <c r="F2162">
        <v>17</v>
      </c>
      <c r="G2162" t="s">
        <v>25</v>
      </c>
      <c r="H2162">
        <v>2021</v>
      </c>
      <c r="I2162">
        <v>13.7189</v>
      </c>
      <c r="J2162" s="1">
        <f>_xlfn.XLOOKUP(B2162, '[1]2021 Salaries'!$B$13:$B$2834, '[1]2021 Salaries'!$G$13:$G$2834,0)</f>
        <v>38890000</v>
      </c>
      <c r="K2162" s="1">
        <f t="shared" si="33"/>
        <v>42779000</v>
      </c>
      <c r="L2162" s="2">
        <v>2161</v>
      </c>
    </row>
    <row r="2163" spans="1:12" x14ac:dyDescent="0.45">
      <c r="A2163">
        <v>2442</v>
      </c>
      <c r="B2163" t="s">
        <v>1921</v>
      </c>
      <c r="C2163" t="s">
        <v>64</v>
      </c>
      <c r="D2163" t="s">
        <v>1596</v>
      </c>
      <c r="E2163" t="s">
        <v>65</v>
      </c>
      <c r="F2163">
        <v>18</v>
      </c>
      <c r="G2163" t="s">
        <v>41</v>
      </c>
      <c r="H2163">
        <v>2021</v>
      </c>
      <c r="I2163">
        <v>13.724866666666699</v>
      </c>
      <c r="J2163" s="1">
        <f>_xlfn.XLOOKUP(B2163, '[1]2021 Salaries'!$B$13:$B$2834, '[1]2021 Salaries'!$G$13:$G$2834,0)</f>
        <v>470000</v>
      </c>
      <c r="K2163" s="1">
        <f t="shared" si="33"/>
        <v>470000</v>
      </c>
      <c r="L2163" s="2">
        <v>2162</v>
      </c>
    </row>
    <row r="2164" spans="1:12" x14ac:dyDescent="0.45">
      <c r="A2164">
        <v>579</v>
      </c>
      <c r="B2164" t="s">
        <v>1894</v>
      </c>
      <c r="C2164" t="s">
        <v>74</v>
      </c>
      <c r="D2164" t="s">
        <v>2743</v>
      </c>
      <c r="E2164" t="s">
        <v>441</v>
      </c>
      <c r="F2164">
        <v>21</v>
      </c>
      <c r="G2164" t="s">
        <v>12</v>
      </c>
      <c r="H2164">
        <v>2020</v>
      </c>
      <c r="I2164">
        <v>13.7304666666667</v>
      </c>
      <c r="J2164" s="1">
        <f>_xlfn.XLOOKUP(B2164, '[1]2021 Salaries'!$B$13:$B$2834, '[1]2021 Salaries'!$G$13:$G$2834,0)</f>
        <v>32110000</v>
      </c>
      <c r="K2164" s="1">
        <f t="shared" si="33"/>
        <v>35321000</v>
      </c>
      <c r="L2164" s="2">
        <v>2163</v>
      </c>
    </row>
    <row r="2165" spans="1:12" hidden="1" x14ac:dyDescent="0.45">
      <c r="A2165">
        <v>459</v>
      </c>
      <c r="B2165" t="s">
        <v>1906</v>
      </c>
      <c r="C2165" t="s">
        <v>214</v>
      </c>
      <c r="D2165" t="s">
        <v>1596</v>
      </c>
      <c r="E2165" t="s">
        <v>47</v>
      </c>
      <c r="F2165">
        <v>27</v>
      </c>
      <c r="G2165" t="s">
        <v>12</v>
      </c>
      <c r="H2165">
        <v>2020</v>
      </c>
      <c r="I2165">
        <v>13.732466666666699</v>
      </c>
      <c r="J2165" s="1">
        <f>_xlfn.XLOOKUP(B2165, '[1]2021 Salaries'!$B$13:$B$2834, '[1]2021 Salaries'!$G$13:$G$2834,0)</f>
        <v>34980000</v>
      </c>
      <c r="K2165" s="1">
        <f t="shared" si="33"/>
        <v>38478000</v>
      </c>
      <c r="L2165" s="2">
        <v>2164</v>
      </c>
    </row>
    <row r="2166" spans="1:12" hidden="1" x14ac:dyDescent="0.45">
      <c r="A2166">
        <v>1433</v>
      </c>
      <c r="B2166" t="s">
        <v>2112</v>
      </c>
      <c r="C2166" t="s">
        <v>36</v>
      </c>
      <c r="D2166" t="s">
        <v>1600</v>
      </c>
      <c r="E2166" t="s">
        <v>395</v>
      </c>
      <c r="F2166">
        <v>23</v>
      </c>
      <c r="G2166" t="s">
        <v>31</v>
      </c>
      <c r="H2166">
        <v>2021</v>
      </c>
      <c r="I2166">
        <v>13.735900000000001</v>
      </c>
      <c r="J2166" s="1">
        <f>_xlfn.XLOOKUP(B2166, '[1]2021 Salaries'!$B$13:$B$2834, '[1]2021 Salaries'!$G$13:$G$2834,0)</f>
        <v>29980000</v>
      </c>
      <c r="K2166" s="1">
        <f t="shared" si="33"/>
        <v>32978000.000000004</v>
      </c>
      <c r="L2166" s="2">
        <v>2165</v>
      </c>
    </row>
    <row r="2167" spans="1:12" x14ac:dyDescent="0.45">
      <c r="A2167">
        <v>1651</v>
      </c>
      <c r="B2167" t="s">
        <v>2818</v>
      </c>
      <c r="C2167" t="s">
        <v>9</v>
      </c>
      <c r="D2167" t="s">
        <v>2743</v>
      </c>
      <c r="E2167" t="s">
        <v>460</v>
      </c>
      <c r="F2167">
        <v>20</v>
      </c>
      <c r="G2167" t="s">
        <v>31</v>
      </c>
      <c r="H2167">
        <v>2021</v>
      </c>
      <c r="I2167">
        <v>13.7414666666667</v>
      </c>
      <c r="J2167" s="1">
        <f>_xlfn.XLOOKUP(B2167, '[1]2021 Salaries'!$B$13:$B$2834, '[1]2021 Salaries'!$G$13:$G$2834,0)</f>
        <v>10300000</v>
      </c>
      <c r="K2167" s="1">
        <f t="shared" si="33"/>
        <v>11330000</v>
      </c>
      <c r="L2167" s="2">
        <v>2166</v>
      </c>
    </row>
    <row r="2168" spans="1:12" hidden="1" x14ac:dyDescent="0.45">
      <c r="A2168">
        <v>1411</v>
      </c>
      <c r="B2168" t="s">
        <v>2901</v>
      </c>
      <c r="C2168" t="s">
        <v>9</v>
      </c>
      <c r="D2168" t="s">
        <v>2743</v>
      </c>
      <c r="E2168" t="s">
        <v>44</v>
      </c>
      <c r="F2168">
        <v>17</v>
      </c>
      <c r="G2168" t="s">
        <v>31</v>
      </c>
      <c r="H2168">
        <v>2021</v>
      </c>
      <c r="I2168">
        <v>13.7426333333333</v>
      </c>
      <c r="J2168" s="1">
        <f>_xlfn.XLOOKUP(B2168, '[1]2021 Salaries'!$B$13:$B$2834, '[1]2021 Salaries'!$G$13:$G$2834,0)</f>
        <v>5700000</v>
      </c>
      <c r="K2168" s="1">
        <f t="shared" si="33"/>
        <v>6270000.0000000009</v>
      </c>
      <c r="L2168" s="2">
        <v>2167</v>
      </c>
    </row>
    <row r="2169" spans="1:12" hidden="1" x14ac:dyDescent="0.45">
      <c r="A2169">
        <v>1906</v>
      </c>
      <c r="B2169" t="s">
        <v>2070</v>
      </c>
      <c r="C2169" t="s">
        <v>33</v>
      </c>
      <c r="D2169" t="s">
        <v>1596</v>
      </c>
      <c r="E2169" t="s">
        <v>264</v>
      </c>
      <c r="F2169">
        <v>29</v>
      </c>
      <c r="G2169" t="s">
        <v>12</v>
      </c>
      <c r="H2169">
        <v>2021</v>
      </c>
      <c r="I2169">
        <v>13.749233333333301</v>
      </c>
      <c r="J2169" s="1">
        <f>_xlfn.XLOOKUP(B2169, '[1]2021 Salaries'!$B$13:$B$2834, '[1]2021 Salaries'!$G$13:$G$2834,0)</f>
        <v>27450000</v>
      </c>
      <c r="K2169" s="1">
        <f t="shared" si="33"/>
        <v>30195000.000000004</v>
      </c>
      <c r="L2169" s="2">
        <v>2168</v>
      </c>
    </row>
    <row r="2170" spans="1:12" hidden="1" x14ac:dyDescent="0.45">
      <c r="A2170">
        <v>914</v>
      </c>
      <c r="B2170" t="s">
        <v>2900</v>
      </c>
      <c r="C2170" t="s">
        <v>55</v>
      </c>
      <c r="D2170" t="s">
        <v>2743</v>
      </c>
      <c r="E2170" t="s">
        <v>659</v>
      </c>
      <c r="F2170">
        <v>21</v>
      </c>
      <c r="G2170" t="s">
        <v>16</v>
      </c>
      <c r="H2170">
        <v>2020</v>
      </c>
      <c r="I2170">
        <v>13.755233333333299</v>
      </c>
      <c r="J2170" s="1">
        <f>_xlfn.XLOOKUP(B2170, '[1]2021 Salaries'!$B$13:$B$2834, '[1]2021 Salaries'!$G$13:$G$2834,0)</f>
        <v>0</v>
      </c>
      <c r="K2170" s="1">
        <f t="shared" si="33"/>
        <v>0</v>
      </c>
      <c r="L2170" s="2">
        <v>2169</v>
      </c>
    </row>
    <row r="2171" spans="1:12" x14ac:dyDescent="0.45">
      <c r="A2171">
        <v>1762</v>
      </c>
      <c r="B2171" t="s">
        <v>2769</v>
      </c>
      <c r="C2171" t="s">
        <v>1114</v>
      </c>
      <c r="D2171" t="s">
        <v>2743</v>
      </c>
      <c r="E2171" t="s">
        <v>725</v>
      </c>
      <c r="F2171">
        <v>25</v>
      </c>
      <c r="G2171" t="s">
        <v>12</v>
      </c>
      <c r="H2171">
        <v>2021</v>
      </c>
      <c r="I2171">
        <v>13.7578333333333</v>
      </c>
      <c r="J2171" s="1">
        <f>_xlfn.XLOOKUP(B2171, '[1]2021 Salaries'!$B$13:$B$2834, '[1]2021 Salaries'!$G$13:$G$2834,0)</f>
        <v>21690000</v>
      </c>
      <c r="K2171" s="1">
        <f t="shared" si="33"/>
        <v>23859000.000000004</v>
      </c>
      <c r="L2171" s="2">
        <v>2170</v>
      </c>
    </row>
    <row r="2172" spans="1:12" hidden="1" x14ac:dyDescent="0.45">
      <c r="A2172">
        <v>1624</v>
      </c>
      <c r="B2172" t="s">
        <v>2899</v>
      </c>
      <c r="C2172" t="s">
        <v>377</v>
      </c>
      <c r="D2172" t="s">
        <v>2743</v>
      </c>
      <c r="E2172" t="s">
        <v>71</v>
      </c>
      <c r="F2172">
        <v>18</v>
      </c>
      <c r="G2172" t="s">
        <v>31</v>
      </c>
      <c r="H2172">
        <v>2021</v>
      </c>
      <c r="I2172">
        <v>13.7585333333333</v>
      </c>
      <c r="J2172" s="1">
        <f>_xlfn.XLOOKUP(B2172, '[1]2021 Salaries'!$B$13:$B$2834, '[1]2021 Salaries'!$G$13:$G$2834,0)</f>
        <v>26490000</v>
      </c>
      <c r="K2172" s="1">
        <f t="shared" si="33"/>
        <v>29139000.000000004</v>
      </c>
      <c r="L2172" s="2">
        <v>2171</v>
      </c>
    </row>
    <row r="2173" spans="1:12" hidden="1" x14ac:dyDescent="0.45">
      <c r="A2173">
        <v>1177</v>
      </c>
      <c r="B2173" t="s">
        <v>2344</v>
      </c>
      <c r="C2173" t="s">
        <v>64</v>
      </c>
      <c r="D2173" t="s">
        <v>1596</v>
      </c>
      <c r="E2173" t="s">
        <v>275</v>
      </c>
      <c r="F2173">
        <v>22</v>
      </c>
      <c r="G2173" t="s">
        <v>41</v>
      </c>
      <c r="H2173">
        <v>2020</v>
      </c>
      <c r="I2173">
        <v>13.763199999999999</v>
      </c>
      <c r="J2173" s="1">
        <f>_xlfn.XLOOKUP(B2173, '[1]2021 Salaries'!$B$13:$B$2834, '[1]2021 Salaries'!$G$13:$G$2834,0)</f>
        <v>0</v>
      </c>
      <c r="K2173" s="1">
        <f t="shared" si="33"/>
        <v>0</v>
      </c>
      <c r="L2173" s="2">
        <v>2172</v>
      </c>
    </row>
    <row r="2174" spans="1:12" hidden="1" x14ac:dyDescent="0.45">
      <c r="A2174">
        <v>345</v>
      </c>
      <c r="B2174" t="s">
        <v>2898</v>
      </c>
      <c r="C2174" t="s">
        <v>520</v>
      </c>
      <c r="D2174" t="s">
        <v>2743</v>
      </c>
      <c r="E2174" t="s">
        <v>278</v>
      </c>
      <c r="F2174">
        <v>19</v>
      </c>
      <c r="G2174" t="s">
        <v>31</v>
      </c>
      <c r="H2174">
        <v>2020</v>
      </c>
      <c r="I2174">
        <v>13.768800000000001</v>
      </c>
      <c r="J2174" s="1">
        <f>_xlfn.XLOOKUP(B2174, '[1]2021 Salaries'!$B$13:$B$2834, '[1]2021 Salaries'!$G$13:$G$2834,0)</f>
        <v>0</v>
      </c>
      <c r="K2174" s="1">
        <f t="shared" si="33"/>
        <v>0</v>
      </c>
      <c r="L2174" s="2">
        <v>2173</v>
      </c>
    </row>
    <row r="2175" spans="1:12" x14ac:dyDescent="0.45">
      <c r="A2175">
        <v>2183</v>
      </c>
      <c r="B2175" t="s">
        <v>1614</v>
      </c>
      <c r="C2175" t="s">
        <v>64</v>
      </c>
      <c r="D2175" t="s">
        <v>1596</v>
      </c>
      <c r="E2175" t="s">
        <v>659</v>
      </c>
      <c r="F2175">
        <v>24</v>
      </c>
      <c r="G2175" t="s">
        <v>16</v>
      </c>
      <c r="H2175">
        <v>2021</v>
      </c>
      <c r="I2175">
        <v>13.769033333333301</v>
      </c>
      <c r="J2175" s="1">
        <f>_xlfn.XLOOKUP(B2175, '[1]2021 Salaries'!$B$13:$B$2834, '[1]2021 Salaries'!$G$13:$G$2834,0)</f>
        <v>23150000</v>
      </c>
      <c r="K2175" s="1">
        <f t="shared" si="33"/>
        <v>23150000</v>
      </c>
      <c r="L2175" s="2">
        <v>2174</v>
      </c>
    </row>
    <row r="2176" spans="1:12" x14ac:dyDescent="0.45">
      <c r="A2176">
        <v>567</v>
      </c>
      <c r="B2176" t="s">
        <v>754</v>
      </c>
      <c r="C2176" t="s">
        <v>9</v>
      </c>
      <c r="D2176" t="s">
        <v>43</v>
      </c>
      <c r="E2176" t="s">
        <v>200</v>
      </c>
      <c r="F2176">
        <v>28</v>
      </c>
      <c r="G2176" t="s">
        <v>12</v>
      </c>
      <c r="H2176">
        <v>2020</v>
      </c>
      <c r="I2176">
        <v>13.7756666666667</v>
      </c>
      <c r="J2176" s="1">
        <f>_xlfn.XLOOKUP(B2176, '[1]2021 Salaries'!$B$13:$B$2834, '[1]2021 Salaries'!$G$13:$G$2834,0)</f>
        <v>20780000</v>
      </c>
      <c r="K2176" s="1">
        <f t="shared" si="33"/>
        <v>22858000</v>
      </c>
      <c r="L2176" s="2">
        <v>2175</v>
      </c>
    </row>
    <row r="2177" spans="1:12" hidden="1" x14ac:dyDescent="0.45">
      <c r="A2177">
        <v>351</v>
      </c>
      <c r="B2177" t="s">
        <v>1156</v>
      </c>
      <c r="C2177" t="s">
        <v>64</v>
      </c>
      <c r="D2177" t="s">
        <v>18</v>
      </c>
      <c r="E2177" t="s">
        <v>471</v>
      </c>
      <c r="F2177">
        <v>29</v>
      </c>
      <c r="G2177" t="s">
        <v>31</v>
      </c>
      <c r="H2177">
        <v>2020</v>
      </c>
      <c r="I2177">
        <v>13.7811</v>
      </c>
      <c r="J2177" s="1">
        <f>_xlfn.XLOOKUP(B2177, '[1]2021 Salaries'!$B$13:$B$2834, '[1]2021 Salaries'!$G$13:$G$2834,0)</f>
        <v>0</v>
      </c>
      <c r="K2177" s="1">
        <f t="shared" si="33"/>
        <v>0</v>
      </c>
      <c r="L2177" s="2">
        <v>2176</v>
      </c>
    </row>
    <row r="2178" spans="1:12" hidden="1" x14ac:dyDescent="0.45">
      <c r="A2178">
        <v>1212</v>
      </c>
      <c r="B2178" t="s">
        <v>1239</v>
      </c>
      <c r="C2178" t="s">
        <v>64</v>
      </c>
      <c r="D2178" t="s">
        <v>43</v>
      </c>
      <c r="E2178" t="s">
        <v>714</v>
      </c>
      <c r="F2178">
        <v>23</v>
      </c>
      <c r="G2178" t="s">
        <v>41</v>
      </c>
      <c r="H2178">
        <v>2020</v>
      </c>
      <c r="I2178">
        <v>13.7827</v>
      </c>
      <c r="J2178" s="1">
        <f>_xlfn.XLOOKUP(B2178, '[1]2021 Salaries'!$B$13:$B$2834, '[1]2021 Salaries'!$G$13:$G$2834,0)</f>
        <v>0</v>
      </c>
      <c r="K2178" s="1">
        <f t="shared" si="33"/>
        <v>0</v>
      </c>
      <c r="L2178" s="2">
        <v>2177</v>
      </c>
    </row>
    <row r="2179" spans="1:12" hidden="1" x14ac:dyDescent="0.45">
      <c r="A2179">
        <v>867</v>
      </c>
      <c r="B2179" t="s">
        <v>2897</v>
      </c>
      <c r="C2179" t="s">
        <v>216</v>
      </c>
      <c r="D2179" t="s">
        <v>2743</v>
      </c>
      <c r="E2179" t="s">
        <v>240</v>
      </c>
      <c r="F2179">
        <v>21</v>
      </c>
      <c r="G2179" t="s">
        <v>25</v>
      </c>
      <c r="H2179">
        <v>2020</v>
      </c>
      <c r="I2179">
        <v>13.7858</v>
      </c>
      <c r="J2179" s="1">
        <f>_xlfn.XLOOKUP(B2179, '[1]2021 Salaries'!$B$13:$B$2834, '[1]2021 Salaries'!$G$13:$G$2834,0)</f>
        <v>0</v>
      </c>
      <c r="K2179" s="1">
        <f t="shared" ref="K2179:K2242" si="34">IF(C2179="Rarita", J2179, J2179*1.1)</f>
        <v>0</v>
      </c>
      <c r="L2179" s="2">
        <v>2178</v>
      </c>
    </row>
    <row r="2180" spans="1:12" hidden="1" x14ac:dyDescent="0.45">
      <c r="A2180">
        <v>834</v>
      </c>
      <c r="B2180" t="s">
        <v>1901</v>
      </c>
      <c r="C2180" t="s">
        <v>1900</v>
      </c>
      <c r="D2180" t="s">
        <v>1600</v>
      </c>
      <c r="E2180" t="s">
        <v>784</v>
      </c>
      <c r="F2180">
        <v>31</v>
      </c>
      <c r="G2180" t="s">
        <v>25</v>
      </c>
      <c r="H2180">
        <v>2020</v>
      </c>
      <c r="I2180">
        <v>13.7876666666667</v>
      </c>
      <c r="J2180" s="1">
        <f>_xlfn.XLOOKUP(B2180, '[1]2021 Salaries'!$B$13:$B$2834, '[1]2021 Salaries'!$G$13:$G$2834,0)</f>
        <v>0</v>
      </c>
      <c r="K2180" s="1">
        <f t="shared" si="34"/>
        <v>0</v>
      </c>
      <c r="L2180" s="2">
        <v>2179</v>
      </c>
    </row>
    <row r="2181" spans="1:12" x14ac:dyDescent="0.45">
      <c r="A2181">
        <v>2354</v>
      </c>
      <c r="B2181" t="s">
        <v>978</v>
      </c>
      <c r="C2181" t="s">
        <v>86</v>
      </c>
      <c r="D2181" t="s">
        <v>1600</v>
      </c>
      <c r="E2181" t="s">
        <v>627</v>
      </c>
      <c r="F2181">
        <v>31</v>
      </c>
      <c r="G2181" t="s">
        <v>16</v>
      </c>
      <c r="H2181">
        <v>2021</v>
      </c>
      <c r="I2181">
        <v>13.7936333333333</v>
      </c>
      <c r="J2181" s="1">
        <f>_xlfn.XLOOKUP(B2181, '[1]2021 Salaries'!$B$13:$B$2834, '[1]2021 Salaries'!$G$13:$G$2834,0)</f>
        <v>22010000</v>
      </c>
      <c r="K2181" s="1">
        <f t="shared" si="34"/>
        <v>24211000.000000004</v>
      </c>
      <c r="L2181" s="2">
        <v>2180</v>
      </c>
    </row>
    <row r="2182" spans="1:12" hidden="1" x14ac:dyDescent="0.45">
      <c r="A2182">
        <v>377</v>
      </c>
      <c r="B2182" t="s">
        <v>2114</v>
      </c>
      <c r="C2182" t="s">
        <v>55</v>
      </c>
      <c r="D2182" t="s">
        <v>1600</v>
      </c>
      <c r="E2182" t="s">
        <v>93</v>
      </c>
      <c r="F2182">
        <v>23</v>
      </c>
      <c r="G2182" t="s">
        <v>31</v>
      </c>
      <c r="H2182">
        <v>2020</v>
      </c>
      <c r="I2182">
        <v>13.7982</v>
      </c>
      <c r="J2182" s="1">
        <f>_xlfn.XLOOKUP(B2182, '[1]2021 Salaries'!$B$13:$B$2834, '[1]2021 Salaries'!$G$13:$G$2834,0)</f>
        <v>0</v>
      </c>
      <c r="K2182" s="1">
        <f t="shared" si="34"/>
        <v>0</v>
      </c>
      <c r="L2182" s="2">
        <v>2181</v>
      </c>
    </row>
    <row r="2183" spans="1:12" x14ac:dyDescent="0.45">
      <c r="A2183">
        <v>1262</v>
      </c>
      <c r="B2183" t="s">
        <v>2896</v>
      </c>
      <c r="C2183" t="s">
        <v>27</v>
      </c>
      <c r="D2183" t="s">
        <v>2743</v>
      </c>
      <c r="E2183" t="s">
        <v>49</v>
      </c>
      <c r="F2183">
        <v>28</v>
      </c>
      <c r="G2183" t="s">
        <v>21</v>
      </c>
      <c r="H2183">
        <v>2021</v>
      </c>
      <c r="I2183">
        <v>13.799300000000001</v>
      </c>
      <c r="J2183" s="1">
        <f>_xlfn.XLOOKUP(B2183, '[1]2021 Salaries'!$B$13:$B$2834, '[1]2021 Salaries'!$G$13:$G$2834,0)</f>
        <v>21300000</v>
      </c>
      <c r="K2183" s="1">
        <f t="shared" si="34"/>
        <v>23430000.000000004</v>
      </c>
      <c r="L2183" s="2">
        <v>2182</v>
      </c>
    </row>
    <row r="2184" spans="1:12" x14ac:dyDescent="0.45">
      <c r="A2184">
        <v>1474</v>
      </c>
      <c r="B2184" t="s">
        <v>1388</v>
      </c>
      <c r="C2184" t="s">
        <v>1389</v>
      </c>
      <c r="D2184" t="s">
        <v>43</v>
      </c>
      <c r="E2184" t="s">
        <v>473</v>
      </c>
      <c r="F2184">
        <v>24</v>
      </c>
      <c r="G2184" t="s">
        <v>31</v>
      </c>
      <c r="H2184">
        <v>2021</v>
      </c>
      <c r="I2184">
        <v>13.8015666666667</v>
      </c>
      <c r="J2184" s="1">
        <f>_xlfn.XLOOKUP(B2184, '[1]2021 Salaries'!$B$13:$B$2834, '[1]2021 Salaries'!$G$13:$G$2834,0)</f>
        <v>23010000</v>
      </c>
      <c r="K2184" s="1">
        <f t="shared" si="34"/>
        <v>25311000.000000004</v>
      </c>
      <c r="L2184" s="2">
        <v>2183</v>
      </c>
    </row>
    <row r="2185" spans="1:12" x14ac:dyDescent="0.45">
      <c r="A2185">
        <v>160</v>
      </c>
      <c r="B2185" t="s">
        <v>2007</v>
      </c>
      <c r="C2185" t="s">
        <v>74</v>
      </c>
      <c r="D2185" t="s">
        <v>1596</v>
      </c>
      <c r="E2185" t="s">
        <v>230</v>
      </c>
      <c r="F2185">
        <v>28</v>
      </c>
      <c r="G2185" t="s">
        <v>21</v>
      </c>
      <c r="H2185">
        <v>2020</v>
      </c>
      <c r="I2185">
        <v>13.807166666666699</v>
      </c>
      <c r="J2185" s="1">
        <f>_xlfn.XLOOKUP(B2185, '[1]2021 Salaries'!$B$13:$B$2834, '[1]2021 Salaries'!$G$13:$G$2834,0)</f>
        <v>0</v>
      </c>
      <c r="K2185" s="1">
        <f t="shared" si="34"/>
        <v>0</v>
      </c>
      <c r="L2185" s="2">
        <v>2184</v>
      </c>
    </row>
    <row r="2186" spans="1:12" x14ac:dyDescent="0.45">
      <c r="A2186">
        <v>2389</v>
      </c>
      <c r="B2186" t="s">
        <v>1734</v>
      </c>
      <c r="C2186" t="s">
        <v>14</v>
      </c>
      <c r="D2186" t="s">
        <v>2743</v>
      </c>
      <c r="E2186" t="s">
        <v>753</v>
      </c>
      <c r="F2186">
        <v>23</v>
      </c>
      <c r="G2186" t="s">
        <v>16</v>
      </c>
      <c r="H2186">
        <v>2021</v>
      </c>
      <c r="I2186">
        <v>13.8213666666667</v>
      </c>
      <c r="J2186" s="1">
        <f>_xlfn.XLOOKUP(B2186, '[1]2021 Salaries'!$B$13:$B$2834, '[1]2021 Salaries'!$G$13:$G$2834,0)</f>
        <v>14350000</v>
      </c>
      <c r="K2186" s="1">
        <f t="shared" si="34"/>
        <v>15785000.000000002</v>
      </c>
      <c r="L2186" s="2">
        <v>2185</v>
      </c>
    </row>
    <row r="2187" spans="1:12" hidden="1" x14ac:dyDescent="0.45">
      <c r="A2187">
        <v>1834</v>
      </c>
      <c r="B2187" t="s">
        <v>2488</v>
      </c>
      <c r="C2187" t="s">
        <v>380</v>
      </c>
      <c r="D2187" t="s">
        <v>1600</v>
      </c>
      <c r="E2187" t="s">
        <v>441</v>
      </c>
      <c r="F2187">
        <v>22</v>
      </c>
      <c r="G2187" t="s">
        <v>12</v>
      </c>
      <c r="H2187">
        <v>2021</v>
      </c>
      <c r="I2187">
        <v>13.8248</v>
      </c>
      <c r="J2187" s="1">
        <f>_xlfn.XLOOKUP(B2187, '[1]2021 Salaries'!$B$13:$B$2834, '[1]2021 Salaries'!$G$13:$G$2834,0)</f>
        <v>16250000</v>
      </c>
      <c r="K2187" s="1">
        <f t="shared" si="34"/>
        <v>17875000</v>
      </c>
      <c r="L2187" s="2">
        <v>2186</v>
      </c>
    </row>
    <row r="2188" spans="1:12" hidden="1" x14ac:dyDescent="0.45">
      <c r="A2188">
        <v>2334</v>
      </c>
      <c r="B2188" t="s">
        <v>2895</v>
      </c>
      <c r="C2188" t="s">
        <v>14</v>
      </c>
      <c r="D2188" t="s">
        <v>2743</v>
      </c>
      <c r="E2188" t="s">
        <v>485</v>
      </c>
      <c r="F2188">
        <v>16</v>
      </c>
      <c r="G2188" t="s">
        <v>16</v>
      </c>
      <c r="H2188">
        <v>2021</v>
      </c>
      <c r="I2188">
        <v>13.8279666666667</v>
      </c>
      <c r="J2188" s="1">
        <f>_xlfn.XLOOKUP(B2188, '[1]2021 Salaries'!$B$13:$B$2834, '[1]2021 Salaries'!$G$13:$G$2834,0)</f>
        <v>5650000</v>
      </c>
      <c r="K2188" s="1">
        <f t="shared" si="34"/>
        <v>6215000.0000000009</v>
      </c>
      <c r="L2188" s="2">
        <v>2187</v>
      </c>
    </row>
    <row r="2189" spans="1:12" hidden="1" x14ac:dyDescent="0.45">
      <c r="A2189">
        <v>949</v>
      </c>
      <c r="B2189" t="s">
        <v>2894</v>
      </c>
      <c r="C2189" t="s">
        <v>313</v>
      </c>
      <c r="D2189" t="s">
        <v>2743</v>
      </c>
      <c r="E2189" t="s">
        <v>963</v>
      </c>
      <c r="F2189">
        <v>23</v>
      </c>
      <c r="G2189" t="s">
        <v>16</v>
      </c>
      <c r="H2189">
        <v>2020</v>
      </c>
      <c r="I2189">
        <v>13.8350333333333</v>
      </c>
      <c r="J2189" s="1">
        <f>_xlfn.XLOOKUP(B2189, '[1]2021 Salaries'!$B$13:$B$2834, '[1]2021 Salaries'!$G$13:$G$2834,0)</f>
        <v>0</v>
      </c>
      <c r="K2189" s="1">
        <f t="shared" si="34"/>
        <v>0</v>
      </c>
      <c r="L2189" s="2">
        <v>2188</v>
      </c>
    </row>
    <row r="2190" spans="1:12" x14ac:dyDescent="0.45">
      <c r="A2190">
        <v>1784</v>
      </c>
      <c r="B2190" t="s">
        <v>2893</v>
      </c>
      <c r="C2190" t="s">
        <v>74</v>
      </c>
      <c r="D2190" t="s">
        <v>2743</v>
      </c>
      <c r="E2190" t="s">
        <v>587</v>
      </c>
      <c r="F2190">
        <v>21</v>
      </c>
      <c r="G2190" t="s">
        <v>12</v>
      </c>
      <c r="H2190">
        <v>2021</v>
      </c>
      <c r="I2190">
        <v>13.8383</v>
      </c>
      <c r="J2190" s="1">
        <f>_xlfn.XLOOKUP(B2190, '[1]2021 Salaries'!$B$13:$B$2834, '[1]2021 Salaries'!$G$13:$G$2834,0)</f>
        <v>14450000</v>
      </c>
      <c r="K2190" s="1">
        <f t="shared" si="34"/>
        <v>15895000.000000002</v>
      </c>
      <c r="L2190" s="2">
        <v>2189</v>
      </c>
    </row>
    <row r="2191" spans="1:12" hidden="1" x14ac:dyDescent="0.45">
      <c r="A2191">
        <v>234</v>
      </c>
      <c r="B2191" t="s">
        <v>2892</v>
      </c>
      <c r="C2191" t="s">
        <v>1011</v>
      </c>
      <c r="D2191" t="s">
        <v>2743</v>
      </c>
      <c r="E2191" t="s">
        <v>547</v>
      </c>
      <c r="F2191">
        <v>19</v>
      </c>
      <c r="G2191" t="s">
        <v>31</v>
      </c>
      <c r="H2191">
        <v>2020</v>
      </c>
      <c r="I2191">
        <v>13.844900000000001</v>
      </c>
      <c r="J2191" s="1">
        <f>_xlfn.XLOOKUP(B2191, '[1]2021 Salaries'!$B$13:$B$2834, '[1]2021 Salaries'!$G$13:$G$2834,0)</f>
        <v>0</v>
      </c>
      <c r="K2191" s="1">
        <f t="shared" si="34"/>
        <v>0</v>
      </c>
      <c r="L2191" s="2">
        <v>2190</v>
      </c>
    </row>
    <row r="2192" spans="1:12" hidden="1" x14ac:dyDescent="0.45">
      <c r="A2192">
        <v>869</v>
      </c>
      <c r="B2192" t="s">
        <v>2891</v>
      </c>
      <c r="C2192" t="s">
        <v>23</v>
      </c>
      <c r="D2192" t="s">
        <v>2743</v>
      </c>
      <c r="E2192" t="s">
        <v>240</v>
      </c>
      <c r="F2192">
        <v>17</v>
      </c>
      <c r="G2192" t="s">
        <v>25</v>
      </c>
      <c r="H2192">
        <v>2020</v>
      </c>
      <c r="I2192">
        <v>13.8484</v>
      </c>
      <c r="J2192" s="1">
        <f>_xlfn.XLOOKUP(B2192, '[1]2021 Salaries'!$B$13:$B$2834, '[1]2021 Salaries'!$G$13:$G$2834,0)</f>
        <v>0</v>
      </c>
      <c r="K2192" s="1">
        <f t="shared" si="34"/>
        <v>0</v>
      </c>
      <c r="L2192" s="2">
        <v>2191</v>
      </c>
    </row>
    <row r="2193" spans="1:12" hidden="1" x14ac:dyDescent="0.45">
      <c r="A2193">
        <v>2023</v>
      </c>
      <c r="B2193" t="s">
        <v>2890</v>
      </c>
      <c r="C2193" t="s">
        <v>307</v>
      </c>
      <c r="D2193" t="s">
        <v>2743</v>
      </c>
      <c r="E2193" t="s">
        <v>78</v>
      </c>
      <c r="F2193">
        <v>21</v>
      </c>
      <c r="G2193" t="s">
        <v>25</v>
      </c>
      <c r="H2193">
        <v>2021</v>
      </c>
      <c r="I2193">
        <v>13.8492333333333</v>
      </c>
      <c r="J2193" s="1">
        <f>_xlfn.XLOOKUP(B2193, '[1]2021 Salaries'!$B$13:$B$2834, '[1]2021 Salaries'!$G$13:$G$2834,0)</f>
        <v>15270000</v>
      </c>
      <c r="K2193" s="1">
        <f t="shared" si="34"/>
        <v>16797000</v>
      </c>
      <c r="L2193" s="2">
        <v>2192</v>
      </c>
    </row>
    <row r="2194" spans="1:12" x14ac:dyDescent="0.45">
      <c r="A2194">
        <v>2185</v>
      </c>
      <c r="B2194" t="s">
        <v>2829</v>
      </c>
      <c r="C2194" t="s">
        <v>14</v>
      </c>
      <c r="D2194" t="s">
        <v>2743</v>
      </c>
      <c r="E2194" t="s">
        <v>659</v>
      </c>
      <c r="F2194">
        <v>23</v>
      </c>
      <c r="G2194" t="s">
        <v>16</v>
      </c>
      <c r="H2194">
        <v>2021</v>
      </c>
      <c r="I2194">
        <v>13.8513</v>
      </c>
      <c r="J2194" s="1">
        <f>_xlfn.XLOOKUP(B2194, '[1]2021 Salaries'!$B$13:$B$2834, '[1]2021 Salaries'!$G$13:$G$2834,0)</f>
        <v>11250000</v>
      </c>
      <c r="K2194" s="1">
        <f t="shared" si="34"/>
        <v>12375000.000000002</v>
      </c>
      <c r="L2194" s="2">
        <v>2193</v>
      </c>
    </row>
    <row r="2195" spans="1:12" x14ac:dyDescent="0.45">
      <c r="A2195">
        <v>2295</v>
      </c>
      <c r="B2195" t="s">
        <v>1393</v>
      </c>
      <c r="C2195" t="s">
        <v>14</v>
      </c>
      <c r="D2195" t="s">
        <v>43</v>
      </c>
      <c r="E2195" t="s">
        <v>487</v>
      </c>
      <c r="F2195">
        <v>28</v>
      </c>
      <c r="G2195" t="s">
        <v>16</v>
      </c>
      <c r="H2195">
        <v>2021</v>
      </c>
      <c r="I2195">
        <v>13.851566666666701</v>
      </c>
      <c r="J2195" s="1">
        <f>_xlfn.XLOOKUP(B2195, '[1]2021 Salaries'!$B$13:$B$2834, '[1]2021 Salaries'!$G$13:$G$2834,0)</f>
        <v>27010000</v>
      </c>
      <c r="K2195" s="1">
        <f t="shared" si="34"/>
        <v>29711000.000000004</v>
      </c>
      <c r="L2195" s="2">
        <v>2194</v>
      </c>
    </row>
    <row r="2196" spans="1:12" hidden="1" x14ac:dyDescent="0.45">
      <c r="A2196">
        <v>1069</v>
      </c>
      <c r="B2196" t="s">
        <v>2094</v>
      </c>
      <c r="C2196" t="s">
        <v>14</v>
      </c>
      <c r="D2196" t="s">
        <v>1596</v>
      </c>
      <c r="E2196" t="s">
        <v>542</v>
      </c>
      <c r="F2196">
        <v>21</v>
      </c>
      <c r="G2196" t="s">
        <v>16</v>
      </c>
      <c r="H2196">
        <v>2020</v>
      </c>
      <c r="I2196">
        <v>13.8576333333333</v>
      </c>
      <c r="J2196" s="1">
        <f>_xlfn.XLOOKUP(B2196, '[1]2021 Salaries'!$B$13:$B$2834, '[1]2021 Salaries'!$G$13:$G$2834,0)</f>
        <v>0</v>
      </c>
      <c r="K2196" s="1">
        <f t="shared" si="34"/>
        <v>0</v>
      </c>
      <c r="L2196" s="2">
        <v>2195</v>
      </c>
    </row>
    <row r="2197" spans="1:12" x14ac:dyDescent="0.45">
      <c r="A2197">
        <v>591</v>
      </c>
      <c r="B2197" t="s">
        <v>2087</v>
      </c>
      <c r="C2197" t="s">
        <v>74</v>
      </c>
      <c r="D2197" t="s">
        <v>1596</v>
      </c>
      <c r="E2197" t="s">
        <v>253</v>
      </c>
      <c r="F2197">
        <v>27</v>
      </c>
      <c r="G2197" t="s">
        <v>12</v>
      </c>
      <c r="H2197">
        <v>2020</v>
      </c>
      <c r="I2197">
        <v>13.859066666666701</v>
      </c>
      <c r="J2197" s="1">
        <f>_xlfn.XLOOKUP(B2197, '[1]2021 Salaries'!$B$13:$B$2834, '[1]2021 Salaries'!$G$13:$G$2834,0)</f>
        <v>26280000</v>
      </c>
      <c r="K2197" s="1">
        <f t="shared" si="34"/>
        <v>28908000.000000004</v>
      </c>
      <c r="L2197" s="2">
        <v>2196</v>
      </c>
    </row>
    <row r="2198" spans="1:12" hidden="1" x14ac:dyDescent="0.45">
      <c r="A2198">
        <v>650</v>
      </c>
      <c r="B2198" t="s">
        <v>2889</v>
      </c>
      <c r="C2198" t="s">
        <v>74</v>
      </c>
      <c r="D2198" t="s">
        <v>2743</v>
      </c>
      <c r="E2198" t="s">
        <v>162</v>
      </c>
      <c r="F2198">
        <v>18</v>
      </c>
      <c r="G2198" t="s">
        <v>12</v>
      </c>
      <c r="H2198">
        <v>2020</v>
      </c>
      <c r="I2198">
        <v>13.860466666666699</v>
      </c>
      <c r="J2198" s="1">
        <f>_xlfn.XLOOKUP(B2198, '[1]2021 Salaries'!$B$13:$B$2834, '[1]2021 Salaries'!$G$13:$G$2834,0)</f>
        <v>0</v>
      </c>
      <c r="K2198" s="1">
        <f t="shared" si="34"/>
        <v>0</v>
      </c>
      <c r="L2198" s="2">
        <v>2197</v>
      </c>
    </row>
    <row r="2199" spans="1:12" hidden="1" x14ac:dyDescent="0.45">
      <c r="A2199">
        <v>1358</v>
      </c>
      <c r="B2199" t="s">
        <v>1588</v>
      </c>
      <c r="C2199" t="s">
        <v>39</v>
      </c>
      <c r="D2199" t="s">
        <v>18</v>
      </c>
      <c r="E2199" t="s">
        <v>1073</v>
      </c>
      <c r="F2199">
        <v>25</v>
      </c>
      <c r="G2199" t="s">
        <v>21</v>
      </c>
      <c r="H2199">
        <v>2021</v>
      </c>
      <c r="I2199">
        <v>13.862866666666701</v>
      </c>
      <c r="J2199" s="1">
        <f>_xlfn.XLOOKUP(B2199, '[1]2021 Salaries'!$B$13:$B$2834, '[1]2021 Salaries'!$G$13:$G$2834,0)</f>
        <v>14050000</v>
      </c>
      <c r="K2199" s="1">
        <f t="shared" si="34"/>
        <v>15455000.000000002</v>
      </c>
      <c r="L2199" s="2">
        <v>2198</v>
      </c>
    </row>
    <row r="2200" spans="1:12" hidden="1" x14ac:dyDescent="0.45">
      <c r="A2200">
        <v>6</v>
      </c>
      <c r="B2200" t="s">
        <v>1550</v>
      </c>
      <c r="C2200" t="s">
        <v>204</v>
      </c>
      <c r="D2200" t="s">
        <v>43</v>
      </c>
      <c r="E2200" t="s">
        <v>369</v>
      </c>
      <c r="F2200">
        <v>33</v>
      </c>
      <c r="G2200" t="s">
        <v>21</v>
      </c>
      <c r="H2200">
        <v>2020</v>
      </c>
      <c r="I2200">
        <v>13.8630666666667</v>
      </c>
      <c r="J2200" s="1">
        <f>_xlfn.XLOOKUP(B2200, '[1]2021 Salaries'!$B$13:$B$2834, '[1]2021 Salaries'!$G$13:$G$2834,0)</f>
        <v>0</v>
      </c>
      <c r="K2200" s="1">
        <f t="shared" si="34"/>
        <v>0</v>
      </c>
      <c r="L2200" s="2">
        <v>2199</v>
      </c>
    </row>
    <row r="2201" spans="1:12" x14ac:dyDescent="0.45">
      <c r="A2201">
        <v>102</v>
      </c>
      <c r="B2201" t="s">
        <v>2787</v>
      </c>
      <c r="C2201" t="s">
        <v>39</v>
      </c>
      <c r="D2201" t="s">
        <v>2743</v>
      </c>
      <c r="E2201" t="s">
        <v>293</v>
      </c>
      <c r="F2201">
        <v>21</v>
      </c>
      <c r="G2201" t="s">
        <v>21</v>
      </c>
      <c r="H2201">
        <v>2020</v>
      </c>
      <c r="I2201">
        <v>13.8653333333333</v>
      </c>
      <c r="J2201" s="1">
        <f>_xlfn.XLOOKUP(B2201, '[1]2021 Salaries'!$B$13:$B$2834, '[1]2021 Salaries'!$G$13:$G$2834,0)</f>
        <v>24370000</v>
      </c>
      <c r="K2201" s="1">
        <f t="shared" si="34"/>
        <v>26807000.000000004</v>
      </c>
      <c r="L2201" s="2">
        <v>2200</v>
      </c>
    </row>
    <row r="2202" spans="1:12" x14ac:dyDescent="0.45">
      <c r="A2202">
        <v>1101</v>
      </c>
      <c r="B2202" t="s">
        <v>2416</v>
      </c>
      <c r="C2202" t="s">
        <v>14</v>
      </c>
      <c r="D2202" t="s">
        <v>2743</v>
      </c>
      <c r="E2202" t="s">
        <v>462</v>
      </c>
      <c r="F2202">
        <v>19</v>
      </c>
      <c r="G2202" t="s">
        <v>16</v>
      </c>
      <c r="H2202">
        <v>2020</v>
      </c>
      <c r="I2202">
        <v>13.8692666666667</v>
      </c>
      <c r="J2202" s="1">
        <f>_xlfn.XLOOKUP(B2202, '[1]2021 Salaries'!$B$13:$B$2834, '[1]2021 Salaries'!$G$13:$G$2834,0)</f>
        <v>18260000</v>
      </c>
      <c r="K2202" s="1">
        <f t="shared" si="34"/>
        <v>20086000</v>
      </c>
      <c r="L2202" s="2">
        <v>2201</v>
      </c>
    </row>
    <row r="2203" spans="1:12" hidden="1" x14ac:dyDescent="0.45">
      <c r="A2203">
        <v>2156</v>
      </c>
      <c r="B2203" t="s">
        <v>2888</v>
      </c>
      <c r="C2203" t="s">
        <v>14</v>
      </c>
      <c r="D2203" t="s">
        <v>2743</v>
      </c>
      <c r="E2203" t="s">
        <v>1212</v>
      </c>
      <c r="F2203">
        <v>16</v>
      </c>
      <c r="G2203" t="s">
        <v>16</v>
      </c>
      <c r="H2203">
        <v>2021</v>
      </c>
      <c r="I2203">
        <v>13.8859666666667</v>
      </c>
      <c r="J2203" s="1">
        <f>_xlfn.XLOOKUP(B2203, '[1]2021 Salaries'!$B$13:$B$2834, '[1]2021 Salaries'!$G$13:$G$2834,0)</f>
        <v>3670000</v>
      </c>
      <c r="K2203" s="1">
        <f t="shared" si="34"/>
        <v>4037000.0000000005</v>
      </c>
      <c r="L2203" s="2">
        <v>2202</v>
      </c>
    </row>
    <row r="2204" spans="1:12" hidden="1" x14ac:dyDescent="0.45">
      <c r="A2204">
        <v>947</v>
      </c>
      <c r="B2204" t="s">
        <v>2887</v>
      </c>
      <c r="C2204" t="s">
        <v>14</v>
      </c>
      <c r="D2204" t="s">
        <v>2743</v>
      </c>
      <c r="E2204" t="s">
        <v>963</v>
      </c>
      <c r="F2204">
        <v>33</v>
      </c>
      <c r="G2204" t="s">
        <v>16</v>
      </c>
      <c r="H2204">
        <v>2020</v>
      </c>
      <c r="I2204">
        <v>13.906966666666699</v>
      </c>
      <c r="J2204" s="1">
        <f>_xlfn.XLOOKUP(B2204, '[1]2021 Salaries'!$B$13:$B$2834, '[1]2021 Salaries'!$G$13:$G$2834,0)</f>
        <v>0</v>
      </c>
      <c r="K2204" s="1">
        <f t="shared" si="34"/>
        <v>0</v>
      </c>
      <c r="L2204" s="2">
        <v>2203</v>
      </c>
    </row>
    <row r="2205" spans="1:12" x14ac:dyDescent="0.45">
      <c r="A2205">
        <v>141</v>
      </c>
      <c r="B2205" t="s">
        <v>2886</v>
      </c>
      <c r="C2205" t="s">
        <v>214</v>
      </c>
      <c r="D2205" t="s">
        <v>2743</v>
      </c>
      <c r="E2205" t="s">
        <v>1073</v>
      </c>
      <c r="F2205">
        <v>24</v>
      </c>
      <c r="G2205" t="s">
        <v>21</v>
      </c>
      <c r="H2205">
        <v>2020</v>
      </c>
      <c r="I2205">
        <v>13.9128666666667</v>
      </c>
      <c r="J2205" s="1">
        <f>_xlfn.XLOOKUP(B2205, '[1]2021 Salaries'!$B$13:$B$2834, '[1]2021 Salaries'!$G$13:$G$2834,0)</f>
        <v>26870000</v>
      </c>
      <c r="K2205" s="1">
        <f t="shared" si="34"/>
        <v>29557000.000000004</v>
      </c>
      <c r="L2205" s="2">
        <v>2204</v>
      </c>
    </row>
    <row r="2206" spans="1:12" hidden="1" x14ac:dyDescent="0.45">
      <c r="A2206">
        <v>1760</v>
      </c>
      <c r="B2206" t="s">
        <v>2885</v>
      </c>
      <c r="C2206" t="s">
        <v>74</v>
      </c>
      <c r="D2206" t="s">
        <v>2743</v>
      </c>
      <c r="E2206" t="s">
        <v>725</v>
      </c>
      <c r="F2206">
        <v>19</v>
      </c>
      <c r="G2206" t="s">
        <v>12</v>
      </c>
      <c r="H2206">
        <v>2021</v>
      </c>
      <c r="I2206">
        <v>13.920999999999999</v>
      </c>
      <c r="J2206" s="1">
        <f>_xlfn.XLOOKUP(B2206, '[1]2021 Salaries'!$B$13:$B$2834, '[1]2021 Salaries'!$G$13:$G$2834,0)</f>
        <v>2320000</v>
      </c>
      <c r="K2206" s="1">
        <f t="shared" si="34"/>
        <v>2552000</v>
      </c>
      <c r="L2206" s="2">
        <v>2205</v>
      </c>
    </row>
    <row r="2207" spans="1:12" hidden="1" x14ac:dyDescent="0.45">
      <c r="A2207">
        <v>1562</v>
      </c>
      <c r="B2207" t="s">
        <v>1491</v>
      </c>
      <c r="C2207" t="s">
        <v>195</v>
      </c>
      <c r="D2207" t="s">
        <v>43</v>
      </c>
      <c r="E2207" t="s">
        <v>539</v>
      </c>
      <c r="F2207">
        <v>18</v>
      </c>
      <c r="G2207" t="s">
        <v>31</v>
      </c>
      <c r="H2207">
        <v>2021</v>
      </c>
      <c r="I2207">
        <v>13.926266666666701</v>
      </c>
      <c r="J2207" s="1">
        <f>_xlfn.XLOOKUP(B2207, '[1]2021 Salaries'!$B$13:$B$2834, '[1]2021 Salaries'!$G$13:$G$2834,0)</f>
        <v>15790000</v>
      </c>
      <c r="K2207" s="1">
        <f t="shared" si="34"/>
        <v>17369000</v>
      </c>
      <c r="L2207" s="2">
        <v>2206</v>
      </c>
    </row>
    <row r="2208" spans="1:12" hidden="1" x14ac:dyDescent="0.45">
      <c r="A2208">
        <v>1298</v>
      </c>
      <c r="B2208" t="s">
        <v>2383</v>
      </c>
      <c r="C2208" t="s">
        <v>39</v>
      </c>
      <c r="D2208" t="s">
        <v>1596</v>
      </c>
      <c r="E2208" t="s">
        <v>393</v>
      </c>
      <c r="F2208">
        <v>16</v>
      </c>
      <c r="G2208" t="s">
        <v>21</v>
      </c>
      <c r="H2208">
        <v>2021</v>
      </c>
      <c r="I2208">
        <v>13.926633333333299</v>
      </c>
      <c r="J2208" s="1">
        <f>_xlfn.XLOOKUP(B2208, '[1]2021 Salaries'!$B$13:$B$2834, '[1]2021 Salaries'!$G$13:$G$2834,0)</f>
        <v>30860000</v>
      </c>
      <c r="K2208" s="1">
        <f t="shared" si="34"/>
        <v>33946000</v>
      </c>
      <c r="L2208" s="2">
        <v>2207</v>
      </c>
    </row>
    <row r="2209" spans="1:12" hidden="1" x14ac:dyDescent="0.45">
      <c r="A2209">
        <v>2289</v>
      </c>
      <c r="B2209" t="s">
        <v>2884</v>
      </c>
      <c r="C2209" t="s">
        <v>14</v>
      </c>
      <c r="D2209" t="s">
        <v>2743</v>
      </c>
      <c r="E2209" t="s">
        <v>487</v>
      </c>
      <c r="F2209">
        <v>20</v>
      </c>
      <c r="G2209" t="s">
        <v>16</v>
      </c>
      <c r="H2209">
        <v>2021</v>
      </c>
      <c r="I2209">
        <v>13.932833333333299</v>
      </c>
      <c r="J2209" s="1">
        <f>_xlfn.XLOOKUP(B2209, '[1]2021 Salaries'!$B$13:$B$2834, '[1]2021 Salaries'!$G$13:$G$2834,0)</f>
        <v>15810000</v>
      </c>
      <c r="K2209" s="1">
        <f t="shared" si="34"/>
        <v>17391000</v>
      </c>
      <c r="L2209" s="2">
        <v>2208</v>
      </c>
    </row>
    <row r="2210" spans="1:12" x14ac:dyDescent="0.45">
      <c r="A2210">
        <v>1391</v>
      </c>
      <c r="B2210" t="s">
        <v>1624</v>
      </c>
      <c r="C2210" t="s">
        <v>39</v>
      </c>
      <c r="D2210" t="s">
        <v>1600</v>
      </c>
      <c r="E2210" t="s">
        <v>299</v>
      </c>
      <c r="F2210">
        <v>31</v>
      </c>
      <c r="G2210" t="s">
        <v>21</v>
      </c>
      <c r="H2210">
        <v>2021</v>
      </c>
      <c r="I2210">
        <v>13.932933333333301</v>
      </c>
      <c r="J2210" s="1">
        <f>_xlfn.XLOOKUP(B2210, '[1]2021 Salaries'!$B$13:$B$2834, '[1]2021 Salaries'!$G$13:$G$2834,0)</f>
        <v>39230000</v>
      </c>
      <c r="K2210" s="1">
        <f t="shared" si="34"/>
        <v>43153000</v>
      </c>
      <c r="L2210" s="2">
        <v>2209</v>
      </c>
    </row>
    <row r="2211" spans="1:12" hidden="1" x14ac:dyDescent="0.45">
      <c r="A2211">
        <v>1419</v>
      </c>
      <c r="B2211" t="s">
        <v>896</v>
      </c>
      <c r="C2211" t="s">
        <v>897</v>
      </c>
      <c r="D2211" t="s">
        <v>18</v>
      </c>
      <c r="E2211" t="s">
        <v>395</v>
      </c>
      <c r="F2211">
        <v>34</v>
      </c>
      <c r="G2211" t="s">
        <v>31</v>
      </c>
      <c r="H2211">
        <v>2021</v>
      </c>
      <c r="I2211">
        <v>13.936833333333301</v>
      </c>
      <c r="J2211" s="1">
        <f>_xlfn.XLOOKUP(B2211, '[1]2021 Salaries'!$B$13:$B$2834, '[1]2021 Salaries'!$G$13:$G$2834,0)</f>
        <v>34010000</v>
      </c>
      <c r="K2211" s="1">
        <f t="shared" si="34"/>
        <v>37411000</v>
      </c>
      <c r="L2211" s="2">
        <v>2210</v>
      </c>
    </row>
    <row r="2212" spans="1:12" hidden="1" x14ac:dyDescent="0.45">
      <c r="A2212">
        <v>1574</v>
      </c>
      <c r="B2212" t="s">
        <v>2883</v>
      </c>
      <c r="C2212" t="s">
        <v>9</v>
      </c>
      <c r="D2212" t="s">
        <v>2743</v>
      </c>
      <c r="E2212" t="s">
        <v>173</v>
      </c>
      <c r="F2212">
        <v>24</v>
      </c>
      <c r="G2212" t="s">
        <v>31</v>
      </c>
      <c r="H2212">
        <v>2021</v>
      </c>
      <c r="I2212">
        <v>13.940433333333299</v>
      </c>
      <c r="J2212" s="1">
        <f>_xlfn.XLOOKUP(B2212, '[1]2021 Salaries'!$B$13:$B$2834, '[1]2021 Salaries'!$G$13:$G$2834,0)</f>
        <v>11250000</v>
      </c>
      <c r="K2212" s="1">
        <f t="shared" si="34"/>
        <v>12375000.000000002</v>
      </c>
      <c r="L2212" s="2">
        <v>2211</v>
      </c>
    </row>
    <row r="2213" spans="1:12" x14ac:dyDescent="0.45">
      <c r="A2213">
        <v>1713</v>
      </c>
      <c r="B2213" t="s">
        <v>2815</v>
      </c>
      <c r="C2213" t="s">
        <v>74</v>
      </c>
      <c r="D2213" t="s">
        <v>2743</v>
      </c>
      <c r="E2213" t="s">
        <v>417</v>
      </c>
      <c r="F2213">
        <v>30</v>
      </c>
      <c r="G2213" t="s">
        <v>12</v>
      </c>
      <c r="H2213">
        <v>2021</v>
      </c>
      <c r="I2213">
        <v>13.946999999999999</v>
      </c>
      <c r="J2213" s="1">
        <f>_xlfn.XLOOKUP(B2213, '[1]2021 Salaries'!$B$13:$B$2834, '[1]2021 Salaries'!$G$13:$G$2834,0)</f>
        <v>30190000</v>
      </c>
      <c r="K2213" s="1">
        <f t="shared" si="34"/>
        <v>33209000.000000004</v>
      </c>
      <c r="L2213" s="2">
        <v>2212</v>
      </c>
    </row>
    <row r="2214" spans="1:12" x14ac:dyDescent="0.45">
      <c r="A2214">
        <v>911</v>
      </c>
      <c r="B2214" t="s">
        <v>973</v>
      </c>
      <c r="C2214" t="s">
        <v>14</v>
      </c>
      <c r="D2214" t="s">
        <v>18</v>
      </c>
      <c r="E2214" t="s">
        <v>659</v>
      </c>
      <c r="F2214">
        <v>30</v>
      </c>
      <c r="G2214" t="s">
        <v>16</v>
      </c>
      <c r="H2214">
        <v>2020</v>
      </c>
      <c r="I2214">
        <v>13.9509333333333</v>
      </c>
      <c r="J2214" s="1">
        <f>_xlfn.XLOOKUP(B2214, '[1]2021 Salaries'!$B$13:$B$2834, '[1]2021 Salaries'!$G$13:$G$2834,0)</f>
        <v>12240000</v>
      </c>
      <c r="K2214" s="1">
        <f t="shared" si="34"/>
        <v>13464000.000000002</v>
      </c>
      <c r="L2214" s="2">
        <v>2213</v>
      </c>
    </row>
    <row r="2215" spans="1:12" hidden="1" x14ac:dyDescent="0.45">
      <c r="A2215">
        <v>1421</v>
      </c>
      <c r="B2215" t="s">
        <v>1963</v>
      </c>
      <c r="C2215" t="s">
        <v>9</v>
      </c>
      <c r="D2215" t="s">
        <v>1596</v>
      </c>
      <c r="E2215" t="s">
        <v>395</v>
      </c>
      <c r="F2215">
        <v>22</v>
      </c>
      <c r="G2215" t="s">
        <v>31</v>
      </c>
      <c r="H2215">
        <v>2021</v>
      </c>
      <c r="I2215">
        <v>13.958600000000001</v>
      </c>
      <c r="J2215" s="1">
        <f>_xlfn.XLOOKUP(B2215, '[1]2021 Salaries'!$B$13:$B$2834, '[1]2021 Salaries'!$G$13:$G$2834,0)</f>
        <v>25230000</v>
      </c>
      <c r="K2215" s="1">
        <f t="shared" si="34"/>
        <v>27753000.000000004</v>
      </c>
      <c r="L2215" s="2">
        <v>2214</v>
      </c>
    </row>
    <row r="2216" spans="1:12" hidden="1" x14ac:dyDescent="0.45">
      <c r="A2216">
        <v>1922</v>
      </c>
      <c r="B2216" t="s">
        <v>2882</v>
      </c>
      <c r="C2216" t="s">
        <v>341</v>
      </c>
      <c r="D2216" t="s">
        <v>2743</v>
      </c>
      <c r="E2216" t="s">
        <v>330</v>
      </c>
      <c r="F2216">
        <v>25</v>
      </c>
      <c r="G2216" t="s">
        <v>25</v>
      </c>
      <c r="H2216">
        <v>2021</v>
      </c>
      <c r="I2216">
        <v>13.958766666666699</v>
      </c>
      <c r="J2216" s="1">
        <f>_xlfn.XLOOKUP(B2216, '[1]2021 Salaries'!$B$13:$B$2834, '[1]2021 Salaries'!$G$13:$G$2834,0)</f>
        <v>20000000</v>
      </c>
      <c r="K2216" s="1">
        <f t="shared" si="34"/>
        <v>22000000</v>
      </c>
      <c r="L2216" s="2">
        <v>2215</v>
      </c>
    </row>
    <row r="2217" spans="1:12" x14ac:dyDescent="0.45">
      <c r="A2217">
        <v>1357</v>
      </c>
      <c r="B2217" t="s">
        <v>1163</v>
      </c>
      <c r="C2217" t="s">
        <v>235</v>
      </c>
      <c r="D2217" t="s">
        <v>18</v>
      </c>
      <c r="E2217" t="s">
        <v>1073</v>
      </c>
      <c r="F2217">
        <v>30</v>
      </c>
      <c r="G2217" t="s">
        <v>21</v>
      </c>
      <c r="H2217">
        <v>2021</v>
      </c>
      <c r="I2217">
        <v>13.9676666666667</v>
      </c>
      <c r="J2217" s="1">
        <f>_xlfn.XLOOKUP(B2217, '[1]2021 Salaries'!$B$13:$B$2834, '[1]2021 Salaries'!$G$13:$G$2834,0)</f>
        <v>24690000</v>
      </c>
      <c r="K2217" s="1">
        <f t="shared" si="34"/>
        <v>27159000.000000004</v>
      </c>
      <c r="L2217" s="2">
        <v>2216</v>
      </c>
    </row>
    <row r="2218" spans="1:12" hidden="1" x14ac:dyDescent="0.45">
      <c r="A2218">
        <v>1673</v>
      </c>
      <c r="B2218" t="s">
        <v>2881</v>
      </c>
      <c r="C2218" t="s">
        <v>786</v>
      </c>
      <c r="D2218" t="s">
        <v>2743</v>
      </c>
      <c r="E2218" t="s">
        <v>358</v>
      </c>
      <c r="F2218">
        <v>24</v>
      </c>
      <c r="G2218" t="s">
        <v>31</v>
      </c>
      <c r="H2218">
        <v>2021</v>
      </c>
      <c r="I2218">
        <v>13.9838</v>
      </c>
      <c r="J2218" s="1">
        <f>_xlfn.XLOOKUP(B2218, '[1]2021 Salaries'!$B$13:$B$2834, '[1]2021 Salaries'!$G$13:$G$2834,0)</f>
        <v>19160000</v>
      </c>
      <c r="K2218" s="1">
        <f t="shared" si="34"/>
        <v>21076000</v>
      </c>
      <c r="L2218" s="2">
        <v>2217</v>
      </c>
    </row>
    <row r="2219" spans="1:12" hidden="1" x14ac:dyDescent="0.45">
      <c r="A2219">
        <v>1510</v>
      </c>
      <c r="B2219" t="s">
        <v>2880</v>
      </c>
      <c r="C2219" t="s">
        <v>9</v>
      </c>
      <c r="D2219" t="s">
        <v>2743</v>
      </c>
      <c r="E2219" t="s">
        <v>57</v>
      </c>
      <c r="F2219">
        <v>16</v>
      </c>
      <c r="G2219" t="s">
        <v>31</v>
      </c>
      <c r="H2219">
        <v>2021</v>
      </c>
      <c r="I2219">
        <v>13.989699999999999</v>
      </c>
      <c r="J2219" s="1">
        <f>_xlfn.XLOOKUP(B2219, '[1]2021 Salaries'!$B$13:$B$2834, '[1]2021 Salaries'!$G$13:$G$2834,0)</f>
        <v>26620000</v>
      </c>
      <c r="K2219" s="1">
        <f t="shared" si="34"/>
        <v>29282000.000000004</v>
      </c>
      <c r="L2219" s="2">
        <v>2218</v>
      </c>
    </row>
    <row r="2220" spans="1:12" hidden="1" x14ac:dyDescent="0.45">
      <c r="A2220">
        <v>154</v>
      </c>
      <c r="B2220" t="s">
        <v>927</v>
      </c>
      <c r="C2220" t="s">
        <v>894</v>
      </c>
      <c r="D2220" t="s">
        <v>43</v>
      </c>
      <c r="E2220" t="s">
        <v>147</v>
      </c>
      <c r="F2220">
        <v>17</v>
      </c>
      <c r="G2220" t="s">
        <v>21</v>
      </c>
      <c r="H2220">
        <v>2020</v>
      </c>
      <c r="I2220">
        <v>14.0028666666667</v>
      </c>
      <c r="J2220" s="1">
        <f>_xlfn.XLOOKUP(B2220, '[1]2021 Salaries'!$B$13:$B$2834, '[1]2021 Salaries'!$G$13:$G$2834,0)</f>
        <v>0</v>
      </c>
      <c r="K2220" s="1">
        <f t="shared" si="34"/>
        <v>0</v>
      </c>
      <c r="L2220" s="2">
        <v>2219</v>
      </c>
    </row>
    <row r="2221" spans="1:12" hidden="1" x14ac:dyDescent="0.45">
      <c r="A2221">
        <v>1131</v>
      </c>
      <c r="B2221" t="s">
        <v>1849</v>
      </c>
      <c r="C2221" t="s">
        <v>14</v>
      </c>
      <c r="D2221" t="s">
        <v>1600</v>
      </c>
      <c r="E2221" t="s">
        <v>272</v>
      </c>
      <c r="F2221">
        <v>19</v>
      </c>
      <c r="G2221" t="s">
        <v>16</v>
      </c>
      <c r="H2221">
        <v>2020</v>
      </c>
      <c r="I2221">
        <v>14.004666666666701</v>
      </c>
      <c r="J2221" s="1">
        <f>_xlfn.XLOOKUP(B2221, '[1]2021 Salaries'!$B$13:$B$2834, '[1]2021 Salaries'!$G$13:$G$2834,0)</f>
        <v>0</v>
      </c>
      <c r="K2221" s="1">
        <f t="shared" si="34"/>
        <v>0</v>
      </c>
      <c r="L2221" s="2">
        <v>2220</v>
      </c>
    </row>
    <row r="2222" spans="1:12" hidden="1" x14ac:dyDescent="0.45">
      <c r="A2222">
        <v>349</v>
      </c>
      <c r="B2222" t="s">
        <v>1844</v>
      </c>
      <c r="C2222" t="s">
        <v>86</v>
      </c>
      <c r="D2222" t="s">
        <v>1600</v>
      </c>
      <c r="E2222" t="s">
        <v>278</v>
      </c>
      <c r="F2222">
        <v>31</v>
      </c>
      <c r="G2222" t="s">
        <v>31</v>
      </c>
      <c r="H2222">
        <v>2020</v>
      </c>
      <c r="I2222">
        <v>14.0164666666667</v>
      </c>
      <c r="J2222" s="1">
        <f>_xlfn.XLOOKUP(B2222, '[1]2021 Salaries'!$B$13:$B$2834, '[1]2021 Salaries'!$G$13:$G$2834,0)</f>
        <v>0</v>
      </c>
      <c r="K2222" s="1">
        <f t="shared" si="34"/>
        <v>0</v>
      </c>
      <c r="L2222" s="2">
        <v>2221</v>
      </c>
    </row>
    <row r="2223" spans="1:12" hidden="1" x14ac:dyDescent="0.45">
      <c r="A2223">
        <v>815</v>
      </c>
      <c r="B2223" t="s">
        <v>1823</v>
      </c>
      <c r="C2223" t="s">
        <v>23</v>
      </c>
      <c r="D2223" t="s">
        <v>1596</v>
      </c>
      <c r="E2223" t="s">
        <v>118</v>
      </c>
      <c r="F2223">
        <v>20</v>
      </c>
      <c r="G2223" t="s">
        <v>25</v>
      </c>
      <c r="H2223">
        <v>2020</v>
      </c>
      <c r="I2223">
        <v>14.0171333333333</v>
      </c>
      <c r="J2223" s="1">
        <f>_xlfn.XLOOKUP(B2223, '[1]2021 Salaries'!$B$13:$B$2834, '[1]2021 Salaries'!$G$13:$G$2834,0)</f>
        <v>0</v>
      </c>
      <c r="K2223" s="1">
        <f t="shared" si="34"/>
        <v>0</v>
      </c>
      <c r="L2223" s="2">
        <v>2222</v>
      </c>
    </row>
    <row r="2224" spans="1:12" x14ac:dyDescent="0.45">
      <c r="A2224">
        <v>418</v>
      </c>
      <c r="B2224" t="s">
        <v>2879</v>
      </c>
      <c r="C2224" t="s">
        <v>9</v>
      </c>
      <c r="D2224" t="s">
        <v>2743</v>
      </c>
      <c r="E2224" t="s">
        <v>30</v>
      </c>
      <c r="F2224">
        <v>18</v>
      </c>
      <c r="G2224" t="s">
        <v>31</v>
      </c>
      <c r="H2224">
        <v>2020</v>
      </c>
      <c r="I2224">
        <v>14.0207333333333</v>
      </c>
      <c r="J2224" s="1">
        <f>_xlfn.XLOOKUP(B2224, '[1]2021 Salaries'!$B$13:$B$2834, '[1]2021 Salaries'!$G$13:$G$2834,0)</f>
        <v>21760000</v>
      </c>
      <c r="K2224" s="1">
        <f t="shared" si="34"/>
        <v>23936000.000000004</v>
      </c>
      <c r="L2224" s="2">
        <v>2223</v>
      </c>
    </row>
    <row r="2225" spans="1:12" hidden="1" x14ac:dyDescent="0.45">
      <c r="A2225">
        <v>2254</v>
      </c>
      <c r="B2225" t="s">
        <v>2878</v>
      </c>
      <c r="C2225" t="s">
        <v>14</v>
      </c>
      <c r="D2225" t="s">
        <v>2743</v>
      </c>
      <c r="E2225" t="s">
        <v>186</v>
      </c>
      <c r="F2225">
        <v>18</v>
      </c>
      <c r="G2225" t="s">
        <v>16</v>
      </c>
      <c r="H2225">
        <v>2021</v>
      </c>
      <c r="I2225">
        <v>14.023733333333301</v>
      </c>
      <c r="J2225" s="1">
        <f>_xlfn.XLOOKUP(B2225, '[1]2021 Salaries'!$B$13:$B$2834, '[1]2021 Salaries'!$G$13:$G$2834,0)</f>
        <v>15330000</v>
      </c>
      <c r="K2225" s="1">
        <f t="shared" si="34"/>
        <v>16863000</v>
      </c>
      <c r="L2225" s="2">
        <v>2224</v>
      </c>
    </row>
    <row r="2226" spans="1:12" hidden="1" x14ac:dyDescent="0.45">
      <c r="A2226">
        <v>1940</v>
      </c>
      <c r="B2226" t="s">
        <v>2877</v>
      </c>
      <c r="C2226" t="s">
        <v>109</v>
      </c>
      <c r="D2226" t="s">
        <v>2743</v>
      </c>
      <c r="E2226" t="s">
        <v>104</v>
      </c>
      <c r="F2226">
        <v>18</v>
      </c>
      <c r="G2226" t="s">
        <v>25</v>
      </c>
      <c r="H2226">
        <v>2021</v>
      </c>
      <c r="I2226">
        <v>14.0291</v>
      </c>
      <c r="J2226" s="1">
        <f>_xlfn.XLOOKUP(B2226, '[1]2021 Salaries'!$B$13:$B$2834, '[1]2021 Salaries'!$G$13:$G$2834,0)</f>
        <v>18470000</v>
      </c>
      <c r="K2226" s="1">
        <f t="shared" si="34"/>
        <v>20317000</v>
      </c>
      <c r="L2226" s="2">
        <v>2225</v>
      </c>
    </row>
    <row r="2227" spans="1:12" x14ac:dyDescent="0.45">
      <c r="A2227">
        <v>534</v>
      </c>
      <c r="B2227" t="s">
        <v>1748</v>
      </c>
      <c r="C2227" t="s">
        <v>51</v>
      </c>
      <c r="D2227" t="s">
        <v>1600</v>
      </c>
      <c r="E2227" t="s">
        <v>725</v>
      </c>
      <c r="F2227">
        <v>25</v>
      </c>
      <c r="G2227" t="s">
        <v>12</v>
      </c>
      <c r="H2227">
        <v>2020</v>
      </c>
      <c r="I2227">
        <v>14.0416333333333</v>
      </c>
      <c r="J2227" s="1">
        <f>_xlfn.XLOOKUP(B2227, '[1]2021 Salaries'!$B$13:$B$2834, '[1]2021 Salaries'!$G$13:$G$2834,0)</f>
        <v>17260000</v>
      </c>
      <c r="K2227" s="1">
        <f t="shared" si="34"/>
        <v>18986000</v>
      </c>
      <c r="L2227" s="2">
        <v>2226</v>
      </c>
    </row>
    <row r="2228" spans="1:12" x14ac:dyDescent="0.45">
      <c r="A2228">
        <v>1842</v>
      </c>
      <c r="B2228" t="s">
        <v>2876</v>
      </c>
      <c r="C2228" t="s">
        <v>74</v>
      </c>
      <c r="D2228" t="s">
        <v>2743</v>
      </c>
      <c r="E2228" t="s">
        <v>253</v>
      </c>
      <c r="F2228">
        <v>23</v>
      </c>
      <c r="G2228" t="s">
        <v>12</v>
      </c>
      <c r="H2228">
        <v>2021</v>
      </c>
      <c r="I2228">
        <v>14.0425</v>
      </c>
      <c r="J2228" s="1">
        <f>_xlfn.XLOOKUP(B2228, '[1]2021 Salaries'!$B$13:$B$2834, '[1]2021 Salaries'!$G$13:$G$2834,0)</f>
        <v>34600000</v>
      </c>
      <c r="K2228" s="1">
        <f t="shared" si="34"/>
        <v>38060000</v>
      </c>
      <c r="L2228" s="2">
        <v>2227</v>
      </c>
    </row>
    <row r="2229" spans="1:12" hidden="1" x14ac:dyDescent="0.45">
      <c r="A2229">
        <v>275</v>
      </c>
      <c r="B2229" t="s">
        <v>2155</v>
      </c>
      <c r="C2229" t="s">
        <v>109</v>
      </c>
      <c r="D2229" t="s">
        <v>1600</v>
      </c>
      <c r="E2229" t="s">
        <v>549</v>
      </c>
      <c r="F2229">
        <v>21</v>
      </c>
      <c r="G2229" t="s">
        <v>31</v>
      </c>
      <c r="H2229">
        <v>2020</v>
      </c>
      <c r="I2229">
        <v>14.0425</v>
      </c>
      <c r="J2229" s="1">
        <f>_xlfn.XLOOKUP(B2229, '[1]2021 Salaries'!$B$13:$B$2834, '[1]2021 Salaries'!$G$13:$G$2834,0)</f>
        <v>0</v>
      </c>
      <c r="K2229" s="1">
        <f t="shared" si="34"/>
        <v>0</v>
      </c>
      <c r="L2229" s="2">
        <v>2228</v>
      </c>
    </row>
    <row r="2230" spans="1:12" x14ac:dyDescent="0.45">
      <c r="A2230">
        <v>2418</v>
      </c>
      <c r="B2230" t="s">
        <v>2503</v>
      </c>
      <c r="C2230" t="s">
        <v>2386</v>
      </c>
      <c r="D2230" t="s">
        <v>2743</v>
      </c>
      <c r="E2230" t="s">
        <v>250</v>
      </c>
      <c r="F2230">
        <v>29</v>
      </c>
      <c r="G2230" t="s">
        <v>16</v>
      </c>
      <c r="H2230">
        <v>2021</v>
      </c>
      <c r="I2230">
        <v>14.0614666666667</v>
      </c>
      <c r="J2230" s="1">
        <f>_xlfn.XLOOKUP(B2230, '[1]2021 Salaries'!$B$13:$B$2834, '[1]2021 Salaries'!$G$13:$G$2834,0)</f>
        <v>34660000</v>
      </c>
      <c r="K2230" s="1">
        <f t="shared" si="34"/>
        <v>38126000</v>
      </c>
      <c r="L2230" s="2">
        <v>2229</v>
      </c>
    </row>
    <row r="2231" spans="1:12" x14ac:dyDescent="0.45">
      <c r="A2231">
        <v>1180</v>
      </c>
      <c r="B2231" t="s">
        <v>1884</v>
      </c>
      <c r="C2231" t="s">
        <v>64</v>
      </c>
      <c r="D2231" t="s">
        <v>1596</v>
      </c>
      <c r="E2231" t="s">
        <v>275</v>
      </c>
      <c r="F2231">
        <v>21</v>
      </c>
      <c r="G2231" t="s">
        <v>41</v>
      </c>
      <c r="H2231">
        <v>2020</v>
      </c>
      <c r="I2231">
        <v>14.0623666666667</v>
      </c>
      <c r="J2231" s="1">
        <f>_xlfn.XLOOKUP(B2231, '[1]2021 Salaries'!$B$13:$B$2834, '[1]2021 Salaries'!$G$13:$G$2834,0)</f>
        <v>27990000</v>
      </c>
      <c r="K2231" s="1">
        <f t="shared" si="34"/>
        <v>27990000</v>
      </c>
      <c r="L2231" s="2">
        <v>2230</v>
      </c>
    </row>
    <row r="2232" spans="1:12" x14ac:dyDescent="0.45">
      <c r="A2232">
        <v>395</v>
      </c>
      <c r="B2232" t="s">
        <v>2875</v>
      </c>
      <c r="C2232" t="s">
        <v>9</v>
      </c>
      <c r="D2232" t="s">
        <v>2743</v>
      </c>
      <c r="E2232" t="s">
        <v>867</v>
      </c>
      <c r="F2232">
        <v>17</v>
      </c>
      <c r="G2232" t="s">
        <v>31</v>
      </c>
      <c r="H2232">
        <v>2020</v>
      </c>
      <c r="I2232">
        <v>14.066133333333299</v>
      </c>
      <c r="J2232" s="1">
        <f>_xlfn.XLOOKUP(B2232, '[1]2021 Salaries'!$B$13:$B$2834, '[1]2021 Salaries'!$G$13:$G$2834,0)</f>
        <v>13170000</v>
      </c>
      <c r="K2232" s="1">
        <f t="shared" si="34"/>
        <v>14487000.000000002</v>
      </c>
      <c r="L2232" s="2">
        <v>2231</v>
      </c>
    </row>
    <row r="2233" spans="1:12" hidden="1" x14ac:dyDescent="0.45">
      <c r="A2233">
        <v>642</v>
      </c>
      <c r="B2233" t="s">
        <v>2874</v>
      </c>
      <c r="C2233" t="s">
        <v>134</v>
      </c>
      <c r="D2233" t="s">
        <v>2743</v>
      </c>
      <c r="E2233" t="s">
        <v>291</v>
      </c>
      <c r="F2233">
        <v>32</v>
      </c>
      <c r="G2233" t="s">
        <v>12</v>
      </c>
      <c r="H2233">
        <v>2020</v>
      </c>
      <c r="I2233">
        <v>14.071533333333299</v>
      </c>
      <c r="J2233" s="1">
        <f>_xlfn.XLOOKUP(B2233, '[1]2021 Salaries'!$B$13:$B$2834, '[1]2021 Salaries'!$G$13:$G$2834,0)</f>
        <v>0</v>
      </c>
      <c r="K2233" s="1">
        <f t="shared" si="34"/>
        <v>0</v>
      </c>
      <c r="L2233" s="2">
        <v>2232</v>
      </c>
    </row>
    <row r="2234" spans="1:12" hidden="1" x14ac:dyDescent="0.45">
      <c r="A2234">
        <v>2435</v>
      </c>
      <c r="B2234" t="s">
        <v>1607</v>
      </c>
      <c r="C2234" t="s">
        <v>14</v>
      </c>
      <c r="D2234" t="s">
        <v>1596</v>
      </c>
      <c r="E2234" t="s">
        <v>34</v>
      </c>
      <c r="F2234">
        <v>26</v>
      </c>
      <c r="G2234" t="s">
        <v>16</v>
      </c>
      <c r="H2234">
        <v>2021</v>
      </c>
      <c r="I2234">
        <v>14.073933333333301</v>
      </c>
      <c r="J2234" s="1">
        <f>_xlfn.XLOOKUP(B2234, '[1]2021 Salaries'!$B$13:$B$2834, '[1]2021 Salaries'!$G$13:$G$2834,0)</f>
        <v>24900000</v>
      </c>
      <c r="K2234" s="1">
        <f t="shared" si="34"/>
        <v>27390000.000000004</v>
      </c>
      <c r="L2234" s="2">
        <v>2233</v>
      </c>
    </row>
    <row r="2235" spans="1:12" x14ac:dyDescent="0.45">
      <c r="A2235">
        <v>1092</v>
      </c>
      <c r="B2235" t="s">
        <v>1422</v>
      </c>
      <c r="C2235" t="s">
        <v>14</v>
      </c>
      <c r="D2235" t="s">
        <v>2743</v>
      </c>
      <c r="E2235" t="s">
        <v>753</v>
      </c>
      <c r="F2235">
        <v>25</v>
      </c>
      <c r="G2235" t="s">
        <v>16</v>
      </c>
      <c r="H2235">
        <v>2020</v>
      </c>
      <c r="I2235">
        <v>14.0757666666667</v>
      </c>
      <c r="J2235" s="1">
        <f>_xlfn.XLOOKUP(B2235, '[1]2021 Salaries'!$B$13:$B$2834, '[1]2021 Salaries'!$G$13:$G$2834,0)</f>
        <v>28250000</v>
      </c>
      <c r="K2235" s="1">
        <f t="shared" si="34"/>
        <v>31075000.000000004</v>
      </c>
      <c r="L2235" s="2">
        <v>2234</v>
      </c>
    </row>
    <row r="2236" spans="1:12" hidden="1" x14ac:dyDescent="0.45">
      <c r="A2236">
        <v>164</v>
      </c>
      <c r="B2236" t="s">
        <v>2314</v>
      </c>
      <c r="C2236" t="s">
        <v>39</v>
      </c>
      <c r="D2236" t="s">
        <v>1596</v>
      </c>
      <c r="E2236" t="s">
        <v>230</v>
      </c>
      <c r="F2236">
        <v>17</v>
      </c>
      <c r="G2236" t="s">
        <v>21</v>
      </c>
      <c r="H2236">
        <v>2020</v>
      </c>
      <c r="I2236">
        <v>14.079266666666699</v>
      </c>
      <c r="J2236" s="1">
        <f>_xlfn.XLOOKUP(B2236, '[1]2021 Salaries'!$B$13:$B$2834, '[1]2021 Salaries'!$G$13:$G$2834,0)</f>
        <v>0</v>
      </c>
      <c r="K2236" s="1">
        <f t="shared" si="34"/>
        <v>0</v>
      </c>
      <c r="L2236" s="2">
        <v>2235</v>
      </c>
    </row>
    <row r="2237" spans="1:12" x14ac:dyDescent="0.45">
      <c r="A2237">
        <v>327</v>
      </c>
      <c r="B2237" t="s">
        <v>987</v>
      </c>
      <c r="C2237" t="s">
        <v>9</v>
      </c>
      <c r="D2237" t="s">
        <v>18</v>
      </c>
      <c r="E2237" t="s">
        <v>173</v>
      </c>
      <c r="F2237">
        <v>17</v>
      </c>
      <c r="G2237" t="s">
        <v>31</v>
      </c>
      <c r="H2237">
        <v>2020</v>
      </c>
      <c r="I2237">
        <v>14.082366666666699</v>
      </c>
      <c r="J2237" s="1">
        <f>_xlfn.XLOOKUP(B2237, '[1]2021 Salaries'!$B$13:$B$2834, '[1]2021 Salaries'!$G$13:$G$2834,0)</f>
        <v>40290000</v>
      </c>
      <c r="K2237" s="1">
        <f t="shared" si="34"/>
        <v>44319000</v>
      </c>
      <c r="L2237" s="2">
        <v>2236</v>
      </c>
    </row>
    <row r="2238" spans="1:12" hidden="1" x14ac:dyDescent="0.45">
      <c r="A2238">
        <v>1685</v>
      </c>
      <c r="B2238" t="s">
        <v>1183</v>
      </c>
      <c r="C2238" t="s">
        <v>27</v>
      </c>
      <c r="D2238" t="s">
        <v>1596</v>
      </c>
      <c r="E2238" t="s">
        <v>157</v>
      </c>
      <c r="F2238">
        <v>20</v>
      </c>
      <c r="G2238" t="s">
        <v>12</v>
      </c>
      <c r="H2238">
        <v>2021</v>
      </c>
      <c r="I2238">
        <v>14.0825</v>
      </c>
      <c r="J2238" s="1">
        <f>_xlfn.XLOOKUP(B2238, '[1]2021 Salaries'!$B$13:$B$2834, '[1]2021 Salaries'!$G$13:$G$2834,0)</f>
        <v>27710000</v>
      </c>
      <c r="K2238" s="1">
        <f t="shared" si="34"/>
        <v>30481000.000000004</v>
      </c>
      <c r="L2238" s="2">
        <v>2237</v>
      </c>
    </row>
    <row r="2239" spans="1:12" hidden="1" x14ac:dyDescent="0.45">
      <c r="A2239">
        <v>939</v>
      </c>
      <c r="B2239" t="s">
        <v>1684</v>
      </c>
      <c r="C2239" t="s">
        <v>14</v>
      </c>
      <c r="D2239" t="s">
        <v>1596</v>
      </c>
      <c r="E2239" t="s">
        <v>963</v>
      </c>
      <c r="F2239">
        <v>32</v>
      </c>
      <c r="G2239" t="s">
        <v>16</v>
      </c>
      <c r="H2239">
        <v>2020</v>
      </c>
      <c r="I2239">
        <v>14.0840666666667</v>
      </c>
      <c r="J2239" s="1">
        <f>_xlfn.XLOOKUP(B2239, '[1]2021 Salaries'!$B$13:$B$2834, '[1]2021 Salaries'!$G$13:$G$2834,0)</f>
        <v>22920000</v>
      </c>
      <c r="K2239" s="1">
        <f t="shared" si="34"/>
        <v>25212000.000000004</v>
      </c>
      <c r="L2239" s="2">
        <v>2238</v>
      </c>
    </row>
    <row r="2240" spans="1:12" hidden="1" x14ac:dyDescent="0.45">
      <c r="A2240">
        <v>2235</v>
      </c>
      <c r="B2240" t="s">
        <v>2873</v>
      </c>
      <c r="C2240" t="s">
        <v>14</v>
      </c>
      <c r="D2240" t="s">
        <v>2743</v>
      </c>
      <c r="E2240" t="s">
        <v>529</v>
      </c>
      <c r="F2240">
        <v>23</v>
      </c>
      <c r="G2240" t="s">
        <v>16</v>
      </c>
      <c r="H2240">
        <v>2021</v>
      </c>
      <c r="I2240">
        <v>14.085900000000001</v>
      </c>
      <c r="J2240" s="1">
        <f>_xlfn.XLOOKUP(B2240, '[1]2021 Salaries'!$B$13:$B$2834, '[1]2021 Salaries'!$G$13:$G$2834,0)</f>
        <v>12440000</v>
      </c>
      <c r="K2240" s="1">
        <f t="shared" si="34"/>
        <v>13684000.000000002</v>
      </c>
      <c r="L2240" s="2">
        <v>2239</v>
      </c>
    </row>
    <row r="2241" spans="1:12" hidden="1" x14ac:dyDescent="0.45">
      <c r="A2241">
        <v>1185</v>
      </c>
      <c r="B2241" t="s">
        <v>2872</v>
      </c>
      <c r="C2241" t="s">
        <v>64</v>
      </c>
      <c r="D2241" t="s">
        <v>2743</v>
      </c>
      <c r="E2241" t="s">
        <v>275</v>
      </c>
      <c r="F2241">
        <v>25</v>
      </c>
      <c r="G2241" t="s">
        <v>41</v>
      </c>
      <c r="H2241">
        <v>2020</v>
      </c>
      <c r="I2241">
        <v>14.0895666666667</v>
      </c>
      <c r="J2241" s="1">
        <f>_xlfn.XLOOKUP(B2241, '[1]2021 Salaries'!$B$13:$B$2834, '[1]2021 Salaries'!$G$13:$G$2834,0)</f>
        <v>0</v>
      </c>
      <c r="K2241" s="1">
        <f t="shared" si="34"/>
        <v>0</v>
      </c>
      <c r="L2241" s="2">
        <v>2240</v>
      </c>
    </row>
    <row r="2242" spans="1:12" x14ac:dyDescent="0.45">
      <c r="A2242">
        <v>1522</v>
      </c>
      <c r="B2242" t="s">
        <v>2871</v>
      </c>
      <c r="C2242" t="s">
        <v>9</v>
      </c>
      <c r="D2242" t="s">
        <v>2743</v>
      </c>
      <c r="E2242" t="s">
        <v>434</v>
      </c>
      <c r="F2242">
        <v>21</v>
      </c>
      <c r="G2242" t="s">
        <v>31</v>
      </c>
      <c r="H2242">
        <v>2021</v>
      </c>
      <c r="I2242">
        <v>14.093</v>
      </c>
      <c r="J2242" s="1">
        <f>_xlfn.XLOOKUP(B2242, '[1]2021 Salaries'!$B$13:$B$2834, '[1]2021 Salaries'!$G$13:$G$2834,0)</f>
        <v>24890000</v>
      </c>
      <c r="K2242" s="1">
        <f t="shared" si="34"/>
        <v>27379000.000000004</v>
      </c>
      <c r="L2242" s="2">
        <v>2241</v>
      </c>
    </row>
    <row r="2243" spans="1:12" x14ac:dyDescent="0.45">
      <c r="A2243">
        <v>1606</v>
      </c>
      <c r="B2243" t="s">
        <v>2870</v>
      </c>
      <c r="C2243" t="s">
        <v>109</v>
      </c>
      <c r="D2243" t="s">
        <v>2743</v>
      </c>
      <c r="E2243" t="s">
        <v>93</v>
      </c>
      <c r="F2243">
        <v>26</v>
      </c>
      <c r="G2243" t="s">
        <v>31</v>
      </c>
      <c r="H2243">
        <v>2021</v>
      </c>
      <c r="I2243">
        <v>14.102033333333299</v>
      </c>
      <c r="J2243" s="1">
        <f>_xlfn.XLOOKUP(B2243, '[1]2021 Salaries'!$B$13:$B$2834, '[1]2021 Salaries'!$G$13:$G$2834,0)</f>
        <v>20290000</v>
      </c>
      <c r="K2243" s="1">
        <f t="shared" ref="K2243:K2306" si="35">IF(C2243="Rarita", J2243, J2243*1.1)</f>
        <v>22319000</v>
      </c>
      <c r="L2243" s="2">
        <v>2242</v>
      </c>
    </row>
    <row r="2244" spans="1:12" x14ac:dyDescent="0.45">
      <c r="A2244">
        <v>645</v>
      </c>
      <c r="B2244" t="s">
        <v>1667</v>
      </c>
      <c r="C2244" t="s">
        <v>74</v>
      </c>
      <c r="D2244" t="s">
        <v>1600</v>
      </c>
      <c r="E2244" t="s">
        <v>291</v>
      </c>
      <c r="F2244">
        <v>17</v>
      </c>
      <c r="G2244" t="s">
        <v>12</v>
      </c>
      <c r="H2244">
        <v>2020</v>
      </c>
      <c r="I2244">
        <v>14.102866666666699</v>
      </c>
      <c r="J2244" s="1">
        <f>_xlfn.XLOOKUP(B2244, '[1]2021 Salaries'!$B$13:$B$2834, '[1]2021 Salaries'!$G$13:$G$2834,0)</f>
        <v>28510000</v>
      </c>
      <c r="K2244" s="1">
        <f t="shared" si="35"/>
        <v>31361000.000000004</v>
      </c>
      <c r="L2244" s="2">
        <v>2243</v>
      </c>
    </row>
    <row r="2245" spans="1:12" hidden="1" x14ac:dyDescent="0.45">
      <c r="A2245">
        <v>1602</v>
      </c>
      <c r="B2245" t="s">
        <v>2134</v>
      </c>
      <c r="C2245" t="s">
        <v>9</v>
      </c>
      <c r="D2245" t="s">
        <v>1596</v>
      </c>
      <c r="E2245" t="s">
        <v>93</v>
      </c>
      <c r="F2245">
        <v>18</v>
      </c>
      <c r="G2245" t="s">
        <v>31</v>
      </c>
      <c r="H2245">
        <v>2021</v>
      </c>
      <c r="I2245">
        <v>14.1125666666667</v>
      </c>
      <c r="J2245" s="1">
        <f>_xlfn.XLOOKUP(B2245, '[1]2021 Salaries'!$B$13:$B$2834, '[1]2021 Salaries'!$G$13:$G$2834,0)</f>
        <v>27410000</v>
      </c>
      <c r="K2245" s="1">
        <f t="shared" si="35"/>
        <v>30151000.000000004</v>
      </c>
      <c r="L2245" s="2">
        <v>2244</v>
      </c>
    </row>
    <row r="2246" spans="1:12" hidden="1" x14ac:dyDescent="0.45">
      <c r="A2246">
        <v>582</v>
      </c>
      <c r="B2246" t="s">
        <v>2869</v>
      </c>
      <c r="C2246" t="s">
        <v>130</v>
      </c>
      <c r="D2246" t="s">
        <v>2743</v>
      </c>
      <c r="E2246" t="s">
        <v>441</v>
      </c>
      <c r="F2246">
        <v>25</v>
      </c>
      <c r="G2246" t="s">
        <v>12</v>
      </c>
      <c r="H2246">
        <v>2020</v>
      </c>
      <c r="I2246">
        <v>14.120900000000001</v>
      </c>
      <c r="J2246" s="1">
        <f>_xlfn.XLOOKUP(B2246, '[1]2021 Salaries'!$B$13:$B$2834, '[1]2021 Salaries'!$G$13:$G$2834,0)</f>
        <v>0</v>
      </c>
      <c r="K2246" s="1">
        <f t="shared" si="35"/>
        <v>0</v>
      </c>
      <c r="L2246" s="2">
        <v>2245</v>
      </c>
    </row>
    <row r="2247" spans="1:12" hidden="1" x14ac:dyDescent="0.45">
      <c r="A2247">
        <v>1225</v>
      </c>
      <c r="B2247" t="s">
        <v>1315</v>
      </c>
      <c r="C2247" t="s">
        <v>9</v>
      </c>
      <c r="D2247" t="s">
        <v>18</v>
      </c>
      <c r="E2247" t="s">
        <v>1049</v>
      </c>
      <c r="F2247">
        <v>26</v>
      </c>
      <c r="G2247" t="s">
        <v>41</v>
      </c>
      <c r="H2247">
        <v>2020</v>
      </c>
      <c r="I2247">
        <v>14.1260666666667</v>
      </c>
      <c r="J2247" s="1">
        <f>_xlfn.XLOOKUP(B2247, '[1]2021 Salaries'!$B$13:$B$2834, '[1]2021 Salaries'!$G$13:$G$2834,0)</f>
        <v>19780000</v>
      </c>
      <c r="K2247" s="1">
        <f t="shared" si="35"/>
        <v>21758000</v>
      </c>
      <c r="L2247" s="2">
        <v>2246</v>
      </c>
    </row>
    <row r="2248" spans="1:12" x14ac:dyDescent="0.45">
      <c r="A2248">
        <v>2201</v>
      </c>
      <c r="B2248" t="s">
        <v>2008</v>
      </c>
      <c r="C2248" t="s">
        <v>14</v>
      </c>
      <c r="D2248" t="s">
        <v>2743</v>
      </c>
      <c r="E2248" t="s">
        <v>15</v>
      </c>
      <c r="F2248">
        <v>22</v>
      </c>
      <c r="G2248" t="s">
        <v>16</v>
      </c>
      <c r="H2248">
        <v>2021</v>
      </c>
      <c r="I2248">
        <v>14.126300000000001</v>
      </c>
      <c r="J2248" s="1">
        <f>_xlfn.XLOOKUP(B2248, '[1]2021 Salaries'!$B$13:$B$2834, '[1]2021 Salaries'!$G$13:$G$2834,0)</f>
        <v>6420000</v>
      </c>
      <c r="K2248" s="1">
        <f t="shared" si="35"/>
        <v>7062000.0000000009</v>
      </c>
      <c r="L2248" s="2">
        <v>2247</v>
      </c>
    </row>
    <row r="2249" spans="1:12" x14ac:dyDescent="0.45">
      <c r="A2249">
        <v>2177</v>
      </c>
      <c r="B2249" t="s">
        <v>2868</v>
      </c>
      <c r="C2249" t="s">
        <v>410</v>
      </c>
      <c r="D2249" t="s">
        <v>2743</v>
      </c>
      <c r="E2249" t="s">
        <v>852</v>
      </c>
      <c r="F2249">
        <v>22</v>
      </c>
      <c r="G2249" t="s">
        <v>16</v>
      </c>
      <c r="H2249">
        <v>2021</v>
      </c>
      <c r="I2249">
        <v>14.1327</v>
      </c>
      <c r="J2249" s="1">
        <f>_xlfn.XLOOKUP(B2249, '[1]2021 Salaries'!$B$13:$B$2834, '[1]2021 Salaries'!$G$13:$G$2834,0)</f>
        <v>28760000</v>
      </c>
      <c r="K2249" s="1">
        <f t="shared" si="35"/>
        <v>31636000.000000004</v>
      </c>
      <c r="L2249" s="2">
        <v>2248</v>
      </c>
    </row>
    <row r="2250" spans="1:12" x14ac:dyDescent="0.45">
      <c r="A2250">
        <v>1171</v>
      </c>
      <c r="B2250" t="s">
        <v>2867</v>
      </c>
      <c r="C2250" t="s">
        <v>894</v>
      </c>
      <c r="D2250" t="s">
        <v>2743</v>
      </c>
      <c r="E2250" t="s">
        <v>795</v>
      </c>
      <c r="F2250">
        <v>27</v>
      </c>
      <c r="G2250" t="s">
        <v>41</v>
      </c>
      <c r="H2250">
        <v>2020</v>
      </c>
      <c r="I2250">
        <v>14.141166666666701</v>
      </c>
      <c r="J2250" s="1">
        <f>_xlfn.XLOOKUP(B2250, '[1]2021 Salaries'!$B$13:$B$2834, '[1]2021 Salaries'!$G$13:$G$2834,0)</f>
        <v>23300000</v>
      </c>
      <c r="K2250" s="1">
        <f t="shared" si="35"/>
        <v>25630000.000000004</v>
      </c>
      <c r="L2250" s="2">
        <v>2249</v>
      </c>
    </row>
    <row r="2251" spans="1:12" hidden="1" x14ac:dyDescent="0.45">
      <c r="A2251">
        <v>453</v>
      </c>
      <c r="B2251" t="s">
        <v>2215</v>
      </c>
      <c r="C2251" t="s">
        <v>51</v>
      </c>
      <c r="D2251" t="s">
        <v>1600</v>
      </c>
      <c r="E2251" t="s">
        <v>157</v>
      </c>
      <c r="F2251">
        <v>32</v>
      </c>
      <c r="G2251" t="s">
        <v>12</v>
      </c>
      <c r="H2251">
        <v>2020</v>
      </c>
      <c r="I2251">
        <v>14.1424</v>
      </c>
      <c r="J2251" s="1">
        <f>_xlfn.XLOOKUP(B2251, '[1]2021 Salaries'!$B$13:$B$2834, '[1]2021 Salaries'!$G$13:$G$2834,0)</f>
        <v>0</v>
      </c>
      <c r="K2251" s="1">
        <f t="shared" si="35"/>
        <v>0</v>
      </c>
      <c r="L2251" s="2">
        <v>2250</v>
      </c>
    </row>
    <row r="2252" spans="1:12" hidden="1" x14ac:dyDescent="0.45">
      <c r="A2252">
        <v>1175</v>
      </c>
      <c r="B2252" t="s">
        <v>1463</v>
      </c>
      <c r="C2252" t="s">
        <v>64</v>
      </c>
      <c r="D2252" t="s">
        <v>18</v>
      </c>
      <c r="E2252" t="s">
        <v>275</v>
      </c>
      <c r="F2252">
        <v>25</v>
      </c>
      <c r="G2252" t="s">
        <v>41</v>
      </c>
      <c r="H2252">
        <v>2020</v>
      </c>
      <c r="I2252">
        <v>14.143599999999999</v>
      </c>
      <c r="J2252" s="1">
        <f>_xlfn.XLOOKUP(B2252, '[1]2021 Salaries'!$B$13:$B$2834, '[1]2021 Salaries'!$G$13:$G$2834,0)</f>
        <v>0</v>
      </c>
      <c r="K2252" s="1">
        <f t="shared" si="35"/>
        <v>0</v>
      </c>
      <c r="L2252" s="2">
        <v>2251</v>
      </c>
    </row>
    <row r="2253" spans="1:12" x14ac:dyDescent="0.45">
      <c r="A2253">
        <v>1770</v>
      </c>
      <c r="B2253" t="s">
        <v>2342</v>
      </c>
      <c r="C2253" t="s">
        <v>74</v>
      </c>
      <c r="D2253" t="s">
        <v>1596</v>
      </c>
      <c r="E2253" t="s">
        <v>602</v>
      </c>
      <c r="F2253">
        <v>27</v>
      </c>
      <c r="G2253" t="s">
        <v>12</v>
      </c>
      <c r="H2253">
        <v>2021</v>
      </c>
      <c r="I2253">
        <v>14.1535666666667</v>
      </c>
      <c r="J2253" s="1">
        <f>_xlfn.XLOOKUP(B2253, '[1]2021 Salaries'!$B$13:$B$2834, '[1]2021 Salaries'!$G$13:$G$2834,0)</f>
        <v>27030000</v>
      </c>
      <c r="K2253" s="1">
        <f t="shared" si="35"/>
        <v>29733000.000000004</v>
      </c>
      <c r="L2253" s="2">
        <v>2252</v>
      </c>
    </row>
    <row r="2254" spans="1:12" hidden="1" x14ac:dyDescent="0.45">
      <c r="A2254">
        <v>2369</v>
      </c>
      <c r="B2254" t="s">
        <v>2866</v>
      </c>
      <c r="C2254" t="s">
        <v>14</v>
      </c>
      <c r="D2254" t="s">
        <v>2865</v>
      </c>
      <c r="E2254" t="s">
        <v>542</v>
      </c>
      <c r="F2254">
        <v>36</v>
      </c>
      <c r="G2254" t="s">
        <v>16</v>
      </c>
      <c r="H2254">
        <v>2021</v>
      </c>
      <c r="I2254">
        <v>14.165800000000001</v>
      </c>
      <c r="J2254" s="1">
        <f>_xlfn.XLOOKUP(B2254, '[1]2021 Salaries'!$B$13:$B$2834, '[1]2021 Salaries'!$G$13:$G$2834,0)</f>
        <v>11510000</v>
      </c>
      <c r="K2254" s="1">
        <f t="shared" si="35"/>
        <v>12661000.000000002</v>
      </c>
      <c r="L2254" s="2">
        <v>2253</v>
      </c>
    </row>
    <row r="2255" spans="1:12" hidden="1" x14ac:dyDescent="0.45">
      <c r="A2255">
        <v>21</v>
      </c>
      <c r="B2255" t="s">
        <v>1893</v>
      </c>
      <c r="C2255" t="s">
        <v>27</v>
      </c>
      <c r="D2255" t="s">
        <v>1600</v>
      </c>
      <c r="E2255" t="s">
        <v>49</v>
      </c>
      <c r="F2255">
        <v>25</v>
      </c>
      <c r="G2255" t="s">
        <v>21</v>
      </c>
      <c r="H2255">
        <v>2020</v>
      </c>
      <c r="I2255">
        <v>14.1685</v>
      </c>
      <c r="J2255" s="1">
        <f>_xlfn.XLOOKUP(B2255, '[1]2021 Salaries'!$B$13:$B$2834, '[1]2021 Salaries'!$G$13:$G$2834,0)</f>
        <v>0</v>
      </c>
      <c r="K2255" s="1">
        <f t="shared" si="35"/>
        <v>0</v>
      </c>
      <c r="L2255" s="2">
        <v>2254</v>
      </c>
    </row>
    <row r="2256" spans="1:12" hidden="1" x14ac:dyDescent="0.45">
      <c r="A2256">
        <v>544</v>
      </c>
      <c r="B2256" t="s">
        <v>2018</v>
      </c>
      <c r="C2256" t="s">
        <v>74</v>
      </c>
      <c r="D2256" t="s">
        <v>1600</v>
      </c>
      <c r="E2256" t="s">
        <v>602</v>
      </c>
      <c r="F2256">
        <v>23</v>
      </c>
      <c r="G2256" t="s">
        <v>12</v>
      </c>
      <c r="H2256">
        <v>2020</v>
      </c>
      <c r="I2256">
        <v>14.1808666666667</v>
      </c>
      <c r="J2256" s="1">
        <f>_xlfn.XLOOKUP(B2256, '[1]2021 Salaries'!$B$13:$B$2834, '[1]2021 Salaries'!$G$13:$G$2834,0)</f>
        <v>20130000</v>
      </c>
      <c r="K2256" s="1">
        <f t="shared" si="35"/>
        <v>22143000</v>
      </c>
      <c r="L2256" s="2">
        <v>2255</v>
      </c>
    </row>
    <row r="2257" spans="1:12" hidden="1" x14ac:dyDescent="0.45">
      <c r="A2257">
        <v>461</v>
      </c>
      <c r="B2257" t="s">
        <v>2864</v>
      </c>
      <c r="C2257" t="s">
        <v>2036</v>
      </c>
      <c r="D2257" t="s">
        <v>2743</v>
      </c>
      <c r="E2257" t="s">
        <v>47</v>
      </c>
      <c r="F2257">
        <v>19</v>
      </c>
      <c r="G2257" t="s">
        <v>12</v>
      </c>
      <c r="H2257">
        <v>2020</v>
      </c>
      <c r="I2257">
        <v>14.1876333333333</v>
      </c>
      <c r="J2257" s="1">
        <f>_xlfn.XLOOKUP(B2257, '[1]2021 Salaries'!$B$13:$B$2834, '[1]2021 Salaries'!$G$13:$G$2834,0)</f>
        <v>0</v>
      </c>
      <c r="K2257" s="1">
        <f t="shared" si="35"/>
        <v>0</v>
      </c>
      <c r="L2257" s="2">
        <v>2256</v>
      </c>
    </row>
    <row r="2258" spans="1:12" x14ac:dyDescent="0.45">
      <c r="A2258">
        <v>1077</v>
      </c>
      <c r="B2258" t="s">
        <v>1560</v>
      </c>
      <c r="C2258" t="s">
        <v>14</v>
      </c>
      <c r="D2258" t="s">
        <v>43</v>
      </c>
      <c r="E2258" t="s">
        <v>542</v>
      </c>
      <c r="F2258">
        <v>21</v>
      </c>
      <c r="G2258" t="s">
        <v>16</v>
      </c>
      <c r="H2258">
        <v>2020</v>
      </c>
      <c r="I2258">
        <v>14.2056666666667</v>
      </c>
      <c r="J2258" s="1">
        <f>_xlfn.XLOOKUP(B2258, '[1]2021 Salaries'!$B$13:$B$2834, '[1]2021 Salaries'!$G$13:$G$2834,0)</f>
        <v>14930000</v>
      </c>
      <c r="K2258" s="1">
        <f t="shared" si="35"/>
        <v>16423000.000000002</v>
      </c>
      <c r="L2258" s="2">
        <v>2257</v>
      </c>
    </row>
    <row r="2259" spans="1:12" hidden="1" x14ac:dyDescent="0.45">
      <c r="A2259">
        <v>1155</v>
      </c>
      <c r="B2259" t="s">
        <v>2863</v>
      </c>
      <c r="C2259" t="s">
        <v>64</v>
      </c>
      <c r="D2259" t="s">
        <v>2743</v>
      </c>
      <c r="E2259" t="s">
        <v>65</v>
      </c>
      <c r="F2259">
        <v>19</v>
      </c>
      <c r="G2259" t="s">
        <v>41</v>
      </c>
      <c r="H2259">
        <v>2020</v>
      </c>
      <c r="I2259">
        <v>14.2198666666667</v>
      </c>
      <c r="J2259" s="1">
        <f>_xlfn.XLOOKUP(B2259, '[1]2021 Salaries'!$B$13:$B$2834, '[1]2021 Salaries'!$G$13:$G$2834,0)</f>
        <v>0</v>
      </c>
      <c r="K2259" s="1">
        <f t="shared" si="35"/>
        <v>0</v>
      </c>
      <c r="L2259" s="2">
        <v>2258</v>
      </c>
    </row>
    <row r="2260" spans="1:12" hidden="1" x14ac:dyDescent="0.45">
      <c r="A2260">
        <v>827</v>
      </c>
      <c r="B2260" t="s">
        <v>2862</v>
      </c>
      <c r="C2260" t="s">
        <v>106</v>
      </c>
      <c r="D2260" t="s">
        <v>2743</v>
      </c>
      <c r="E2260" t="s">
        <v>784</v>
      </c>
      <c r="F2260">
        <v>22</v>
      </c>
      <c r="G2260" t="s">
        <v>25</v>
      </c>
      <c r="H2260">
        <v>2020</v>
      </c>
      <c r="I2260">
        <v>14.2512666666667</v>
      </c>
      <c r="J2260" s="1">
        <f>_xlfn.XLOOKUP(B2260, '[1]2021 Salaries'!$B$13:$B$2834, '[1]2021 Salaries'!$G$13:$G$2834,0)</f>
        <v>0</v>
      </c>
      <c r="K2260" s="1">
        <f t="shared" si="35"/>
        <v>0</v>
      </c>
      <c r="L2260" s="2">
        <v>2259</v>
      </c>
    </row>
    <row r="2261" spans="1:12" x14ac:dyDescent="0.45">
      <c r="A2261">
        <v>476</v>
      </c>
      <c r="B2261" t="s">
        <v>2861</v>
      </c>
      <c r="C2261" t="s">
        <v>1379</v>
      </c>
      <c r="D2261" t="s">
        <v>2743</v>
      </c>
      <c r="E2261" t="s">
        <v>417</v>
      </c>
      <c r="F2261">
        <v>19</v>
      </c>
      <c r="G2261" t="s">
        <v>12</v>
      </c>
      <c r="H2261">
        <v>2020</v>
      </c>
      <c r="I2261">
        <v>14.2654666666667</v>
      </c>
      <c r="J2261" s="1">
        <f>_xlfn.XLOOKUP(B2261, '[1]2021 Salaries'!$B$13:$B$2834, '[1]2021 Salaries'!$G$13:$G$2834,0)</f>
        <v>17680000</v>
      </c>
      <c r="K2261" s="1">
        <f t="shared" si="35"/>
        <v>19448000</v>
      </c>
      <c r="L2261" s="2">
        <v>2260</v>
      </c>
    </row>
    <row r="2262" spans="1:12" hidden="1" x14ac:dyDescent="0.45">
      <c r="A2262">
        <v>11</v>
      </c>
      <c r="B2262" t="s">
        <v>1647</v>
      </c>
      <c r="C2262" t="s">
        <v>176</v>
      </c>
      <c r="D2262" t="s">
        <v>1600</v>
      </c>
      <c r="E2262" t="s">
        <v>369</v>
      </c>
      <c r="F2262">
        <v>22</v>
      </c>
      <c r="G2262" t="s">
        <v>21</v>
      </c>
      <c r="H2262">
        <v>2020</v>
      </c>
      <c r="I2262">
        <v>14.2697</v>
      </c>
      <c r="J2262" s="1">
        <f>_xlfn.XLOOKUP(B2262, '[1]2021 Salaries'!$B$13:$B$2834, '[1]2021 Salaries'!$G$13:$G$2834,0)</f>
        <v>0</v>
      </c>
      <c r="K2262" s="1">
        <f t="shared" si="35"/>
        <v>0</v>
      </c>
      <c r="L2262" s="2">
        <v>2261</v>
      </c>
    </row>
    <row r="2263" spans="1:12" hidden="1" x14ac:dyDescent="0.45">
      <c r="A2263">
        <v>1571</v>
      </c>
      <c r="B2263" t="s">
        <v>2860</v>
      </c>
      <c r="C2263" t="s">
        <v>9</v>
      </c>
      <c r="D2263" t="s">
        <v>2743</v>
      </c>
      <c r="E2263" t="s">
        <v>173</v>
      </c>
      <c r="F2263">
        <v>17</v>
      </c>
      <c r="G2263" t="s">
        <v>31</v>
      </c>
      <c r="H2263">
        <v>2021</v>
      </c>
      <c r="I2263">
        <v>14.273733333333301</v>
      </c>
      <c r="J2263" s="1">
        <f>_xlfn.XLOOKUP(B2263, '[1]2021 Salaries'!$B$13:$B$2834, '[1]2021 Salaries'!$G$13:$G$2834,0)</f>
        <v>26690000</v>
      </c>
      <c r="K2263" s="1">
        <f t="shared" si="35"/>
        <v>29359000.000000004</v>
      </c>
      <c r="L2263" s="2">
        <v>2262</v>
      </c>
    </row>
    <row r="2264" spans="1:12" hidden="1" x14ac:dyDescent="0.45">
      <c r="A2264">
        <v>563</v>
      </c>
      <c r="B2264" t="s">
        <v>2859</v>
      </c>
      <c r="C2264" t="s">
        <v>9</v>
      </c>
      <c r="D2264" t="s">
        <v>2743</v>
      </c>
      <c r="E2264" t="s">
        <v>200</v>
      </c>
      <c r="F2264">
        <v>20</v>
      </c>
      <c r="G2264" t="s">
        <v>12</v>
      </c>
      <c r="H2264">
        <v>2020</v>
      </c>
      <c r="I2264">
        <v>14.275833333333299</v>
      </c>
      <c r="J2264" s="1">
        <f>_xlfn.XLOOKUP(B2264, '[1]2021 Salaries'!$B$13:$B$2834, '[1]2021 Salaries'!$G$13:$G$2834,0)</f>
        <v>0</v>
      </c>
      <c r="K2264" s="1">
        <f t="shared" si="35"/>
        <v>0</v>
      </c>
      <c r="L2264" s="2">
        <v>2263</v>
      </c>
    </row>
    <row r="2265" spans="1:12" hidden="1" x14ac:dyDescent="0.45">
      <c r="A2265">
        <v>1787</v>
      </c>
      <c r="B2265" t="s">
        <v>2858</v>
      </c>
      <c r="C2265" t="s">
        <v>51</v>
      </c>
      <c r="D2265" t="s">
        <v>2743</v>
      </c>
      <c r="E2265" t="s">
        <v>587</v>
      </c>
      <c r="F2265">
        <v>28</v>
      </c>
      <c r="G2265" t="s">
        <v>12</v>
      </c>
      <c r="H2265">
        <v>2021</v>
      </c>
      <c r="I2265">
        <v>14.2763333333333</v>
      </c>
      <c r="J2265" s="1">
        <f>_xlfn.XLOOKUP(B2265, '[1]2021 Salaries'!$B$13:$B$2834, '[1]2021 Salaries'!$G$13:$G$2834,0)</f>
        <v>17890000</v>
      </c>
      <c r="K2265" s="1">
        <f t="shared" si="35"/>
        <v>19679000</v>
      </c>
      <c r="L2265" s="2">
        <v>2264</v>
      </c>
    </row>
    <row r="2266" spans="1:12" hidden="1" x14ac:dyDescent="0.45">
      <c r="A2266">
        <v>2262</v>
      </c>
      <c r="B2266" t="s">
        <v>2857</v>
      </c>
      <c r="C2266" t="s">
        <v>109</v>
      </c>
      <c r="D2266" t="s">
        <v>2743</v>
      </c>
      <c r="E2266" t="s">
        <v>489</v>
      </c>
      <c r="F2266">
        <v>27</v>
      </c>
      <c r="G2266" t="s">
        <v>16</v>
      </c>
      <c r="H2266">
        <v>2021</v>
      </c>
      <c r="I2266">
        <v>14.2832333333333</v>
      </c>
      <c r="J2266" s="1">
        <f>_xlfn.XLOOKUP(B2266, '[1]2021 Salaries'!$B$13:$B$2834, '[1]2021 Salaries'!$G$13:$G$2834,0)</f>
        <v>13160000</v>
      </c>
      <c r="K2266" s="1">
        <f t="shared" si="35"/>
        <v>14476000.000000002</v>
      </c>
      <c r="L2266" s="2">
        <v>2265</v>
      </c>
    </row>
    <row r="2267" spans="1:12" x14ac:dyDescent="0.45">
      <c r="A2267">
        <v>1824</v>
      </c>
      <c r="B2267" t="s">
        <v>1643</v>
      </c>
      <c r="C2267" t="s">
        <v>9</v>
      </c>
      <c r="D2267" t="s">
        <v>1596</v>
      </c>
      <c r="E2267" t="s">
        <v>441</v>
      </c>
      <c r="F2267">
        <v>32</v>
      </c>
      <c r="G2267" t="s">
        <v>12</v>
      </c>
      <c r="H2267">
        <v>2021</v>
      </c>
      <c r="I2267">
        <v>14.286766666666701</v>
      </c>
      <c r="J2267" s="1">
        <f>_xlfn.XLOOKUP(B2267, '[1]2021 Salaries'!$B$13:$B$2834, '[1]2021 Salaries'!$G$13:$G$2834,0)</f>
        <v>26660000</v>
      </c>
      <c r="K2267" s="1">
        <f t="shared" si="35"/>
        <v>29326000.000000004</v>
      </c>
      <c r="L2267" s="2">
        <v>2266</v>
      </c>
    </row>
    <row r="2268" spans="1:12" hidden="1" x14ac:dyDescent="0.45">
      <c r="A2268">
        <v>1123</v>
      </c>
      <c r="B2268" t="s">
        <v>2098</v>
      </c>
      <c r="C2268" t="s">
        <v>86</v>
      </c>
      <c r="D2268" t="s">
        <v>1596</v>
      </c>
      <c r="E2268" t="s">
        <v>272</v>
      </c>
      <c r="F2268">
        <v>22</v>
      </c>
      <c r="G2268" t="s">
        <v>16</v>
      </c>
      <c r="H2268">
        <v>2020</v>
      </c>
      <c r="I2268">
        <v>14.2870666666667</v>
      </c>
      <c r="J2268" s="1">
        <f>_xlfn.XLOOKUP(B2268, '[1]2021 Salaries'!$B$13:$B$2834, '[1]2021 Salaries'!$G$13:$G$2834,0)</f>
        <v>0</v>
      </c>
      <c r="K2268" s="1">
        <f t="shared" si="35"/>
        <v>0</v>
      </c>
      <c r="L2268" s="2">
        <v>2267</v>
      </c>
    </row>
    <row r="2269" spans="1:12" x14ac:dyDescent="0.45">
      <c r="A2269">
        <v>2169</v>
      </c>
      <c r="B2269" t="s">
        <v>2796</v>
      </c>
      <c r="C2269" t="s">
        <v>195</v>
      </c>
      <c r="D2269" t="s">
        <v>2743</v>
      </c>
      <c r="E2269" t="s">
        <v>852</v>
      </c>
      <c r="F2269">
        <v>22</v>
      </c>
      <c r="G2269" t="s">
        <v>16</v>
      </c>
      <c r="H2269">
        <v>2021</v>
      </c>
      <c r="I2269">
        <v>14.290333333333299</v>
      </c>
      <c r="J2269" s="1">
        <f>_xlfn.XLOOKUP(B2269, '[1]2021 Salaries'!$B$13:$B$2834, '[1]2021 Salaries'!$G$13:$G$2834,0)</f>
        <v>12030000</v>
      </c>
      <c r="K2269" s="1">
        <f t="shared" si="35"/>
        <v>13233000.000000002</v>
      </c>
      <c r="L2269" s="2">
        <v>2268</v>
      </c>
    </row>
    <row r="2270" spans="1:12" hidden="1" x14ac:dyDescent="0.45">
      <c r="A2270">
        <v>1719</v>
      </c>
      <c r="B2270" t="s">
        <v>2095</v>
      </c>
      <c r="C2270" t="s">
        <v>74</v>
      </c>
      <c r="D2270" t="s">
        <v>1600</v>
      </c>
      <c r="E2270" t="s">
        <v>417</v>
      </c>
      <c r="F2270">
        <v>17</v>
      </c>
      <c r="G2270" t="s">
        <v>12</v>
      </c>
      <c r="H2270">
        <v>2021</v>
      </c>
      <c r="I2270">
        <v>14.3076666666667</v>
      </c>
      <c r="J2270" s="1">
        <f>_xlfn.XLOOKUP(B2270, '[1]2021 Salaries'!$B$13:$B$2834, '[1]2021 Salaries'!$G$13:$G$2834,0)</f>
        <v>19580000</v>
      </c>
      <c r="K2270" s="1">
        <f t="shared" si="35"/>
        <v>21538000</v>
      </c>
      <c r="L2270" s="2">
        <v>2269</v>
      </c>
    </row>
    <row r="2271" spans="1:12" hidden="1" x14ac:dyDescent="0.45">
      <c r="A2271">
        <v>804</v>
      </c>
      <c r="B2271" t="s">
        <v>2856</v>
      </c>
      <c r="C2271" t="s">
        <v>235</v>
      </c>
      <c r="D2271" t="s">
        <v>2743</v>
      </c>
      <c r="E2271" t="s">
        <v>353</v>
      </c>
      <c r="F2271">
        <v>23</v>
      </c>
      <c r="G2271" t="s">
        <v>25</v>
      </c>
      <c r="H2271">
        <v>2020</v>
      </c>
      <c r="I2271">
        <v>14.321199999999999</v>
      </c>
      <c r="J2271" s="1">
        <f>_xlfn.XLOOKUP(B2271, '[1]2021 Salaries'!$B$13:$B$2834, '[1]2021 Salaries'!$G$13:$G$2834,0)</f>
        <v>0</v>
      </c>
      <c r="K2271" s="1">
        <f t="shared" si="35"/>
        <v>0</v>
      </c>
      <c r="L2271" s="2">
        <v>2270</v>
      </c>
    </row>
    <row r="2272" spans="1:12" x14ac:dyDescent="0.45">
      <c r="A2272">
        <v>280</v>
      </c>
      <c r="B2272" t="s">
        <v>2855</v>
      </c>
      <c r="C2272" t="s">
        <v>195</v>
      </c>
      <c r="D2272" t="s">
        <v>2743</v>
      </c>
      <c r="E2272" t="s">
        <v>57</v>
      </c>
      <c r="F2272">
        <v>23</v>
      </c>
      <c r="G2272" t="s">
        <v>31</v>
      </c>
      <c r="H2272">
        <v>2020</v>
      </c>
      <c r="I2272">
        <v>14.3255</v>
      </c>
      <c r="J2272" s="1">
        <f>_xlfn.XLOOKUP(B2272, '[1]2021 Salaries'!$B$13:$B$2834, '[1]2021 Salaries'!$G$13:$G$2834,0)</f>
        <v>20200000</v>
      </c>
      <c r="K2272" s="1">
        <f t="shared" si="35"/>
        <v>22220000</v>
      </c>
      <c r="L2272" s="2">
        <v>2271</v>
      </c>
    </row>
    <row r="2273" spans="1:12" hidden="1" x14ac:dyDescent="0.45">
      <c r="A2273">
        <v>2287</v>
      </c>
      <c r="B2273" t="s">
        <v>1919</v>
      </c>
      <c r="C2273" t="s">
        <v>216</v>
      </c>
      <c r="D2273" t="s">
        <v>1596</v>
      </c>
      <c r="E2273" t="s">
        <v>487</v>
      </c>
      <c r="F2273">
        <v>28</v>
      </c>
      <c r="G2273" t="s">
        <v>16</v>
      </c>
      <c r="H2273">
        <v>2021</v>
      </c>
      <c r="I2273">
        <v>14.3311666666667</v>
      </c>
      <c r="J2273" s="1">
        <f>_xlfn.XLOOKUP(B2273, '[1]2021 Salaries'!$B$13:$B$2834, '[1]2021 Salaries'!$G$13:$G$2834,0)</f>
        <v>14930000</v>
      </c>
      <c r="K2273" s="1">
        <f t="shared" si="35"/>
        <v>16423000.000000002</v>
      </c>
      <c r="L2273" s="2">
        <v>2272</v>
      </c>
    </row>
    <row r="2274" spans="1:12" x14ac:dyDescent="0.45">
      <c r="A2274">
        <v>1337</v>
      </c>
      <c r="B2274" t="s">
        <v>1907</v>
      </c>
      <c r="C2274" t="s">
        <v>134</v>
      </c>
      <c r="D2274" t="s">
        <v>1600</v>
      </c>
      <c r="E2274" t="s">
        <v>293</v>
      </c>
      <c r="F2274">
        <v>28</v>
      </c>
      <c r="G2274" t="s">
        <v>21</v>
      </c>
      <c r="H2274">
        <v>2021</v>
      </c>
      <c r="I2274">
        <v>14.3312666666667</v>
      </c>
      <c r="J2274" s="1">
        <f>_xlfn.XLOOKUP(B2274, '[1]2021 Salaries'!$B$13:$B$2834, '[1]2021 Salaries'!$G$13:$G$2834,0)</f>
        <v>30080000</v>
      </c>
      <c r="K2274" s="1">
        <f t="shared" si="35"/>
        <v>33088000.000000004</v>
      </c>
      <c r="L2274" s="2">
        <v>2273</v>
      </c>
    </row>
    <row r="2275" spans="1:12" x14ac:dyDescent="0.45">
      <c r="A2275">
        <v>105</v>
      </c>
      <c r="B2275" t="s">
        <v>1886</v>
      </c>
      <c r="C2275" t="s">
        <v>39</v>
      </c>
      <c r="D2275" t="s">
        <v>1600</v>
      </c>
      <c r="E2275" t="s">
        <v>293</v>
      </c>
      <c r="F2275">
        <v>18</v>
      </c>
      <c r="G2275" t="s">
        <v>21</v>
      </c>
      <c r="H2275">
        <v>2020</v>
      </c>
      <c r="I2275">
        <v>14.334566666666699</v>
      </c>
      <c r="J2275" s="1">
        <f>_xlfn.XLOOKUP(B2275, '[1]2021 Salaries'!$B$13:$B$2834, '[1]2021 Salaries'!$G$13:$G$2834,0)</f>
        <v>17930000</v>
      </c>
      <c r="K2275" s="1">
        <f t="shared" si="35"/>
        <v>19723000</v>
      </c>
      <c r="L2275" s="2">
        <v>2274</v>
      </c>
    </row>
    <row r="2276" spans="1:12" x14ac:dyDescent="0.45">
      <c r="A2276">
        <v>1311</v>
      </c>
      <c r="B2276" t="s">
        <v>2040</v>
      </c>
      <c r="C2276" t="s">
        <v>39</v>
      </c>
      <c r="D2276" t="s">
        <v>2743</v>
      </c>
      <c r="E2276" t="s">
        <v>168</v>
      </c>
      <c r="F2276">
        <v>20</v>
      </c>
      <c r="G2276" t="s">
        <v>21</v>
      </c>
      <c r="H2276">
        <v>2021</v>
      </c>
      <c r="I2276">
        <v>14.338233333333299</v>
      </c>
      <c r="J2276" s="1">
        <f>_xlfn.XLOOKUP(B2276, '[1]2021 Salaries'!$B$13:$B$2834, '[1]2021 Salaries'!$G$13:$G$2834,0)</f>
        <v>28900000</v>
      </c>
      <c r="K2276" s="1">
        <f t="shared" si="35"/>
        <v>31790000.000000004</v>
      </c>
      <c r="L2276" s="2">
        <v>2275</v>
      </c>
    </row>
    <row r="2277" spans="1:12" hidden="1" x14ac:dyDescent="0.45">
      <c r="A2277">
        <v>1486</v>
      </c>
      <c r="B2277" t="s">
        <v>2854</v>
      </c>
      <c r="C2277" t="s">
        <v>9</v>
      </c>
      <c r="D2277" t="s">
        <v>2743</v>
      </c>
      <c r="E2277" t="s">
        <v>289</v>
      </c>
      <c r="F2277">
        <v>20</v>
      </c>
      <c r="G2277" t="s">
        <v>31</v>
      </c>
      <c r="H2277">
        <v>2021</v>
      </c>
      <c r="I2277">
        <v>14.3428</v>
      </c>
      <c r="J2277" s="1">
        <f>_xlfn.XLOOKUP(B2277, '[1]2021 Salaries'!$B$13:$B$2834, '[1]2021 Salaries'!$G$13:$G$2834,0)</f>
        <v>4050000</v>
      </c>
      <c r="K2277" s="1">
        <f t="shared" si="35"/>
        <v>4455000</v>
      </c>
      <c r="L2277" s="2">
        <v>2276</v>
      </c>
    </row>
    <row r="2278" spans="1:12" hidden="1" x14ac:dyDescent="0.45">
      <c r="A2278">
        <v>1911</v>
      </c>
      <c r="B2278" t="s">
        <v>2853</v>
      </c>
      <c r="C2278" t="s">
        <v>74</v>
      </c>
      <c r="D2278" t="s">
        <v>2743</v>
      </c>
      <c r="E2278" t="s">
        <v>264</v>
      </c>
      <c r="F2278">
        <v>17</v>
      </c>
      <c r="G2278" t="s">
        <v>12</v>
      </c>
      <c r="H2278">
        <v>2021</v>
      </c>
      <c r="I2278">
        <v>14.357466666666699</v>
      </c>
      <c r="J2278" s="1">
        <f>_xlfn.XLOOKUP(B2278, '[1]2021 Salaries'!$B$13:$B$2834, '[1]2021 Salaries'!$G$13:$G$2834,0)</f>
        <v>1310000</v>
      </c>
      <c r="K2278" s="1">
        <f t="shared" si="35"/>
        <v>1441000</v>
      </c>
      <c r="L2278" s="2">
        <v>2277</v>
      </c>
    </row>
    <row r="2279" spans="1:12" hidden="1" x14ac:dyDescent="0.45">
      <c r="A2279">
        <v>1950</v>
      </c>
      <c r="B2279" t="s">
        <v>1843</v>
      </c>
      <c r="C2279" t="s">
        <v>14</v>
      </c>
      <c r="D2279" t="s">
        <v>1596</v>
      </c>
      <c r="E2279" t="s">
        <v>107</v>
      </c>
      <c r="F2279">
        <v>35</v>
      </c>
      <c r="G2279" t="s">
        <v>25</v>
      </c>
      <c r="H2279">
        <v>2021</v>
      </c>
      <c r="I2279">
        <v>14.361333333333301</v>
      </c>
      <c r="J2279" s="1">
        <f>_xlfn.XLOOKUP(B2279, '[1]2021 Salaries'!$B$13:$B$2834, '[1]2021 Salaries'!$G$13:$G$2834,0)</f>
        <v>28870000</v>
      </c>
      <c r="K2279" s="1">
        <f t="shared" si="35"/>
        <v>31757000.000000004</v>
      </c>
      <c r="L2279" s="2">
        <v>2278</v>
      </c>
    </row>
    <row r="2280" spans="1:12" x14ac:dyDescent="0.45">
      <c r="A2280">
        <v>977</v>
      </c>
      <c r="B2280" t="s">
        <v>2852</v>
      </c>
      <c r="C2280" t="s">
        <v>2003</v>
      </c>
      <c r="D2280" t="s">
        <v>2743</v>
      </c>
      <c r="E2280" t="s">
        <v>489</v>
      </c>
      <c r="F2280">
        <v>20</v>
      </c>
      <c r="G2280" t="s">
        <v>16</v>
      </c>
      <c r="H2280">
        <v>2020</v>
      </c>
      <c r="I2280">
        <v>14.367100000000001</v>
      </c>
      <c r="J2280" s="1">
        <f>_xlfn.XLOOKUP(B2280, '[1]2021 Salaries'!$B$13:$B$2834, '[1]2021 Salaries'!$G$13:$G$2834,0)</f>
        <v>15740000</v>
      </c>
      <c r="K2280" s="1">
        <f t="shared" si="35"/>
        <v>17314000</v>
      </c>
      <c r="L2280" s="2">
        <v>2279</v>
      </c>
    </row>
    <row r="2281" spans="1:12" x14ac:dyDescent="0.45">
      <c r="A2281">
        <v>630</v>
      </c>
      <c r="B2281" t="s">
        <v>1186</v>
      </c>
      <c r="C2281" t="s">
        <v>138</v>
      </c>
      <c r="D2281" t="s">
        <v>1600</v>
      </c>
      <c r="E2281" t="s">
        <v>382</v>
      </c>
      <c r="F2281">
        <v>24</v>
      </c>
      <c r="G2281" t="s">
        <v>12</v>
      </c>
      <c r="H2281">
        <v>2020</v>
      </c>
      <c r="I2281">
        <v>14.375833333333301</v>
      </c>
      <c r="J2281" s="1">
        <f>_xlfn.XLOOKUP(B2281, '[1]2021 Salaries'!$B$13:$B$2834, '[1]2021 Salaries'!$G$13:$G$2834,0)</f>
        <v>37200000</v>
      </c>
      <c r="K2281" s="1">
        <f t="shared" si="35"/>
        <v>40920000</v>
      </c>
      <c r="L2281" s="2">
        <v>2280</v>
      </c>
    </row>
    <row r="2282" spans="1:12" x14ac:dyDescent="0.45">
      <c r="A2282">
        <v>1693</v>
      </c>
      <c r="B2282" t="s">
        <v>2851</v>
      </c>
      <c r="C2282" t="s">
        <v>27</v>
      </c>
      <c r="D2282" t="s">
        <v>2743</v>
      </c>
      <c r="E2282" t="s">
        <v>157</v>
      </c>
      <c r="F2282">
        <v>27</v>
      </c>
      <c r="G2282" t="s">
        <v>12</v>
      </c>
      <c r="H2282">
        <v>2021</v>
      </c>
      <c r="I2282">
        <v>14.378500000000001</v>
      </c>
      <c r="J2282" s="1">
        <f>_xlfn.XLOOKUP(B2282, '[1]2021 Salaries'!$B$13:$B$2834, '[1]2021 Salaries'!$G$13:$G$2834,0)</f>
        <v>31220000</v>
      </c>
      <c r="K2282" s="1">
        <f t="shared" si="35"/>
        <v>34342000</v>
      </c>
      <c r="L2282" s="2">
        <v>2281</v>
      </c>
    </row>
    <row r="2283" spans="1:12" x14ac:dyDescent="0.45">
      <c r="A2283">
        <v>60</v>
      </c>
      <c r="B2283" t="s">
        <v>2790</v>
      </c>
      <c r="C2283" t="s">
        <v>1389</v>
      </c>
      <c r="D2283" t="s">
        <v>2743</v>
      </c>
      <c r="E2283" t="s">
        <v>393</v>
      </c>
      <c r="F2283">
        <v>25</v>
      </c>
      <c r="G2283" t="s">
        <v>21</v>
      </c>
      <c r="H2283">
        <v>2020</v>
      </c>
      <c r="I2283">
        <v>14.378733333333299</v>
      </c>
      <c r="J2283" s="1">
        <f>_xlfn.XLOOKUP(B2283, '[1]2021 Salaries'!$B$13:$B$2834, '[1]2021 Salaries'!$G$13:$G$2834,0)</f>
        <v>17110000</v>
      </c>
      <c r="K2283" s="1">
        <f t="shared" si="35"/>
        <v>18821000</v>
      </c>
      <c r="L2283" s="2">
        <v>2282</v>
      </c>
    </row>
    <row r="2284" spans="1:12" x14ac:dyDescent="0.45">
      <c r="A2284">
        <v>1924</v>
      </c>
      <c r="B2284" t="s">
        <v>1743</v>
      </c>
      <c r="C2284" t="s">
        <v>23</v>
      </c>
      <c r="D2284" t="s">
        <v>2743</v>
      </c>
      <c r="E2284" t="s">
        <v>330</v>
      </c>
      <c r="F2284">
        <v>32</v>
      </c>
      <c r="G2284" t="s">
        <v>25</v>
      </c>
      <c r="H2284">
        <v>2021</v>
      </c>
      <c r="I2284">
        <v>14.385300000000001</v>
      </c>
      <c r="J2284" s="1">
        <f>_xlfn.XLOOKUP(B2284, '[1]2021 Salaries'!$B$13:$B$2834, '[1]2021 Salaries'!$G$13:$G$2834,0)</f>
        <v>33970000</v>
      </c>
      <c r="K2284" s="1">
        <f t="shared" si="35"/>
        <v>37367000</v>
      </c>
      <c r="L2284" s="2">
        <v>2283</v>
      </c>
    </row>
    <row r="2285" spans="1:12" hidden="1" x14ac:dyDescent="0.45">
      <c r="A2285">
        <v>1468</v>
      </c>
      <c r="B2285" t="s">
        <v>2850</v>
      </c>
      <c r="C2285" t="s">
        <v>9</v>
      </c>
      <c r="D2285" t="s">
        <v>2743</v>
      </c>
      <c r="E2285" t="s">
        <v>473</v>
      </c>
      <c r="F2285">
        <v>20</v>
      </c>
      <c r="G2285" t="s">
        <v>31</v>
      </c>
      <c r="H2285">
        <v>2021</v>
      </c>
      <c r="I2285">
        <v>14.385533333333299</v>
      </c>
      <c r="J2285" s="1">
        <f>_xlfn.XLOOKUP(B2285, '[1]2021 Salaries'!$B$13:$B$2834, '[1]2021 Salaries'!$G$13:$G$2834,0)</f>
        <v>18540000</v>
      </c>
      <c r="K2285" s="1">
        <f t="shared" si="35"/>
        <v>20394000</v>
      </c>
      <c r="L2285" s="2">
        <v>2284</v>
      </c>
    </row>
    <row r="2286" spans="1:12" x14ac:dyDescent="0.45">
      <c r="A2286">
        <v>1195</v>
      </c>
      <c r="B2286" t="s">
        <v>1561</v>
      </c>
      <c r="C2286" t="s">
        <v>64</v>
      </c>
      <c r="D2286" t="s">
        <v>2743</v>
      </c>
      <c r="E2286" t="s">
        <v>1238</v>
      </c>
      <c r="F2286">
        <v>26</v>
      </c>
      <c r="G2286" t="s">
        <v>41</v>
      </c>
      <c r="H2286">
        <v>2020</v>
      </c>
      <c r="I2286">
        <v>14.3968666666667</v>
      </c>
      <c r="J2286" s="1">
        <f>_xlfn.XLOOKUP(B2286, '[1]2021 Salaries'!$B$13:$B$2834, '[1]2021 Salaries'!$G$13:$G$2834,0)</f>
        <v>22450000</v>
      </c>
      <c r="K2286" s="1">
        <f t="shared" si="35"/>
        <v>22450000</v>
      </c>
      <c r="L2286" s="2">
        <v>2285</v>
      </c>
    </row>
    <row r="2287" spans="1:12" x14ac:dyDescent="0.45">
      <c r="A2287">
        <v>1701</v>
      </c>
      <c r="B2287" t="s">
        <v>2069</v>
      </c>
      <c r="C2287" t="s">
        <v>222</v>
      </c>
      <c r="D2287" t="s">
        <v>1600</v>
      </c>
      <c r="E2287" t="s">
        <v>157</v>
      </c>
      <c r="F2287">
        <v>30</v>
      </c>
      <c r="G2287" t="s">
        <v>12</v>
      </c>
      <c r="H2287">
        <v>2021</v>
      </c>
      <c r="I2287">
        <v>14.398099999999999</v>
      </c>
      <c r="J2287" s="1">
        <f>_xlfn.XLOOKUP(B2287, '[1]2021 Salaries'!$B$13:$B$2834, '[1]2021 Salaries'!$G$13:$G$2834,0)</f>
        <v>28740000</v>
      </c>
      <c r="K2287" s="1">
        <f t="shared" si="35"/>
        <v>31614000.000000004</v>
      </c>
      <c r="L2287" s="2">
        <v>2286</v>
      </c>
    </row>
    <row r="2288" spans="1:12" hidden="1" x14ac:dyDescent="0.45">
      <c r="A2288">
        <v>1089</v>
      </c>
      <c r="B2288" t="s">
        <v>2849</v>
      </c>
      <c r="C2288" t="s">
        <v>14</v>
      </c>
      <c r="D2288" t="s">
        <v>2743</v>
      </c>
      <c r="E2288" t="s">
        <v>753</v>
      </c>
      <c r="F2288">
        <v>22</v>
      </c>
      <c r="G2288" t="s">
        <v>16</v>
      </c>
      <c r="H2288">
        <v>2020</v>
      </c>
      <c r="I2288">
        <v>14.420400000000001</v>
      </c>
      <c r="J2288" s="1">
        <f>_xlfn.XLOOKUP(B2288, '[1]2021 Salaries'!$B$13:$B$2834, '[1]2021 Salaries'!$G$13:$G$2834,0)</f>
        <v>0</v>
      </c>
      <c r="K2288" s="1">
        <f t="shared" si="35"/>
        <v>0</v>
      </c>
      <c r="L2288" s="2">
        <v>2287</v>
      </c>
    </row>
    <row r="2289" spans="1:12" hidden="1" x14ac:dyDescent="0.45">
      <c r="A2289">
        <v>167</v>
      </c>
      <c r="B2289" t="s">
        <v>1950</v>
      </c>
      <c r="C2289" t="s">
        <v>1949</v>
      </c>
      <c r="D2289" t="s">
        <v>1596</v>
      </c>
      <c r="E2289" t="s">
        <v>230</v>
      </c>
      <c r="F2289">
        <v>26</v>
      </c>
      <c r="G2289" t="s">
        <v>21</v>
      </c>
      <c r="H2289">
        <v>2020</v>
      </c>
      <c r="I2289">
        <v>14.420666666666699</v>
      </c>
      <c r="J2289" s="1">
        <f>_xlfn.XLOOKUP(B2289, '[1]2021 Salaries'!$B$13:$B$2834, '[1]2021 Salaries'!$G$13:$G$2834,0)</f>
        <v>0</v>
      </c>
      <c r="K2289" s="1">
        <f t="shared" si="35"/>
        <v>0</v>
      </c>
      <c r="L2289" s="2">
        <v>2288</v>
      </c>
    </row>
    <row r="2290" spans="1:12" x14ac:dyDescent="0.45">
      <c r="A2290">
        <v>1082</v>
      </c>
      <c r="B2290" t="s">
        <v>2755</v>
      </c>
      <c r="C2290" t="s">
        <v>1244</v>
      </c>
      <c r="D2290" t="s">
        <v>2743</v>
      </c>
      <c r="E2290" t="s">
        <v>753</v>
      </c>
      <c r="F2290">
        <v>19</v>
      </c>
      <c r="G2290" t="s">
        <v>16</v>
      </c>
      <c r="H2290">
        <v>2020</v>
      </c>
      <c r="I2290">
        <v>14.4241333333333</v>
      </c>
      <c r="J2290" s="1">
        <f>_xlfn.XLOOKUP(B2290, '[1]2021 Salaries'!$B$13:$B$2834, '[1]2021 Salaries'!$G$13:$G$2834,0)</f>
        <v>10560000</v>
      </c>
      <c r="K2290" s="1">
        <f t="shared" si="35"/>
        <v>11616000.000000002</v>
      </c>
      <c r="L2290" s="2">
        <v>2289</v>
      </c>
    </row>
    <row r="2291" spans="1:12" x14ac:dyDescent="0.45">
      <c r="A2291">
        <v>62</v>
      </c>
      <c r="B2291" t="s">
        <v>2848</v>
      </c>
      <c r="C2291" t="s">
        <v>235</v>
      </c>
      <c r="D2291" t="s">
        <v>2743</v>
      </c>
      <c r="E2291" t="s">
        <v>393</v>
      </c>
      <c r="F2291">
        <v>24</v>
      </c>
      <c r="G2291" t="s">
        <v>21</v>
      </c>
      <c r="H2291">
        <v>2020</v>
      </c>
      <c r="I2291">
        <v>14.428333333333301</v>
      </c>
      <c r="J2291" s="1">
        <f>_xlfn.XLOOKUP(B2291, '[1]2021 Salaries'!$B$13:$B$2834, '[1]2021 Salaries'!$G$13:$G$2834,0)</f>
        <v>29810000</v>
      </c>
      <c r="K2291" s="1">
        <f t="shared" si="35"/>
        <v>32791000.000000004</v>
      </c>
      <c r="L2291" s="2">
        <v>2290</v>
      </c>
    </row>
    <row r="2292" spans="1:12" hidden="1" x14ac:dyDescent="0.45">
      <c r="A2292">
        <v>2466</v>
      </c>
      <c r="B2292" t="s">
        <v>2847</v>
      </c>
      <c r="C2292" t="s">
        <v>2846</v>
      </c>
      <c r="D2292" t="s">
        <v>2743</v>
      </c>
      <c r="E2292" t="s">
        <v>970</v>
      </c>
      <c r="F2292">
        <v>28</v>
      </c>
      <c r="G2292" t="s">
        <v>41</v>
      </c>
      <c r="H2292">
        <v>2021</v>
      </c>
      <c r="I2292">
        <v>14.4311333333333</v>
      </c>
      <c r="J2292" s="1">
        <f>_xlfn.XLOOKUP(B2292, '[1]2021 Salaries'!$B$13:$B$2834, '[1]2021 Salaries'!$G$13:$G$2834,0)</f>
        <v>1930000</v>
      </c>
      <c r="K2292" s="1">
        <f t="shared" si="35"/>
        <v>2123000</v>
      </c>
      <c r="L2292" s="2">
        <v>2291</v>
      </c>
    </row>
    <row r="2293" spans="1:12" hidden="1" x14ac:dyDescent="0.45">
      <c r="A2293">
        <v>2148</v>
      </c>
      <c r="B2293" t="s">
        <v>2161</v>
      </c>
      <c r="C2293" t="s">
        <v>14</v>
      </c>
      <c r="D2293" t="s">
        <v>1596</v>
      </c>
      <c r="E2293" t="s">
        <v>1212</v>
      </c>
      <c r="F2293">
        <v>22</v>
      </c>
      <c r="G2293" t="s">
        <v>16</v>
      </c>
      <c r="H2293">
        <v>2021</v>
      </c>
      <c r="I2293">
        <v>14.4408666666667</v>
      </c>
      <c r="J2293" s="1">
        <f>_xlfn.XLOOKUP(B2293, '[1]2021 Salaries'!$B$13:$B$2834, '[1]2021 Salaries'!$G$13:$G$2834,0)</f>
        <v>28750000</v>
      </c>
      <c r="K2293" s="1">
        <f t="shared" si="35"/>
        <v>31625000.000000004</v>
      </c>
      <c r="L2293" s="2">
        <v>2292</v>
      </c>
    </row>
    <row r="2294" spans="1:12" x14ac:dyDescent="0.45">
      <c r="A2294">
        <v>302</v>
      </c>
      <c r="B2294" t="s">
        <v>1577</v>
      </c>
      <c r="C2294" t="s">
        <v>377</v>
      </c>
      <c r="D2294" t="s">
        <v>18</v>
      </c>
      <c r="E2294" t="s">
        <v>1012</v>
      </c>
      <c r="F2294">
        <v>21</v>
      </c>
      <c r="G2294" t="s">
        <v>31</v>
      </c>
      <c r="H2294">
        <v>2020</v>
      </c>
      <c r="I2294">
        <v>14.4415666666667</v>
      </c>
      <c r="J2294" s="1">
        <f>_xlfn.XLOOKUP(B2294, '[1]2021 Salaries'!$B$13:$B$2834, '[1]2021 Salaries'!$G$13:$G$2834,0)</f>
        <v>16860000</v>
      </c>
      <c r="K2294" s="1">
        <f t="shared" si="35"/>
        <v>18546000</v>
      </c>
      <c r="L2294" s="2">
        <v>2293</v>
      </c>
    </row>
    <row r="2295" spans="1:12" hidden="1" x14ac:dyDescent="0.45">
      <c r="A2295">
        <v>1007</v>
      </c>
      <c r="B2295" t="s">
        <v>2099</v>
      </c>
      <c r="C2295" t="s">
        <v>14</v>
      </c>
      <c r="D2295" t="s">
        <v>1600</v>
      </c>
      <c r="E2295" t="s">
        <v>997</v>
      </c>
      <c r="F2295">
        <v>30</v>
      </c>
      <c r="G2295" t="s">
        <v>16</v>
      </c>
      <c r="H2295">
        <v>2020</v>
      </c>
      <c r="I2295">
        <v>14.4418666666667</v>
      </c>
      <c r="J2295" s="1">
        <f>_xlfn.XLOOKUP(B2295, '[1]2021 Salaries'!$B$13:$B$2834, '[1]2021 Salaries'!$G$13:$G$2834,0)</f>
        <v>0</v>
      </c>
      <c r="K2295" s="1">
        <f t="shared" si="35"/>
        <v>0</v>
      </c>
      <c r="L2295" s="2">
        <v>2294</v>
      </c>
    </row>
    <row r="2296" spans="1:12" hidden="1" x14ac:dyDescent="0.45">
      <c r="A2296">
        <v>2081</v>
      </c>
      <c r="B2296" t="s">
        <v>2845</v>
      </c>
      <c r="C2296" t="s">
        <v>23</v>
      </c>
      <c r="D2296" t="s">
        <v>2743</v>
      </c>
      <c r="E2296" t="s">
        <v>118</v>
      </c>
      <c r="F2296">
        <v>18</v>
      </c>
      <c r="G2296" t="s">
        <v>25</v>
      </c>
      <c r="H2296">
        <v>2021</v>
      </c>
      <c r="I2296">
        <v>14.446666666666699</v>
      </c>
      <c r="J2296" s="1">
        <f>_xlfn.XLOOKUP(B2296, '[1]2021 Salaries'!$B$13:$B$2834, '[1]2021 Salaries'!$G$13:$G$2834,0)</f>
        <v>4110000</v>
      </c>
      <c r="K2296" s="1">
        <f t="shared" si="35"/>
        <v>4521000</v>
      </c>
      <c r="L2296" s="2">
        <v>2295</v>
      </c>
    </row>
    <row r="2297" spans="1:12" hidden="1" x14ac:dyDescent="0.45">
      <c r="A2297">
        <v>561</v>
      </c>
      <c r="B2297" t="s">
        <v>2280</v>
      </c>
      <c r="C2297" t="s">
        <v>74</v>
      </c>
      <c r="D2297" t="s">
        <v>1596</v>
      </c>
      <c r="E2297" t="s">
        <v>200</v>
      </c>
      <c r="F2297">
        <v>20</v>
      </c>
      <c r="G2297" t="s">
        <v>12</v>
      </c>
      <c r="H2297">
        <v>2020</v>
      </c>
      <c r="I2297">
        <v>14.451599999999999</v>
      </c>
      <c r="J2297" s="1">
        <f>_xlfn.XLOOKUP(B2297, '[1]2021 Salaries'!$B$13:$B$2834, '[1]2021 Salaries'!$G$13:$G$2834,0)</f>
        <v>0</v>
      </c>
      <c r="K2297" s="1">
        <f t="shared" si="35"/>
        <v>0</v>
      </c>
      <c r="L2297" s="2">
        <v>2296</v>
      </c>
    </row>
    <row r="2298" spans="1:12" hidden="1" x14ac:dyDescent="0.45">
      <c r="A2298">
        <v>1106</v>
      </c>
      <c r="B2298" t="s">
        <v>2844</v>
      </c>
      <c r="C2298" t="s">
        <v>14</v>
      </c>
      <c r="D2298" t="s">
        <v>2743</v>
      </c>
      <c r="E2298" t="s">
        <v>462</v>
      </c>
      <c r="F2298">
        <v>30</v>
      </c>
      <c r="G2298" t="s">
        <v>16</v>
      </c>
      <c r="H2298">
        <v>2020</v>
      </c>
      <c r="I2298">
        <v>14.452833333333301</v>
      </c>
      <c r="J2298" s="1">
        <f>_xlfn.XLOOKUP(B2298, '[1]2021 Salaries'!$B$13:$B$2834, '[1]2021 Salaries'!$G$13:$G$2834,0)</f>
        <v>0</v>
      </c>
      <c r="K2298" s="1">
        <f t="shared" si="35"/>
        <v>0</v>
      </c>
      <c r="L2298" s="2">
        <v>2297</v>
      </c>
    </row>
    <row r="2299" spans="1:12" hidden="1" x14ac:dyDescent="0.45">
      <c r="A2299">
        <v>2358</v>
      </c>
      <c r="B2299" t="s">
        <v>2223</v>
      </c>
      <c r="C2299" t="s">
        <v>33</v>
      </c>
      <c r="D2299" t="s">
        <v>1596</v>
      </c>
      <c r="E2299" t="s">
        <v>91</v>
      </c>
      <c r="F2299">
        <v>24</v>
      </c>
      <c r="G2299" t="s">
        <v>16</v>
      </c>
      <c r="H2299">
        <v>2021</v>
      </c>
      <c r="I2299">
        <v>14.4743666666667</v>
      </c>
      <c r="J2299" s="1">
        <f>_xlfn.XLOOKUP(B2299, '[1]2021 Salaries'!$B$13:$B$2834, '[1]2021 Salaries'!$G$13:$G$2834,0)</f>
        <v>32670000</v>
      </c>
      <c r="K2299" s="1">
        <f t="shared" si="35"/>
        <v>35937000</v>
      </c>
      <c r="L2299" s="2">
        <v>2298</v>
      </c>
    </row>
    <row r="2300" spans="1:12" x14ac:dyDescent="0.45">
      <c r="A2300">
        <v>1638</v>
      </c>
      <c r="B2300" t="s">
        <v>2129</v>
      </c>
      <c r="C2300" t="s">
        <v>948</v>
      </c>
      <c r="D2300" t="s">
        <v>1600</v>
      </c>
      <c r="E2300" t="s">
        <v>867</v>
      </c>
      <c r="F2300">
        <v>28</v>
      </c>
      <c r="G2300" t="s">
        <v>31</v>
      </c>
      <c r="H2300">
        <v>2021</v>
      </c>
      <c r="I2300">
        <v>14.483366666666701</v>
      </c>
      <c r="J2300" s="1">
        <f>_xlfn.XLOOKUP(B2300, '[1]2021 Salaries'!$B$13:$B$2834, '[1]2021 Salaries'!$G$13:$G$2834,0)</f>
        <v>36630000</v>
      </c>
      <c r="K2300" s="1">
        <f t="shared" si="35"/>
        <v>40293000</v>
      </c>
      <c r="L2300" s="2">
        <v>2299</v>
      </c>
    </row>
    <row r="2301" spans="1:12" hidden="1" x14ac:dyDescent="0.45">
      <c r="A2301">
        <v>1183</v>
      </c>
      <c r="B2301" t="s">
        <v>2843</v>
      </c>
      <c r="C2301" t="s">
        <v>64</v>
      </c>
      <c r="D2301" t="s">
        <v>2743</v>
      </c>
      <c r="E2301" t="s">
        <v>275</v>
      </c>
      <c r="F2301">
        <v>24</v>
      </c>
      <c r="G2301" t="s">
        <v>41</v>
      </c>
      <c r="H2301">
        <v>2020</v>
      </c>
      <c r="I2301">
        <v>14.492800000000001</v>
      </c>
      <c r="J2301" s="1">
        <f>_xlfn.XLOOKUP(B2301, '[1]2021 Salaries'!$B$13:$B$2834, '[1]2021 Salaries'!$G$13:$G$2834,0)</f>
        <v>0</v>
      </c>
      <c r="K2301" s="1">
        <f t="shared" si="35"/>
        <v>0</v>
      </c>
      <c r="L2301" s="2">
        <v>2300</v>
      </c>
    </row>
    <row r="2302" spans="1:12" hidden="1" x14ac:dyDescent="0.45">
      <c r="A2302">
        <v>2477</v>
      </c>
      <c r="B2302" t="s">
        <v>2068</v>
      </c>
      <c r="C2302" t="s">
        <v>39</v>
      </c>
      <c r="D2302" t="s">
        <v>1600</v>
      </c>
      <c r="E2302" t="s">
        <v>970</v>
      </c>
      <c r="F2302">
        <v>22</v>
      </c>
      <c r="G2302" t="s">
        <v>41</v>
      </c>
      <c r="H2302">
        <v>2021</v>
      </c>
      <c r="I2302">
        <v>14.496366666666701</v>
      </c>
      <c r="J2302" s="1">
        <f>_xlfn.XLOOKUP(B2302, '[1]2021 Salaries'!$B$13:$B$2834, '[1]2021 Salaries'!$G$13:$G$2834,0)</f>
        <v>7510000</v>
      </c>
      <c r="K2302" s="1">
        <f t="shared" si="35"/>
        <v>8261000.0000000009</v>
      </c>
      <c r="L2302" s="2">
        <v>2301</v>
      </c>
    </row>
    <row r="2303" spans="1:12" hidden="1" x14ac:dyDescent="0.45">
      <c r="A2303">
        <v>1530</v>
      </c>
      <c r="B2303" t="s">
        <v>2144</v>
      </c>
      <c r="C2303" t="s">
        <v>9</v>
      </c>
      <c r="D2303" t="s">
        <v>1600</v>
      </c>
      <c r="E2303" t="s">
        <v>434</v>
      </c>
      <c r="F2303">
        <v>19</v>
      </c>
      <c r="G2303" t="s">
        <v>31</v>
      </c>
      <c r="H2303">
        <v>2021</v>
      </c>
      <c r="I2303">
        <v>14.4988333333333</v>
      </c>
      <c r="J2303" s="1">
        <f>_xlfn.XLOOKUP(B2303, '[1]2021 Salaries'!$B$13:$B$2834, '[1]2021 Salaries'!$G$13:$G$2834,0)</f>
        <v>5680000</v>
      </c>
      <c r="K2303" s="1">
        <f t="shared" si="35"/>
        <v>6248000.0000000009</v>
      </c>
      <c r="L2303" s="2">
        <v>2302</v>
      </c>
    </row>
    <row r="2304" spans="1:12" hidden="1" x14ac:dyDescent="0.45">
      <c r="A2304">
        <v>1528</v>
      </c>
      <c r="B2304" t="s">
        <v>1735</v>
      </c>
      <c r="C2304" t="s">
        <v>9</v>
      </c>
      <c r="D2304" t="s">
        <v>1600</v>
      </c>
      <c r="E2304" t="s">
        <v>434</v>
      </c>
      <c r="F2304">
        <v>17</v>
      </c>
      <c r="G2304" t="s">
        <v>31</v>
      </c>
      <c r="H2304">
        <v>2021</v>
      </c>
      <c r="I2304">
        <v>14.500033333333301</v>
      </c>
      <c r="J2304" s="1">
        <f>_xlfn.XLOOKUP(B2304, '[1]2021 Salaries'!$B$13:$B$2834, '[1]2021 Salaries'!$G$13:$G$2834,0)</f>
        <v>28990000</v>
      </c>
      <c r="K2304" s="1">
        <f t="shared" si="35"/>
        <v>31889000.000000004</v>
      </c>
      <c r="L2304" s="2">
        <v>2303</v>
      </c>
    </row>
    <row r="2305" spans="1:12" hidden="1" x14ac:dyDescent="0.45">
      <c r="A2305">
        <v>1903</v>
      </c>
      <c r="B2305" t="s">
        <v>1778</v>
      </c>
      <c r="C2305" t="s">
        <v>74</v>
      </c>
      <c r="D2305" t="s">
        <v>1600</v>
      </c>
      <c r="E2305" t="s">
        <v>162</v>
      </c>
      <c r="F2305">
        <v>18</v>
      </c>
      <c r="G2305" t="s">
        <v>12</v>
      </c>
      <c r="H2305">
        <v>2021</v>
      </c>
      <c r="I2305">
        <v>14.5080333333333</v>
      </c>
      <c r="J2305" s="1">
        <f>_xlfn.XLOOKUP(B2305, '[1]2021 Salaries'!$B$13:$B$2834, '[1]2021 Salaries'!$G$13:$G$2834,0)</f>
        <v>3540000</v>
      </c>
      <c r="K2305" s="1">
        <f t="shared" si="35"/>
        <v>3894000.0000000005</v>
      </c>
      <c r="L2305" s="2">
        <v>2304</v>
      </c>
    </row>
    <row r="2306" spans="1:12" x14ac:dyDescent="0.45">
      <c r="A2306">
        <v>2388</v>
      </c>
      <c r="B2306" t="s">
        <v>2842</v>
      </c>
      <c r="C2306" t="s">
        <v>14</v>
      </c>
      <c r="D2306" t="s">
        <v>2743</v>
      </c>
      <c r="E2306" t="s">
        <v>753</v>
      </c>
      <c r="F2306">
        <v>32</v>
      </c>
      <c r="G2306" t="s">
        <v>16</v>
      </c>
      <c r="H2306">
        <v>2021</v>
      </c>
      <c r="I2306">
        <v>14.5167</v>
      </c>
      <c r="J2306" s="1">
        <f>_xlfn.XLOOKUP(B2306, '[1]2021 Salaries'!$B$13:$B$2834, '[1]2021 Salaries'!$G$13:$G$2834,0)</f>
        <v>19190000</v>
      </c>
      <c r="K2306" s="1">
        <f t="shared" si="35"/>
        <v>21109000</v>
      </c>
      <c r="L2306" s="2">
        <v>2305</v>
      </c>
    </row>
    <row r="2307" spans="1:12" hidden="1" x14ac:dyDescent="0.45">
      <c r="A2307">
        <v>910</v>
      </c>
      <c r="B2307" t="s">
        <v>1447</v>
      </c>
      <c r="C2307" t="s">
        <v>14</v>
      </c>
      <c r="D2307" t="s">
        <v>18</v>
      </c>
      <c r="E2307" t="s">
        <v>659</v>
      </c>
      <c r="F2307">
        <v>19</v>
      </c>
      <c r="G2307" t="s">
        <v>16</v>
      </c>
      <c r="H2307">
        <v>2020</v>
      </c>
      <c r="I2307">
        <v>14.5180666666667</v>
      </c>
      <c r="J2307" s="1">
        <f>_xlfn.XLOOKUP(B2307, '[1]2021 Salaries'!$B$13:$B$2834, '[1]2021 Salaries'!$G$13:$G$2834,0)</f>
        <v>0</v>
      </c>
      <c r="K2307" s="1">
        <f t="shared" ref="K2307:K2370" si="36">IF(C2307="Rarita", J2307, J2307*1.1)</f>
        <v>0</v>
      </c>
      <c r="L2307" s="2">
        <v>2306</v>
      </c>
    </row>
    <row r="2308" spans="1:12" x14ac:dyDescent="0.45">
      <c r="A2308">
        <v>138</v>
      </c>
      <c r="B2308" t="s">
        <v>1585</v>
      </c>
      <c r="C2308" t="s">
        <v>39</v>
      </c>
      <c r="D2308" t="s">
        <v>2743</v>
      </c>
      <c r="E2308" t="s">
        <v>1073</v>
      </c>
      <c r="F2308">
        <v>24</v>
      </c>
      <c r="G2308" t="s">
        <v>21</v>
      </c>
      <c r="H2308">
        <v>2020</v>
      </c>
      <c r="I2308">
        <v>14.532833333333301</v>
      </c>
      <c r="J2308" s="1">
        <f>_xlfn.XLOOKUP(B2308, '[1]2021 Salaries'!$B$13:$B$2834, '[1]2021 Salaries'!$G$13:$G$2834,0)</f>
        <v>27790000</v>
      </c>
      <c r="K2308" s="1">
        <f t="shared" si="36"/>
        <v>30569000.000000004</v>
      </c>
      <c r="L2308" s="2">
        <v>2307</v>
      </c>
    </row>
    <row r="2309" spans="1:12" x14ac:dyDescent="0.45">
      <c r="A2309">
        <v>1838</v>
      </c>
      <c r="B2309" t="s">
        <v>2124</v>
      </c>
      <c r="C2309" t="s">
        <v>51</v>
      </c>
      <c r="D2309" t="s">
        <v>1596</v>
      </c>
      <c r="E2309" t="s">
        <v>253</v>
      </c>
      <c r="F2309">
        <v>26</v>
      </c>
      <c r="G2309" t="s">
        <v>12</v>
      </c>
      <c r="H2309">
        <v>2021</v>
      </c>
      <c r="I2309">
        <v>14.5330666666667</v>
      </c>
      <c r="J2309" s="1">
        <f>_xlfn.XLOOKUP(B2309, '[1]2021 Salaries'!$B$13:$B$2834, '[1]2021 Salaries'!$G$13:$G$2834,0)</f>
        <v>24470000</v>
      </c>
      <c r="K2309" s="1">
        <f t="shared" si="36"/>
        <v>26917000.000000004</v>
      </c>
      <c r="L2309" s="2">
        <v>2308</v>
      </c>
    </row>
    <row r="2310" spans="1:12" x14ac:dyDescent="0.45">
      <c r="A2310">
        <v>2429</v>
      </c>
      <c r="B2310" t="s">
        <v>1675</v>
      </c>
      <c r="C2310" t="s">
        <v>14</v>
      </c>
      <c r="D2310" t="s">
        <v>1600</v>
      </c>
      <c r="E2310" t="s">
        <v>250</v>
      </c>
      <c r="F2310">
        <v>28</v>
      </c>
      <c r="G2310" t="s">
        <v>16</v>
      </c>
      <c r="H2310">
        <v>2021</v>
      </c>
      <c r="I2310">
        <v>14.558999999999999</v>
      </c>
      <c r="J2310" s="1">
        <f>_xlfn.XLOOKUP(B2310, '[1]2021 Salaries'!$B$13:$B$2834, '[1]2021 Salaries'!$G$13:$G$2834,0)</f>
        <v>24390000</v>
      </c>
      <c r="K2310" s="1">
        <f t="shared" si="36"/>
        <v>26829000.000000004</v>
      </c>
      <c r="L2310" s="2">
        <v>2309</v>
      </c>
    </row>
    <row r="2311" spans="1:12" hidden="1" x14ac:dyDescent="0.45">
      <c r="A2311">
        <v>531</v>
      </c>
      <c r="B2311" t="s">
        <v>1127</v>
      </c>
      <c r="C2311" t="s">
        <v>39</v>
      </c>
      <c r="D2311" t="s">
        <v>2743</v>
      </c>
      <c r="E2311" t="s">
        <v>725</v>
      </c>
      <c r="F2311">
        <v>20</v>
      </c>
      <c r="G2311" t="s">
        <v>12</v>
      </c>
      <c r="H2311">
        <v>2020</v>
      </c>
      <c r="I2311">
        <v>14.559799999999999</v>
      </c>
      <c r="J2311" s="1">
        <f>_xlfn.XLOOKUP(B2311, '[1]2021 Salaries'!$B$13:$B$2834, '[1]2021 Salaries'!$G$13:$G$2834,0)</f>
        <v>9970000</v>
      </c>
      <c r="K2311" s="1">
        <f t="shared" si="36"/>
        <v>10967000</v>
      </c>
      <c r="L2311" s="2">
        <v>2310</v>
      </c>
    </row>
    <row r="2312" spans="1:12" x14ac:dyDescent="0.45">
      <c r="A2312">
        <v>528</v>
      </c>
      <c r="B2312" t="s">
        <v>2841</v>
      </c>
      <c r="C2312" t="s">
        <v>74</v>
      </c>
      <c r="D2312" t="s">
        <v>2743</v>
      </c>
      <c r="E2312" t="s">
        <v>725</v>
      </c>
      <c r="F2312">
        <v>25</v>
      </c>
      <c r="G2312" t="s">
        <v>12</v>
      </c>
      <c r="H2312">
        <v>2020</v>
      </c>
      <c r="I2312">
        <v>14.5650333333333</v>
      </c>
      <c r="J2312" s="1">
        <f>_xlfn.XLOOKUP(B2312, '[1]2021 Salaries'!$B$13:$B$2834, '[1]2021 Salaries'!$G$13:$G$2834,0)</f>
        <v>24670000</v>
      </c>
      <c r="K2312" s="1">
        <f t="shared" si="36"/>
        <v>27137000.000000004</v>
      </c>
      <c r="L2312" s="2">
        <v>2311</v>
      </c>
    </row>
    <row r="2313" spans="1:12" hidden="1" x14ac:dyDescent="0.45">
      <c r="A2313">
        <v>833</v>
      </c>
      <c r="B2313" t="s">
        <v>2840</v>
      </c>
      <c r="C2313" t="s">
        <v>23</v>
      </c>
      <c r="D2313" t="s">
        <v>2743</v>
      </c>
      <c r="E2313" t="s">
        <v>784</v>
      </c>
      <c r="F2313">
        <v>25</v>
      </c>
      <c r="G2313" t="s">
        <v>25</v>
      </c>
      <c r="H2313">
        <v>2020</v>
      </c>
      <c r="I2313">
        <v>14.567766666666699</v>
      </c>
      <c r="J2313" s="1">
        <f>_xlfn.XLOOKUP(B2313, '[1]2021 Salaries'!$B$13:$B$2834, '[1]2021 Salaries'!$G$13:$G$2834,0)</f>
        <v>0</v>
      </c>
      <c r="K2313" s="1">
        <f t="shared" si="36"/>
        <v>0</v>
      </c>
      <c r="L2313" s="2">
        <v>2312</v>
      </c>
    </row>
    <row r="2314" spans="1:12" x14ac:dyDescent="0.45">
      <c r="A2314">
        <v>2422</v>
      </c>
      <c r="B2314" t="s">
        <v>2201</v>
      </c>
      <c r="C2314" t="s">
        <v>14</v>
      </c>
      <c r="D2314" t="s">
        <v>2743</v>
      </c>
      <c r="E2314" t="s">
        <v>250</v>
      </c>
      <c r="F2314">
        <v>21</v>
      </c>
      <c r="G2314" t="s">
        <v>16</v>
      </c>
      <c r="H2314">
        <v>2021</v>
      </c>
      <c r="I2314">
        <v>14.5741</v>
      </c>
      <c r="J2314" s="1">
        <f>_xlfn.XLOOKUP(B2314, '[1]2021 Salaries'!$B$13:$B$2834, '[1]2021 Salaries'!$G$13:$G$2834,0)</f>
        <v>3530000</v>
      </c>
      <c r="K2314" s="1">
        <f t="shared" si="36"/>
        <v>3883000.0000000005</v>
      </c>
      <c r="L2314" s="2">
        <v>2313</v>
      </c>
    </row>
    <row r="2315" spans="1:12" hidden="1" x14ac:dyDescent="0.45">
      <c r="A2315">
        <v>1810</v>
      </c>
      <c r="B2315" t="s">
        <v>1721</v>
      </c>
      <c r="C2315" t="s">
        <v>74</v>
      </c>
      <c r="D2315" t="s">
        <v>1596</v>
      </c>
      <c r="E2315" t="s">
        <v>200</v>
      </c>
      <c r="F2315">
        <v>29</v>
      </c>
      <c r="G2315" t="s">
        <v>12</v>
      </c>
      <c r="H2315">
        <v>2021</v>
      </c>
      <c r="I2315">
        <v>14.5787</v>
      </c>
      <c r="J2315" s="1">
        <f>_xlfn.XLOOKUP(B2315, '[1]2021 Salaries'!$B$13:$B$2834, '[1]2021 Salaries'!$G$13:$G$2834,0)</f>
        <v>31800000</v>
      </c>
      <c r="K2315" s="1">
        <f t="shared" si="36"/>
        <v>34980000</v>
      </c>
      <c r="L2315" s="2">
        <v>2314</v>
      </c>
    </row>
    <row r="2316" spans="1:12" x14ac:dyDescent="0.45">
      <c r="A2316">
        <v>510</v>
      </c>
      <c r="B2316" t="s">
        <v>2839</v>
      </c>
      <c r="C2316" t="s">
        <v>74</v>
      </c>
      <c r="D2316" t="s">
        <v>2743</v>
      </c>
      <c r="E2316" t="s">
        <v>403</v>
      </c>
      <c r="F2316">
        <v>19</v>
      </c>
      <c r="G2316" t="s">
        <v>12</v>
      </c>
      <c r="H2316">
        <v>2020</v>
      </c>
      <c r="I2316">
        <v>14.5810333333333</v>
      </c>
      <c r="J2316" s="1">
        <f>_xlfn.XLOOKUP(B2316, '[1]2021 Salaries'!$B$13:$B$2834, '[1]2021 Salaries'!$G$13:$G$2834,0)</f>
        <v>25390000</v>
      </c>
      <c r="K2316" s="1">
        <f t="shared" si="36"/>
        <v>27929000.000000004</v>
      </c>
      <c r="L2316" s="2">
        <v>2315</v>
      </c>
    </row>
    <row r="2317" spans="1:12" hidden="1" x14ac:dyDescent="0.45">
      <c r="A2317">
        <v>369</v>
      </c>
      <c r="B2317" t="s">
        <v>1831</v>
      </c>
      <c r="C2317" t="s">
        <v>313</v>
      </c>
      <c r="D2317" t="s">
        <v>1596</v>
      </c>
      <c r="E2317" t="s">
        <v>93</v>
      </c>
      <c r="F2317">
        <v>22</v>
      </c>
      <c r="G2317" t="s">
        <v>31</v>
      </c>
      <c r="H2317">
        <v>2020</v>
      </c>
      <c r="I2317">
        <v>14.582700000000001</v>
      </c>
      <c r="J2317" s="1">
        <f>_xlfn.XLOOKUP(B2317, '[1]2021 Salaries'!$B$13:$B$2834, '[1]2021 Salaries'!$G$13:$G$2834,0)</f>
        <v>22360000</v>
      </c>
      <c r="K2317" s="1">
        <f t="shared" si="36"/>
        <v>24596000.000000004</v>
      </c>
      <c r="L2317" s="2">
        <v>2316</v>
      </c>
    </row>
    <row r="2318" spans="1:12" x14ac:dyDescent="0.45">
      <c r="A2318">
        <v>768</v>
      </c>
      <c r="B2318" t="s">
        <v>2838</v>
      </c>
      <c r="C2318" t="s">
        <v>701</v>
      </c>
      <c r="D2318" t="s">
        <v>2743</v>
      </c>
      <c r="E2318" t="s">
        <v>223</v>
      </c>
      <c r="F2318">
        <v>23</v>
      </c>
      <c r="G2318" t="s">
        <v>25</v>
      </c>
      <c r="H2318">
        <v>2020</v>
      </c>
      <c r="I2318">
        <v>14.5829</v>
      </c>
      <c r="J2318" s="1">
        <f>_xlfn.XLOOKUP(B2318, '[1]2021 Salaries'!$B$13:$B$2834, '[1]2021 Salaries'!$G$13:$G$2834,0)</f>
        <v>29900000</v>
      </c>
      <c r="K2318" s="1">
        <f t="shared" si="36"/>
        <v>32890000.000000004</v>
      </c>
      <c r="L2318" s="2">
        <v>2317</v>
      </c>
    </row>
    <row r="2319" spans="1:12" hidden="1" x14ac:dyDescent="0.45">
      <c r="A2319">
        <v>787</v>
      </c>
      <c r="B2319" t="s">
        <v>2837</v>
      </c>
      <c r="C2319" t="s">
        <v>707</v>
      </c>
      <c r="D2319" t="s">
        <v>2743</v>
      </c>
      <c r="E2319" t="s">
        <v>255</v>
      </c>
      <c r="F2319">
        <v>18</v>
      </c>
      <c r="G2319" t="s">
        <v>25</v>
      </c>
      <c r="H2319">
        <v>2020</v>
      </c>
      <c r="I2319">
        <v>14.606733333333301</v>
      </c>
      <c r="J2319" s="1">
        <f>_xlfn.XLOOKUP(B2319, '[1]2021 Salaries'!$B$13:$B$2834, '[1]2021 Salaries'!$G$13:$G$2834,0)</f>
        <v>0</v>
      </c>
      <c r="K2319" s="1">
        <f t="shared" si="36"/>
        <v>0</v>
      </c>
      <c r="L2319" s="2">
        <v>2318</v>
      </c>
    </row>
    <row r="2320" spans="1:12" hidden="1" x14ac:dyDescent="0.45">
      <c r="A2320">
        <v>625</v>
      </c>
      <c r="B2320" t="s">
        <v>2836</v>
      </c>
      <c r="C2320" t="s">
        <v>176</v>
      </c>
      <c r="D2320" t="s">
        <v>2743</v>
      </c>
      <c r="E2320" t="s">
        <v>382</v>
      </c>
      <c r="F2320">
        <v>32</v>
      </c>
      <c r="G2320" t="s">
        <v>12</v>
      </c>
      <c r="H2320">
        <v>2020</v>
      </c>
      <c r="I2320">
        <v>14.615399999999999</v>
      </c>
      <c r="J2320" s="1">
        <f>_xlfn.XLOOKUP(B2320, '[1]2021 Salaries'!$B$13:$B$2834, '[1]2021 Salaries'!$G$13:$G$2834,0)</f>
        <v>0</v>
      </c>
      <c r="K2320" s="1">
        <f t="shared" si="36"/>
        <v>0</v>
      </c>
      <c r="L2320" s="2">
        <v>2319</v>
      </c>
    </row>
    <row r="2321" spans="1:12" hidden="1" x14ac:dyDescent="0.45">
      <c r="A2321">
        <v>829</v>
      </c>
      <c r="B2321" t="s">
        <v>2835</v>
      </c>
      <c r="C2321" t="s">
        <v>23</v>
      </c>
      <c r="D2321" t="s">
        <v>2743</v>
      </c>
      <c r="E2321" t="s">
        <v>784</v>
      </c>
      <c r="F2321">
        <v>18</v>
      </c>
      <c r="G2321" t="s">
        <v>25</v>
      </c>
      <c r="H2321">
        <v>2020</v>
      </c>
      <c r="I2321">
        <v>14.630266666666699</v>
      </c>
      <c r="J2321" s="1">
        <f>_xlfn.XLOOKUP(B2321, '[1]2021 Salaries'!$B$13:$B$2834, '[1]2021 Salaries'!$G$13:$G$2834,0)</f>
        <v>0</v>
      </c>
      <c r="K2321" s="1">
        <f t="shared" si="36"/>
        <v>0</v>
      </c>
      <c r="L2321" s="2">
        <v>2320</v>
      </c>
    </row>
    <row r="2322" spans="1:12" x14ac:dyDescent="0.45">
      <c r="A2322">
        <v>543</v>
      </c>
      <c r="B2322" t="s">
        <v>1854</v>
      </c>
      <c r="C2322" t="s">
        <v>74</v>
      </c>
      <c r="D2322" t="s">
        <v>1600</v>
      </c>
      <c r="E2322" t="s">
        <v>602</v>
      </c>
      <c r="F2322">
        <v>27</v>
      </c>
      <c r="G2322" t="s">
        <v>12</v>
      </c>
      <c r="H2322">
        <v>2020</v>
      </c>
      <c r="I2322">
        <v>14.6390333333333</v>
      </c>
      <c r="J2322" s="1">
        <f>_xlfn.XLOOKUP(B2322, '[1]2021 Salaries'!$B$13:$B$2834, '[1]2021 Salaries'!$G$13:$G$2834,0)</f>
        <v>13390000</v>
      </c>
      <c r="K2322" s="1">
        <f t="shared" si="36"/>
        <v>14729000.000000002</v>
      </c>
      <c r="L2322" s="2">
        <v>2321</v>
      </c>
    </row>
    <row r="2323" spans="1:12" x14ac:dyDescent="0.45">
      <c r="A2323">
        <v>777</v>
      </c>
      <c r="B2323" t="s">
        <v>474</v>
      </c>
      <c r="C2323" t="s">
        <v>23</v>
      </c>
      <c r="D2323" t="s">
        <v>43</v>
      </c>
      <c r="E2323" t="s">
        <v>223</v>
      </c>
      <c r="F2323">
        <v>22</v>
      </c>
      <c r="G2323" t="s">
        <v>25</v>
      </c>
      <c r="H2323">
        <v>2020</v>
      </c>
      <c r="I2323">
        <v>14.6411</v>
      </c>
      <c r="J2323" s="1">
        <f>_xlfn.XLOOKUP(B2323, '[1]2021 Salaries'!$B$13:$B$2834, '[1]2021 Salaries'!$G$13:$G$2834,0)</f>
        <v>6880000</v>
      </c>
      <c r="K2323" s="1">
        <f t="shared" si="36"/>
        <v>7568000.0000000009</v>
      </c>
      <c r="L2323" s="2">
        <v>2322</v>
      </c>
    </row>
    <row r="2324" spans="1:12" x14ac:dyDescent="0.45">
      <c r="A2324">
        <v>357</v>
      </c>
      <c r="B2324" t="s">
        <v>1792</v>
      </c>
      <c r="C2324" t="s">
        <v>130</v>
      </c>
      <c r="D2324" t="s">
        <v>1596</v>
      </c>
      <c r="E2324" t="s">
        <v>471</v>
      </c>
      <c r="F2324">
        <v>27</v>
      </c>
      <c r="G2324" t="s">
        <v>31</v>
      </c>
      <c r="H2324">
        <v>2020</v>
      </c>
      <c r="I2324">
        <v>14.646800000000001</v>
      </c>
      <c r="J2324" s="1">
        <f>_xlfn.XLOOKUP(B2324, '[1]2021 Salaries'!$B$13:$B$2834, '[1]2021 Salaries'!$G$13:$G$2834,0)</f>
        <v>23710000</v>
      </c>
      <c r="K2324" s="1">
        <f t="shared" si="36"/>
        <v>26081000.000000004</v>
      </c>
      <c r="L2324" s="2">
        <v>2323</v>
      </c>
    </row>
    <row r="2325" spans="1:12" x14ac:dyDescent="0.45">
      <c r="A2325">
        <v>664</v>
      </c>
      <c r="B2325" t="s">
        <v>2834</v>
      </c>
      <c r="C2325" t="s">
        <v>307</v>
      </c>
      <c r="D2325" t="s">
        <v>2743</v>
      </c>
      <c r="E2325" t="s">
        <v>104</v>
      </c>
      <c r="F2325">
        <v>26</v>
      </c>
      <c r="G2325" t="s">
        <v>25</v>
      </c>
      <c r="H2325">
        <v>2020</v>
      </c>
      <c r="I2325">
        <v>14.6615</v>
      </c>
      <c r="J2325" s="1">
        <f>_xlfn.XLOOKUP(B2325, '[1]2021 Salaries'!$B$13:$B$2834, '[1]2021 Salaries'!$G$13:$G$2834,0)</f>
        <v>12560000</v>
      </c>
      <c r="K2325" s="1">
        <f t="shared" si="36"/>
        <v>13816000.000000002</v>
      </c>
      <c r="L2325" s="2">
        <v>2324</v>
      </c>
    </row>
    <row r="2326" spans="1:12" hidden="1" x14ac:dyDescent="0.45">
      <c r="A2326">
        <v>166</v>
      </c>
      <c r="B2326" t="s">
        <v>2107</v>
      </c>
      <c r="C2326" t="s">
        <v>894</v>
      </c>
      <c r="D2326" t="s">
        <v>1596</v>
      </c>
      <c r="E2326" t="s">
        <v>230</v>
      </c>
      <c r="F2326">
        <v>18</v>
      </c>
      <c r="G2326" t="s">
        <v>21</v>
      </c>
      <c r="H2326">
        <v>2020</v>
      </c>
      <c r="I2326">
        <v>14.667866666666701</v>
      </c>
      <c r="J2326" s="1">
        <f>_xlfn.XLOOKUP(B2326, '[1]2021 Salaries'!$B$13:$B$2834, '[1]2021 Salaries'!$G$13:$G$2834,0)</f>
        <v>0</v>
      </c>
      <c r="K2326" s="1">
        <f t="shared" si="36"/>
        <v>0</v>
      </c>
      <c r="L2326" s="2">
        <v>2325</v>
      </c>
    </row>
    <row r="2327" spans="1:12" x14ac:dyDescent="0.45">
      <c r="A2327">
        <v>191</v>
      </c>
      <c r="B2327" t="s">
        <v>2429</v>
      </c>
      <c r="C2327" t="s">
        <v>9</v>
      </c>
      <c r="D2327" t="s">
        <v>2743</v>
      </c>
      <c r="E2327" t="s">
        <v>44</v>
      </c>
      <c r="F2327">
        <v>17</v>
      </c>
      <c r="G2327" t="s">
        <v>31</v>
      </c>
      <c r="H2327">
        <v>2020</v>
      </c>
      <c r="I2327">
        <v>14.6688333333333</v>
      </c>
      <c r="J2327" s="1">
        <f>_xlfn.XLOOKUP(B2327, '[1]2021 Salaries'!$B$13:$B$2834, '[1]2021 Salaries'!$G$13:$G$2834,0)</f>
        <v>22110000</v>
      </c>
      <c r="K2327" s="1">
        <f t="shared" si="36"/>
        <v>24321000.000000004</v>
      </c>
      <c r="L2327" s="2">
        <v>2326</v>
      </c>
    </row>
    <row r="2328" spans="1:12" hidden="1" x14ac:dyDescent="0.45">
      <c r="A2328">
        <v>2383</v>
      </c>
      <c r="B2328" t="s">
        <v>851</v>
      </c>
      <c r="C2328" t="s">
        <v>14</v>
      </c>
      <c r="D2328" t="s">
        <v>18</v>
      </c>
      <c r="E2328" t="s">
        <v>753</v>
      </c>
      <c r="F2328">
        <v>23</v>
      </c>
      <c r="G2328" t="s">
        <v>16</v>
      </c>
      <c r="H2328">
        <v>2021</v>
      </c>
      <c r="I2328">
        <v>14.673</v>
      </c>
      <c r="J2328" s="1">
        <f>_xlfn.XLOOKUP(B2328, '[1]2021 Salaries'!$B$13:$B$2834, '[1]2021 Salaries'!$G$13:$G$2834,0)</f>
        <v>10070000</v>
      </c>
      <c r="K2328" s="1">
        <f t="shared" si="36"/>
        <v>11077000</v>
      </c>
      <c r="L2328" s="2">
        <v>2327</v>
      </c>
    </row>
    <row r="2329" spans="1:12" x14ac:dyDescent="0.45">
      <c r="A2329">
        <v>945</v>
      </c>
      <c r="B2329" t="s">
        <v>2833</v>
      </c>
      <c r="C2329" t="s">
        <v>307</v>
      </c>
      <c r="D2329" t="s">
        <v>2743</v>
      </c>
      <c r="E2329" t="s">
        <v>963</v>
      </c>
      <c r="F2329">
        <v>23</v>
      </c>
      <c r="G2329" t="s">
        <v>16</v>
      </c>
      <c r="H2329">
        <v>2020</v>
      </c>
      <c r="I2329">
        <v>14.6764333333333</v>
      </c>
      <c r="J2329" s="1">
        <f>_xlfn.XLOOKUP(B2329, '[1]2021 Salaries'!$B$13:$B$2834, '[1]2021 Salaries'!$G$13:$G$2834,0)</f>
        <v>30020000</v>
      </c>
      <c r="K2329" s="1">
        <f t="shared" si="36"/>
        <v>33022000.000000004</v>
      </c>
      <c r="L2329" s="2">
        <v>2328</v>
      </c>
    </row>
    <row r="2330" spans="1:12" hidden="1" x14ac:dyDescent="0.45">
      <c r="A2330">
        <v>252</v>
      </c>
      <c r="B2330" t="s">
        <v>1804</v>
      </c>
      <c r="C2330" t="s">
        <v>9</v>
      </c>
      <c r="D2330" t="s">
        <v>1596</v>
      </c>
      <c r="E2330" t="s">
        <v>473</v>
      </c>
      <c r="F2330">
        <v>20</v>
      </c>
      <c r="G2330" t="s">
        <v>31</v>
      </c>
      <c r="H2330">
        <v>2020</v>
      </c>
      <c r="I2330">
        <v>14.6922</v>
      </c>
      <c r="J2330" s="1">
        <f>_xlfn.XLOOKUP(B2330, '[1]2021 Salaries'!$B$13:$B$2834, '[1]2021 Salaries'!$G$13:$G$2834,0)</f>
        <v>0</v>
      </c>
      <c r="K2330" s="1">
        <f t="shared" si="36"/>
        <v>0</v>
      </c>
      <c r="L2330" s="2">
        <v>2329</v>
      </c>
    </row>
    <row r="2331" spans="1:12" hidden="1" x14ac:dyDescent="0.45">
      <c r="A2331">
        <v>606</v>
      </c>
      <c r="B2331" t="s">
        <v>1766</v>
      </c>
      <c r="C2331" t="s">
        <v>1765</v>
      </c>
      <c r="D2331" t="s">
        <v>1596</v>
      </c>
      <c r="E2331" t="s">
        <v>11</v>
      </c>
      <c r="F2331">
        <v>20</v>
      </c>
      <c r="G2331" t="s">
        <v>12</v>
      </c>
      <c r="H2331">
        <v>2020</v>
      </c>
      <c r="I2331">
        <v>14.6933333333333</v>
      </c>
      <c r="J2331" s="1">
        <f>_xlfn.XLOOKUP(B2331, '[1]2021 Salaries'!$B$13:$B$2834, '[1]2021 Salaries'!$G$13:$G$2834,0)</f>
        <v>0</v>
      </c>
      <c r="K2331" s="1">
        <f t="shared" si="36"/>
        <v>0</v>
      </c>
      <c r="L2331" s="2">
        <v>2330</v>
      </c>
    </row>
    <row r="2332" spans="1:12" hidden="1" x14ac:dyDescent="0.45">
      <c r="A2332">
        <v>2036</v>
      </c>
      <c r="B2332" t="s">
        <v>2832</v>
      </c>
      <c r="C2332" t="s">
        <v>55</v>
      </c>
      <c r="D2332" t="s">
        <v>2743</v>
      </c>
      <c r="E2332" t="s">
        <v>237</v>
      </c>
      <c r="F2332">
        <v>27</v>
      </c>
      <c r="G2332" t="s">
        <v>25</v>
      </c>
      <c r="H2332">
        <v>2021</v>
      </c>
      <c r="I2332">
        <v>14.7002333333333</v>
      </c>
      <c r="J2332" s="1">
        <f>_xlfn.XLOOKUP(B2332, '[1]2021 Salaries'!$B$13:$B$2834, '[1]2021 Salaries'!$G$13:$G$2834,0)</f>
        <v>2110000</v>
      </c>
      <c r="K2332" s="1">
        <f t="shared" si="36"/>
        <v>2321000</v>
      </c>
      <c r="L2332" s="2">
        <v>2331</v>
      </c>
    </row>
    <row r="2333" spans="1:12" hidden="1" x14ac:dyDescent="0.45">
      <c r="A2333">
        <v>2411</v>
      </c>
      <c r="B2333" t="s">
        <v>2831</v>
      </c>
      <c r="C2333" t="s">
        <v>14</v>
      </c>
      <c r="D2333" t="s">
        <v>2743</v>
      </c>
      <c r="E2333" t="s">
        <v>462</v>
      </c>
      <c r="F2333">
        <v>18</v>
      </c>
      <c r="G2333" t="s">
        <v>16</v>
      </c>
      <c r="H2333">
        <v>2021</v>
      </c>
      <c r="I2333">
        <v>14.702500000000001</v>
      </c>
      <c r="J2333" s="1">
        <f>_xlfn.XLOOKUP(B2333, '[1]2021 Salaries'!$B$13:$B$2834, '[1]2021 Salaries'!$G$13:$G$2834,0)</f>
        <v>10970000</v>
      </c>
      <c r="K2333" s="1">
        <f t="shared" si="36"/>
        <v>12067000.000000002</v>
      </c>
      <c r="L2333" s="2">
        <v>2332</v>
      </c>
    </row>
    <row r="2334" spans="1:12" hidden="1" x14ac:dyDescent="0.45">
      <c r="A2334">
        <v>504</v>
      </c>
      <c r="B2334" t="s">
        <v>1090</v>
      </c>
      <c r="C2334" t="s">
        <v>74</v>
      </c>
      <c r="D2334" t="s">
        <v>18</v>
      </c>
      <c r="E2334" t="s">
        <v>403</v>
      </c>
      <c r="F2334">
        <v>20</v>
      </c>
      <c r="G2334" t="s">
        <v>12</v>
      </c>
      <c r="H2334">
        <v>2020</v>
      </c>
      <c r="I2334">
        <v>14.7365666666667</v>
      </c>
      <c r="J2334" s="1">
        <f>_xlfn.XLOOKUP(B2334, '[1]2021 Salaries'!$B$13:$B$2834, '[1]2021 Salaries'!$G$13:$G$2834,0)</f>
        <v>0</v>
      </c>
      <c r="K2334" s="1">
        <f t="shared" si="36"/>
        <v>0</v>
      </c>
      <c r="L2334" s="2">
        <v>2333</v>
      </c>
    </row>
    <row r="2335" spans="1:12" x14ac:dyDescent="0.45">
      <c r="A2335">
        <v>1458</v>
      </c>
      <c r="B2335" t="s">
        <v>2830</v>
      </c>
      <c r="C2335" t="s">
        <v>9</v>
      </c>
      <c r="D2335" t="s">
        <v>2743</v>
      </c>
      <c r="E2335" t="s">
        <v>547</v>
      </c>
      <c r="F2335">
        <v>22</v>
      </c>
      <c r="G2335" t="s">
        <v>31</v>
      </c>
      <c r="H2335">
        <v>2021</v>
      </c>
      <c r="I2335">
        <v>14.7434666666667</v>
      </c>
      <c r="J2335" s="1">
        <f>_xlfn.XLOOKUP(B2335, '[1]2021 Salaries'!$B$13:$B$2834, '[1]2021 Salaries'!$G$13:$G$2834,0)</f>
        <v>21850000</v>
      </c>
      <c r="K2335" s="1">
        <f t="shared" si="36"/>
        <v>24035000.000000004</v>
      </c>
      <c r="L2335" s="2">
        <v>2334</v>
      </c>
    </row>
    <row r="2336" spans="1:12" x14ac:dyDescent="0.45">
      <c r="A2336">
        <v>916</v>
      </c>
      <c r="B2336" t="s">
        <v>2829</v>
      </c>
      <c r="C2336" t="s">
        <v>14</v>
      </c>
      <c r="D2336" t="s">
        <v>2743</v>
      </c>
      <c r="E2336" t="s">
        <v>659</v>
      </c>
      <c r="F2336">
        <v>22</v>
      </c>
      <c r="G2336" t="s">
        <v>16</v>
      </c>
      <c r="H2336">
        <v>2020</v>
      </c>
      <c r="I2336">
        <v>14.7488666666667</v>
      </c>
      <c r="J2336" s="1">
        <f>_xlfn.XLOOKUP(B2336, '[1]2021 Salaries'!$B$13:$B$2834, '[1]2021 Salaries'!$G$13:$G$2834,0)</f>
        <v>11250000</v>
      </c>
      <c r="K2336" s="1">
        <f t="shared" si="36"/>
        <v>12375000.000000002</v>
      </c>
      <c r="L2336" s="2">
        <v>2335</v>
      </c>
    </row>
    <row r="2337" spans="1:12" x14ac:dyDescent="0.45">
      <c r="A2337">
        <v>1361</v>
      </c>
      <c r="B2337" t="s">
        <v>2261</v>
      </c>
      <c r="C2337" t="s">
        <v>235</v>
      </c>
      <c r="D2337" t="s">
        <v>1596</v>
      </c>
      <c r="E2337" t="s">
        <v>1073</v>
      </c>
      <c r="F2337">
        <v>26</v>
      </c>
      <c r="G2337" t="s">
        <v>21</v>
      </c>
      <c r="H2337">
        <v>2021</v>
      </c>
      <c r="I2337">
        <v>14.766733333333301</v>
      </c>
      <c r="J2337" s="1">
        <f>_xlfn.XLOOKUP(B2337, '[1]2021 Salaries'!$B$13:$B$2834, '[1]2021 Salaries'!$G$13:$G$2834,0)</f>
        <v>13010000</v>
      </c>
      <c r="K2337" s="1">
        <f t="shared" si="36"/>
        <v>14311000.000000002</v>
      </c>
      <c r="L2337" s="2">
        <v>2336</v>
      </c>
    </row>
    <row r="2338" spans="1:12" hidden="1" x14ac:dyDescent="0.45">
      <c r="A2338">
        <v>314</v>
      </c>
      <c r="B2338" t="s">
        <v>2828</v>
      </c>
      <c r="C2338" t="s">
        <v>9</v>
      </c>
      <c r="D2338" t="s">
        <v>2743</v>
      </c>
      <c r="E2338" t="s">
        <v>539</v>
      </c>
      <c r="F2338">
        <v>27</v>
      </c>
      <c r="G2338" t="s">
        <v>31</v>
      </c>
      <c r="H2338">
        <v>2020</v>
      </c>
      <c r="I2338">
        <v>14.7695333333333</v>
      </c>
      <c r="J2338" s="1">
        <f>_xlfn.XLOOKUP(B2338, '[1]2021 Salaries'!$B$13:$B$2834, '[1]2021 Salaries'!$G$13:$G$2834,0)</f>
        <v>0</v>
      </c>
      <c r="K2338" s="1">
        <f t="shared" si="36"/>
        <v>0</v>
      </c>
      <c r="L2338" s="2">
        <v>2337</v>
      </c>
    </row>
    <row r="2339" spans="1:12" hidden="1" x14ac:dyDescent="0.45">
      <c r="A2339">
        <v>824</v>
      </c>
      <c r="B2339" t="s">
        <v>1775</v>
      </c>
      <c r="C2339" t="s">
        <v>9</v>
      </c>
      <c r="D2339" t="s">
        <v>1596</v>
      </c>
      <c r="E2339" t="s">
        <v>784</v>
      </c>
      <c r="F2339">
        <v>22</v>
      </c>
      <c r="G2339" t="s">
        <v>25</v>
      </c>
      <c r="H2339">
        <v>2020</v>
      </c>
      <c r="I2339">
        <v>14.770466666666699</v>
      </c>
      <c r="J2339" s="1">
        <f>_xlfn.XLOOKUP(B2339, '[1]2021 Salaries'!$B$13:$B$2834, '[1]2021 Salaries'!$G$13:$G$2834,0)</f>
        <v>0</v>
      </c>
      <c r="K2339" s="1">
        <f t="shared" si="36"/>
        <v>0</v>
      </c>
      <c r="L2339" s="2">
        <v>2338</v>
      </c>
    </row>
    <row r="2340" spans="1:12" x14ac:dyDescent="0.45">
      <c r="A2340">
        <v>509</v>
      </c>
      <c r="B2340" t="s">
        <v>1296</v>
      </c>
      <c r="C2340" t="s">
        <v>74</v>
      </c>
      <c r="D2340" t="s">
        <v>2743</v>
      </c>
      <c r="E2340" t="s">
        <v>403</v>
      </c>
      <c r="F2340">
        <v>20</v>
      </c>
      <c r="G2340" t="s">
        <v>12</v>
      </c>
      <c r="H2340">
        <v>2020</v>
      </c>
      <c r="I2340">
        <v>14.772066666666699</v>
      </c>
      <c r="J2340" s="1">
        <f>_xlfn.XLOOKUP(B2340, '[1]2021 Salaries'!$B$13:$B$2834, '[1]2021 Salaries'!$G$13:$G$2834,0)</f>
        <v>8270000</v>
      </c>
      <c r="K2340" s="1">
        <f t="shared" si="36"/>
        <v>9097000</v>
      </c>
      <c r="L2340" s="2">
        <v>2339</v>
      </c>
    </row>
    <row r="2341" spans="1:12" x14ac:dyDescent="0.45">
      <c r="A2341">
        <v>1152</v>
      </c>
      <c r="B2341" t="s">
        <v>1921</v>
      </c>
      <c r="C2341" t="s">
        <v>64</v>
      </c>
      <c r="D2341" t="s">
        <v>1596</v>
      </c>
      <c r="E2341" t="s">
        <v>65</v>
      </c>
      <c r="F2341">
        <v>17</v>
      </c>
      <c r="G2341" t="s">
        <v>41</v>
      </c>
      <c r="H2341">
        <v>2020</v>
      </c>
      <c r="I2341">
        <v>14.7739333333333</v>
      </c>
      <c r="J2341" s="1">
        <f>_xlfn.XLOOKUP(B2341, '[1]2021 Salaries'!$B$13:$B$2834, '[1]2021 Salaries'!$G$13:$G$2834,0)</f>
        <v>470000</v>
      </c>
      <c r="K2341" s="1">
        <f t="shared" si="36"/>
        <v>470000</v>
      </c>
      <c r="L2341" s="2">
        <v>2340</v>
      </c>
    </row>
    <row r="2342" spans="1:12" x14ac:dyDescent="0.45">
      <c r="A2342">
        <v>926</v>
      </c>
      <c r="B2342" t="s">
        <v>1614</v>
      </c>
      <c r="C2342" t="s">
        <v>64</v>
      </c>
      <c r="D2342" t="s">
        <v>1600</v>
      </c>
      <c r="E2342" t="s">
        <v>659</v>
      </c>
      <c r="F2342">
        <v>23</v>
      </c>
      <c r="G2342" t="s">
        <v>16</v>
      </c>
      <c r="H2342">
        <v>2020</v>
      </c>
      <c r="I2342">
        <v>14.788</v>
      </c>
      <c r="J2342" s="1">
        <f>_xlfn.XLOOKUP(B2342, '[1]2021 Salaries'!$B$13:$B$2834, '[1]2021 Salaries'!$G$13:$G$2834,0)</f>
        <v>23150000</v>
      </c>
      <c r="K2342" s="1">
        <f t="shared" si="36"/>
        <v>23150000</v>
      </c>
      <c r="L2342" s="2">
        <v>2341</v>
      </c>
    </row>
    <row r="2343" spans="1:12" hidden="1" x14ac:dyDescent="0.45">
      <c r="A2343">
        <v>1492</v>
      </c>
      <c r="B2343" t="s">
        <v>2073</v>
      </c>
      <c r="C2343" t="s">
        <v>9</v>
      </c>
      <c r="D2343" t="s">
        <v>1596</v>
      </c>
      <c r="E2343" t="s">
        <v>497</v>
      </c>
      <c r="F2343">
        <v>21</v>
      </c>
      <c r="G2343" t="s">
        <v>31</v>
      </c>
      <c r="H2343">
        <v>2021</v>
      </c>
      <c r="I2343">
        <v>14.8195333333333</v>
      </c>
      <c r="J2343" s="1">
        <f>_xlfn.XLOOKUP(B2343, '[1]2021 Salaries'!$B$13:$B$2834, '[1]2021 Salaries'!$G$13:$G$2834,0)</f>
        <v>22640000</v>
      </c>
      <c r="K2343" s="1">
        <f t="shared" si="36"/>
        <v>24904000.000000004</v>
      </c>
      <c r="L2343" s="2">
        <v>2342</v>
      </c>
    </row>
    <row r="2344" spans="1:12" hidden="1" x14ac:dyDescent="0.45">
      <c r="A2344">
        <v>1083</v>
      </c>
      <c r="B2344" t="s">
        <v>2827</v>
      </c>
      <c r="C2344" t="s">
        <v>320</v>
      </c>
      <c r="D2344" t="s">
        <v>2743</v>
      </c>
      <c r="E2344" t="s">
        <v>753</v>
      </c>
      <c r="F2344">
        <v>29</v>
      </c>
      <c r="G2344" t="s">
        <v>16</v>
      </c>
      <c r="H2344">
        <v>2020</v>
      </c>
      <c r="I2344">
        <v>14.8233333333333</v>
      </c>
      <c r="J2344" s="1">
        <f>_xlfn.XLOOKUP(B2344, '[1]2021 Salaries'!$B$13:$B$2834, '[1]2021 Salaries'!$G$13:$G$2834,0)</f>
        <v>0</v>
      </c>
      <c r="K2344" s="1">
        <f t="shared" si="36"/>
        <v>0</v>
      </c>
      <c r="L2344" s="2">
        <v>2343</v>
      </c>
    </row>
    <row r="2345" spans="1:12" x14ac:dyDescent="0.45">
      <c r="A2345">
        <v>577</v>
      </c>
      <c r="B2345" t="s">
        <v>1718</v>
      </c>
      <c r="C2345" t="s">
        <v>74</v>
      </c>
      <c r="D2345" t="s">
        <v>1596</v>
      </c>
      <c r="E2345" t="s">
        <v>441</v>
      </c>
      <c r="F2345">
        <v>17</v>
      </c>
      <c r="G2345" t="s">
        <v>12</v>
      </c>
      <c r="H2345">
        <v>2020</v>
      </c>
      <c r="I2345">
        <v>14.8386333333333</v>
      </c>
      <c r="J2345" s="1">
        <f>_xlfn.XLOOKUP(B2345, '[1]2021 Salaries'!$B$13:$B$2834, '[1]2021 Salaries'!$G$13:$G$2834,0)</f>
        <v>16250000</v>
      </c>
      <c r="K2345" s="1">
        <f t="shared" si="36"/>
        <v>17875000</v>
      </c>
      <c r="L2345" s="2">
        <v>2344</v>
      </c>
    </row>
    <row r="2346" spans="1:12" hidden="1" x14ac:dyDescent="0.45">
      <c r="A2346">
        <v>1381</v>
      </c>
      <c r="B2346" t="s">
        <v>1793</v>
      </c>
      <c r="C2346" t="s">
        <v>39</v>
      </c>
      <c r="D2346" t="s">
        <v>1596</v>
      </c>
      <c r="E2346" t="s">
        <v>299</v>
      </c>
      <c r="F2346">
        <v>21</v>
      </c>
      <c r="G2346" t="s">
        <v>21</v>
      </c>
      <c r="H2346">
        <v>2021</v>
      </c>
      <c r="I2346">
        <v>14.84</v>
      </c>
      <c r="J2346" s="1">
        <f>_xlfn.XLOOKUP(B2346, '[1]2021 Salaries'!$B$13:$B$2834, '[1]2021 Salaries'!$G$13:$G$2834,0)</f>
        <v>22990000</v>
      </c>
      <c r="K2346" s="1">
        <f t="shared" si="36"/>
        <v>25289000.000000004</v>
      </c>
      <c r="L2346" s="2">
        <v>2345</v>
      </c>
    </row>
    <row r="2347" spans="1:12" x14ac:dyDescent="0.45">
      <c r="A2347">
        <v>1885</v>
      </c>
      <c r="B2347" t="s">
        <v>2826</v>
      </c>
      <c r="C2347" t="s">
        <v>9</v>
      </c>
      <c r="D2347" t="s">
        <v>2743</v>
      </c>
      <c r="E2347" t="s">
        <v>291</v>
      </c>
      <c r="F2347">
        <v>23</v>
      </c>
      <c r="G2347" t="s">
        <v>12</v>
      </c>
      <c r="H2347">
        <v>2021</v>
      </c>
      <c r="I2347">
        <v>14.8409</v>
      </c>
      <c r="J2347" s="1">
        <f>_xlfn.XLOOKUP(B2347, '[1]2021 Salaries'!$B$13:$B$2834, '[1]2021 Salaries'!$G$13:$G$2834,0)</f>
        <v>24010000</v>
      </c>
      <c r="K2347" s="1">
        <f t="shared" si="36"/>
        <v>26411000.000000004</v>
      </c>
      <c r="L2347" s="2">
        <v>2346</v>
      </c>
    </row>
    <row r="2348" spans="1:12" hidden="1" x14ac:dyDescent="0.45">
      <c r="A2348">
        <v>992</v>
      </c>
      <c r="B2348" t="s">
        <v>2277</v>
      </c>
      <c r="C2348" t="s">
        <v>14</v>
      </c>
      <c r="D2348" t="s">
        <v>1596</v>
      </c>
      <c r="E2348" t="s">
        <v>997</v>
      </c>
      <c r="F2348">
        <v>26</v>
      </c>
      <c r="G2348" t="s">
        <v>16</v>
      </c>
      <c r="H2348">
        <v>2020</v>
      </c>
      <c r="I2348">
        <v>14.8454</v>
      </c>
      <c r="J2348" s="1">
        <f>_xlfn.XLOOKUP(B2348, '[1]2021 Salaries'!$B$13:$B$2834, '[1]2021 Salaries'!$G$13:$G$2834,0)</f>
        <v>0</v>
      </c>
      <c r="K2348" s="1">
        <f t="shared" si="36"/>
        <v>0</v>
      </c>
      <c r="L2348" s="2">
        <v>2347</v>
      </c>
    </row>
    <row r="2349" spans="1:12" hidden="1" x14ac:dyDescent="0.45">
      <c r="A2349">
        <v>942</v>
      </c>
      <c r="B2349" t="s">
        <v>2825</v>
      </c>
      <c r="C2349" t="s">
        <v>149</v>
      </c>
      <c r="D2349" t="s">
        <v>2743</v>
      </c>
      <c r="E2349" t="s">
        <v>963</v>
      </c>
      <c r="F2349">
        <v>23</v>
      </c>
      <c r="G2349" t="s">
        <v>16</v>
      </c>
      <c r="H2349">
        <v>2020</v>
      </c>
      <c r="I2349">
        <v>14.847566666666699</v>
      </c>
      <c r="J2349" s="1">
        <f>_xlfn.XLOOKUP(B2349, '[1]2021 Salaries'!$B$13:$B$2834, '[1]2021 Salaries'!$G$13:$G$2834,0)</f>
        <v>0</v>
      </c>
      <c r="K2349" s="1">
        <f t="shared" si="36"/>
        <v>0</v>
      </c>
      <c r="L2349" s="2">
        <v>2348</v>
      </c>
    </row>
    <row r="2350" spans="1:12" hidden="1" x14ac:dyDescent="0.45">
      <c r="A2350">
        <v>1716</v>
      </c>
      <c r="B2350" t="s">
        <v>1492</v>
      </c>
      <c r="C2350" t="s">
        <v>74</v>
      </c>
      <c r="D2350" t="s">
        <v>43</v>
      </c>
      <c r="E2350" t="s">
        <v>417</v>
      </c>
      <c r="F2350">
        <v>19</v>
      </c>
      <c r="G2350" t="s">
        <v>12</v>
      </c>
      <c r="H2350">
        <v>2021</v>
      </c>
      <c r="I2350">
        <v>14.854433333333301</v>
      </c>
      <c r="J2350" s="1">
        <f>_xlfn.XLOOKUP(B2350, '[1]2021 Salaries'!$B$13:$B$2834, '[1]2021 Salaries'!$G$13:$G$2834,0)</f>
        <v>16850000</v>
      </c>
      <c r="K2350" s="1">
        <f t="shared" si="36"/>
        <v>18535000</v>
      </c>
      <c r="L2350" s="2">
        <v>2349</v>
      </c>
    </row>
    <row r="2351" spans="1:12" x14ac:dyDescent="0.45">
      <c r="A2351">
        <v>298</v>
      </c>
      <c r="B2351" t="s">
        <v>1842</v>
      </c>
      <c r="C2351" t="s">
        <v>9</v>
      </c>
      <c r="D2351" t="s">
        <v>2743</v>
      </c>
      <c r="E2351" t="s">
        <v>434</v>
      </c>
      <c r="F2351">
        <v>17</v>
      </c>
      <c r="G2351" t="s">
        <v>31</v>
      </c>
      <c r="H2351">
        <v>2020</v>
      </c>
      <c r="I2351">
        <v>14.8653333333333</v>
      </c>
      <c r="J2351" s="1">
        <f>_xlfn.XLOOKUP(B2351, '[1]2021 Salaries'!$B$13:$B$2834, '[1]2021 Salaries'!$G$13:$G$2834,0)</f>
        <v>1630000</v>
      </c>
      <c r="K2351" s="1">
        <f t="shared" si="36"/>
        <v>1793000.0000000002</v>
      </c>
      <c r="L2351" s="2">
        <v>2350</v>
      </c>
    </row>
    <row r="2352" spans="1:12" hidden="1" x14ac:dyDescent="0.45">
      <c r="A2352">
        <v>960</v>
      </c>
      <c r="B2352" t="s">
        <v>2824</v>
      </c>
      <c r="C2352" t="s">
        <v>14</v>
      </c>
      <c r="D2352" t="s">
        <v>2743</v>
      </c>
      <c r="E2352" t="s">
        <v>186</v>
      </c>
      <c r="F2352">
        <v>33</v>
      </c>
      <c r="G2352" t="s">
        <v>16</v>
      </c>
      <c r="H2352">
        <v>2020</v>
      </c>
      <c r="I2352">
        <v>14.8781</v>
      </c>
      <c r="J2352" s="1">
        <f>_xlfn.XLOOKUP(B2352, '[1]2021 Salaries'!$B$13:$B$2834, '[1]2021 Salaries'!$G$13:$G$2834,0)</f>
        <v>0</v>
      </c>
      <c r="K2352" s="1">
        <f t="shared" si="36"/>
        <v>0</v>
      </c>
      <c r="L2352" s="2">
        <v>2351</v>
      </c>
    </row>
    <row r="2353" spans="1:12" x14ac:dyDescent="0.45">
      <c r="A2353">
        <v>346</v>
      </c>
      <c r="B2353" t="s">
        <v>2668</v>
      </c>
      <c r="C2353" t="s">
        <v>190</v>
      </c>
      <c r="D2353" t="s">
        <v>2743</v>
      </c>
      <c r="E2353" t="s">
        <v>278</v>
      </c>
      <c r="F2353">
        <v>19</v>
      </c>
      <c r="G2353" t="s">
        <v>31</v>
      </c>
      <c r="H2353">
        <v>2020</v>
      </c>
      <c r="I2353">
        <v>14.884233333333301</v>
      </c>
      <c r="J2353" s="1">
        <f>_xlfn.XLOOKUP(B2353, '[1]2021 Salaries'!$B$13:$B$2834, '[1]2021 Salaries'!$G$13:$G$2834,0)</f>
        <v>19540000</v>
      </c>
      <c r="K2353" s="1">
        <f t="shared" si="36"/>
        <v>21494000</v>
      </c>
      <c r="L2353" s="2">
        <v>2352</v>
      </c>
    </row>
    <row r="2354" spans="1:12" hidden="1" x14ac:dyDescent="0.45">
      <c r="A2354">
        <v>1186</v>
      </c>
      <c r="B2354" t="s">
        <v>2823</v>
      </c>
      <c r="C2354" t="s">
        <v>64</v>
      </c>
      <c r="D2354" t="s">
        <v>2743</v>
      </c>
      <c r="E2354" t="s">
        <v>275</v>
      </c>
      <c r="F2354">
        <v>33</v>
      </c>
      <c r="G2354" t="s">
        <v>41</v>
      </c>
      <c r="H2354">
        <v>2020</v>
      </c>
      <c r="I2354">
        <v>14.8883666666667</v>
      </c>
      <c r="J2354" s="1">
        <f>_xlfn.XLOOKUP(B2354, '[1]2021 Salaries'!$B$13:$B$2834, '[1]2021 Salaries'!$G$13:$G$2834,0)</f>
        <v>0</v>
      </c>
      <c r="K2354" s="1">
        <f t="shared" si="36"/>
        <v>0</v>
      </c>
      <c r="L2354" s="2">
        <v>2353</v>
      </c>
    </row>
    <row r="2355" spans="1:12" x14ac:dyDescent="0.45">
      <c r="A2355">
        <v>917</v>
      </c>
      <c r="B2355" t="s">
        <v>1978</v>
      </c>
      <c r="C2355" t="s">
        <v>14</v>
      </c>
      <c r="D2355" t="s">
        <v>2743</v>
      </c>
      <c r="E2355" t="s">
        <v>659</v>
      </c>
      <c r="F2355">
        <v>24</v>
      </c>
      <c r="G2355" t="s">
        <v>16</v>
      </c>
      <c r="H2355">
        <v>2020</v>
      </c>
      <c r="I2355">
        <v>14.8884333333333</v>
      </c>
      <c r="J2355" s="1">
        <f>_xlfn.XLOOKUP(B2355, '[1]2021 Salaries'!$B$13:$B$2834, '[1]2021 Salaries'!$G$13:$G$2834,0)</f>
        <v>15730000</v>
      </c>
      <c r="K2355" s="1">
        <f t="shared" si="36"/>
        <v>17303000</v>
      </c>
      <c r="L2355" s="2">
        <v>2354</v>
      </c>
    </row>
    <row r="2356" spans="1:12" x14ac:dyDescent="0.45">
      <c r="A2356">
        <v>318</v>
      </c>
      <c r="B2356" t="s">
        <v>2822</v>
      </c>
      <c r="C2356" t="s">
        <v>9</v>
      </c>
      <c r="D2356" t="s">
        <v>2743</v>
      </c>
      <c r="E2356" t="s">
        <v>539</v>
      </c>
      <c r="F2356">
        <v>27</v>
      </c>
      <c r="G2356" t="s">
        <v>31</v>
      </c>
      <c r="H2356">
        <v>2020</v>
      </c>
      <c r="I2356">
        <v>14.912933333333299</v>
      </c>
      <c r="J2356" s="1">
        <f>_xlfn.XLOOKUP(B2356, '[1]2021 Salaries'!$B$13:$B$2834, '[1]2021 Salaries'!$G$13:$G$2834,0)</f>
        <v>20160000</v>
      </c>
      <c r="K2356" s="1">
        <f t="shared" si="36"/>
        <v>22176000</v>
      </c>
      <c r="L2356" s="2">
        <v>2355</v>
      </c>
    </row>
    <row r="2357" spans="1:12" hidden="1" x14ac:dyDescent="0.45">
      <c r="A2357">
        <v>1349</v>
      </c>
      <c r="B2357" t="s">
        <v>2821</v>
      </c>
      <c r="C2357" t="s">
        <v>36</v>
      </c>
      <c r="D2357" t="s">
        <v>2743</v>
      </c>
      <c r="E2357" t="s">
        <v>101</v>
      </c>
      <c r="F2357">
        <v>18</v>
      </c>
      <c r="G2357" t="s">
        <v>21</v>
      </c>
      <c r="H2357">
        <v>2021</v>
      </c>
      <c r="I2357">
        <v>14.9129666666667</v>
      </c>
      <c r="J2357" s="1">
        <f>_xlfn.XLOOKUP(B2357, '[1]2021 Salaries'!$B$13:$B$2834, '[1]2021 Salaries'!$G$13:$G$2834,0)</f>
        <v>17530000</v>
      </c>
      <c r="K2357" s="1">
        <f t="shared" si="36"/>
        <v>19283000</v>
      </c>
      <c r="L2357" s="2">
        <v>2356</v>
      </c>
    </row>
    <row r="2358" spans="1:12" hidden="1" x14ac:dyDescent="0.45">
      <c r="A2358">
        <v>785</v>
      </c>
      <c r="B2358" t="s">
        <v>1620</v>
      </c>
      <c r="C2358" t="s">
        <v>23</v>
      </c>
      <c r="D2358" t="s">
        <v>1596</v>
      </c>
      <c r="E2358" t="s">
        <v>255</v>
      </c>
      <c r="F2358">
        <v>23</v>
      </c>
      <c r="G2358" t="s">
        <v>25</v>
      </c>
      <c r="H2358">
        <v>2020</v>
      </c>
      <c r="I2358">
        <v>14.9172333333333</v>
      </c>
      <c r="J2358" s="1">
        <f>_xlfn.XLOOKUP(B2358, '[1]2021 Salaries'!$B$13:$B$2834, '[1]2021 Salaries'!$G$13:$G$2834,0)</f>
        <v>6030000</v>
      </c>
      <c r="K2358" s="1">
        <f t="shared" si="36"/>
        <v>6633000.0000000009</v>
      </c>
      <c r="L2358" s="2">
        <v>2357</v>
      </c>
    </row>
    <row r="2359" spans="1:12" hidden="1" x14ac:dyDescent="0.45">
      <c r="A2359">
        <v>2410</v>
      </c>
      <c r="B2359" t="s">
        <v>2820</v>
      </c>
      <c r="C2359" t="s">
        <v>14</v>
      </c>
      <c r="D2359" t="s">
        <v>2743</v>
      </c>
      <c r="E2359" t="s">
        <v>462</v>
      </c>
      <c r="F2359">
        <v>21</v>
      </c>
      <c r="G2359" t="s">
        <v>16</v>
      </c>
      <c r="H2359">
        <v>2021</v>
      </c>
      <c r="I2359">
        <v>14.9299</v>
      </c>
      <c r="J2359" s="1">
        <f>_xlfn.XLOOKUP(B2359, '[1]2021 Salaries'!$B$13:$B$2834, '[1]2021 Salaries'!$G$13:$G$2834,0)</f>
        <v>15390000</v>
      </c>
      <c r="K2359" s="1">
        <f t="shared" si="36"/>
        <v>16929000</v>
      </c>
      <c r="L2359" s="2">
        <v>2358</v>
      </c>
    </row>
    <row r="2360" spans="1:12" hidden="1" x14ac:dyDescent="0.45">
      <c r="A2360">
        <v>33</v>
      </c>
      <c r="B2360" t="s">
        <v>2819</v>
      </c>
      <c r="C2360" t="s">
        <v>652</v>
      </c>
      <c r="D2360" t="s">
        <v>2743</v>
      </c>
      <c r="E2360" t="s">
        <v>845</v>
      </c>
      <c r="F2360">
        <v>26</v>
      </c>
      <c r="G2360" t="s">
        <v>21</v>
      </c>
      <c r="H2360">
        <v>2020</v>
      </c>
      <c r="I2360">
        <v>14.952866666666701</v>
      </c>
      <c r="J2360" s="1">
        <f>_xlfn.XLOOKUP(B2360, '[1]2021 Salaries'!$B$13:$B$2834, '[1]2021 Salaries'!$G$13:$G$2834,0)</f>
        <v>0</v>
      </c>
      <c r="K2360" s="1">
        <f t="shared" si="36"/>
        <v>0</v>
      </c>
      <c r="L2360" s="2">
        <v>2359</v>
      </c>
    </row>
    <row r="2361" spans="1:12" x14ac:dyDescent="0.45">
      <c r="A2361">
        <v>407</v>
      </c>
      <c r="B2361" t="s">
        <v>2818</v>
      </c>
      <c r="C2361" t="s">
        <v>9</v>
      </c>
      <c r="D2361" t="s">
        <v>2743</v>
      </c>
      <c r="E2361" t="s">
        <v>460</v>
      </c>
      <c r="F2361">
        <v>19</v>
      </c>
      <c r="G2361" t="s">
        <v>31</v>
      </c>
      <c r="H2361">
        <v>2020</v>
      </c>
      <c r="I2361">
        <v>14.9539666666667</v>
      </c>
      <c r="J2361" s="1">
        <f>_xlfn.XLOOKUP(B2361, '[1]2021 Salaries'!$B$13:$B$2834, '[1]2021 Salaries'!$G$13:$G$2834,0)</f>
        <v>10300000</v>
      </c>
      <c r="K2361" s="1">
        <f t="shared" si="36"/>
        <v>11330000</v>
      </c>
      <c r="L2361" s="2">
        <v>2360</v>
      </c>
    </row>
    <row r="2362" spans="1:12" x14ac:dyDescent="0.45">
      <c r="A2362">
        <v>2045</v>
      </c>
      <c r="B2362" t="s">
        <v>2817</v>
      </c>
      <c r="C2362" t="s">
        <v>134</v>
      </c>
      <c r="D2362" t="s">
        <v>2743</v>
      </c>
      <c r="E2362" t="s">
        <v>223</v>
      </c>
      <c r="F2362">
        <v>19</v>
      </c>
      <c r="G2362" t="s">
        <v>25</v>
      </c>
      <c r="H2362">
        <v>2021</v>
      </c>
      <c r="I2362">
        <v>14.955500000000001</v>
      </c>
      <c r="J2362" s="1">
        <f>_xlfn.XLOOKUP(B2362, '[1]2021 Salaries'!$B$13:$B$2834, '[1]2021 Salaries'!$G$13:$G$2834,0)</f>
        <v>17600000</v>
      </c>
      <c r="K2362" s="1">
        <f t="shared" si="36"/>
        <v>19360000</v>
      </c>
      <c r="L2362" s="2">
        <v>2361</v>
      </c>
    </row>
    <row r="2363" spans="1:12" hidden="1" x14ac:dyDescent="0.45">
      <c r="A2363">
        <v>397</v>
      </c>
      <c r="B2363" t="s">
        <v>2816</v>
      </c>
      <c r="C2363" t="s">
        <v>9</v>
      </c>
      <c r="D2363" t="s">
        <v>2743</v>
      </c>
      <c r="E2363" t="s">
        <v>867</v>
      </c>
      <c r="F2363">
        <v>20</v>
      </c>
      <c r="G2363" t="s">
        <v>31</v>
      </c>
      <c r="H2363">
        <v>2020</v>
      </c>
      <c r="I2363">
        <v>14.9815</v>
      </c>
      <c r="J2363" s="1">
        <f>_xlfn.XLOOKUP(B2363, '[1]2021 Salaries'!$B$13:$B$2834, '[1]2021 Salaries'!$G$13:$G$2834,0)</f>
        <v>0</v>
      </c>
      <c r="K2363" s="1">
        <f t="shared" si="36"/>
        <v>0</v>
      </c>
      <c r="L2363" s="2">
        <v>2362</v>
      </c>
    </row>
    <row r="2364" spans="1:12" x14ac:dyDescent="0.45">
      <c r="A2364">
        <v>1200</v>
      </c>
      <c r="B2364" t="s">
        <v>1723</v>
      </c>
      <c r="C2364" t="s">
        <v>64</v>
      </c>
      <c r="D2364" t="s">
        <v>1600</v>
      </c>
      <c r="E2364" t="s">
        <v>1238</v>
      </c>
      <c r="F2364">
        <v>24</v>
      </c>
      <c r="G2364" t="s">
        <v>41</v>
      </c>
      <c r="H2364">
        <v>2020</v>
      </c>
      <c r="I2364">
        <v>14.982433333333301</v>
      </c>
      <c r="J2364" s="1">
        <f>_xlfn.XLOOKUP(B2364, '[1]2021 Salaries'!$B$13:$B$2834, '[1]2021 Salaries'!$G$13:$G$2834,0)</f>
        <v>0</v>
      </c>
      <c r="K2364" s="1">
        <f t="shared" si="36"/>
        <v>0</v>
      </c>
      <c r="L2364" s="2">
        <v>2363</v>
      </c>
    </row>
    <row r="2365" spans="1:12" x14ac:dyDescent="0.45">
      <c r="A2365">
        <v>475</v>
      </c>
      <c r="B2365" t="s">
        <v>2815</v>
      </c>
      <c r="C2365" t="s">
        <v>74</v>
      </c>
      <c r="D2365" t="s">
        <v>2743</v>
      </c>
      <c r="E2365" t="s">
        <v>417</v>
      </c>
      <c r="F2365">
        <v>29</v>
      </c>
      <c r="G2365" t="s">
        <v>12</v>
      </c>
      <c r="H2365">
        <v>2020</v>
      </c>
      <c r="I2365">
        <v>14.9863</v>
      </c>
      <c r="J2365" s="1">
        <f>_xlfn.XLOOKUP(B2365, '[1]2021 Salaries'!$B$13:$B$2834, '[1]2021 Salaries'!$G$13:$G$2834,0)</f>
        <v>30190000</v>
      </c>
      <c r="K2365" s="1">
        <f t="shared" si="36"/>
        <v>33209000.000000004</v>
      </c>
      <c r="L2365" s="2">
        <v>2364</v>
      </c>
    </row>
    <row r="2366" spans="1:12" hidden="1" x14ac:dyDescent="0.45">
      <c r="A2366">
        <v>2150</v>
      </c>
      <c r="B2366" t="s">
        <v>1644</v>
      </c>
      <c r="C2366" t="s">
        <v>138</v>
      </c>
      <c r="D2366" t="s">
        <v>1596</v>
      </c>
      <c r="E2366" t="s">
        <v>1212</v>
      </c>
      <c r="F2366">
        <v>27</v>
      </c>
      <c r="G2366" t="s">
        <v>16</v>
      </c>
      <c r="H2366">
        <v>2021</v>
      </c>
      <c r="I2366">
        <v>15.000999999999999</v>
      </c>
      <c r="J2366" s="1">
        <f>_xlfn.XLOOKUP(B2366, '[1]2021 Salaries'!$B$13:$B$2834, '[1]2021 Salaries'!$G$13:$G$2834,0)</f>
        <v>19160000</v>
      </c>
      <c r="K2366" s="1">
        <f t="shared" si="36"/>
        <v>21076000</v>
      </c>
      <c r="L2366" s="2">
        <v>2365</v>
      </c>
    </row>
    <row r="2367" spans="1:12" hidden="1" x14ac:dyDescent="0.45">
      <c r="A2367">
        <v>2328</v>
      </c>
      <c r="B2367" t="s">
        <v>1701</v>
      </c>
      <c r="C2367" t="s">
        <v>126</v>
      </c>
      <c r="D2367" t="s">
        <v>1596</v>
      </c>
      <c r="E2367" t="s">
        <v>485</v>
      </c>
      <c r="F2367">
        <v>23</v>
      </c>
      <c r="G2367" t="s">
        <v>16</v>
      </c>
      <c r="H2367">
        <v>2021</v>
      </c>
      <c r="I2367">
        <v>15.0064666666667</v>
      </c>
      <c r="J2367" s="1">
        <f>_xlfn.XLOOKUP(B2367, '[1]2021 Salaries'!$B$13:$B$2834, '[1]2021 Salaries'!$G$13:$G$2834,0)</f>
        <v>21360000</v>
      </c>
      <c r="K2367" s="1">
        <f t="shared" si="36"/>
        <v>23496000.000000004</v>
      </c>
      <c r="L2367" s="2">
        <v>2366</v>
      </c>
    </row>
    <row r="2368" spans="1:12" x14ac:dyDescent="0.45">
      <c r="A2368">
        <v>595</v>
      </c>
      <c r="B2368" t="s">
        <v>2805</v>
      </c>
      <c r="C2368" t="s">
        <v>74</v>
      </c>
      <c r="D2368" t="s">
        <v>2743</v>
      </c>
      <c r="E2368" t="s">
        <v>253</v>
      </c>
      <c r="F2368">
        <v>18</v>
      </c>
      <c r="G2368" t="s">
        <v>12</v>
      </c>
      <c r="H2368">
        <v>2020</v>
      </c>
      <c r="I2368">
        <v>15.029766666666699</v>
      </c>
      <c r="J2368" s="1">
        <f>_xlfn.XLOOKUP(B2368, '[1]2021 Salaries'!$B$13:$B$2834, '[1]2021 Salaries'!$G$13:$G$2834,0)</f>
        <v>11870000</v>
      </c>
      <c r="K2368" s="1">
        <f t="shared" si="36"/>
        <v>13057000.000000002</v>
      </c>
      <c r="L2368" s="2">
        <v>2367</v>
      </c>
    </row>
    <row r="2369" spans="1:12" hidden="1" x14ac:dyDescent="0.45">
      <c r="A2369">
        <v>1284</v>
      </c>
      <c r="B2369" t="s">
        <v>2814</v>
      </c>
      <c r="C2369" t="s">
        <v>1011</v>
      </c>
      <c r="D2369" t="s">
        <v>2743</v>
      </c>
      <c r="E2369" t="s">
        <v>69</v>
      </c>
      <c r="F2369">
        <v>17</v>
      </c>
      <c r="G2369" t="s">
        <v>21</v>
      </c>
      <c r="H2369">
        <v>2021</v>
      </c>
      <c r="I2369">
        <v>15.0308333333333</v>
      </c>
      <c r="J2369" s="1">
        <f>_xlfn.XLOOKUP(B2369, '[1]2021 Salaries'!$B$13:$B$2834, '[1]2021 Salaries'!$G$13:$G$2834,0)</f>
        <v>4470000</v>
      </c>
      <c r="K2369" s="1">
        <f t="shared" si="36"/>
        <v>4917000</v>
      </c>
      <c r="L2369" s="2">
        <v>2368</v>
      </c>
    </row>
    <row r="2370" spans="1:12" x14ac:dyDescent="0.45">
      <c r="A2370">
        <v>118</v>
      </c>
      <c r="B2370" t="s">
        <v>2221</v>
      </c>
      <c r="C2370" t="s">
        <v>74</v>
      </c>
      <c r="D2370" t="s">
        <v>1600</v>
      </c>
      <c r="E2370" t="s">
        <v>555</v>
      </c>
      <c r="F2370">
        <v>23</v>
      </c>
      <c r="G2370" t="s">
        <v>21</v>
      </c>
      <c r="H2370">
        <v>2020</v>
      </c>
      <c r="I2370">
        <v>15.0314</v>
      </c>
      <c r="J2370" s="1">
        <f>_xlfn.XLOOKUP(B2370, '[1]2021 Salaries'!$B$13:$B$2834, '[1]2021 Salaries'!$G$13:$G$2834,0)</f>
        <v>24270000</v>
      </c>
      <c r="K2370" s="1">
        <f t="shared" si="36"/>
        <v>26697000.000000004</v>
      </c>
      <c r="L2370" s="2">
        <v>2369</v>
      </c>
    </row>
    <row r="2371" spans="1:12" x14ac:dyDescent="0.45">
      <c r="A2371">
        <v>400</v>
      </c>
      <c r="B2371" t="s">
        <v>2129</v>
      </c>
      <c r="C2371" t="s">
        <v>948</v>
      </c>
      <c r="D2371" t="s">
        <v>1600</v>
      </c>
      <c r="E2371" t="s">
        <v>867</v>
      </c>
      <c r="F2371">
        <v>27</v>
      </c>
      <c r="G2371" t="s">
        <v>31</v>
      </c>
      <c r="H2371">
        <v>2020</v>
      </c>
      <c r="I2371">
        <v>15.0447666666667</v>
      </c>
      <c r="J2371" s="1">
        <f>_xlfn.XLOOKUP(B2371, '[1]2021 Salaries'!$B$13:$B$2834, '[1]2021 Salaries'!$G$13:$G$2834,0)</f>
        <v>36630000</v>
      </c>
      <c r="K2371" s="1">
        <f t="shared" ref="K2371:K2434" si="37">IF(C2371="Rarita", J2371, J2371*1.1)</f>
        <v>40293000</v>
      </c>
      <c r="L2371" s="2">
        <v>2370</v>
      </c>
    </row>
    <row r="2372" spans="1:12" hidden="1" x14ac:dyDescent="0.45">
      <c r="A2372">
        <v>2153</v>
      </c>
      <c r="B2372" t="s">
        <v>2813</v>
      </c>
      <c r="C2372" t="s">
        <v>143</v>
      </c>
      <c r="D2372" t="s">
        <v>2743</v>
      </c>
      <c r="E2372" t="s">
        <v>1212</v>
      </c>
      <c r="F2372">
        <v>27</v>
      </c>
      <c r="G2372" t="s">
        <v>16</v>
      </c>
      <c r="H2372">
        <v>2021</v>
      </c>
      <c r="I2372">
        <v>15.0457</v>
      </c>
      <c r="J2372" s="1">
        <f>_xlfn.XLOOKUP(B2372, '[1]2021 Salaries'!$B$13:$B$2834, '[1]2021 Salaries'!$G$13:$G$2834,0)</f>
        <v>15870000</v>
      </c>
      <c r="K2372" s="1">
        <f t="shared" si="37"/>
        <v>17457000</v>
      </c>
      <c r="L2372" s="2">
        <v>2371</v>
      </c>
    </row>
    <row r="2373" spans="1:12" x14ac:dyDescent="0.45">
      <c r="A2373">
        <v>2070</v>
      </c>
      <c r="B2373" t="s">
        <v>2299</v>
      </c>
      <c r="C2373" t="s">
        <v>27</v>
      </c>
      <c r="D2373" t="s">
        <v>1596</v>
      </c>
      <c r="E2373" t="s">
        <v>118</v>
      </c>
      <c r="F2373">
        <v>21</v>
      </c>
      <c r="G2373" t="s">
        <v>25</v>
      </c>
      <c r="H2373">
        <v>2021</v>
      </c>
      <c r="I2373">
        <v>15.0461333333333</v>
      </c>
      <c r="J2373" s="1">
        <f>_xlfn.XLOOKUP(B2373, '[1]2021 Salaries'!$B$13:$B$2834, '[1]2021 Salaries'!$G$13:$G$2834,0)</f>
        <v>29600000</v>
      </c>
      <c r="K2373" s="1">
        <f t="shared" si="37"/>
        <v>32560000.000000004</v>
      </c>
      <c r="L2373" s="2">
        <v>2372</v>
      </c>
    </row>
    <row r="2374" spans="1:12" hidden="1" x14ac:dyDescent="0.45">
      <c r="A2374">
        <v>1746</v>
      </c>
      <c r="B2374" t="s">
        <v>2812</v>
      </c>
      <c r="C2374" t="s">
        <v>176</v>
      </c>
      <c r="D2374" t="s">
        <v>2743</v>
      </c>
      <c r="E2374" t="s">
        <v>403</v>
      </c>
      <c r="F2374">
        <v>20</v>
      </c>
      <c r="G2374" t="s">
        <v>12</v>
      </c>
      <c r="H2374">
        <v>2021</v>
      </c>
      <c r="I2374">
        <v>15.048733333333301</v>
      </c>
      <c r="J2374" s="1">
        <f>_xlfn.XLOOKUP(B2374, '[1]2021 Salaries'!$B$13:$B$2834, '[1]2021 Salaries'!$G$13:$G$2834,0)</f>
        <v>6270000</v>
      </c>
      <c r="K2374" s="1">
        <f t="shared" si="37"/>
        <v>6897000.0000000009</v>
      </c>
      <c r="L2374" s="2">
        <v>2373</v>
      </c>
    </row>
    <row r="2375" spans="1:12" hidden="1" x14ac:dyDescent="0.45">
      <c r="A2375">
        <v>2469</v>
      </c>
      <c r="B2375" t="s">
        <v>2811</v>
      </c>
      <c r="C2375" t="s">
        <v>39</v>
      </c>
      <c r="D2375" t="s">
        <v>2743</v>
      </c>
      <c r="E2375" t="s">
        <v>970</v>
      </c>
      <c r="F2375">
        <v>30</v>
      </c>
      <c r="G2375" t="s">
        <v>41</v>
      </c>
      <c r="H2375">
        <v>2021</v>
      </c>
      <c r="I2375">
        <v>15.0498333333333</v>
      </c>
      <c r="J2375" s="1">
        <f>_xlfn.XLOOKUP(B2375, '[1]2021 Salaries'!$B$13:$B$2834, '[1]2021 Salaries'!$G$13:$G$2834,0)</f>
        <v>2660000</v>
      </c>
      <c r="K2375" s="1">
        <f t="shared" si="37"/>
        <v>2926000.0000000005</v>
      </c>
      <c r="L2375" s="2">
        <v>2374</v>
      </c>
    </row>
    <row r="2376" spans="1:12" hidden="1" x14ac:dyDescent="0.45">
      <c r="A2376">
        <v>823</v>
      </c>
      <c r="B2376" t="s">
        <v>1291</v>
      </c>
      <c r="C2376" t="s">
        <v>23</v>
      </c>
      <c r="D2376" t="s">
        <v>18</v>
      </c>
      <c r="E2376" t="s">
        <v>784</v>
      </c>
      <c r="F2376">
        <v>26</v>
      </c>
      <c r="G2376" t="s">
        <v>25</v>
      </c>
      <c r="H2376">
        <v>2020</v>
      </c>
      <c r="I2376">
        <v>15.051766666666699</v>
      </c>
      <c r="J2376" s="1">
        <f>_xlfn.XLOOKUP(B2376, '[1]2021 Salaries'!$B$13:$B$2834, '[1]2021 Salaries'!$G$13:$G$2834,0)</f>
        <v>0</v>
      </c>
      <c r="K2376" s="1">
        <f t="shared" si="37"/>
        <v>0</v>
      </c>
      <c r="L2376" s="2">
        <v>2375</v>
      </c>
    </row>
    <row r="2377" spans="1:12" hidden="1" x14ac:dyDescent="0.45">
      <c r="A2377">
        <v>19</v>
      </c>
      <c r="B2377" t="s">
        <v>976</v>
      </c>
      <c r="C2377" t="s">
        <v>195</v>
      </c>
      <c r="D2377" t="s">
        <v>43</v>
      </c>
      <c r="E2377" t="s">
        <v>49</v>
      </c>
      <c r="F2377">
        <v>31</v>
      </c>
      <c r="G2377" t="s">
        <v>21</v>
      </c>
      <c r="H2377">
        <v>2020</v>
      </c>
      <c r="I2377">
        <v>15.066800000000001</v>
      </c>
      <c r="J2377" s="1">
        <f>_xlfn.XLOOKUP(B2377, '[1]2021 Salaries'!$B$13:$B$2834, '[1]2021 Salaries'!$G$13:$G$2834,0)</f>
        <v>0</v>
      </c>
      <c r="K2377" s="1">
        <f t="shared" si="37"/>
        <v>0</v>
      </c>
      <c r="L2377" s="2">
        <v>2376</v>
      </c>
    </row>
    <row r="2378" spans="1:12" hidden="1" x14ac:dyDescent="0.45">
      <c r="A2378">
        <v>2223</v>
      </c>
      <c r="B2378" t="s">
        <v>1398</v>
      </c>
      <c r="C2378" t="s">
        <v>1293</v>
      </c>
      <c r="D2378" t="s">
        <v>43</v>
      </c>
      <c r="E2378" t="s">
        <v>963</v>
      </c>
      <c r="F2378">
        <v>22</v>
      </c>
      <c r="G2378" t="s">
        <v>16</v>
      </c>
      <c r="H2378">
        <v>2021</v>
      </c>
      <c r="I2378">
        <v>15.0704666666667</v>
      </c>
      <c r="J2378" s="1">
        <f>_xlfn.XLOOKUP(B2378, '[1]2021 Salaries'!$B$13:$B$2834, '[1]2021 Salaries'!$G$13:$G$2834,0)</f>
        <v>37800000</v>
      </c>
      <c r="K2378" s="1">
        <f t="shared" si="37"/>
        <v>41580000</v>
      </c>
      <c r="L2378" s="2">
        <v>2377</v>
      </c>
    </row>
    <row r="2379" spans="1:12" hidden="1" x14ac:dyDescent="0.45">
      <c r="A2379">
        <v>235</v>
      </c>
      <c r="B2379" t="s">
        <v>2039</v>
      </c>
      <c r="C2379" t="s">
        <v>9</v>
      </c>
      <c r="D2379" t="s">
        <v>1600</v>
      </c>
      <c r="E2379" t="s">
        <v>547</v>
      </c>
      <c r="F2379">
        <v>20</v>
      </c>
      <c r="G2379" t="s">
        <v>31</v>
      </c>
      <c r="H2379">
        <v>2020</v>
      </c>
      <c r="I2379">
        <v>15.0886333333333</v>
      </c>
      <c r="J2379" s="1">
        <f>_xlfn.XLOOKUP(B2379, '[1]2021 Salaries'!$B$13:$B$2834, '[1]2021 Salaries'!$G$13:$G$2834,0)</f>
        <v>0</v>
      </c>
      <c r="K2379" s="1">
        <f t="shared" si="37"/>
        <v>0</v>
      </c>
      <c r="L2379" s="2">
        <v>2378</v>
      </c>
    </row>
    <row r="2380" spans="1:12" hidden="1" x14ac:dyDescent="0.45">
      <c r="A2380">
        <v>830</v>
      </c>
      <c r="B2380" t="s">
        <v>2810</v>
      </c>
      <c r="C2380" t="s">
        <v>23</v>
      </c>
      <c r="D2380" t="s">
        <v>2743</v>
      </c>
      <c r="E2380" t="s">
        <v>784</v>
      </c>
      <c r="F2380">
        <v>27</v>
      </c>
      <c r="G2380" t="s">
        <v>25</v>
      </c>
      <c r="H2380">
        <v>2020</v>
      </c>
      <c r="I2380">
        <v>15.0928666666667</v>
      </c>
      <c r="J2380" s="1">
        <f>_xlfn.XLOOKUP(B2380, '[1]2021 Salaries'!$B$13:$B$2834, '[1]2021 Salaries'!$G$13:$G$2834,0)</f>
        <v>0</v>
      </c>
      <c r="K2380" s="1">
        <f t="shared" si="37"/>
        <v>0</v>
      </c>
      <c r="L2380" s="2">
        <v>2379</v>
      </c>
    </row>
    <row r="2381" spans="1:12" hidden="1" x14ac:dyDescent="0.45">
      <c r="A2381">
        <v>1637</v>
      </c>
      <c r="B2381" t="s">
        <v>1583</v>
      </c>
      <c r="C2381" t="s">
        <v>9</v>
      </c>
      <c r="D2381" t="s">
        <v>43</v>
      </c>
      <c r="E2381" t="s">
        <v>867</v>
      </c>
      <c r="F2381">
        <v>20</v>
      </c>
      <c r="G2381" t="s">
        <v>31</v>
      </c>
      <c r="H2381">
        <v>2021</v>
      </c>
      <c r="I2381">
        <v>15.098266666666699</v>
      </c>
      <c r="J2381" s="1">
        <f>_xlfn.XLOOKUP(B2381, '[1]2021 Salaries'!$B$13:$B$2834, '[1]2021 Salaries'!$G$13:$G$2834,0)</f>
        <v>11050000</v>
      </c>
      <c r="K2381" s="1">
        <f t="shared" si="37"/>
        <v>12155000.000000002</v>
      </c>
      <c r="L2381" s="2">
        <v>2380</v>
      </c>
    </row>
    <row r="2382" spans="1:12" hidden="1" x14ac:dyDescent="0.45">
      <c r="A2382">
        <v>25</v>
      </c>
      <c r="B2382" t="s">
        <v>1790</v>
      </c>
      <c r="C2382" t="s">
        <v>39</v>
      </c>
      <c r="D2382" t="s">
        <v>1596</v>
      </c>
      <c r="E2382" t="s">
        <v>845</v>
      </c>
      <c r="F2382">
        <v>34</v>
      </c>
      <c r="G2382" t="s">
        <v>21</v>
      </c>
      <c r="H2382">
        <v>2020</v>
      </c>
      <c r="I2382">
        <v>15.101266666666699</v>
      </c>
      <c r="J2382" s="1">
        <f>_xlfn.XLOOKUP(B2382, '[1]2021 Salaries'!$B$13:$B$2834, '[1]2021 Salaries'!$G$13:$G$2834,0)</f>
        <v>0</v>
      </c>
      <c r="K2382" s="1">
        <f t="shared" si="37"/>
        <v>0</v>
      </c>
      <c r="L2382" s="2">
        <v>2381</v>
      </c>
    </row>
    <row r="2383" spans="1:12" hidden="1" x14ac:dyDescent="0.45">
      <c r="A2383">
        <v>1600</v>
      </c>
      <c r="B2383" t="s">
        <v>2437</v>
      </c>
      <c r="C2383" t="s">
        <v>9</v>
      </c>
      <c r="D2383" t="s">
        <v>1600</v>
      </c>
      <c r="E2383" t="s">
        <v>471</v>
      </c>
      <c r="F2383">
        <v>20</v>
      </c>
      <c r="G2383" t="s">
        <v>31</v>
      </c>
      <c r="H2383">
        <v>2021</v>
      </c>
      <c r="I2383">
        <v>15.1091</v>
      </c>
      <c r="J2383" s="1">
        <f>_xlfn.XLOOKUP(B2383, '[1]2021 Salaries'!$B$13:$B$2834, '[1]2021 Salaries'!$G$13:$G$2834,0)</f>
        <v>37100000</v>
      </c>
      <c r="K2383" s="1">
        <f t="shared" si="37"/>
        <v>40810000</v>
      </c>
      <c r="L2383" s="2">
        <v>2382</v>
      </c>
    </row>
    <row r="2384" spans="1:12" hidden="1" x14ac:dyDescent="0.45">
      <c r="A2384">
        <v>837</v>
      </c>
      <c r="B2384" t="s">
        <v>1915</v>
      </c>
      <c r="C2384" t="s">
        <v>23</v>
      </c>
      <c r="D2384" t="s">
        <v>1600</v>
      </c>
      <c r="E2384" t="s">
        <v>784</v>
      </c>
      <c r="F2384">
        <v>18</v>
      </c>
      <c r="G2384" t="s">
        <v>25</v>
      </c>
      <c r="H2384">
        <v>2020</v>
      </c>
      <c r="I2384">
        <v>15.113433333333299</v>
      </c>
      <c r="J2384" s="1">
        <f>_xlfn.XLOOKUP(B2384, '[1]2021 Salaries'!$B$13:$B$2834, '[1]2021 Salaries'!$G$13:$G$2834,0)</f>
        <v>0</v>
      </c>
      <c r="K2384" s="1">
        <f t="shared" si="37"/>
        <v>0</v>
      </c>
      <c r="L2384" s="2">
        <v>2383</v>
      </c>
    </row>
    <row r="2385" spans="1:12" hidden="1" x14ac:dyDescent="0.45">
      <c r="A2385">
        <v>1097</v>
      </c>
      <c r="B2385" t="s">
        <v>1715</v>
      </c>
      <c r="C2385" t="s">
        <v>14</v>
      </c>
      <c r="D2385" t="s">
        <v>1596</v>
      </c>
      <c r="E2385" t="s">
        <v>462</v>
      </c>
      <c r="F2385">
        <v>21</v>
      </c>
      <c r="G2385" t="s">
        <v>16</v>
      </c>
      <c r="H2385">
        <v>2020</v>
      </c>
      <c r="I2385">
        <v>15.117233333333299</v>
      </c>
      <c r="J2385" s="1">
        <f>_xlfn.XLOOKUP(B2385, '[1]2021 Salaries'!$B$13:$B$2834, '[1]2021 Salaries'!$G$13:$G$2834,0)</f>
        <v>0</v>
      </c>
      <c r="K2385" s="1">
        <f t="shared" si="37"/>
        <v>0</v>
      </c>
      <c r="L2385" s="2">
        <v>2384</v>
      </c>
    </row>
    <row r="2386" spans="1:12" hidden="1" x14ac:dyDescent="0.45">
      <c r="A2386">
        <v>1273</v>
      </c>
      <c r="B2386" t="s">
        <v>2809</v>
      </c>
      <c r="C2386" t="s">
        <v>9</v>
      </c>
      <c r="D2386" t="s">
        <v>2743</v>
      </c>
      <c r="E2386" t="s">
        <v>845</v>
      </c>
      <c r="F2386">
        <v>21</v>
      </c>
      <c r="G2386" t="s">
        <v>21</v>
      </c>
      <c r="H2386">
        <v>2021</v>
      </c>
      <c r="I2386">
        <v>15.1185666666667</v>
      </c>
      <c r="J2386" s="1">
        <f>_xlfn.XLOOKUP(B2386, '[1]2021 Salaries'!$B$13:$B$2834, '[1]2021 Salaries'!$G$13:$G$2834,0)</f>
        <v>10690000</v>
      </c>
      <c r="K2386" s="1">
        <f t="shared" si="37"/>
        <v>11759000.000000002</v>
      </c>
      <c r="L2386" s="2">
        <v>2385</v>
      </c>
    </row>
    <row r="2387" spans="1:12" x14ac:dyDescent="0.45">
      <c r="A2387">
        <v>1060</v>
      </c>
      <c r="B2387" t="s">
        <v>1040</v>
      </c>
      <c r="C2387" t="s">
        <v>14</v>
      </c>
      <c r="D2387" t="s">
        <v>1596</v>
      </c>
      <c r="E2387" t="s">
        <v>91</v>
      </c>
      <c r="F2387">
        <v>20</v>
      </c>
      <c r="G2387" t="s">
        <v>16</v>
      </c>
      <c r="H2387">
        <v>2020</v>
      </c>
      <c r="I2387">
        <v>15.1276666666667</v>
      </c>
      <c r="J2387" s="1">
        <f>_xlfn.XLOOKUP(B2387, '[1]2021 Salaries'!$B$13:$B$2834, '[1]2021 Salaries'!$G$13:$G$2834,0)</f>
        <v>10430000</v>
      </c>
      <c r="K2387" s="1">
        <f t="shared" si="37"/>
        <v>11473000</v>
      </c>
      <c r="L2387" s="2">
        <v>2386</v>
      </c>
    </row>
    <row r="2388" spans="1:12" x14ac:dyDescent="0.45">
      <c r="A2388">
        <v>1118</v>
      </c>
      <c r="B2388" t="s">
        <v>2201</v>
      </c>
      <c r="C2388" t="s">
        <v>14</v>
      </c>
      <c r="D2388" t="s">
        <v>1600</v>
      </c>
      <c r="E2388" t="s">
        <v>250</v>
      </c>
      <c r="F2388">
        <v>20</v>
      </c>
      <c r="G2388" t="s">
        <v>16</v>
      </c>
      <c r="H2388">
        <v>2020</v>
      </c>
      <c r="I2388">
        <v>15.129799999999999</v>
      </c>
      <c r="J2388" s="1">
        <f>_xlfn.XLOOKUP(B2388, '[1]2021 Salaries'!$B$13:$B$2834, '[1]2021 Salaries'!$G$13:$G$2834,0)</f>
        <v>3530000</v>
      </c>
      <c r="K2388" s="1">
        <f t="shared" si="37"/>
        <v>3883000.0000000005</v>
      </c>
      <c r="L2388" s="2">
        <v>2387</v>
      </c>
    </row>
    <row r="2389" spans="1:12" x14ac:dyDescent="0.45">
      <c r="A2389">
        <v>1365</v>
      </c>
      <c r="B2389" t="s">
        <v>2808</v>
      </c>
      <c r="C2389" t="s">
        <v>39</v>
      </c>
      <c r="D2389" t="s">
        <v>2743</v>
      </c>
      <c r="E2389" t="s">
        <v>1073</v>
      </c>
      <c r="F2389">
        <v>22</v>
      </c>
      <c r="G2389" t="s">
        <v>21</v>
      </c>
      <c r="H2389">
        <v>2021</v>
      </c>
      <c r="I2389">
        <v>15.1307333333333</v>
      </c>
      <c r="J2389" s="1">
        <f>_xlfn.XLOOKUP(B2389, '[1]2021 Salaries'!$B$13:$B$2834, '[1]2021 Salaries'!$G$13:$G$2834,0)</f>
        <v>16770000</v>
      </c>
      <c r="K2389" s="1">
        <f t="shared" si="37"/>
        <v>18447000</v>
      </c>
      <c r="L2389" s="2">
        <v>2388</v>
      </c>
    </row>
    <row r="2390" spans="1:12" hidden="1" x14ac:dyDescent="0.45">
      <c r="A2390">
        <v>2495</v>
      </c>
      <c r="B2390" t="s">
        <v>1536</v>
      </c>
      <c r="C2390" t="s">
        <v>64</v>
      </c>
      <c r="D2390" t="s">
        <v>43</v>
      </c>
      <c r="E2390" t="s">
        <v>676</v>
      </c>
      <c r="F2390">
        <v>20</v>
      </c>
      <c r="G2390" t="s">
        <v>41</v>
      </c>
      <c r="H2390">
        <v>2021</v>
      </c>
      <c r="I2390">
        <v>15.1326</v>
      </c>
      <c r="J2390" s="1">
        <f>_xlfn.XLOOKUP(B2390, '[1]2021 Salaries'!$B$13:$B$2834, '[1]2021 Salaries'!$G$13:$G$2834,0)</f>
        <v>4120000</v>
      </c>
      <c r="K2390" s="1">
        <f t="shared" si="37"/>
        <v>4120000</v>
      </c>
      <c r="L2390" s="2">
        <v>2389</v>
      </c>
    </row>
    <row r="2391" spans="1:12" x14ac:dyDescent="0.45">
      <c r="A2391">
        <v>2131</v>
      </c>
      <c r="B2391" t="s">
        <v>1528</v>
      </c>
      <c r="C2391" t="s">
        <v>23</v>
      </c>
      <c r="D2391" t="s">
        <v>18</v>
      </c>
      <c r="E2391" t="s">
        <v>124</v>
      </c>
      <c r="F2391">
        <v>23</v>
      </c>
      <c r="G2391" t="s">
        <v>25</v>
      </c>
      <c r="H2391">
        <v>2021</v>
      </c>
      <c r="I2391">
        <v>15.1328666666667</v>
      </c>
      <c r="J2391" s="1">
        <f>_xlfn.XLOOKUP(B2391, '[1]2021 Salaries'!$B$13:$B$2834, '[1]2021 Salaries'!$G$13:$G$2834,0)</f>
        <v>37960000</v>
      </c>
      <c r="K2391" s="1">
        <f t="shared" si="37"/>
        <v>41756000</v>
      </c>
      <c r="L2391" s="2">
        <v>2390</v>
      </c>
    </row>
    <row r="2392" spans="1:12" x14ac:dyDescent="0.45">
      <c r="A2392">
        <v>648</v>
      </c>
      <c r="B2392" t="s">
        <v>2365</v>
      </c>
      <c r="C2392" t="s">
        <v>55</v>
      </c>
      <c r="D2392" t="s">
        <v>1596</v>
      </c>
      <c r="E2392" t="s">
        <v>162</v>
      </c>
      <c r="F2392">
        <v>20</v>
      </c>
      <c r="G2392" t="s">
        <v>12</v>
      </c>
      <c r="H2392">
        <v>2020</v>
      </c>
      <c r="I2392">
        <v>15.1391333333333</v>
      </c>
      <c r="J2392" s="1">
        <f>_xlfn.XLOOKUP(B2392, '[1]2021 Salaries'!$B$13:$B$2834, '[1]2021 Salaries'!$G$13:$G$2834,0)</f>
        <v>33660000</v>
      </c>
      <c r="K2392" s="1">
        <f t="shared" si="37"/>
        <v>37026000</v>
      </c>
      <c r="L2392" s="2">
        <v>2391</v>
      </c>
    </row>
    <row r="2393" spans="1:12" hidden="1" x14ac:dyDescent="0.45">
      <c r="A2393">
        <v>2349</v>
      </c>
      <c r="B2393" t="s">
        <v>2807</v>
      </c>
      <c r="C2393" t="s">
        <v>14</v>
      </c>
      <c r="D2393" t="s">
        <v>2743</v>
      </c>
      <c r="E2393" t="s">
        <v>627</v>
      </c>
      <c r="F2393">
        <v>18</v>
      </c>
      <c r="G2393" t="s">
        <v>16</v>
      </c>
      <c r="H2393">
        <v>2021</v>
      </c>
      <c r="I2393">
        <v>15.147166666666701</v>
      </c>
      <c r="J2393" s="1">
        <f>_xlfn.XLOOKUP(B2393, '[1]2021 Salaries'!$B$13:$B$2834, '[1]2021 Salaries'!$G$13:$G$2834,0)</f>
        <v>6100000</v>
      </c>
      <c r="K2393" s="1">
        <f t="shared" si="37"/>
        <v>6710000.0000000009</v>
      </c>
      <c r="L2393" s="2">
        <v>2392</v>
      </c>
    </row>
    <row r="2394" spans="1:12" x14ac:dyDescent="0.45">
      <c r="A2394">
        <v>358</v>
      </c>
      <c r="B2394" t="s">
        <v>1873</v>
      </c>
      <c r="C2394" t="s">
        <v>9</v>
      </c>
      <c r="D2394" t="s">
        <v>2743</v>
      </c>
      <c r="E2394" t="s">
        <v>471</v>
      </c>
      <c r="F2394">
        <v>22</v>
      </c>
      <c r="G2394" t="s">
        <v>31</v>
      </c>
      <c r="H2394">
        <v>2020</v>
      </c>
      <c r="I2394">
        <v>15.1496333333333</v>
      </c>
      <c r="J2394" s="1">
        <f>_xlfn.XLOOKUP(B2394, '[1]2021 Salaries'!$B$13:$B$2834, '[1]2021 Salaries'!$G$13:$G$2834,0)</f>
        <v>17110000</v>
      </c>
      <c r="K2394" s="1">
        <f t="shared" si="37"/>
        <v>18821000</v>
      </c>
      <c r="L2394" s="2">
        <v>2393</v>
      </c>
    </row>
    <row r="2395" spans="1:12" x14ac:dyDescent="0.45">
      <c r="A2395">
        <v>432</v>
      </c>
      <c r="B2395" t="s">
        <v>2806</v>
      </c>
      <c r="C2395" t="s">
        <v>9</v>
      </c>
      <c r="D2395" t="s">
        <v>2743</v>
      </c>
      <c r="E2395" t="s">
        <v>358</v>
      </c>
      <c r="F2395">
        <v>21</v>
      </c>
      <c r="G2395" t="s">
        <v>31</v>
      </c>
      <c r="H2395">
        <v>2020</v>
      </c>
      <c r="I2395">
        <v>15.150233333333301</v>
      </c>
      <c r="J2395" s="1">
        <f>_xlfn.XLOOKUP(B2395, '[1]2021 Salaries'!$B$13:$B$2834, '[1]2021 Salaries'!$G$13:$G$2834,0)</f>
        <v>17110000</v>
      </c>
      <c r="K2395" s="1">
        <f t="shared" si="37"/>
        <v>18821000</v>
      </c>
      <c r="L2395" s="2">
        <v>2394</v>
      </c>
    </row>
    <row r="2396" spans="1:12" x14ac:dyDescent="0.45">
      <c r="A2396">
        <v>1844</v>
      </c>
      <c r="B2396" t="s">
        <v>2805</v>
      </c>
      <c r="C2396" t="s">
        <v>74</v>
      </c>
      <c r="D2396" t="s">
        <v>2743</v>
      </c>
      <c r="E2396" t="s">
        <v>253</v>
      </c>
      <c r="F2396">
        <v>19</v>
      </c>
      <c r="G2396" t="s">
        <v>12</v>
      </c>
      <c r="H2396">
        <v>2021</v>
      </c>
      <c r="I2396">
        <v>15.1545666666667</v>
      </c>
      <c r="J2396" s="1">
        <f>_xlfn.XLOOKUP(B2396, '[1]2021 Salaries'!$B$13:$B$2834, '[1]2021 Salaries'!$G$13:$G$2834,0)</f>
        <v>11870000</v>
      </c>
      <c r="K2396" s="1">
        <f t="shared" si="37"/>
        <v>13057000.000000002</v>
      </c>
      <c r="L2396" s="2">
        <v>2395</v>
      </c>
    </row>
    <row r="2397" spans="1:12" hidden="1" x14ac:dyDescent="0.45">
      <c r="A2397">
        <v>1182</v>
      </c>
      <c r="B2397" t="s">
        <v>2804</v>
      </c>
      <c r="C2397" t="s">
        <v>64</v>
      </c>
      <c r="D2397" t="s">
        <v>2743</v>
      </c>
      <c r="E2397" t="s">
        <v>275</v>
      </c>
      <c r="F2397">
        <v>29</v>
      </c>
      <c r="G2397" t="s">
        <v>41</v>
      </c>
      <c r="H2397">
        <v>2020</v>
      </c>
      <c r="I2397">
        <v>15.1583666666667</v>
      </c>
      <c r="J2397" s="1">
        <f>_xlfn.XLOOKUP(B2397, '[1]2021 Salaries'!$B$13:$B$2834, '[1]2021 Salaries'!$G$13:$G$2834,0)</f>
        <v>0</v>
      </c>
      <c r="K2397" s="1">
        <f t="shared" si="37"/>
        <v>0</v>
      </c>
      <c r="L2397" s="2">
        <v>2396</v>
      </c>
    </row>
    <row r="2398" spans="1:12" hidden="1" x14ac:dyDescent="0.45">
      <c r="A2398">
        <v>1988</v>
      </c>
      <c r="B2398" t="s">
        <v>764</v>
      </c>
      <c r="C2398" t="s">
        <v>23</v>
      </c>
      <c r="D2398" t="s">
        <v>18</v>
      </c>
      <c r="E2398" t="s">
        <v>322</v>
      </c>
      <c r="F2398">
        <v>27</v>
      </c>
      <c r="G2398" t="s">
        <v>25</v>
      </c>
      <c r="H2398">
        <v>2021</v>
      </c>
      <c r="I2398">
        <v>15.1611666666667</v>
      </c>
      <c r="J2398" s="1">
        <f>_xlfn.XLOOKUP(B2398, '[1]2021 Salaries'!$B$13:$B$2834, '[1]2021 Salaries'!$G$13:$G$2834,0)</f>
        <v>27780000</v>
      </c>
      <c r="K2398" s="1">
        <f t="shared" si="37"/>
        <v>30558000.000000004</v>
      </c>
      <c r="L2398" s="2">
        <v>2397</v>
      </c>
    </row>
    <row r="2399" spans="1:12" x14ac:dyDescent="0.45">
      <c r="A2399">
        <v>57</v>
      </c>
      <c r="B2399" t="s">
        <v>1730</v>
      </c>
      <c r="C2399" t="s">
        <v>14</v>
      </c>
      <c r="D2399" t="s">
        <v>1596</v>
      </c>
      <c r="E2399" t="s">
        <v>393</v>
      </c>
      <c r="F2399">
        <v>28</v>
      </c>
      <c r="G2399" t="s">
        <v>21</v>
      </c>
      <c r="H2399">
        <v>2020</v>
      </c>
      <c r="I2399">
        <v>15.1629666666667</v>
      </c>
      <c r="J2399" s="1">
        <f>_xlfn.XLOOKUP(B2399, '[1]2021 Salaries'!$B$13:$B$2834, '[1]2021 Salaries'!$G$13:$G$2834,0)</f>
        <v>15720000</v>
      </c>
      <c r="K2399" s="1">
        <f t="shared" si="37"/>
        <v>17292000</v>
      </c>
      <c r="L2399" s="2">
        <v>2398</v>
      </c>
    </row>
    <row r="2400" spans="1:12" x14ac:dyDescent="0.45">
      <c r="A2400">
        <v>1756</v>
      </c>
      <c r="B2400" t="s">
        <v>1690</v>
      </c>
      <c r="C2400" t="s">
        <v>465</v>
      </c>
      <c r="D2400" t="s">
        <v>1596</v>
      </c>
      <c r="E2400" t="s">
        <v>725</v>
      </c>
      <c r="F2400">
        <v>22</v>
      </c>
      <c r="G2400" t="s">
        <v>12</v>
      </c>
      <c r="H2400">
        <v>2021</v>
      </c>
      <c r="I2400">
        <v>15.188133333333299</v>
      </c>
      <c r="J2400" s="1">
        <f>_xlfn.XLOOKUP(B2400, '[1]2021 Salaries'!$B$13:$B$2834, '[1]2021 Salaries'!$G$13:$G$2834,0)</f>
        <v>9120000</v>
      </c>
      <c r="K2400" s="1">
        <f t="shared" si="37"/>
        <v>10032000</v>
      </c>
      <c r="L2400" s="2">
        <v>2399</v>
      </c>
    </row>
    <row r="2401" spans="1:12" x14ac:dyDescent="0.45">
      <c r="A2401">
        <v>1677</v>
      </c>
      <c r="B2401" t="s">
        <v>1706</v>
      </c>
      <c r="C2401" t="s">
        <v>9</v>
      </c>
      <c r="D2401" t="s">
        <v>2743</v>
      </c>
      <c r="E2401" t="s">
        <v>358</v>
      </c>
      <c r="F2401">
        <v>22</v>
      </c>
      <c r="G2401" t="s">
        <v>31</v>
      </c>
      <c r="H2401">
        <v>2021</v>
      </c>
      <c r="I2401">
        <v>15.1892666666667</v>
      </c>
      <c r="J2401" s="1">
        <f>_xlfn.XLOOKUP(B2401, '[1]2021 Salaries'!$B$13:$B$2834, '[1]2021 Salaries'!$G$13:$G$2834,0)</f>
        <v>19390000</v>
      </c>
      <c r="K2401" s="1">
        <f t="shared" si="37"/>
        <v>21329000</v>
      </c>
      <c r="L2401" s="2">
        <v>2400</v>
      </c>
    </row>
    <row r="2402" spans="1:12" hidden="1" x14ac:dyDescent="0.45">
      <c r="A2402">
        <v>1138</v>
      </c>
      <c r="B2402" t="s">
        <v>2803</v>
      </c>
      <c r="C2402" t="s">
        <v>195</v>
      </c>
      <c r="D2402" t="s">
        <v>2743</v>
      </c>
      <c r="E2402" t="s">
        <v>34</v>
      </c>
      <c r="F2402">
        <v>23</v>
      </c>
      <c r="G2402" t="s">
        <v>16</v>
      </c>
      <c r="H2402">
        <v>2020</v>
      </c>
      <c r="I2402">
        <v>15.197100000000001</v>
      </c>
      <c r="J2402" s="1">
        <f>_xlfn.XLOOKUP(B2402, '[1]2021 Salaries'!$B$13:$B$2834, '[1]2021 Salaries'!$G$13:$G$2834,0)</f>
        <v>0</v>
      </c>
      <c r="K2402" s="1">
        <f t="shared" si="37"/>
        <v>0</v>
      </c>
      <c r="L2402" s="2">
        <v>2401</v>
      </c>
    </row>
    <row r="2403" spans="1:12" hidden="1" x14ac:dyDescent="0.45">
      <c r="A2403">
        <v>862</v>
      </c>
      <c r="B2403" t="s">
        <v>975</v>
      </c>
      <c r="C2403" t="s">
        <v>138</v>
      </c>
      <c r="D2403" t="s">
        <v>18</v>
      </c>
      <c r="E2403" t="s">
        <v>240</v>
      </c>
      <c r="F2403">
        <v>19</v>
      </c>
      <c r="G2403" t="s">
        <v>25</v>
      </c>
      <c r="H2403">
        <v>2020</v>
      </c>
      <c r="I2403">
        <v>15.210433333333301</v>
      </c>
      <c r="J2403" s="1">
        <f>_xlfn.XLOOKUP(B2403, '[1]2021 Salaries'!$B$13:$B$2834, '[1]2021 Salaries'!$G$13:$G$2834,0)</f>
        <v>0</v>
      </c>
      <c r="K2403" s="1">
        <f t="shared" si="37"/>
        <v>0</v>
      </c>
      <c r="L2403" s="2">
        <v>2402</v>
      </c>
    </row>
    <row r="2404" spans="1:12" hidden="1" x14ac:dyDescent="0.45">
      <c r="A2404">
        <v>1541</v>
      </c>
      <c r="B2404" t="s">
        <v>2802</v>
      </c>
      <c r="C2404" t="s">
        <v>149</v>
      </c>
      <c r="D2404" t="s">
        <v>2743</v>
      </c>
      <c r="E2404" t="s">
        <v>1012</v>
      </c>
      <c r="F2404">
        <v>21</v>
      </c>
      <c r="G2404" t="s">
        <v>31</v>
      </c>
      <c r="H2404">
        <v>2021</v>
      </c>
      <c r="I2404">
        <v>15.211733333333299</v>
      </c>
      <c r="J2404" s="1">
        <f>_xlfn.XLOOKUP(B2404, '[1]2021 Salaries'!$B$13:$B$2834, '[1]2021 Salaries'!$G$13:$G$2834,0)</f>
        <v>4220000</v>
      </c>
      <c r="K2404" s="1">
        <f t="shared" si="37"/>
        <v>4642000</v>
      </c>
      <c r="L2404" s="2">
        <v>2403</v>
      </c>
    </row>
    <row r="2405" spans="1:12" hidden="1" x14ac:dyDescent="0.45">
      <c r="A2405">
        <v>42</v>
      </c>
      <c r="B2405" t="s">
        <v>2801</v>
      </c>
      <c r="C2405" t="s">
        <v>39</v>
      </c>
      <c r="D2405" t="s">
        <v>2743</v>
      </c>
      <c r="E2405" t="s">
        <v>69</v>
      </c>
      <c r="F2405">
        <v>18</v>
      </c>
      <c r="G2405" t="s">
        <v>21</v>
      </c>
      <c r="H2405">
        <v>2020</v>
      </c>
      <c r="I2405">
        <v>15.242800000000001</v>
      </c>
      <c r="J2405" s="1">
        <f>_xlfn.XLOOKUP(B2405, '[1]2021 Salaries'!$B$13:$B$2834, '[1]2021 Salaries'!$G$13:$G$2834,0)</f>
        <v>0</v>
      </c>
      <c r="K2405" s="1">
        <f t="shared" si="37"/>
        <v>0</v>
      </c>
      <c r="L2405" s="2">
        <v>2404</v>
      </c>
    </row>
    <row r="2406" spans="1:12" x14ac:dyDescent="0.45">
      <c r="A2406">
        <v>1695</v>
      </c>
      <c r="B2406" t="s">
        <v>2800</v>
      </c>
      <c r="C2406" t="s">
        <v>74</v>
      </c>
      <c r="D2406" t="s">
        <v>2743</v>
      </c>
      <c r="E2406" t="s">
        <v>157</v>
      </c>
      <c r="F2406">
        <v>31</v>
      </c>
      <c r="G2406" t="s">
        <v>12</v>
      </c>
      <c r="H2406">
        <v>2021</v>
      </c>
      <c r="I2406">
        <v>15.248799999999999</v>
      </c>
      <c r="J2406" s="1">
        <f>_xlfn.XLOOKUP(B2406, '[1]2021 Salaries'!$B$13:$B$2834, '[1]2021 Salaries'!$G$13:$G$2834,0)</f>
        <v>13380000</v>
      </c>
      <c r="K2406" s="1">
        <f t="shared" si="37"/>
        <v>14718000.000000002</v>
      </c>
      <c r="L2406" s="2">
        <v>2405</v>
      </c>
    </row>
    <row r="2407" spans="1:12" hidden="1" x14ac:dyDescent="0.45">
      <c r="A2407">
        <v>2463</v>
      </c>
      <c r="B2407" t="s">
        <v>1747</v>
      </c>
      <c r="C2407" t="s">
        <v>216</v>
      </c>
      <c r="D2407" t="s">
        <v>1596</v>
      </c>
      <c r="E2407" t="s">
        <v>970</v>
      </c>
      <c r="F2407">
        <v>32</v>
      </c>
      <c r="G2407" t="s">
        <v>41</v>
      </c>
      <c r="H2407">
        <v>2021</v>
      </c>
      <c r="I2407">
        <v>15.2671333333333</v>
      </c>
      <c r="J2407" s="1">
        <f>_xlfn.XLOOKUP(B2407, '[1]2021 Salaries'!$B$13:$B$2834, '[1]2021 Salaries'!$G$13:$G$2834,0)</f>
        <v>1900000</v>
      </c>
      <c r="K2407" s="1">
        <f t="shared" si="37"/>
        <v>2090000.0000000002</v>
      </c>
      <c r="L2407" s="2">
        <v>2406</v>
      </c>
    </row>
    <row r="2408" spans="1:12" hidden="1" x14ac:dyDescent="0.45">
      <c r="A2408">
        <v>1763</v>
      </c>
      <c r="B2408" t="s">
        <v>1173</v>
      </c>
      <c r="C2408" t="s">
        <v>74</v>
      </c>
      <c r="D2408" t="s">
        <v>43</v>
      </c>
      <c r="E2408" t="s">
        <v>725</v>
      </c>
      <c r="F2408">
        <v>18</v>
      </c>
      <c r="G2408" t="s">
        <v>12</v>
      </c>
      <c r="H2408">
        <v>2021</v>
      </c>
      <c r="I2408">
        <v>15.2672666666667</v>
      </c>
      <c r="J2408" s="1">
        <f>_xlfn.XLOOKUP(B2408, '[1]2021 Salaries'!$B$13:$B$2834, '[1]2021 Salaries'!$G$13:$G$2834,0)</f>
        <v>10570000</v>
      </c>
      <c r="K2408" s="1">
        <f t="shared" si="37"/>
        <v>11627000.000000002</v>
      </c>
      <c r="L2408" s="2">
        <v>2407</v>
      </c>
    </row>
    <row r="2409" spans="1:12" x14ac:dyDescent="0.45">
      <c r="A2409">
        <v>923</v>
      </c>
      <c r="B2409" t="s">
        <v>1862</v>
      </c>
      <c r="C2409" t="s">
        <v>9</v>
      </c>
      <c r="D2409" t="s">
        <v>1600</v>
      </c>
      <c r="E2409" t="s">
        <v>659</v>
      </c>
      <c r="F2409">
        <v>32</v>
      </c>
      <c r="G2409" t="s">
        <v>16</v>
      </c>
      <c r="H2409">
        <v>2020</v>
      </c>
      <c r="I2409">
        <v>15.273</v>
      </c>
      <c r="J2409" s="1">
        <f>_xlfn.XLOOKUP(B2409, '[1]2021 Salaries'!$B$13:$B$2834, '[1]2021 Salaries'!$G$13:$G$2834,0)</f>
        <v>27780000</v>
      </c>
      <c r="K2409" s="1">
        <f t="shared" si="37"/>
        <v>30558000.000000004</v>
      </c>
      <c r="L2409" s="2">
        <v>2408</v>
      </c>
    </row>
    <row r="2410" spans="1:12" hidden="1" x14ac:dyDescent="0.45">
      <c r="A2410">
        <v>2049</v>
      </c>
      <c r="B2410" t="s">
        <v>2799</v>
      </c>
      <c r="C2410" t="s">
        <v>23</v>
      </c>
      <c r="D2410" t="s">
        <v>2743</v>
      </c>
      <c r="E2410" t="s">
        <v>223</v>
      </c>
      <c r="F2410">
        <v>23</v>
      </c>
      <c r="G2410" t="s">
        <v>25</v>
      </c>
      <c r="H2410">
        <v>2021</v>
      </c>
      <c r="I2410">
        <v>15.2768333333333</v>
      </c>
      <c r="J2410" s="1">
        <f>_xlfn.XLOOKUP(B2410, '[1]2021 Salaries'!$B$13:$B$2834, '[1]2021 Salaries'!$G$13:$G$2834,0)</f>
        <v>14680000</v>
      </c>
      <c r="K2410" s="1">
        <f t="shared" si="37"/>
        <v>16148000.000000002</v>
      </c>
      <c r="L2410" s="2">
        <v>2409</v>
      </c>
    </row>
    <row r="2411" spans="1:12" hidden="1" x14ac:dyDescent="0.45">
      <c r="A2411">
        <v>66</v>
      </c>
      <c r="B2411" t="s">
        <v>1786</v>
      </c>
      <c r="C2411" t="s">
        <v>39</v>
      </c>
      <c r="D2411" t="s">
        <v>1600</v>
      </c>
      <c r="E2411" t="s">
        <v>393</v>
      </c>
      <c r="F2411">
        <v>28</v>
      </c>
      <c r="G2411" t="s">
        <v>21</v>
      </c>
      <c r="H2411">
        <v>2020</v>
      </c>
      <c r="I2411">
        <v>15.3007666666667</v>
      </c>
      <c r="J2411" s="1">
        <f>_xlfn.XLOOKUP(B2411, '[1]2021 Salaries'!$B$13:$B$2834, '[1]2021 Salaries'!$G$13:$G$2834,0)</f>
        <v>0</v>
      </c>
      <c r="K2411" s="1">
        <f t="shared" si="37"/>
        <v>0</v>
      </c>
      <c r="L2411" s="2">
        <v>2410</v>
      </c>
    </row>
    <row r="2412" spans="1:12" hidden="1" x14ac:dyDescent="0.45">
      <c r="A2412">
        <v>4</v>
      </c>
      <c r="B2412" t="s">
        <v>2798</v>
      </c>
      <c r="C2412" t="s">
        <v>39</v>
      </c>
      <c r="D2412" t="s">
        <v>2743</v>
      </c>
      <c r="E2412" t="s">
        <v>369</v>
      </c>
      <c r="F2412">
        <v>27</v>
      </c>
      <c r="G2412" t="s">
        <v>21</v>
      </c>
      <c r="H2412">
        <v>2020</v>
      </c>
      <c r="I2412">
        <v>15.308199999999999</v>
      </c>
      <c r="J2412" s="1">
        <f>_xlfn.XLOOKUP(B2412, '[1]2021 Salaries'!$B$13:$B$2834, '[1]2021 Salaries'!$G$13:$G$2834,0)</f>
        <v>0</v>
      </c>
      <c r="K2412" s="1">
        <f t="shared" si="37"/>
        <v>0</v>
      </c>
      <c r="L2412" s="2">
        <v>2411</v>
      </c>
    </row>
    <row r="2413" spans="1:12" hidden="1" x14ac:dyDescent="0.45">
      <c r="A2413">
        <v>1669</v>
      </c>
      <c r="B2413" t="s">
        <v>1986</v>
      </c>
      <c r="C2413" t="s">
        <v>9</v>
      </c>
      <c r="D2413" t="s">
        <v>1596</v>
      </c>
      <c r="E2413" t="s">
        <v>358</v>
      </c>
      <c r="F2413">
        <v>19</v>
      </c>
      <c r="G2413" t="s">
        <v>31</v>
      </c>
      <c r="H2413">
        <v>2021</v>
      </c>
      <c r="I2413">
        <v>15.3114333333333</v>
      </c>
      <c r="J2413" s="1">
        <f>_xlfn.XLOOKUP(B2413, '[1]2021 Salaries'!$B$13:$B$2834, '[1]2021 Salaries'!$G$13:$G$2834,0)</f>
        <v>13510000</v>
      </c>
      <c r="K2413" s="1">
        <f t="shared" si="37"/>
        <v>14861000.000000002</v>
      </c>
      <c r="L2413" s="2">
        <v>2412</v>
      </c>
    </row>
    <row r="2414" spans="1:12" x14ac:dyDescent="0.45">
      <c r="A2414">
        <v>134</v>
      </c>
      <c r="B2414" t="s">
        <v>1649</v>
      </c>
      <c r="C2414" t="s">
        <v>222</v>
      </c>
      <c r="D2414" t="s">
        <v>1596</v>
      </c>
      <c r="E2414" t="s">
        <v>1073</v>
      </c>
      <c r="F2414">
        <v>27</v>
      </c>
      <c r="G2414" t="s">
        <v>21</v>
      </c>
      <c r="H2414">
        <v>2020</v>
      </c>
      <c r="I2414">
        <v>15.329266666666699</v>
      </c>
      <c r="J2414" s="1">
        <f>_xlfn.XLOOKUP(B2414, '[1]2021 Salaries'!$B$13:$B$2834, '[1]2021 Salaries'!$G$13:$G$2834,0)</f>
        <v>26960000</v>
      </c>
      <c r="K2414" s="1">
        <f t="shared" si="37"/>
        <v>29656000.000000004</v>
      </c>
      <c r="L2414" s="2">
        <v>2413</v>
      </c>
    </row>
    <row r="2415" spans="1:12" hidden="1" x14ac:dyDescent="0.45">
      <c r="A2415">
        <v>721</v>
      </c>
      <c r="B2415" t="s">
        <v>1026</v>
      </c>
      <c r="C2415" t="s">
        <v>23</v>
      </c>
      <c r="D2415" t="s">
        <v>18</v>
      </c>
      <c r="E2415" t="s">
        <v>322</v>
      </c>
      <c r="F2415">
        <v>18</v>
      </c>
      <c r="G2415" t="s">
        <v>25</v>
      </c>
      <c r="H2415">
        <v>2020</v>
      </c>
      <c r="I2415">
        <v>15.329599999999999</v>
      </c>
      <c r="J2415" s="1">
        <f>_xlfn.XLOOKUP(B2415, '[1]2021 Salaries'!$B$13:$B$2834, '[1]2021 Salaries'!$G$13:$G$2834,0)</f>
        <v>16910000</v>
      </c>
      <c r="K2415" s="1">
        <f t="shared" si="37"/>
        <v>18601000</v>
      </c>
      <c r="L2415" s="2">
        <v>2414</v>
      </c>
    </row>
    <row r="2416" spans="1:12" hidden="1" x14ac:dyDescent="0.45">
      <c r="A2416">
        <v>1213</v>
      </c>
      <c r="B2416" t="s">
        <v>1451</v>
      </c>
      <c r="C2416" t="s">
        <v>64</v>
      </c>
      <c r="D2416" t="s">
        <v>43</v>
      </c>
      <c r="E2416" t="s">
        <v>714</v>
      </c>
      <c r="F2416">
        <v>20</v>
      </c>
      <c r="G2416" t="s">
        <v>41</v>
      </c>
      <c r="H2416">
        <v>2020</v>
      </c>
      <c r="I2416">
        <v>15.3321666666667</v>
      </c>
      <c r="J2416" s="1">
        <f>_xlfn.XLOOKUP(B2416, '[1]2021 Salaries'!$B$13:$B$2834, '[1]2021 Salaries'!$G$13:$G$2834,0)</f>
        <v>0</v>
      </c>
      <c r="K2416" s="1">
        <f t="shared" si="37"/>
        <v>0</v>
      </c>
      <c r="L2416" s="2">
        <v>2415</v>
      </c>
    </row>
    <row r="2417" spans="1:12" hidden="1" x14ac:dyDescent="0.45">
      <c r="A2417">
        <v>1142</v>
      </c>
      <c r="B2417" t="s">
        <v>2797</v>
      </c>
      <c r="C2417" t="s">
        <v>14</v>
      </c>
      <c r="D2417" t="s">
        <v>2743</v>
      </c>
      <c r="E2417" t="s">
        <v>34</v>
      </c>
      <c r="F2417">
        <v>18</v>
      </c>
      <c r="G2417" t="s">
        <v>16</v>
      </c>
      <c r="H2417">
        <v>2020</v>
      </c>
      <c r="I2417">
        <v>15.3417333333333</v>
      </c>
      <c r="J2417" s="1">
        <f>_xlfn.XLOOKUP(B2417, '[1]2021 Salaries'!$B$13:$B$2834, '[1]2021 Salaries'!$G$13:$G$2834,0)</f>
        <v>0</v>
      </c>
      <c r="K2417" s="1">
        <f t="shared" si="37"/>
        <v>0</v>
      </c>
      <c r="L2417" s="2">
        <v>2416</v>
      </c>
    </row>
    <row r="2418" spans="1:12" hidden="1" x14ac:dyDescent="0.45">
      <c r="A2418">
        <v>1642</v>
      </c>
      <c r="B2418" t="s">
        <v>2093</v>
      </c>
      <c r="C2418" t="s">
        <v>9</v>
      </c>
      <c r="D2418" t="s">
        <v>1596</v>
      </c>
      <c r="E2418" t="s">
        <v>460</v>
      </c>
      <c r="F2418">
        <v>18</v>
      </c>
      <c r="G2418" t="s">
        <v>31</v>
      </c>
      <c r="H2418">
        <v>2021</v>
      </c>
      <c r="I2418">
        <v>15.3453</v>
      </c>
      <c r="J2418" s="1">
        <f>_xlfn.XLOOKUP(B2418, '[1]2021 Salaries'!$B$13:$B$2834, '[1]2021 Salaries'!$G$13:$G$2834,0)</f>
        <v>10580000</v>
      </c>
      <c r="K2418" s="1">
        <f t="shared" si="37"/>
        <v>11638000.000000002</v>
      </c>
      <c r="L2418" s="2">
        <v>2417</v>
      </c>
    </row>
    <row r="2419" spans="1:12" x14ac:dyDescent="0.45">
      <c r="A2419">
        <v>903</v>
      </c>
      <c r="B2419" t="s">
        <v>2796</v>
      </c>
      <c r="C2419" t="s">
        <v>195</v>
      </c>
      <c r="D2419" t="s">
        <v>2743</v>
      </c>
      <c r="E2419" t="s">
        <v>852</v>
      </c>
      <c r="F2419">
        <v>21</v>
      </c>
      <c r="G2419" t="s">
        <v>16</v>
      </c>
      <c r="H2419">
        <v>2020</v>
      </c>
      <c r="I2419">
        <v>15.348100000000001</v>
      </c>
      <c r="J2419" s="1">
        <f>_xlfn.XLOOKUP(B2419, '[1]2021 Salaries'!$B$13:$B$2834, '[1]2021 Salaries'!$G$13:$G$2834,0)</f>
        <v>12030000</v>
      </c>
      <c r="K2419" s="1">
        <f t="shared" si="37"/>
        <v>13233000.000000002</v>
      </c>
      <c r="L2419" s="2">
        <v>2418</v>
      </c>
    </row>
    <row r="2420" spans="1:12" hidden="1" x14ac:dyDescent="0.45">
      <c r="A2420">
        <v>1093</v>
      </c>
      <c r="B2420" t="s">
        <v>2795</v>
      </c>
      <c r="C2420" t="s">
        <v>138</v>
      </c>
      <c r="D2420" t="s">
        <v>2743</v>
      </c>
      <c r="E2420" t="s">
        <v>753</v>
      </c>
      <c r="F2420">
        <v>30</v>
      </c>
      <c r="G2420" t="s">
        <v>16</v>
      </c>
      <c r="H2420">
        <v>2020</v>
      </c>
      <c r="I2420">
        <v>15.3663666666667</v>
      </c>
      <c r="J2420" s="1">
        <f>_xlfn.XLOOKUP(B2420, '[1]2021 Salaries'!$B$13:$B$2834, '[1]2021 Salaries'!$G$13:$G$2834,0)</f>
        <v>0</v>
      </c>
      <c r="K2420" s="1">
        <f t="shared" si="37"/>
        <v>0</v>
      </c>
      <c r="L2420" s="2">
        <v>2419</v>
      </c>
    </row>
    <row r="2421" spans="1:12" x14ac:dyDescent="0.45">
      <c r="A2421">
        <v>2218</v>
      </c>
      <c r="B2421" t="s">
        <v>2794</v>
      </c>
      <c r="C2421" t="s">
        <v>138</v>
      </c>
      <c r="D2421" t="s">
        <v>2743</v>
      </c>
      <c r="E2421" t="s">
        <v>963</v>
      </c>
      <c r="F2421">
        <v>25</v>
      </c>
      <c r="G2421" t="s">
        <v>16</v>
      </c>
      <c r="H2421">
        <v>2021</v>
      </c>
      <c r="I2421">
        <v>15.3823333333333</v>
      </c>
      <c r="J2421" s="1">
        <f>_xlfn.XLOOKUP(B2421, '[1]2021 Salaries'!$B$13:$B$2834, '[1]2021 Salaries'!$G$13:$G$2834,0)</f>
        <v>18420000</v>
      </c>
      <c r="K2421" s="1">
        <f t="shared" si="37"/>
        <v>20262000</v>
      </c>
      <c r="L2421" s="2">
        <v>2420</v>
      </c>
    </row>
    <row r="2422" spans="1:12" x14ac:dyDescent="0.45">
      <c r="A2422">
        <v>441</v>
      </c>
      <c r="B2422" t="s">
        <v>1603</v>
      </c>
      <c r="C2422" t="s">
        <v>74</v>
      </c>
      <c r="D2422" t="s">
        <v>1596</v>
      </c>
      <c r="E2422" t="s">
        <v>157</v>
      </c>
      <c r="F2422">
        <v>17</v>
      </c>
      <c r="G2422" t="s">
        <v>12</v>
      </c>
      <c r="H2422">
        <v>2020</v>
      </c>
      <c r="I2422">
        <v>15.407999999999999</v>
      </c>
      <c r="J2422" s="1">
        <f>_xlfn.XLOOKUP(B2422, '[1]2021 Salaries'!$B$13:$B$2834, '[1]2021 Salaries'!$G$13:$G$2834,0)</f>
        <v>5860000</v>
      </c>
      <c r="K2422" s="1">
        <f t="shared" si="37"/>
        <v>6446000.0000000009</v>
      </c>
      <c r="L2422" s="2">
        <v>2421</v>
      </c>
    </row>
    <row r="2423" spans="1:12" hidden="1" x14ac:dyDescent="0.45">
      <c r="A2423">
        <v>2209</v>
      </c>
      <c r="B2423" t="s">
        <v>1259</v>
      </c>
      <c r="C2423" t="s">
        <v>64</v>
      </c>
      <c r="D2423" t="s">
        <v>18</v>
      </c>
      <c r="E2423" t="s">
        <v>963</v>
      </c>
      <c r="F2423">
        <v>28</v>
      </c>
      <c r="G2423" t="s">
        <v>16</v>
      </c>
      <c r="H2423">
        <v>2021</v>
      </c>
      <c r="I2423">
        <v>15.412433333333301</v>
      </c>
      <c r="J2423" s="1">
        <f>_xlfn.XLOOKUP(B2423, '[1]2021 Salaries'!$B$13:$B$2834, '[1]2021 Salaries'!$G$13:$G$2834,0)</f>
        <v>9730000</v>
      </c>
      <c r="K2423" s="1">
        <f t="shared" si="37"/>
        <v>9730000</v>
      </c>
      <c r="L2423" s="2">
        <v>2422</v>
      </c>
    </row>
    <row r="2424" spans="1:12" x14ac:dyDescent="0.45">
      <c r="A2424">
        <v>1822</v>
      </c>
      <c r="B2424" t="s">
        <v>1449</v>
      </c>
      <c r="C2424" t="s">
        <v>74</v>
      </c>
      <c r="D2424" t="s">
        <v>18</v>
      </c>
      <c r="E2424" t="s">
        <v>441</v>
      </c>
      <c r="F2424">
        <v>30</v>
      </c>
      <c r="G2424" t="s">
        <v>12</v>
      </c>
      <c r="H2424">
        <v>2021</v>
      </c>
      <c r="I2424">
        <v>15.4129666666667</v>
      </c>
      <c r="J2424" s="1">
        <f>_xlfn.XLOOKUP(B2424, '[1]2021 Salaries'!$B$13:$B$2834, '[1]2021 Salaries'!$G$13:$G$2834,0)</f>
        <v>4770000</v>
      </c>
      <c r="K2424" s="1">
        <f t="shared" si="37"/>
        <v>5247000</v>
      </c>
      <c r="L2424" s="2">
        <v>2423</v>
      </c>
    </row>
    <row r="2425" spans="1:12" hidden="1" x14ac:dyDescent="0.45">
      <c r="A2425">
        <v>586</v>
      </c>
      <c r="B2425" t="s">
        <v>1800</v>
      </c>
      <c r="C2425" t="s">
        <v>74</v>
      </c>
      <c r="D2425" t="s">
        <v>1600</v>
      </c>
      <c r="E2425" t="s">
        <v>441</v>
      </c>
      <c r="F2425">
        <v>29</v>
      </c>
      <c r="G2425" t="s">
        <v>12</v>
      </c>
      <c r="H2425">
        <v>2020</v>
      </c>
      <c r="I2425">
        <v>15.414533333333299</v>
      </c>
      <c r="J2425" s="1">
        <f>_xlfn.XLOOKUP(B2425, '[1]2021 Salaries'!$B$13:$B$2834, '[1]2021 Salaries'!$G$13:$G$2834,0)</f>
        <v>0</v>
      </c>
      <c r="K2425" s="1">
        <f t="shared" si="37"/>
        <v>0</v>
      </c>
      <c r="L2425" s="2">
        <v>2424</v>
      </c>
    </row>
    <row r="2426" spans="1:12" hidden="1" x14ac:dyDescent="0.45">
      <c r="A2426">
        <v>65</v>
      </c>
      <c r="B2426" t="s">
        <v>1872</v>
      </c>
      <c r="C2426" t="s">
        <v>14</v>
      </c>
      <c r="D2426" t="s">
        <v>1600</v>
      </c>
      <c r="E2426" t="s">
        <v>393</v>
      </c>
      <c r="F2426">
        <v>26</v>
      </c>
      <c r="G2426" t="s">
        <v>21</v>
      </c>
      <c r="H2426">
        <v>2020</v>
      </c>
      <c r="I2426">
        <v>15.444366666666699</v>
      </c>
      <c r="J2426" s="1">
        <f>_xlfn.XLOOKUP(B2426, '[1]2021 Salaries'!$B$13:$B$2834, '[1]2021 Salaries'!$G$13:$G$2834,0)</f>
        <v>0</v>
      </c>
      <c r="K2426" s="1">
        <f t="shared" si="37"/>
        <v>0</v>
      </c>
      <c r="L2426" s="2">
        <v>2425</v>
      </c>
    </row>
    <row r="2427" spans="1:12" hidden="1" x14ac:dyDescent="0.45">
      <c r="A2427">
        <v>2154</v>
      </c>
      <c r="B2427" t="s">
        <v>2793</v>
      </c>
      <c r="C2427" t="s">
        <v>14</v>
      </c>
      <c r="D2427" t="s">
        <v>2743</v>
      </c>
      <c r="E2427" t="s">
        <v>1212</v>
      </c>
      <c r="F2427">
        <v>30</v>
      </c>
      <c r="G2427" t="s">
        <v>16</v>
      </c>
      <c r="H2427">
        <v>2021</v>
      </c>
      <c r="I2427">
        <v>15.4578666666667</v>
      </c>
      <c r="J2427" s="1">
        <f>_xlfn.XLOOKUP(B2427, '[1]2021 Salaries'!$B$13:$B$2834, '[1]2021 Salaries'!$G$13:$G$2834,0)</f>
        <v>21840000</v>
      </c>
      <c r="K2427" s="1">
        <f t="shared" si="37"/>
        <v>24024000.000000004</v>
      </c>
      <c r="L2427" s="2">
        <v>2426</v>
      </c>
    </row>
    <row r="2428" spans="1:12" hidden="1" x14ac:dyDescent="0.45">
      <c r="A2428">
        <v>55</v>
      </c>
      <c r="B2428" t="s">
        <v>1722</v>
      </c>
      <c r="C2428" t="s">
        <v>109</v>
      </c>
      <c r="D2428" t="s">
        <v>1596</v>
      </c>
      <c r="E2428" t="s">
        <v>393</v>
      </c>
      <c r="F2428">
        <v>29</v>
      </c>
      <c r="G2428" t="s">
        <v>21</v>
      </c>
      <c r="H2428">
        <v>2020</v>
      </c>
      <c r="I2428">
        <v>15.4617</v>
      </c>
      <c r="J2428" s="1">
        <f>_xlfn.XLOOKUP(B2428, '[1]2021 Salaries'!$B$13:$B$2834, '[1]2021 Salaries'!$G$13:$G$2834,0)</f>
        <v>0</v>
      </c>
      <c r="K2428" s="1">
        <f t="shared" si="37"/>
        <v>0</v>
      </c>
      <c r="L2428" s="2">
        <v>2427</v>
      </c>
    </row>
    <row r="2429" spans="1:12" hidden="1" x14ac:dyDescent="0.45">
      <c r="A2429">
        <v>1215</v>
      </c>
      <c r="B2429" t="s">
        <v>1768</v>
      </c>
      <c r="C2429" t="s">
        <v>64</v>
      </c>
      <c r="D2429" t="s">
        <v>1600</v>
      </c>
      <c r="E2429" t="s">
        <v>714</v>
      </c>
      <c r="F2429">
        <v>27</v>
      </c>
      <c r="G2429" t="s">
        <v>41</v>
      </c>
      <c r="H2429">
        <v>2020</v>
      </c>
      <c r="I2429">
        <v>15.4621333333333</v>
      </c>
      <c r="J2429" s="1">
        <f>_xlfn.XLOOKUP(B2429, '[1]2021 Salaries'!$B$13:$B$2834, '[1]2021 Salaries'!$G$13:$G$2834,0)</f>
        <v>0</v>
      </c>
      <c r="K2429" s="1">
        <f t="shared" si="37"/>
        <v>0</v>
      </c>
      <c r="L2429" s="2">
        <v>2428</v>
      </c>
    </row>
    <row r="2430" spans="1:12" hidden="1" x14ac:dyDescent="0.45">
      <c r="A2430">
        <v>1048</v>
      </c>
      <c r="B2430" t="s">
        <v>1811</v>
      </c>
      <c r="C2430" t="s">
        <v>14</v>
      </c>
      <c r="D2430" t="s">
        <v>1596</v>
      </c>
      <c r="E2430" t="s">
        <v>485</v>
      </c>
      <c r="F2430">
        <v>24</v>
      </c>
      <c r="G2430" t="s">
        <v>16</v>
      </c>
      <c r="H2430">
        <v>2020</v>
      </c>
      <c r="I2430">
        <v>15.4649</v>
      </c>
      <c r="J2430" s="1">
        <f>_xlfn.XLOOKUP(B2430, '[1]2021 Salaries'!$B$13:$B$2834, '[1]2021 Salaries'!$G$13:$G$2834,0)</f>
        <v>0</v>
      </c>
      <c r="K2430" s="1">
        <f t="shared" si="37"/>
        <v>0</v>
      </c>
      <c r="L2430" s="2">
        <v>2429</v>
      </c>
    </row>
    <row r="2431" spans="1:12" x14ac:dyDescent="0.45">
      <c r="A2431">
        <v>1543</v>
      </c>
      <c r="B2431" t="s">
        <v>2792</v>
      </c>
      <c r="C2431" t="s">
        <v>9</v>
      </c>
      <c r="D2431" t="s">
        <v>2743</v>
      </c>
      <c r="E2431" t="s">
        <v>1012</v>
      </c>
      <c r="F2431">
        <v>24</v>
      </c>
      <c r="G2431" t="s">
        <v>31</v>
      </c>
      <c r="H2431">
        <v>2021</v>
      </c>
      <c r="I2431">
        <v>15.498666666666701</v>
      </c>
      <c r="J2431" s="1">
        <f>_xlfn.XLOOKUP(B2431, '[1]2021 Salaries'!$B$13:$B$2834, '[1]2021 Salaries'!$G$13:$G$2834,0)</f>
        <v>17850000</v>
      </c>
      <c r="K2431" s="1">
        <f t="shared" si="37"/>
        <v>19635000</v>
      </c>
      <c r="L2431" s="2">
        <v>2430</v>
      </c>
    </row>
    <row r="2432" spans="1:12" x14ac:dyDescent="0.45">
      <c r="A2432">
        <v>1450</v>
      </c>
      <c r="B2432" t="s">
        <v>999</v>
      </c>
      <c r="C2432" t="s">
        <v>64</v>
      </c>
      <c r="D2432" t="s">
        <v>18</v>
      </c>
      <c r="E2432" t="s">
        <v>547</v>
      </c>
      <c r="F2432">
        <v>25</v>
      </c>
      <c r="G2432" t="s">
        <v>31</v>
      </c>
      <c r="H2432">
        <v>2021</v>
      </c>
      <c r="I2432">
        <v>15.5080666666667</v>
      </c>
      <c r="J2432" s="1">
        <f>_xlfn.XLOOKUP(B2432, '[1]2021 Salaries'!$B$13:$B$2834, '[1]2021 Salaries'!$G$13:$G$2834,0)</f>
        <v>28050000</v>
      </c>
      <c r="K2432" s="1">
        <f t="shared" si="37"/>
        <v>28050000</v>
      </c>
      <c r="L2432" s="2">
        <v>2431</v>
      </c>
    </row>
    <row r="2433" spans="1:12" hidden="1" x14ac:dyDescent="0.45">
      <c r="A2433">
        <v>634</v>
      </c>
      <c r="B2433" t="s">
        <v>1617</v>
      </c>
      <c r="C2433" t="s">
        <v>74</v>
      </c>
      <c r="D2433" t="s">
        <v>1596</v>
      </c>
      <c r="E2433" t="s">
        <v>291</v>
      </c>
      <c r="F2433">
        <v>19</v>
      </c>
      <c r="G2433" t="s">
        <v>12</v>
      </c>
      <c r="H2433">
        <v>2020</v>
      </c>
      <c r="I2433">
        <v>15.5154333333333</v>
      </c>
      <c r="J2433" s="1">
        <f>_xlfn.XLOOKUP(B2433, '[1]2021 Salaries'!$B$13:$B$2834, '[1]2021 Salaries'!$G$13:$G$2834,0)</f>
        <v>22170000</v>
      </c>
      <c r="K2433" s="1">
        <f t="shared" si="37"/>
        <v>24387000.000000004</v>
      </c>
      <c r="L2433" s="2">
        <v>2432</v>
      </c>
    </row>
    <row r="2434" spans="1:12" hidden="1" x14ac:dyDescent="0.45">
      <c r="A2434">
        <v>1676</v>
      </c>
      <c r="B2434" t="s">
        <v>2791</v>
      </c>
      <c r="C2434" t="s">
        <v>9</v>
      </c>
      <c r="D2434" t="s">
        <v>2743</v>
      </c>
      <c r="E2434" t="s">
        <v>358</v>
      </c>
      <c r="F2434">
        <v>25</v>
      </c>
      <c r="G2434" t="s">
        <v>31</v>
      </c>
      <c r="H2434">
        <v>2021</v>
      </c>
      <c r="I2434">
        <v>15.5222333333333</v>
      </c>
      <c r="J2434" s="1">
        <f>_xlfn.XLOOKUP(B2434, '[1]2021 Salaries'!$B$13:$B$2834, '[1]2021 Salaries'!$G$13:$G$2834,0)</f>
        <v>10360000</v>
      </c>
      <c r="K2434" s="1">
        <f t="shared" si="37"/>
        <v>11396000</v>
      </c>
      <c r="L2434" s="2">
        <v>2433</v>
      </c>
    </row>
    <row r="2435" spans="1:12" hidden="1" x14ac:dyDescent="0.45">
      <c r="A2435">
        <v>979</v>
      </c>
      <c r="B2435" t="s">
        <v>1940</v>
      </c>
      <c r="C2435" t="s">
        <v>14</v>
      </c>
      <c r="D2435" t="s">
        <v>1600</v>
      </c>
      <c r="E2435" t="s">
        <v>489</v>
      </c>
      <c r="F2435">
        <v>21</v>
      </c>
      <c r="G2435" t="s">
        <v>16</v>
      </c>
      <c r="H2435">
        <v>2020</v>
      </c>
      <c r="I2435">
        <v>15.528866666666699</v>
      </c>
      <c r="J2435" s="1">
        <f>_xlfn.XLOOKUP(B2435, '[1]2021 Salaries'!$B$13:$B$2834, '[1]2021 Salaries'!$G$13:$G$2834,0)</f>
        <v>0</v>
      </c>
      <c r="K2435" s="1">
        <f t="shared" ref="K2435:K2498" si="38">IF(C2435="Rarita", J2435, J2435*1.1)</f>
        <v>0</v>
      </c>
      <c r="L2435" s="2">
        <v>2434</v>
      </c>
    </row>
    <row r="2436" spans="1:12" x14ac:dyDescent="0.45">
      <c r="A2436">
        <v>1300</v>
      </c>
      <c r="B2436" t="s">
        <v>2790</v>
      </c>
      <c r="C2436" t="s">
        <v>1389</v>
      </c>
      <c r="D2436" t="s">
        <v>2743</v>
      </c>
      <c r="E2436" t="s">
        <v>393</v>
      </c>
      <c r="F2436">
        <v>26</v>
      </c>
      <c r="G2436" t="s">
        <v>21</v>
      </c>
      <c r="H2436">
        <v>2021</v>
      </c>
      <c r="I2436">
        <v>15.5303</v>
      </c>
      <c r="J2436" s="1">
        <f>_xlfn.XLOOKUP(B2436, '[1]2021 Salaries'!$B$13:$B$2834, '[1]2021 Salaries'!$G$13:$G$2834,0)</f>
        <v>17110000</v>
      </c>
      <c r="K2436" s="1">
        <f t="shared" si="38"/>
        <v>18821000</v>
      </c>
      <c r="L2436" s="2">
        <v>2435</v>
      </c>
    </row>
    <row r="2437" spans="1:12" hidden="1" x14ac:dyDescent="0.45">
      <c r="A2437">
        <v>2375</v>
      </c>
      <c r="B2437" t="s">
        <v>2074</v>
      </c>
      <c r="C2437" t="s">
        <v>86</v>
      </c>
      <c r="D2437" t="s">
        <v>1600</v>
      </c>
      <c r="E2437" t="s">
        <v>542</v>
      </c>
      <c r="F2437">
        <v>26</v>
      </c>
      <c r="G2437" t="s">
        <v>16</v>
      </c>
      <c r="H2437">
        <v>2021</v>
      </c>
      <c r="I2437">
        <v>15.535966666666701</v>
      </c>
      <c r="J2437" s="1">
        <f>_xlfn.XLOOKUP(B2437, '[1]2021 Salaries'!$B$13:$B$2834, '[1]2021 Salaries'!$G$13:$G$2834,0)</f>
        <v>31430000</v>
      </c>
      <c r="K2437" s="1">
        <f t="shared" si="38"/>
        <v>34573000</v>
      </c>
      <c r="L2437" s="2">
        <v>2436</v>
      </c>
    </row>
    <row r="2438" spans="1:12" hidden="1" x14ac:dyDescent="0.45">
      <c r="A2438">
        <v>244</v>
      </c>
      <c r="B2438" t="s">
        <v>1746</v>
      </c>
      <c r="C2438" t="s">
        <v>9</v>
      </c>
      <c r="D2438" t="s">
        <v>1600</v>
      </c>
      <c r="E2438" t="s">
        <v>614</v>
      </c>
      <c r="F2438">
        <v>19</v>
      </c>
      <c r="G2438" t="s">
        <v>31</v>
      </c>
      <c r="H2438">
        <v>2020</v>
      </c>
      <c r="I2438">
        <v>15.5391666666667</v>
      </c>
      <c r="J2438" s="1">
        <f>_xlfn.XLOOKUP(B2438, '[1]2021 Salaries'!$B$13:$B$2834, '[1]2021 Salaries'!$G$13:$G$2834,0)</f>
        <v>0</v>
      </c>
      <c r="K2438" s="1">
        <f t="shared" si="38"/>
        <v>0</v>
      </c>
      <c r="L2438" s="2">
        <v>2437</v>
      </c>
    </row>
    <row r="2439" spans="1:12" x14ac:dyDescent="0.45">
      <c r="A2439">
        <v>1387</v>
      </c>
      <c r="B2439" t="s">
        <v>1482</v>
      </c>
      <c r="C2439" t="s">
        <v>377</v>
      </c>
      <c r="D2439" t="s">
        <v>2743</v>
      </c>
      <c r="E2439" t="s">
        <v>299</v>
      </c>
      <c r="F2439">
        <v>22</v>
      </c>
      <c r="G2439" t="s">
        <v>21</v>
      </c>
      <c r="H2439">
        <v>2021</v>
      </c>
      <c r="I2439">
        <v>15.5483333333333</v>
      </c>
      <c r="J2439" s="1">
        <f>_xlfn.XLOOKUP(B2439, '[1]2021 Salaries'!$B$13:$B$2834, '[1]2021 Salaries'!$G$13:$G$2834,0)</f>
        <v>36720000</v>
      </c>
      <c r="K2439" s="1">
        <f t="shared" si="38"/>
        <v>40392000</v>
      </c>
      <c r="L2439" s="2">
        <v>2438</v>
      </c>
    </row>
    <row r="2440" spans="1:12" x14ac:dyDescent="0.45">
      <c r="A2440">
        <v>2391</v>
      </c>
      <c r="B2440" t="s">
        <v>2789</v>
      </c>
      <c r="C2440" t="s">
        <v>14</v>
      </c>
      <c r="D2440" t="s">
        <v>2743</v>
      </c>
      <c r="E2440" t="s">
        <v>753</v>
      </c>
      <c r="F2440">
        <v>34</v>
      </c>
      <c r="G2440" t="s">
        <v>16</v>
      </c>
      <c r="H2440">
        <v>2021</v>
      </c>
      <c r="I2440">
        <v>15.554266666666701</v>
      </c>
      <c r="J2440" s="1">
        <f>_xlfn.XLOOKUP(B2440, '[1]2021 Salaries'!$B$13:$B$2834, '[1]2021 Salaries'!$G$13:$G$2834,0)</f>
        <v>18050000</v>
      </c>
      <c r="K2440" s="1">
        <f t="shared" si="38"/>
        <v>19855000</v>
      </c>
      <c r="L2440" s="2">
        <v>2439</v>
      </c>
    </row>
    <row r="2441" spans="1:12" x14ac:dyDescent="0.45">
      <c r="A2441">
        <v>1839</v>
      </c>
      <c r="B2441" t="s">
        <v>1881</v>
      </c>
      <c r="C2441" t="s">
        <v>64</v>
      </c>
      <c r="D2441" t="s">
        <v>1596</v>
      </c>
      <c r="E2441" t="s">
        <v>253</v>
      </c>
      <c r="F2441">
        <v>20</v>
      </c>
      <c r="G2441" t="s">
        <v>12</v>
      </c>
      <c r="H2441">
        <v>2021</v>
      </c>
      <c r="I2441">
        <v>15.5569666666667</v>
      </c>
      <c r="J2441" s="1">
        <f>_xlfn.XLOOKUP(B2441, '[1]2021 Salaries'!$B$13:$B$2834, '[1]2021 Salaries'!$G$13:$G$2834,0)</f>
        <v>25770000</v>
      </c>
      <c r="K2441" s="1">
        <f t="shared" si="38"/>
        <v>25770000</v>
      </c>
      <c r="L2441" s="2">
        <v>2440</v>
      </c>
    </row>
    <row r="2442" spans="1:12" hidden="1" x14ac:dyDescent="0.45">
      <c r="A2442">
        <v>2215</v>
      </c>
      <c r="B2442" t="s">
        <v>2788</v>
      </c>
      <c r="C2442" t="s">
        <v>320</v>
      </c>
      <c r="D2442" t="s">
        <v>2743</v>
      </c>
      <c r="E2442" t="s">
        <v>963</v>
      </c>
      <c r="F2442">
        <v>21</v>
      </c>
      <c r="G2442" t="s">
        <v>16</v>
      </c>
      <c r="H2442">
        <v>2021</v>
      </c>
      <c r="I2442">
        <v>15.568666666666701</v>
      </c>
      <c r="J2442" s="1">
        <f>_xlfn.XLOOKUP(B2442, '[1]2021 Salaries'!$B$13:$B$2834, '[1]2021 Salaries'!$G$13:$G$2834,0)</f>
        <v>17520000</v>
      </c>
      <c r="K2442" s="1">
        <f t="shared" si="38"/>
        <v>19272000</v>
      </c>
      <c r="L2442" s="2">
        <v>2441</v>
      </c>
    </row>
    <row r="2443" spans="1:12" hidden="1" x14ac:dyDescent="0.45">
      <c r="A2443">
        <v>390</v>
      </c>
      <c r="B2443" t="s">
        <v>1534</v>
      </c>
      <c r="C2443" t="s">
        <v>9</v>
      </c>
      <c r="D2443" t="s">
        <v>18</v>
      </c>
      <c r="E2443" t="s">
        <v>867</v>
      </c>
      <c r="F2443">
        <v>19</v>
      </c>
      <c r="G2443" t="s">
        <v>31</v>
      </c>
      <c r="H2443">
        <v>2020</v>
      </c>
      <c r="I2443">
        <v>15.5706333333333</v>
      </c>
      <c r="J2443" s="1">
        <f>_xlfn.XLOOKUP(B2443, '[1]2021 Salaries'!$B$13:$B$2834, '[1]2021 Salaries'!$G$13:$G$2834,0)</f>
        <v>0</v>
      </c>
      <c r="K2443" s="1">
        <f t="shared" si="38"/>
        <v>0</v>
      </c>
      <c r="L2443" s="2">
        <v>2442</v>
      </c>
    </row>
    <row r="2444" spans="1:12" x14ac:dyDescent="0.45">
      <c r="A2444">
        <v>1334</v>
      </c>
      <c r="B2444" t="s">
        <v>2787</v>
      </c>
      <c r="C2444" t="s">
        <v>39</v>
      </c>
      <c r="D2444" t="s">
        <v>2743</v>
      </c>
      <c r="E2444" t="s">
        <v>293</v>
      </c>
      <c r="F2444">
        <v>22</v>
      </c>
      <c r="G2444" t="s">
        <v>21</v>
      </c>
      <c r="H2444">
        <v>2021</v>
      </c>
      <c r="I2444">
        <v>15.5873666666667</v>
      </c>
      <c r="J2444" s="1">
        <f>_xlfn.XLOOKUP(B2444, '[1]2021 Salaries'!$B$13:$B$2834, '[1]2021 Salaries'!$G$13:$G$2834,0)</f>
        <v>24370000</v>
      </c>
      <c r="K2444" s="1">
        <f t="shared" si="38"/>
        <v>26807000.000000004</v>
      </c>
      <c r="L2444" s="2">
        <v>2443</v>
      </c>
    </row>
    <row r="2445" spans="1:12" hidden="1" x14ac:dyDescent="0.45">
      <c r="A2445">
        <v>1774</v>
      </c>
      <c r="B2445" t="s">
        <v>2786</v>
      </c>
      <c r="C2445" t="s">
        <v>74</v>
      </c>
      <c r="D2445" t="s">
        <v>2743</v>
      </c>
      <c r="E2445" t="s">
        <v>602</v>
      </c>
      <c r="F2445">
        <v>29</v>
      </c>
      <c r="G2445" t="s">
        <v>12</v>
      </c>
      <c r="H2445">
        <v>2021</v>
      </c>
      <c r="I2445">
        <v>15.606400000000001</v>
      </c>
      <c r="J2445" s="1">
        <f>_xlfn.XLOOKUP(B2445, '[1]2021 Salaries'!$B$13:$B$2834, '[1]2021 Salaries'!$G$13:$G$2834,0)</f>
        <v>21130000</v>
      </c>
      <c r="K2445" s="1">
        <f t="shared" si="38"/>
        <v>23243000.000000004</v>
      </c>
      <c r="L2445" s="2">
        <v>2444</v>
      </c>
    </row>
    <row r="2446" spans="1:12" hidden="1" x14ac:dyDescent="0.45">
      <c r="A2446">
        <v>972</v>
      </c>
      <c r="B2446" t="s">
        <v>2785</v>
      </c>
      <c r="C2446" t="s">
        <v>14</v>
      </c>
      <c r="D2446" t="s">
        <v>2743</v>
      </c>
      <c r="E2446" t="s">
        <v>489</v>
      </c>
      <c r="F2446">
        <v>21</v>
      </c>
      <c r="G2446" t="s">
        <v>16</v>
      </c>
      <c r="H2446">
        <v>2020</v>
      </c>
      <c r="I2446">
        <v>15.628500000000001</v>
      </c>
      <c r="J2446" s="1">
        <f>_xlfn.XLOOKUP(B2446, '[1]2021 Salaries'!$B$13:$B$2834, '[1]2021 Salaries'!$G$13:$G$2834,0)</f>
        <v>0</v>
      </c>
      <c r="K2446" s="1">
        <f t="shared" si="38"/>
        <v>0</v>
      </c>
      <c r="L2446" s="2">
        <v>2445</v>
      </c>
    </row>
    <row r="2447" spans="1:12" hidden="1" x14ac:dyDescent="0.45">
      <c r="A2447">
        <v>1843</v>
      </c>
      <c r="B2447" t="s">
        <v>2784</v>
      </c>
      <c r="C2447" t="s">
        <v>74</v>
      </c>
      <c r="D2447" t="s">
        <v>2743</v>
      </c>
      <c r="E2447" t="s">
        <v>253</v>
      </c>
      <c r="F2447">
        <v>18</v>
      </c>
      <c r="G2447" t="s">
        <v>12</v>
      </c>
      <c r="H2447">
        <v>2021</v>
      </c>
      <c r="I2447">
        <v>15.6413666666667</v>
      </c>
      <c r="J2447" s="1">
        <f>_xlfn.XLOOKUP(B2447, '[1]2021 Salaries'!$B$13:$B$2834, '[1]2021 Salaries'!$G$13:$G$2834,0)</f>
        <v>8060000</v>
      </c>
      <c r="K2447" s="1">
        <f t="shared" si="38"/>
        <v>8866000</v>
      </c>
      <c r="L2447" s="2">
        <v>2446</v>
      </c>
    </row>
    <row r="2448" spans="1:12" hidden="1" x14ac:dyDescent="0.45">
      <c r="A2448">
        <v>218</v>
      </c>
      <c r="B2448" t="s">
        <v>2783</v>
      </c>
      <c r="C2448" t="s">
        <v>9</v>
      </c>
      <c r="D2448" t="s">
        <v>2743</v>
      </c>
      <c r="E2448" t="s">
        <v>154</v>
      </c>
      <c r="F2448">
        <v>17</v>
      </c>
      <c r="G2448" t="s">
        <v>31</v>
      </c>
      <c r="H2448">
        <v>2020</v>
      </c>
      <c r="I2448">
        <v>15.6614</v>
      </c>
      <c r="J2448" s="1">
        <f>_xlfn.XLOOKUP(B2448, '[1]2021 Salaries'!$B$13:$B$2834, '[1]2021 Salaries'!$G$13:$G$2834,0)</f>
        <v>0</v>
      </c>
      <c r="K2448" s="1">
        <f t="shared" si="38"/>
        <v>0</v>
      </c>
      <c r="L2448" s="2">
        <v>2447</v>
      </c>
    </row>
    <row r="2449" spans="1:12" hidden="1" x14ac:dyDescent="0.45">
      <c r="A2449">
        <v>1306</v>
      </c>
      <c r="B2449" t="s">
        <v>1977</v>
      </c>
      <c r="C2449" t="s">
        <v>39</v>
      </c>
      <c r="D2449" t="s">
        <v>1600</v>
      </c>
      <c r="E2449" t="s">
        <v>393</v>
      </c>
      <c r="F2449">
        <v>19</v>
      </c>
      <c r="G2449" t="s">
        <v>21</v>
      </c>
      <c r="H2449">
        <v>2021</v>
      </c>
      <c r="I2449">
        <v>15.6625666666667</v>
      </c>
      <c r="J2449" s="1">
        <f>_xlfn.XLOOKUP(B2449, '[1]2021 Salaries'!$B$13:$B$2834, '[1]2021 Salaries'!$G$13:$G$2834,0)</f>
        <v>10500000</v>
      </c>
      <c r="K2449" s="1">
        <f t="shared" si="38"/>
        <v>11550000.000000002</v>
      </c>
      <c r="L2449" s="2">
        <v>2448</v>
      </c>
    </row>
    <row r="2450" spans="1:12" hidden="1" x14ac:dyDescent="0.45">
      <c r="A2450">
        <v>1442</v>
      </c>
      <c r="B2450" t="s">
        <v>2782</v>
      </c>
      <c r="C2450" t="s">
        <v>9</v>
      </c>
      <c r="D2450" t="s">
        <v>2743</v>
      </c>
      <c r="E2450" t="s">
        <v>154</v>
      </c>
      <c r="F2450">
        <v>18</v>
      </c>
      <c r="G2450" t="s">
        <v>31</v>
      </c>
      <c r="H2450">
        <v>2021</v>
      </c>
      <c r="I2450">
        <v>15.6719333333333</v>
      </c>
      <c r="J2450" s="1">
        <f>_xlfn.XLOOKUP(B2450, '[1]2021 Salaries'!$B$13:$B$2834, '[1]2021 Salaries'!$G$13:$G$2834,0)</f>
        <v>21300000</v>
      </c>
      <c r="K2450" s="1">
        <f t="shared" si="38"/>
        <v>23430000.000000004</v>
      </c>
      <c r="L2450" s="2">
        <v>2449</v>
      </c>
    </row>
    <row r="2451" spans="1:12" hidden="1" x14ac:dyDescent="0.45">
      <c r="A2451">
        <v>1935</v>
      </c>
      <c r="B2451" t="s">
        <v>1871</v>
      </c>
      <c r="C2451" t="s">
        <v>109</v>
      </c>
      <c r="D2451" t="s">
        <v>1596</v>
      </c>
      <c r="E2451" t="s">
        <v>104</v>
      </c>
      <c r="F2451">
        <v>15</v>
      </c>
      <c r="G2451" t="s">
        <v>25</v>
      </c>
      <c r="H2451">
        <v>2021</v>
      </c>
      <c r="I2451">
        <v>15.6930333333333</v>
      </c>
      <c r="J2451" s="1">
        <f>_xlfn.XLOOKUP(B2451, '[1]2021 Salaries'!$B$13:$B$2834, '[1]2021 Salaries'!$G$13:$G$2834,0)</f>
        <v>25740000</v>
      </c>
      <c r="K2451" s="1">
        <f t="shared" si="38"/>
        <v>28314000.000000004</v>
      </c>
      <c r="L2451" s="2">
        <v>2450</v>
      </c>
    </row>
    <row r="2452" spans="1:12" hidden="1" x14ac:dyDescent="0.45">
      <c r="A2452">
        <v>633</v>
      </c>
      <c r="B2452" t="s">
        <v>1751</v>
      </c>
      <c r="C2452" t="s">
        <v>74</v>
      </c>
      <c r="D2452" t="s">
        <v>1596</v>
      </c>
      <c r="E2452" t="s">
        <v>291</v>
      </c>
      <c r="F2452">
        <v>29</v>
      </c>
      <c r="G2452" t="s">
        <v>12</v>
      </c>
      <c r="H2452">
        <v>2020</v>
      </c>
      <c r="I2452">
        <v>15.6934666666667</v>
      </c>
      <c r="J2452" s="1">
        <f>_xlfn.XLOOKUP(B2452, '[1]2021 Salaries'!$B$13:$B$2834, '[1]2021 Salaries'!$G$13:$G$2834,0)</f>
        <v>0</v>
      </c>
      <c r="K2452" s="1">
        <f t="shared" si="38"/>
        <v>0</v>
      </c>
      <c r="L2452" s="2">
        <v>2451</v>
      </c>
    </row>
    <row r="2453" spans="1:12" hidden="1" x14ac:dyDescent="0.45">
      <c r="A2453">
        <v>228</v>
      </c>
      <c r="B2453" t="s">
        <v>2781</v>
      </c>
      <c r="C2453" t="s">
        <v>9</v>
      </c>
      <c r="D2453" t="s">
        <v>2743</v>
      </c>
      <c r="E2453" t="s">
        <v>547</v>
      </c>
      <c r="F2453">
        <v>32</v>
      </c>
      <c r="G2453" t="s">
        <v>31</v>
      </c>
      <c r="H2453">
        <v>2020</v>
      </c>
      <c r="I2453">
        <v>15.697100000000001</v>
      </c>
      <c r="J2453" s="1">
        <f>_xlfn.XLOOKUP(B2453, '[1]2021 Salaries'!$B$13:$B$2834, '[1]2021 Salaries'!$G$13:$G$2834,0)</f>
        <v>0</v>
      </c>
      <c r="K2453" s="1">
        <f t="shared" si="38"/>
        <v>0</v>
      </c>
      <c r="L2453" s="2">
        <v>2452</v>
      </c>
    </row>
    <row r="2454" spans="1:12" hidden="1" x14ac:dyDescent="0.45">
      <c r="A2454">
        <v>1757</v>
      </c>
      <c r="B2454" t="s">
        <v>1672</v>
      </c>
      <c r="C2454" t="s">
        <v>313</v>
      </c>
      <c r="D2454" t="s">
        <v>1596</v>
      </c>
      <c r="E2454" t="s">
        <v>725</v>
      </c>
      <c r="F2454">
        <v>23</v>
      </c>
      <c r="G2454" t="s">
        <v>12</v>
      </c>
      <c r="H2454">
        <v>2021</v>
      </c>
      <c r="I2454">
        <v>15.7001666666667</v>
      </c>
      <c r="J2454" s="1">
        <f>_xlfn.XLOOKUP(B2454, '[1]2021 Salaries'!$B$13:$B$2834, '[1]2021 Salaries'!$G$13:$G$2834,0)</f>
        <v>21140000</v>
      </c>
      <c r="K2454" s="1">
        <f t="shared" si="38"/>
        <v>23254000.000000004</v>
      </c>
      <c r="L2454" s="2">
        <v>2453</v>
      </c>
    </row>
    <row r="2455" spans="1:12" hidden="1" x14ac:dyDescent="0.45">
      <c r="A2455">
        <v>74</v>
      </c>
      <c r="B2455" t="s">
        <v>2183</v>
      </c>
      <c r="C2455" t="s">
        <v>39</v>
      </c>
      <c r="D2455" t="s">
        <v>1596</v>
      </c>
      <c r="E2455" t="s">
        <v>710</v>
      </c>
      <c r="F2455">
        <v>21</v>
      </c>
      <c r="G2455" t="s">
        <v>21</v>
      </c>
      <c r="H2455">
        <v>2020</v>
      </c>
      <c r="I2455">
        <v>15.7032333333333</v>
      </c>
      <c r="J2455" s="1">
        <f>_xlfn.XLOOKUP(B2455, '[1]2021 Salaries'!$B$13:$B$2834, '[1]2021 Salaries'!$G$13:$G$2834,0)</f>
        <v>0</v>
      </c>
      <c r="K2455" s="1">
        <f t="shared" si="38"/>
        <v>0</v>
      </c>
      <c r="L2455" s="2">
        <v>2454</v>
      </c>
    </row>
    <row r="2456" spans="1:12" hidden="1" x14ac:dyDescent="0.45">
      <c r="A2456">
        <v>666</v>
      </c>
      <c r="B2456" t="s">
        <v>2780</v>
      </c>
      <c r="C2456" t="s">
        <v>23</v>
      </c>
      <c r="D2456" t="s">
        <v>2743</v>
      </c>
      <c r="E2456" t="s">
        <v>104</v>
      </c>
      <c r="F2456">
        <v>31</v>
      </c>
      <c r="G2456" t="s">
        <v>25</v>
      </c>
      <c r="H2456">
        <v>2020</v>
      </c>
      <c r="I2456">
        <v>15.711966666666701</v>
      </c>
      <c r="J2456" s="1">
        <f>_xlfn.XLOOKUP(B2456, '[1]2021 Salaries'!$B$13:$B$2834, '[1]2021 Salaries'!$G$13:$G$2834,0)</f>
        <v>0</v>
      </c>
      <c r="K2456" s="1">
        <f t="shared" si="38"/>
        <v>0</v>
      </c>
      <c r="L2456" s="2">
        <v>2455</v>
      </c>
    </row>
    <row r="2457" spans="1:12" hidden="1" x14ac:dyDescent="0.45">
      <c r="A2457">
        <v>2502</v>
      </c>
      <c r="B2457" t="s">
        <v>2779</v>
      </c>
      <c r="C2457" t="s">
        <v>64</v>
      </c>
      <c r="D2457" t="s">
        <v>2743</v>
      </c>
      <c r="E2457" t="s">
        <v>166</v>
      </c>
      <c r="F2457">
        <v>30</v>
      </c>
      <c r="G2457" t="s">
        <v>41</v>
      </c>
      <c r="H2457">
        <v>2021</v>
      </c>
      <c r="I2457">
        <v>15.718966666666701</v>
      </c>
      <c r="J2457" s="1">
        <f>_xlfn.XLOOKUP(B2457, '[1]2021 Salaries'!$B$13:$B$2834, '[1]2021 Salaries'!$G$13:$G$2834,0)</f>
        <v>4570000</v>
      </c>
      <c r="K2457" s="1">
        <f t="shared" si="38"/>
        <v>4570000</v>
      </c>
      <c r="L2457" s="2">
        <v>2456</v>
      </c>
    </row>
    <row r="2458" spans="1:12" x14ac:dyDescent="0.45">
      <c r="A2458">
        <v>639</v>
      </c>
      <c r="B2458" t="s">
        <v>1350</v>
      </c>
      <c r="C2458" t="s">
        <v>74</v>
      </c>
      <c r="D2458" t="s">
        <v>2743</v>
      </c>
      <c r="E2458" t="s">
        <v>291</v>
      </c>
      <c r="F2458">
        <v>22</v>
      </c>
      <c r="G2458" t="s">
        <v>12</v>
      </c>
      <c r="H2458">
        <v>2020</v>
      </c>
      <c r="I2458">
        <v>15.720466666666701</v>
      </c>
      <c r="J2458" s="1">
        <f>_xlfn.XLOOKUP(B2458, '[1]2021 Salaries'!$B$13:$B$2834, '[1]2021 Salaries'!$G$13:$G$2834,0)</f>
        <v>26440000</v>
      </c>
      <c r="K2458" s="1">
        <f t="shared" si="38"/>
        <v>29084000.000000004</v>
      </c>
      <c r="L2458" s="2">
        <v>2457</v>
      </c>
    </row>
    <row r="2459" spans="1:12" x14ac:dyDescent="0.45">
      <c r="A2459">
        <v>1369</v>
      </c>
      <c r="B2459" t="s">
        <v>1585</v>
      </c>
      <c r="C2459" t="s">
        <v>39</v>
      </c>
      <c r="D2459" t="s">
        <v>43</v>
      </c>
      <c r="E2459" t="s">
        <v>1073</v>
      </c>
      <c r="F2459">
        <v>25</v>
      </c>
      <c r="G2459" t="s">
        <v>21</v>
      </c>
      <c r="H2459">
        <v>2021</v>
      </c>
      <c r="I2459">
        <v>15.7489333333333</v>
      </c>
      <c r="J2459" s="1">
        <f>_xlfn.XLOOKUP(B2459, '[1]2021 Salaries'!$B$13:$B$2834, '[1]2021 Salaries'!$G$13:$G$2834,0)</f>
        <v>27790000</v>
      </c>
      <c r="K2459" s="1">
        <f t="shared" si="38"/>
        <v>30569000.000000004</v>
      </c>
      <c r="L2459" s="2">
        <v>2458</v>
      </c>
    </row>
    <row r="2460" spans="1:12" x14ac:dyDescent="0.45">
      <c r="A2460">
        <v>2040</v>
      </c>
      <c r="B2460" t="s">
        <v>2778</v>
      </c>
      <c r="C2460" t="s">
        <v>46</v>
      </c>
      <c r="D2460" t="s">
        <v>2743</v>
      </c>
      <c r="E2460" t="s">
        <v>237</v>
      </c>
      <c r="F2460">
        <v>32</v>
      </c>
      <c r="G2460" t="s">
        <v>25</v>
      </c>
      <c r="H2460">
        <v>2021</v>
      </c>
      <c r="I2460">
        <v>15.7517333333333</v>
      </c>
      <c r="J2460" s="1">
        <f>_xlfn.XLOOKUP(B2460, '[1]2021 Salaries'!$B$13:$B$2834, '[1]2021 Salaries'!$G$13:$G$2834,0)</f>
        <v>8140000</v>
      </c>
      <c r="K2460" s="1">
        <f t="shared" si="38"/>
        <v>8954000</v>
      </c>
      <c r="L2460" s="2">
        <v>2459</v>
      </c>
    </row>
    <row r="2461" spans="1:12" x14ac:dyDescent="0.45">
      <c r="A2461">
        <v>1678</v>
      </c>
      <c r="B2461" t="s">
        <v>2752</v>
      </c>
      <c r="C2461" t="s">
        <v>64</v>
      </c>
      <c r="D2461" t="s">
        <v>2743</v>
      </c>
      <c r="E2461" t="s">
        <v>358</v>
      </c>
      <c r="F2461">
        <v>20</v>
      </c>
      <c r="G2461" t="s">
        <v>31</v>
      </c>
      <c r="H2461">
        <v>2021</v>
      </c>
      <c r="I2461">
        <v>15.769733333333299</v>
      </c>
      <c r="J2461" s="1">
        <f>_xlfn.XLOOKUP(B2461, '[1]2021 Salaries'!$B$13:$B$2834, '[1]2021 Salaries'!$G$13:$G$2834,0)</f>
        <v>17810000</v>
      </c>
      <c r="K2461" s="1">
        <f t="shared" si="38"/>
        <v>17810000</v>
      </c>
      <c r="L2461" s="2">
        <v>2460</v>
      </c>
    </row>
    <row r="2462" spans="1:12" x14ac:dyDescent="0.45">
      <c r="A2462">
        <v>136</v>
      </c>
      <c r="B2462" t="s">
        <v>2777</v>
      </c>
      <c r="C2462" t="s">
        <v>948</v>
      </c>
      <c r="D2462" t="s">
        <v>2743</v>
      </c>
      <c r="E2462" t="s">
        <v>1073</v>
      </c>
      <c r="F2462">
        <v>30</v>
      </c>
      <c r="G2462" t="s">
        <v>21</v>
      </c>
      <c r="H2462">
        <v>2020</v>
      </c>
      <c r="I2462">
        <v>15.7892666666667</v>
      </c>
      <c r="J2462" s="1">
        <f>_xlfn.XLOOKUP(B2462, '[1]2021 Salaries'!$B$13:$B$2834, '[1]2021 Salaries'!$G$13:$G$2834,0)</f>
        <v>0</v>
      </c>
      <c r="K2462" s="1">
        <f t="shared" si="38"/>
        <v>0</v>
      </c>
      <c r="L2462" s="2">
        <v>2461</v>
      </c>
    </row>
    <row r="2463" spans="1:12" hidden="1" x14ac:dyDescent="0.45">
      <c r="A2463">
        <v>1216</v>
      </c>
      <c r="B2463" t="s">
        <v>2444</v>
      </c>
      <c r="C2463" t="s">
        <v>64</v>
      </c>
      <c r="D2463" t="s">
        <v>1600</v>
      </c>
      <c r="E2463" t="s">
        <v>714</v>
      </c>
      <c r="F2463">
        <v>25</v>
      </c>
      <c r="G2463" t="s">
        <v>41</v>
      </c>
      <c r="H2463">
        <v>2020</v>
      </c>
      <c r="I2463">
        <v>15.7989333333333</v>
      </c>
      <c r="J2463" s="1">
        <f>_xlfn.XLOOKUP(B2463, '[1]2021 Salaries'!$B$13:$B$2834, '[1]2021 Salaries'!$G$13:$G$2834,0)</f>
        <v>0</v>
      </c>
      <c r="K2463" s="1">
        <f t="shared" si="38"/>
        <v>0</v>
      </c>
      <c r="L2463" s="2">
        <v>2462</v>
      </c>
    </row>
    <row r="2464" spans="1:12" hidden="1" x14ac:dyDescent="0.45">
      <c r="A2464">
        <v>106</v>
      </c>
      <c r="B2464" t="s">
        <v>1516</v>
      </c>
      <c r="C2464" t="s">
        <v>313</v>
      </c>
      <c r="D2464" t="s">
        <v>1600</v>
      </c>
      <c r="E2464" t="s">
        <v>293</v>
      </c>
      <c r="F2464">
        <v>23</v>
      </c>
      <c r="G2464" t="s">
        <v>21</v>
      </c>
      <c r="H2464">
        <v>2020</v>
      </c>
      <c r="I2464">
        <v>15.800800000000001</v>
      </c>
      <c r="J2464" s="1">
        <f>_xlfn.XLOOKUP(B2464, '[1]2021 Salaries'!$B$13:$B$2834, '[1]2021 Salaries'!$G$13:$G$2834,0)</f>
        <v>30270000</v>
      </c>
      <c r="K2464" s="1">
        <f t="shared" si="38"/>
        <v>33297000.000000004</v>
      </c>
      <c r="L2464" s="2">
        <v>2463</v>
      </c>
    </row>
    <row r="2465" spans="1:12" x14ac:dyDescent="0.45">
      <c r="A2465">
        <v>997</v>
      </c>
      <c r="B2465" t="s">
        <v>2777</v>
      </c>
      <c r="C2465" t="s">
        <v>948</v>
      </c>
      <c r="D2465" t="s">
        <v>2743</v>
      </c>
      <c r="E2465" t="s">
        <v>997</v>
      </c>
      <c r="F2465">
        <v>30</v>
      </c>
      <c r="G2465" t="s">
        <v>16</v>
      </c>
      <c r="H2465">
        <v>2020</v>
      </c>
      <c r="I2465">
        <v>15.8015333333333</v>
      </c>
      <c r="J2465" s="1">
        <f>_xlfn.XLOOKUP(B2465, '[1]2021 Salaries'!$B$13:$B$2834, '[1]2021 Salaries'!$G$13:$G$2834,0)</f>
        <v>0</v>
      </c>
      <c r="K2465" s="1">
        <f t="shared" si="38"/>
        <v>0</v>
      </c>
      <c r="L2465" s="2">
        <v>2464</v>
      </c>
    </row>
    <row r="2466" spans="1:12" hidden="1" x14ac:dyDescent="0.45">
      <c r="A2466">
        <v>1521</v>
      </c>
      <c r="B2466" t="s">
        <v>2776</v>
      </c>
      <c r="C2466" t="s">
        <v>9</v>
      </c>
      <c r="D2466" t="s">
        <v>2743</v>
      </c>
      <c r="E2466" t="s">
        <v>434</v>
      </c>
      <c r="F2466">
        <v>18</v>
      </c>
      <c r="G2466" t="s">
        <v>31</v>
      </c>
      <c r="H2466">
        <v>2021</v>
      </c>
      <c r="I2466">
        <v>15.8579333333333</v>
      </c>
      <c r="J2466" s="1">
        <f>_xlfn.XLOOKUP(B2466, '[1]2021 Salaries'!$B$13:$B$2834, '[1]2021 Salaries'!$G$13:$G$2834,0)</f>
        <v>11150000</v>
      </c>
      <c r="K2466" s="1">
        <f t="shared" si="38"/>
        <v>12265000.000000002</v>
      </c>
      <c r="L2466" s="2">
        <v>2465</v>
      </c>
    </row>
    <row r="2467" spans="1:12" x14ac:dyDescent="0.45">
      <c r="A2467">
        <v>1187</v>
      </c>
      <c r="B2467" t="s">
        <v>1602</v>
      </c>
      <c r="C2467" t="s">
        <v>232</v>
      </c>
      <c r="D2467" t="s">
        <v>1600</v>
      </c>
      <c r="E2467" t="s">
        <v>275</v>
      </c>
      <c r="F2467">
        <v>26</v>
      </c>
      <c r="G2467" t="s">
        <v>41</v>
      </c>
      <c r="H2467">
        <v>2020</v>
      </c>
      <c r="I2467">
        <v>15.8606</v>
      </c>
      <c r="J2467" s="1">
        <f>_xlfn.XLOOKUP(B2467, '[1]2021 Salaries'!$B$13:$B$2834, '[1]2021 Salaries'!$G$13:$G$2834,0)</f>
        <v>25200000</v>
      </c>
      <c r="K2467" s="1">
        <f t="shared" si="38"/>
        <v>27720000.000000004</v>
      </c>
      <c r="L2467" s="2">
        <v>2466</v>
      </c>
    </row>
    <row r="2468" spans="1:12" hidden="1" x14ac:dyDescent="0.45">
      <c r="A2468">
        <v>1888</v>
      </c>
      <c r="B2468" t="s">
        <v>2775</v>
      </c>
      <c r="C2468" t="s">
        <v>74</v>
      </c>
      <c r="D2468" t="s">
        <v>2743</v>
      </c>
      <c r="E2468" t="s">
        <v>291</v>
      </c>
      <c r="F2468">
        <v>19</v>
      </c>
      <c r="G2468" t="s">
        <v>12</v>
      </c>
      <c r="H2468">
        <v>2021</v>
      </c>
      <c r="I2468">
        <v>15.901</v>
      </c>
      <c r="J2468" s="1">
        <f>_xlfn.XLOOKUP(B2468, '[1]2021 Salaries'!$B$13:$B$2834, '[1]2021 Salaries'!$G$13:$G$2834,0)</f>
        <v>5620000</v>
      </c>
      <c r="K2468" s="1">
        <f t="shared" si="38"/>
        <v>6182000.0000000009</v>
      </c>
      <c r="L2468" s="2">
        <v>2467</v>
      </c>
    </row>
    <row r="2469" spans="1:12" x14ac:dyDescent="0.45">
      <c r="A2469">
        <v>1299</v>
      </c>
      <c r="B2469" t="s">
        <v>2774</v>
      </c>
      <c r="C2469" t="s">
        <v>9</v>
      </c>
      <c r="D2469" t="s">
        <v>2743</v>
      </c>
      <c r="E2469" t="s">
        <v>393</v>
      </c>
      <c r="F2469">
        <v>25</v>
      </c>
      <c r="G2469" t="s">
        <v>21</v>
      </c>
      <c r="H2469">
        <v>2021</v>
      </c>
      <c r="I2469">
        <v>15.912233333333299</v>
      </c>
      <c r="J2469" s="1">
        <f>_xlfn.XLOOKUP(B2469, '[1]2021 Salaries'!$B$13:$B$2834, '[1]2021 Salaries'!$G$13:$G$2834,0)</f>
        <v>11530000</v>
      </c>
      <c r="K2469" s="1">
        <f t="shared" si="38"/>
        <v>12683000.000000002</v>
      </c>
      <c r="L2469" s="2">
        <v>2468</v>
      </c>
    </row>
    <row r="2470" spans="1:12" x14ac:dyDescent="0.45">
      <c r="A2470">
        <v>731</v>
      </c>
      <c r="B2470" t="s">
        <v>2773</v>
      </c>
      <c r="C2470" t="s">
        <v>23</v>
      </c>
      <c r="D2470" t="s">
        <v>2743</v>
      </c>
      <c r="E2470" t="s">
        <v>322</v>
      </c>
      <c r="F2470">
        <v>23</v>
      </c>
      <c r="G2470" t="s">
        <v>25</v>
      </c>
      <c r="H2470">
        <v>2020</v>
      </c>
      <c r="I2470">
        <v>15.9125666666667</v>
      </c>
      <c r="J2470" s="1">
        <f>_xlfn.XLOOKUP(B2470, '[1]2021 Salaries'!$B$13:$B$2834, '[1]2021 Salaries'!$G$13:$G$2834,0)</f>
        <v>9460000</v>
      </c>
      <c r="K2470" s="1">
        <f t="shared" si="38"/>
        <v>10406000</v>
      </c>
      <c r="L2470" s="2">
        <v>2469</v>
      </c>
    </row>
    <row r="2471" spans="1:12" hidden="1" x14ac:dyDescent="0.45">
      <c r="A2471">
        <v>1485</v>
      </c>
      <c r="B2471" t="s">
        <v>2772</v>
      </c>
      <c r="C2471" t="s">
        <v>9</v>
      </c>
      <c r="D2471" t="s">
        <v>2743</v>
      </c>
      <c r="E2471" t="s">
        <v>289</v>
      </c>
      <c r="F2471">
        <v>29</v>
      </c>
      <c r="G2471" t="s">
        <v>31</v>
      </c>
      <c r="H2471">
        <v>2021</v>
      </c>
      <c r="I2471">
        <v>15.9730333333333</v>
      </c>
      <c r="J2471" s="1">
        <f>_xlfn.XLOOKUP(B2471, '[1]2021 Salaries'!$B$13:$B$2834, '[1]2021 Salaries'!$G$13:$G$2834,0)</f>
        <v>19270000</v>
      </c>
      <c r="K2471" s="1">
        <f t="shared" si="38"/>
        <v>21197000</v>
      </c>
      <c r="L2471" s="2">
        <v>2470</v>
      </c>
    </row>
    <row r="2472" spans="1:12" hidden="1" x14ac:dyDescent="0.45">
      <c r="A2472">
        <v>1823</v>
      </c>
      <c r="B2472" t="s">
        <v>1302</v>
      </c>
      <c r="C2472" t="s">
        <v>143</v>
      </c>
      <c r="D2472" t="s">
        <v>18</v>
      </c>
      <c r="E2472" t="s">
        <v>441</v>
      </c>
      <c r="F2472">
        <v>28</v>
      </c>
      <c r="G2472" t="s">
        <v>12</v>
      </c>
      <c r="H2472">
        <v>2021</v>
      </c>
      <c r="I2472">
        <v>15.9849</v>
      </c>
      <c r="J2472" s="1">
        <f>_xlfn.XLOOKUP(B2472, '[1]2021 Salaries'!$B$13:$B$2834, '[1]2021 Salaries'!$G$13:$G$2834,0)</f>
        <v>19030000</v>
      </c>
      <c r="K2472" s="1">
        <f t="shared" si="38"/>
        <v>20933000</v>
      </c>
      <c r="L2472" s="2">
        <v>2471</v>
      </c>
    </row>
    <row r="2473" spans="1:12" x14ac:dyDescent="0.45">
      <c r="A2473">
        <v>24</v>
      </c>
      <c r="B2473" t="s">
        <v>1816</v>
      </c>
      <c r="C2473" t="s">
        <v>86</v>
      </c>
      <c r="D2473" t="s">
        <v>1600</v>
      </c>
      <c r="E2473" t="s">
        <v>49</v>
      </c>
      <c r="F2473">
        <v>20</v>
      </c>
      <c r="G2473" t="s">
        <v>21</v>
      </c>
      <c r="H2473">
        <v>2020</v>
      </c>
      <c r="I2473">
        <v>15.9934666666667</v>
      </c>
      <c r="J2473" s="1">
        <f>_xlfn.XLOOKUP(B2473, '[1]2021 Salaries'!$B$13:$B$2834, '[1]2021 Salaries'!$G$13:$G$2834,0)</f>
        <v>10780000</v>
      </c>
      <c r="K2473" s="1">
        <f t="shared" si="38"/>
        <v>11858000.000000002</v>
      </c>
      <c r="L2473" s="2">
        <v>2472</v>
      </c>
    </row>
    <row r="2474" spans="1:12" hidden="1" x14ac:dyDescent="0.45">
      <c r="A2474">
        <v>944</v>
      </c>
      <c r="B2474" t="s">
        <v>2771</v>
      </c>
      <c r="C2474" t="s">
        <v>36</v>
      </c>
      <c r="D2474" t="s">
        <v>2743</v>
      </c>
      <c r="E2474" t="s">
        <v>963</v>
      </c>
      <c r="F2474">
        <v>32</v>
      </c>
      <c r="G2474" t="s">
        <v>16</v>
      </c>
      <c r="H2474">
        <v>2020</v>
      </c>
      <c r="I2474">
        <v>15.994899999999999</v>
      </c>
      <c r="J2474" s="1">
        <f>_xlfn.XLOOKUP(B2474, '[1]2021 Salaries'!$B$13:$B$2834, '[1]2021 Salaries'!$G$13:$G$2834,0)</f>
        <v>0</v>
      </c>
      <c r="K2474" s="1">
        <f t="shared" si="38"/>
        <v>0</v>
      </c>
      <c r="L2474" s="2">
        <v>2473</v>
      </c>
    </row>
    <row r="2475" spans="1:12" hidden="1" x14ac:dyDescent="0.45">
      <c r="A2475">
        <v>1165</v>
      </c>
      <c r="B2475" t="s">
        <v>2770</v>
      </c>
      <c r="C2475" t="s">
        <v>64</v>
      </c>
      <c r="D2475" t="s">
        <v>2743</v>
      </c>
      <c r="E2475" t="s">
        <v>795</v>
      </c>
      <c r="F2475">
        <v>32</v>
      </c>
      <c r="G2475" t="s">
        <v>41</v>
      </c>
      <c r="H2475">
        <v>2020</v>
      </c>
      <c r="I2475">
        <v>15.9978</v>
      </c>
      <c r="J2475" s="1">
        <f>_xlfn.XLOOKUP(B2475, '[1]2021 Salaries'!$B$13:$B$2834, '[1]2021 Salaries'!$G$13:$G$2834,0)</f>
        <v>0</v>
      </c>
      <c r="K2475" s="1">
        <f t="shared" si="38"/>
        <v>0</v>
      </c>
      <c r="L2475" s="2">
        <v>2474</v>
      </c>
    </row>
    <row r="2476" spans="1:12" hidden="1" x14ac:dyDescent="0.45">
      <c r="A2476">
        <v>253</v>
      </c>
      <c r="B2476" t="s">
        <v>1717</v>
      </c>
      <c r="C2476" t="s">
        <v>9</v>
      </c>
      <c r="D2476" t="s">
        <v>1596</v>
      </c>
      <c r="E2476" t="s">
        <v>473</v>
      </c>
      <c r="F2476">
        <v>20</v>
      </c>
      <c r="G2476" t="s">
        <v>31</v>
      </c>
      <c r="H2476">
        <v>2020</v>
      </c>
      <c r="I2476">
        <v>16.0165333333333</v>
      </c>
      <c r="J2476" s="1">
        <f>_xlfn.XLOOKUP(B2476, '[1]2021 Salaries'!$B$13:$B$2834, '[1]2021 Salaries'!$G$13:$G$2834,0)</f>
        <v>0</v>
      </c>
      <c r="K2476" s="1">
        <f t="shared" si="38"/>
        <v>0</v>
      </c>
      <c r="L2476" s="2">
        <v>2475</v>
      </c>
    </row>
    <row r="2477" spans="1:12" x14ac:dyDescent="0.45">
      <c r="A2477">
        <v>530</v>
      </c>
      <c r="B2477" t="s">
        <v>2769</v>
      </c>
      <c r="C2477" t="s">
        <v>1114</v>
      </c>
      <c r="D2477" t="s">
        <v>2743</v>
      </c>
      <c r="E2477" t="s">
        <v>725</v>
      </c>
      <c r="F2477">
        <v>24</v>
      </c>
      <c r="G2477" t="s">
        <v>12</v>
      </c>
      <c r="H2477">
        <v>2020</v>
      </c>
      <c r="I2477">
        <v>16.046500000000002</v>
      </c>
      <c r="J2477" s="1">
        <f>_xlfn.XLOOKUP(B2477, '[1]2021 Salaries'!$B$13:$B$2834, '[1]2021 Salaries'!$G$13:$G$2834,0)</f>
        <v>21690000</v>
      </c>
      <c r="K2477" s="1">
        <f t="shared" si="38"/>
        <v>23859000.000000004</v>
      </c>
      <c r="L2477" s="2">
        <v>2476</v>
      </c>
    </row>
    <row r="2478" spans="1:12" x14ac:dyDescent="0.45">
      <c r="A2478">
        <v>1836</v>
      </c>
      <c r="B2478" t="s">
        <v>1606</v>
      </c>
      <c r="C2478" t="s">
        <v>616</v>
      </c>
      <c r="D2478" t="s">
        <v>1596</v>
      </c>
      <c r="E2478" t="s">
        <v>253</v>
      </c>
      <c r="F2478">
        <v>19</v>
      </c>
      <c r="G2478" t="s">
        <v>12</v>
      </c>
      <c r="H2478">
        <v>2021</v>
      </c>
      <c r="I2478">
        <v>16.0915</v>
      </c>
      <c r="J2478" s="1">
        <f>_xlfn.XLOOKUP(B2478, '[1]2021 Salaries'!$B$13:$B$2834, '[1]2021 Salaries'!$G$13:$G$2834,0)</f>
        <v>17250000</v>
      </c>
      <c r="K2478" s="1">
        <f t="shared" si="38"/>
        <v>18975000</v>
      </c>
      <c r="L2478" s="2">
        <v>2477</v>
      </c>
    </row>
    <row r="2479" spans="1:12" x14ac:dyDescent="0.45">
      <c r="A2479">
        <v>1013</v>
      </c>
      <c r="B2479" t="s">
        <v>2768</v>
      </c>
      <c r="C2479" t="s">
        <v>14</v>
      </c>
      <c r="D2479" t="s">
        <v>2743</v>
      </c>
      <c r="E2479" t="s">
        <v>487</v>
      </c>
      <c r="F2479">
        <v>20</v>
      </c>
      <c r="G2479" t="s">
        <v>16</v>
      </c>
      <c r="H2479">
        <v>2020</v>
      </c>
      <c r="I2479">
        <v>16.099833333333301</v>
      </c>
      <c r="J2479" s="1">
        <f>_xlfn.XLOOKUP(B2479, '[1]2021 Salaries'!$B$13:$B$2834, '[1]2021 Salaries'!$G$13:$G$2834,0)</f>
        <v>15780000</v>
      </c>
      <c r="K2479" s="1">
        <f t="shared" si="38"/>
        <v>17358000</v>
      </c>
      <c r="L2479" s="2">
        <v>2478</v>
      </c>
    </row>
    <row r="2480" spans="1:12" x14ac:dyDescent="0.45">
      <c r="A2480">
        <v>2265</v>
      </c>
      <c r="B2480" t="s">
        <v>2767</v>
      </c>
      <c r="C2480" t="s">
        <v>14</v>
      </c>
      <c r="D2480" t="s">
        <v>2743</v>
      </c>
      <c r="E2480" t="s">
        <v>489</v>
      </c>
      <c r="F2480">
        <v>18</v>
      </c>
      <c r="G2480" t="s">
        <v>16</v>
      </c>
      <c r="H2480">
        <v>2021</v>
      </c>
      <c r="I2480">
        <v>16.109966666666701</v>
      </c>
      <c r="J2480" s="1">
        <f>_xlfn.XLOOKUP(B2480, '[1]2021 Salaries'!$B$13:$B$2834, '[1]2021 Salaries'!$G$13:$G$2834,0)</f>
        <v>6490000</v>
      </c>
      <c r="K2480" s="1">
        <f t="shared" si="38"/>
        <v>7139000.0000000009</v>
      </c>
      <c r="L2480" s="2">
        <v>2479</v>
      </c>
    </row>
    <row r="2481" spans="1:12" x14ac:dyDescent="0.45">
      <c r="A2481">
        <v>896</v>
      </c>
      <c r="B2481" t="s">
        <v>1668</v>
      </c>
      <c r="C2481" t="s">
        <v>23</v>
      </c>
      <c r="D2481" t="s">
        <v>1600</v>
      </c>
      <c r="E2481" t="s">
        <v>124</v>
      </c>
      <c r="F2481">
        <v>18</v>
      </c>
      <c r="G2481" t="s">
        <v>25</v>
      </c>
      <c r="H2481">
        <v>2020</v>
      </c>
      <c r="I2481">
        <v>16.1168333333333</v>
      </c>
      <c r="J2481" s="1">
        <f>_xlfn.XLOOKUP(B2481, '[1]2021 Salaries'!$B$13:$B$2834, '[1]2021 Salaries'!$G$13:$G$2834,0)</f>
        <v>14560000</v>
      </c>
      <c r="K2481" s="1">
        <f t="shared" si="38"/>
        <v>16016000.000000002</v>
      </c>
      <c r="L2481" s="2">
        <v>2480</v>
      </c>
    </row>
    <row r="2482" spans="1:12" hidden="1" x14ac:dyDescent="0.45">
      <c r="A2482">
        <v>2263</v>
      </c>
      <c r="B2482" t="s">
        <v>2766</v>
      </c>
      <c r="C2482" t="s">
        <v>2386</v>
      </c>
      <c r="D2482" t="s">
        <v>2743</v>
      </c>
      <c r="E2482" t="s">
        <v>489</v>
      </c>
      <c r="F2482">
        <v>18</v>
      </c>
      <c r="G2482" t="s">
        <v>16</v>
      </c>
      <c r="H2482">
        <v>2021</v>
      </c>
      <c r="I2482">
        <v>16.1615</v>
      </c>
      <c r="J2482" s="1">
        <f>_xlfn.XLOOKUP(B2482, '[1]2021 Salaries'!$B$13:$B$2834, '[1]2021 Salaries'!$G$13:$G$2834,0)</f>
        <v>3500000</v>
      </c>
      <c r="K2482" s="1">
        <f t="shared" si="38"/>
        <v>3850000.0000000005</v>
      </c>
      <c r="L2482" s="2">
        <v>2481</v>
      </c>
    </row>
    <row r="2483" spans="1:12" hidden="1" x14ac:dyDescent="0.45">
      <c r="A2483">
        <v>1038</v>
      </c>
      <c r="B2483" t="s">
        <v>2765</v>
      </c>
      <c r="C2483" t="s">
        <v>14</v>
      </c>
      <c r="D2483" t="s">
        <v>2743</v>
      </c>
      <c r="E2483" t="s">
        <v>225</v>
      </c>
      <c r="F2483">
        <v>19</v>
      </c>
      <c r="G2483" t="s">
        <v>16</v>
      </c>
      <c r="H2483">
        <v>2020</v>
      </c>
      <c r="I2483">
        <v>16.176766666666701</v>
      </c>
      <c r="J2483" s="1">
        <f>_xlfn.XLOOKUP(B2483, '[1]2021 Salaries'!$B$13:$B$2834, '[1]2021 Salaries'!$G$13:$G$2834,0)</f>
        <v>0</v>
      </c>
      <c r="K2483" s="1">
        <f t="shared" si="38"/>
        <v>0</v>
      </c>
      <c r="L2483" s="2">
        <v>2482</v>
      </c>
    </row>
    <row r="2484" spans="1:12" hidden="1" x14ac:dyDescent="0.45">
      <c r="A2484">
        <v>1389</v>
      </c>
      <c r="B2484" t="s">
        <v>1967</v>
      </c>
      <c r="C2484" t="s">
        <v>699</v>
      </c>
      <c r="D2484" t="s">
        <v>1600</v>
      </c>
      <c r="E2484" t="s">
        <v>299</v>
      </c>
      <c r="F2484">
        <v>18</v>
      </c>
      <c r="G2484" t="s">
        <v>21</v>
      </c>
      <c r="H2484">
        <v>2021</v>
      </c>
      <c r="I2484">
        <v>16.229133333333301</v>
      </c>
      <c r="J2484" s="1">
        <f>_xlfn.XLOOKUP(B2484, '[1]2021 Salaries'!$B$13:$B$2834, '[1]2021 Salaries'!$G$13:$G$2834,0)</f>
        <v>22590000</v>
      </c>
      <c r="K2484" s="1">
        <f t="shared" si="38"/>
        <v>24849000.000000004</v>
      </c>
      <c r="L2484" s="2">
        <v>2483</v>
      </c>
    </row>
    <row r="2485" spans="1:12" x14ac:dyDescent="0.45">
      <c r="A2485">
        <v>264</v>
      </c>
      <c r="B2485" t="s">
        <v>1752</v>
      </c>
      <c r="C2485" t="s">
        <v>9</v>
      </c>
      <c r="D2485" t="s">
        <v>1600</v>
      </c>
      <c r="E2485" t="s">
        <v>473</v>
      </c>
      <c r="F2485">
        <v>17</v>
      </c>
      <c r="G2485" t="s">
        <v>31</v>
      </c>
      <c r="H2485">
        <v>2020</v>
      </c>
      <c r="I2485">
        <v>16.2501</v>
      </c>
      <c r="J2485" s="1">
        <f>_xlfn.XLOOKUP(B2485, '[1]2021 Salaries'!$B$13:$B$2834, '[1]2021 Salaries'!$G$13:$G$2834,0)</f>
        <v>11190000</v>
      </c>
      <c r="K2485" s="1">
        <f t="shared" si="38"/>
        <v>12309000.000000002</v>
      </c>
      <c r="L2485" s="2">
        <v>2484</v>
      </c>
    </row>
    <row r="2486" spans="1:12" x14ac:dyDescent="0.45">
      <c r="A2486">
        <v>1028</v>
      </c>
      <c r="B2486" t="s">
        <v>2764</v>
      </c>
      <c r="C2486" t="s">
        <v>14</v>
      </c>
      <c r="D2486" t="s">
        <v>2743</v>
      </c>
      <c r="E2486" t="s">
        <v>53</v>
      </c>
      <c r="F2486">
        <v>18</v>
      </c>
      <c r="G2486" t="s">
        <v>16</v>
      </c>
      <c r="H2486">
        <v>2020</v>
      </c>
      <c r="I2486">
        <v>16.250900000000001</v>
      </c>
      <c r="J2486" s="1">
        <f>_xlfn.XLOOKUP(B2486, '[1]2021 Salaries'!$B$13:$B$2834, '[1]2021 Salaries'!$G$13:$G$2834,0)</f>
        <v>25110000</v>
      </c>
      <c r="K2486" s="1">
        <f t="shared" si="38"/>
        <v>27621000.000000004</v>
      </c>
      <c r="L2486" s="2">
        <v>2485</v>
      </c>
    </row>
    <row r="2487" spans="1:12" hidden="1" x14ac:dyDescent="0.45">
      <c r="A2487">
        <v>909</v>
      </c>
      <c r="B2487" t="s">
        <v>1502</v>
      </c>
      <c r="C2487" t="s">
        <v>14</v>
      </c>
      <c r="D2487" t="s">
        <v>18</v>
      </c>
      <c r="E2487" t="s">
        <v>659</v>
      </c>
      <c r="F2487">
        <v>31</v>
      </c>
      <c r="G2487" t="s">
        <v>16</v>
      </c>
      <c r="H2487">
        <v>2020</v>
      </c>
      <c r="I2487">
        <v>16.2572333333333</v>
      </c>
      <c r="J2487" s="1">
        <f>_xlfn.XLOOKUP(B2487, '[1]2021 Salaries'!$B$13:$B$2834, '[1]2021 Salaries'!$G$13:$G$2834,0)</f>
        <v>0</v>
      </c>
      <c r="K2487" s="1">
        <f t="shared" si="38"/>
        <v>0</v>
      </c>
      <c r="L2487" s="2">
        <v>2486</v>
      </c>
    </row>
    <row r="2488" spans="1:12" hidden="1" x14ac:dyDescent="0.45">
      <c r="A2488">
        <v>991</v>
      </c>
      <c r="B2488" t="s">
        <v>1852</v>
      </c>
      <c r="C2488" t="s">
        <v>86</v>
      </c>
      <c r="D2488" t="s">
        <v>1596</v>
      </c>
      <c r="E2488" t="s">
        <v>997</v>
      </c>
      <c r="F2488">
        <v>31</v>
      </c>
      <c r="G2488" t="s">
        <v>16</v>
      </c>
      <c r="H2488">
        <v>2020</v>
      </c>
      <c r="I2488">
        <v>16.259933333333301</v>
      </c>
      <c r="J2488" s="1">
        <f>_xlfn.XLOOKUP(B2488, '[1]2021 Salaries'!$B$13:$B$2834, '[1]2021 Salaries'!$G$13:$G$2834,0)</f>
        <v>0</v>
      </c>
      <c r="K2488" s="1">
        <f t="shared" si="38"/>
        <v>0</v>
      </c>
      <c r="L2488" s="2">
        <v>2487</v>
      </c>
    </row>
    <row r="2489" spans="1:12" x14ac:dyDescent="0.45">
      <c r="A2489">
        <v>600</v>
      </c>
      <c r="B2489" t="s">
        <v>1851</v>
      </c>
      <c r="C2489" t="s">
        <v>33</v>
      </c>
      <c r="D2489" t="s">
        <v>1600</v>
      </c>
      <c r="E2489" t="s">
        <v>253</v>
      </c>
      <c r="F2489">
        <v>20</v>
      </c>
      <c r="G2489" t="s">
        <v>12</v>
      </c>
      <c r="H2489">
        <v>2020</v>
      </c>
      <c r="I2489">
        <v>16.2710333333333</v>
      </c>
      <c r="J2489" s="1">
        <f>_xlfn.XLOOKUP(B2489, '[1]2021 Salaries'!$B$13:$B$2834, '[1]2021 Salaries'!$G$13:$G$2834,0)</f>
        <v>24690000</v>
      </c>
      <c r="K2489" s="1">
        <f t="shared" si="38"/>
        <v>27159000.000000004</v>
      </c>
      <c r="L2489" s="2">
        <v>2488</v>
      </c>
    </row>
    <row r="2490" spans="1:12" hidden="1" x14ac:dyDescent="0.45">
      <c r="A2490">
        <v>2515</v>
      </c>
      <c r="B2490" t="s">
        <v>1637</v>
      </c>
      <c r="C2490" t="s">
        <v>64</v>
      </c>
      <c r="D2490" t="s">
        <v>1596</v>
      </c>
      <c r="E2490" t="s">
        <v>261</v>
      </c>
      <c r="F2490">
        <v>28</v>
      </c>
      <c r="G2490" t="s">
        <v>41</v>
      </c>
      <c r="H2490">
        <v>2021</v>
      </c>
      <c r="I2490">
        <v>16.277833333333302</v>
      </c>
      <c r="J2490" s="1">
        <f>_xlfn.XLOOKUP(B2490, '[1]2021 Salaries'!$B$13:$B$2834, '[1]2021 Salaries'!$G$13:$G$2834,0)</f>
        <v>5610000</v>
      </c>
      <c r="K2490" s="1">
        <f t="shared" si="38"/>
        <v>5610000</v>
      </c>
      <c r="L2490" s="2">
        <v>2489</v>
      </c>
    </row>
    <row r="2491" spans="1:12" hidden="1" x14ac:dyDescent="0.45">
      <c r="A2491">
        <v>2187</v>
      </c>
      <c r="B2491" t="s">
        <v>2763</v>
      </c>
      <c r="C2491" t="s">
        <v>14</v>
      </c>
      <c r="D2491" t="s">
        <v>2743</v>
      </c>
      <c r="E2491" t="s">
        <v>659</v>
      </c>
      <c r="F2491">
        <v>22</v>
      </c>
      <c r="G2491" t="s">
        <v>16</v>
      </c>
      <c r="H2491">
        <v>2021</v>
      </c>
      <c r="I2491">
        <v>16.2856666666667</v>
      </c>
      <c r="J2491" s="1">
        <f>_xlfn.XLOOKUP(B2491, '[1]2021 Salaries'!$B$13:$B$2834, '[1]2021 Salaries'!$G$13:$G$2834,0)</f>
        <v>5390000</v>
      </c>
      <c r="K2491" s="1">
        <f t="shared" si="38"/>
        <v>5929000.0000000009</v>
      </c>
      <c r="L2491" s="2">
        <v>2490</v>
      </c>
    </row>
    <row r="2492" spans="1:12" hidden="1" x14ac:dyDescent="0.45">
      <c r="A2492">
        <v>1258</v>
      </c>
      <c r="B2492" t="s">
        <v>1770</v>
      </c>
      <c r="C2492" t="s">
        <v>1726</v>
      </c>
      <c r="D2492" t="s">
        <v>1596</v>
      </c>
      <c r="E2492" t="s">
        <v>49</v>
      </c>
      <c r="F2492">
        <v>26</v>
      </c>
      <c r="G2492" t="s">
        <v>21</v>
      </c>
      <c r="H2492">
        <v>2021</v>
      </c>
      <c r="I2492">
        <v>16.297066666666701</v>
      </c>
      <c r="J2492" s="1">
        <f>_xlfn.XLOOKUP(B2492, '[1]2021 Salaries'!$B$13:$B$2834, '[1]2021 Salaries'!$G$13:$G$2834,0)</f>
        <v>24400000</v>
      </c>
      <c r="K2492" s="1">
        <f t="shared" si="38"/>
        <v>26840000.000000004</v>
      </c>
      <c r="L2492" s="2">
        <v>2491</v>
      </c>
    </row>
    <row r="2493" spans="1:12" hidden="1" x14ac:dyDescent="0.45">
      <c r="A2493">
        <v>2089</v>
      </c>
      <c r="B2493" t="s">
        <v>1297</v>
      </c>
      <c r="C2493" t="s">
        <v>14</v>
      </c>
      <c r="D2493" t="s">
        <v>2743</v>
      </c>
      <c r="E2493" t="s">
        <v>257</v>
      </c>
      <c r="F2493">
        <v>17</v>
      </c>
      <c r="G2493" t="s">
        <v>25</v>
      </c>
      <c r="H2493">
        <v>2021</v>
      </c>
      <c r="I2493">
        <v>16.356166666666699</v>
      </c>
      <c r="J2493" s="1">
        <f>_xlfn.XLOOKUP(B2493, '[1]2021 Salaries'!$B$13:$B$2834, '[1]2021 Salaries'!$G$13:$G$2834,0)</f>
        <v>12690000</v>
      </c>
      <c r="K2493" s="1">
        <f t="shared" si="38"/>
        <v>13959000.000000002</v>
      </c>
      <c r="L2493" s="2">
        <v>2492</v>
      </c>
    </row>
    <row r="2494" spans="1:12" hidden="1" x14ac:dyDescent="0.45">
      <c r="A2494">
        <v>1912</v>
      </c>
      <c r="B2494" t="s">
        <v>2762</v>
      </c>
      <c r="C2494" t="s">
        <v>74</v>
      </c>
      <c r="D2494" t="s">
        <v>2743</v>
      </c>
      <c r="E2494" t="s">
        <v>264</v>
      </c>
      <c r="F2494">
        <v>20</v>
      </c>
      <c r="G2494" t="s">
        <v>12</v>
      </c>
      <c r="H2494">
        <v>2021</v>
      </c>
      <c r="I2494">
        <v>16.362666666666701</v>
      </c>
      <c r="J2494" s="1">
        <f>_xlfn.XLOOKUP(B2494, '[1]2021 Salaries'!$B$13:$B$2834, '[1]2021 Salaries'!$G$13:$G$2834,0)</f>
        <v>7070000</v>
      </c>
      <c r="K2494" s="1">
        <f t="shared" si="38"/>
        <v>7777000.0000000009</v>
      </c>
      <c r="L2494" s="2">
        <v>2493</v>
      </c>
    </row>
    <row r="2495" spans="1:12" hidden="1" x14ac:dyDescent="0.45">
      <c r="A2495">
        <v>1928</v>
      </c>
      <c r="B2495" t="s">
        <v>1425</v>
      </c>
      <c r="C2495" t="s">
        <v>23</v>
      </c>
      <c r="D2495" t="s">
        <v>43</v>
      </c>
      <c r="E2495" t="s">
        <v>330</v>
      </c>
      <c r="F2495">
        <v>22</v>
      </c>
      <c r="G2495" t="s">
        <v>25</v>
      </c>
      <c r="H2495">
        <v>2021</v>
      </c>
      <c r="I2495">
        <v>16.365666666666701</v>
      </c>
      <c r="J2495" s="1">
        <f>_xlfn.XLOOKUP(B2495, '[1]2021 Salaries'!$B$13:$B$2834, '[1]2021 Salaries'!$G$13:$G$2834,0)</f>
        <v>26790000</v>
      </c>
      <c r="K2495" s="1">
        <f t="shared" si="38"/>
        <v>29469000.000000004</v>
      </c>
      <c r="L2495" s="2">
        <v>2494</v>
      </c>
    </row>
    <row r="2496" spans="1:12" x14ac:dyDescent="0.45">
      <c r="A2496">
        <v>1367</v>
      </c>
      <c r="B2496" t="s">
        <v>2761</v>
      </c>
      <c r="C2496" t="s">
        <v>39</v>
      </c>
      <c r="D2496" t="s">
        <v>2743</v>
      </c>
      <c r="E2496" t="s">
        <v>1073</v>
      </c>
      <c r="F2496">
        <v>20</v>
      </c>
      <c r="G2496" t="s">
        <v>21</v>
      </c>
      <c r="H2496">
        <v>2021</v>
      </c>
      <c r="I2496">
        <v>16.3837333333333</v>
      </c>
      <c r="J2496" s="1">
        <f>_xlfn.XLOOKUP(B2496, '[1]2021 Salaries'!$B$13:$B$2834, '[1]2021 Salaries'!$G$13:$G$2834,0)</f>
        <v>12040000</v>
      </c>
      <c r="K2496" s="1">
        <f t="shared" si="38"/>
        <v>13244000.000000002</v>
      </c>
      <c r="L2496" s="2">
        <v>2495</v>
      </c>
    </row>
    <row r="2497" spans="1:12" x14ac:dyDescent="0.45">
      <c r="A2497">
        <v>2427</v>
      </c>
      <c r="B2497" t="s">
        <v>1510</v>
      </c>
      <c r="C2497" t="s">
        <v>14</v>
      </c>
      <c r="D2497" t="s">
        <v>43</v>
      </c>
      <c r="E2497" t="s">
        <v>250</v>
      </c>
      <c r="F2497">
        <v>26</v>
      </c>
      <c r="G2497" t="s">
        <v>16</v>
      </c>
      <c r="H2497">
        <v>2021</v>
      </c>
      <c r="I2497">
        <v>16.417066666666699</v>
      </c>
      <c r="J2497" s="1">
        <f>_xlfn.XLOOKUP(B2497, '[1]2021 Salaries'!$B$13:$B$2834, '[1]2021 Salaries'!$G$13:$G$2834,0)</f>
        <v>14980000</v>
      </c>
      <c r="K2497" s="1">
        <f t="shared" si="38"/>
        <v>16478000.000000002</v>
      </c>
      <c r="L2497" s="2">
        <v>2496</v>
      </c>
    </row>
    <row r="2498" spans="1:12" x14ac:dyDescent="0.45">
      <c r="A2498">
        <v>2401</v>
      </c>
      <c r="B2498" t="s">
        <v>1734</v>
      </c>
      <c r="C2498" t="s">
        <v>14</v>
      </c>
      <c r="D2498" t="s">
        <v>1596</v>
      </c>
      <c r="E2498" t="s">
        <v>462</v>
      </c>
      <c r="F2498">
        <v>23</v>
      </c>
      <c r="G2498" t="s">
        <v>16</v>
      </c>
      <c r="H2498">
        <v>2021</v>
      </c>
      <c r="I2498">
        <v>16.421800000000001</v>
      </c>
      <c r="J2498" s="1">
        <f>_xlfn.XLOOKUP(B2498, '[1]2021 Salaries'!$B$13:$B$2834, '[1]2021 Salaries'!$G$13:$G$2834,0)</f>
        <v>14350000</v>
      </c>
      <c r="K2498" s="1">
        <f t="shared" si="38"/>
        <v>15785000.000000002</v>
      </c>
      <c r="L2498" s="2">
        <v>2497</v>
      </c>
    </row>
    <row r="2499" spans="1:12" hidden="1" x14ac:dyDescent="0.45">
      <c r="A2499">
        <v>1086</v>
      </c>
      <c r="B2499" t="s">
        <v>2760</v>
      </c>
      <c r="C2499" t="s">
        <v>14</v>
      </c>
      <c r="D2499" t="s">
        <v>2743</v>
      </c>
      <c r="E2499" t="s">
        <v>753</v>
      </c>
      <c r="F2499">
        <v>24</v>
      </c>
      <c r="G2499" t="s">
        <v>16</v>
      </c>
      <c r="H2499">
        <v>2020</v>
      </c>
      <c r="I2499">
        <v>16.4234333333333</v>
      </c>
      <c r="J2499" s="1">
        <f>_xlfn.XLOOKUP(B2499, '[1]2021 Salaries'!$B$13:$B$2834, '[1]2021 Salaries'!$G$13:$G$2834,0)</f>
        <v>0</v>
      </c>
      <c r="K2499" s="1">
        <f t="shared" ref="K2499:K2534" si="39">IF(C2499="Rarita", J2499, J2499*1.1)</f>
        <v>0</v>
      </c>
      <c r="L2499" s="2">
        <v>2498</v>
      </c>
    </row>
    <row r="2500" spans="1:12" hidden="1" x14ac:dyDescent="0.45">
      <c r="A2500">
        <v>163</v>
      </c>
      <c r="B2500" t="s">
        <v>1810</v>
      </c>
      <c r="C2500" t="s">
        <v>39</v>
      </c>
      <c r="D2500" t="s">
        <v>1596</v>
      </c>
      <c r="E2500" t="s">
        <v>230</v>
      </c>
      <c r="F2500">
        <v>22</v>
      </c>
      <c r="G2500" t="s">
        <v>21</v>
      </c>
      <c r="H2500">
        <v>2020</v>
      </c>
      <c r="I2500">
        <v>16.436033333333299</v>
      </c>
      <c r="J2500" s="1">
        <f>_xlfn.XLOOKUP(B2500, '[1]2021 Salaries'!$B$13:$B$2834, '[1]2021 Salaries'!$G$13:$G$2834,0)</f>
        <v>0</v>
      </c>
      <c r="K2500" s="1">
        <f t="shared" si="39"/>
        <v>0</v>
      </c>
      <c r="L2500" s="2">
        <v>2499</v>
      </c>
    </row>
    <row r="2501" spans="1:12" hidden="1" x14ac:dyDescent="0.45">
      <c r="A2501">
        <v>1560</v>
      </c>
      <c r="B2501" t="s">
        <v>2759</v>
      </c>
      <c r="C2501" t="s">
        <v>9</v>
      </c>
      <c r="D2501" t="s">
        <v>2743</v>
      </c>
      <c r="E2501" t="s">
        <v>539</v>
      </c>
      <c r="F2501">
        <v>19</v>
      </c>
      <c r="G2501" t="s">
        <v>31</v>
      </c>
      <c r="H2501">
        <v>2021</v>
      </c>
      <c r="I2501">
        <v>16.4682666666667</v>
      </c>
      <c r="J2501" s="1">
        <f>_xlfn.XLOOKUP(B2501, '[1]2021 Salaries'!$B$13:$B$2834, '[1]2021 Salaries'!$G$13:$G$2834,0)</f>
        <v>12660000</v>
      </c>
      <c r="K2501" s="1">
        <f t="shared" si="39"/>
        <v>13926000.000000002</v>
      </c>
      <c r="L2501" s="2">
        <v>2500</v>
      </c>
    </row>
    <row r="2502" spans="1:12" hidden="1" x14ac:dyDescent="0.45">
      <c r="A2502">
        <v>1643</v>
      </c>
      <c r="B2502" t="s">
        <v>2091</v>
      </c>
      <c r="C2502" t="s">
        <v>9</v>
      </c>
      <c r="D2502" t="s">
        <v>1596</v>
      </c>
      <c r="E2502" t="s">
        <v>460</v>
      </c>
      <c r="F2502">
        <v>16</v>
      </c>
      <c r="G2502" t="s">
        <v>31</v>
      </c>
      <c r="H2502">
        <v>2021</v>
      </c>
      <c r="I2502">
        <v>16.4819666666667</v>
      </c>
      <c r="J2502" s="1">
        <f>_xlfn.XLOOKUP(B2502, '[1]2021 Salaries'!$B$13:$B$2834, '[1]2021 Salaries'!$G$13:$G$2834,0)</f>
        <v>25850000</v>
      </c>
      <c r="K2502" s="1">
        <f t="shared" si="39"/>
        <v>28435000.000000004</v>
      </c>
      <c r="L2502" s="2">
        <v>2501</v>
      </c>
    </row>
    <row r="2503" spans="1:12" hidden="1" x14ac:dyDescent="0.45">
      <c r="A2503">
        <v>1524</v>
      </c>
      <c r="B2503" t="s">
        <v>2758</v>
      </c>
      <c r="C2503" t="s">
        <v>9</v>
      </c>
      <c r="D2503" t="s">
        <v>2743</v>
      </c>
      <c r="E2503" t="s">
        <v>434</v>
      </c>
      <c r="F2503">
        <v>20</v>
      </c>
      <c r="G2503" t="s">
        <v>31</v>
      </c>
      <c r="H2503">
        <v>2021</v>
      </c>
      <c r="I2503">
        <v>16.492366666666701</v>
      </c>
      <c r="J2503" s="1">
        <f>_xlfn.XLOOKUP(B2503, '[1]2021 Salaries'!$B$13:$B$2834, '[1]2021 Salaries'!$G$13:$G$2834,0)</f>
        <v>18380000</v>
      </c>
      <c r="K2503" s="1">
        <f t="shared" si="39"/>
        <v>20218000</v>
      </c>
      <c r="L2503" s="2">
        <v>2502</v>
      </c>
    </row>
    <row r="2504" spans="1:12" hidden="1" x14ac:dyDescent="0.45">
      <c r="A2504">
        <v>1176</v>
      </c>
      <c r="B2504" t="s">
        <v>1548</v>
      </c>
      <c r="C2504" t="s">
        <v>64</v>
      </c>
      <c r="D2504" t="s">
        <v>18</v>
      </c>
      <c r="E2504" t="s">
        <v>275</v>
      </c>
      <c r="F2504">
        <v>25</v>
      </c>
      <c r="G2504" t="s">
        <v>41</v>
      </c>
      <c r="H2504">
        <v>2020</v>
      </c>
      <c r="I2504">
        <v>16.496600000000001</v>
      </c>
      <c r="J2504" s="1">
        <f>_xlfn.XLOOKUP(B2504, '[1]2021 Salaries'!$B$13:$B$2834, '[1]2021 Salaries'!$G$13:$G$2834,0)</f>
        <v>0</v>
      </c>
      <c r="K2504" s="1">
        <f t="shared" si="39"/>
        <v>0</v>
      </c>
      <c r="L2504" s="2">
        <v>2503</v>
      </c>
    </row>
    <row r="2505" spans="1:12" x14ac:dyDescent="0.45">
      <c r="A2505">
        <v>1761</v>
      </c>
      <c r="B2505" t="s">
        <v>2757</v>
      </c>
      <c r="C2505" t="s">
        <v>701</v>
      </c>
      <c r="D2505" t="s">
        <v>2743</v>
      </c>
      <c r="E2505" t="s">
        <v>725</v>
      </c>
      <c r="F2505">
        <v>30</v>
      </c>
      <c r="G2505" t="s">
        <v>12</v>
      </c>
      <c r="H2505">
        <v>2021</v>
      </c>
      <c r="I2505">
        <v>16.510466666666701</v>
      </c>
      <c r="J2505" s="1">
        <f>_xlfn.XLOOKUP(B2505, '[1]2021 Salaries'!$B$13:$B$2834, '[1]2021 Salaries'!$G$13:$G$2834,0)</f>
        <v>12020000</v>
      </c>
      <c r="K2505" s="1">
        <f t="shared" si="39"/>
        <v>13222000.000000002</v>
      </c>
      <c r="L2505" s="2">
        <v>2504</v>
      </c>
    </row>
    <row r="2506" spans="1:12" hidden="1" x14ac:dyDescent="0.45">
      <c r="A2506">
        <v>2151</v>
      </c>
      <c r="B2506" t="s">
        <v>2756</v>
      </c>
      <c r="C2506" t="s">
        <v>9</v>
      </c>
      <c r="D2506" t="s">
        <v>2743</v>
      </c>
      <c r="E2506" t="s">
        <v>1212</v>
      </c>
      <c r="F2506">
        <v>25</v>
      </c>
      <c r="G2506" t="s">
        <v>16</v>
      </c>
      <c r="H2506">
        <v>2021</v>
      </c>
      <c r="I2506">
        <v>16.535933333333301</v>
      </c>
      <c r="J2506" s="1">
        <f>_xlfn.XLOOKUP(B2506, '[1]2021 Salaries'!$B$13:$B$2834, '[1]2021 Salaries'!$G$13:$G$2834,0)</f>
        <v>16390000</v>
      </c>
      <c r="K2506" s="1">
        <f t="shared" si="39"/>
        <v>18029000</v>
      </c>
      <c r="L2506" s="2">
        <v>2505</v>
      </c>
    </row>
    <row r="2507" spans="1:12" hidden="1" x14ac:dyDescent="0.45">
      <c r="A2507">
        <v>601</v>
      </c>
      <c r="B2507" t="s">
        <v>1728</v>
      </c>
      <c r="C2507" t="s">
        <v>74</v>
      </c>
      <c r="D2507" t="s">
        <v>1600</v>
      </c>
      <c r="E2507" t="s">
        <v>253</v>
      </c>
      <c r="F2507">
        <v>18</v>
      </c>
      <c r="G2507" t="s">
        <v>12</v>
      </c>
      <c r="H2507">
        <v>2020</v>
      </c>
      <c r="I2507">
        <v>16.564166666666701</v>
      </c>
      <c r="J2507" s="1">
        <f>_xlfn.XLOOKUP(B2507, '[1]2021 Salaries'!$B$13:$B$2834, '[1]2021 Salaries'!$G$13:$G$2834,0)</f>
        <v>5300000</v>
      </c>
      <c r="K2507" s="1">
        <f t="shared" si="39"/>
        <v>5830000.0000000009</v>
      </c>
      <c r="L2507" s="2">
        <v>2506</v>
      </c>
    </row>
    <row r="2508" spans="1:12" x14ac:dyDescent="0.45">
      <c r="A2508">
        <v>1015</v>
      </c>
      <c r="B2508" t="s">
        <v>1393</v>
      </c>
      <c r="C2508" t="s">
        <v>14</v>
      </c>
      <c r="D2508" t="s">
        <v>43</v>
      </c>
      <c r="E2508" t="s">
        <v>487</v>
      </c>
      <c r="F2508">
        <v>27</v>
      </c>
      <c r="G2508" t="s">
        <v>16</v>
      </c>
      <c r="H2508">
        <v>2020</v>
      </c>
      <c r="I2508">
        <v>16.576499999999999</v>
      </c>
      <c r="J2508" s="1">
        <f>_xlfn.XLOOKUP(B2508, '[1]2021 Salaries'!$B$13:$B$2834, '[1]2021 Salaries'!$G$13:$G$2834,0)</f>
        <v>27010000</v>
      </c>
      <c r="K2508" s="1">
        <f t="shared" si="39"/>
        <v>29711000.000000004</v>
      </c>
      <c r="L2508" s="2">
        <v>2507</v>
      </c>
    </row>
    <row r="2509" spans="1:12" x14ac:dyDescent="0.45">
      <c r="A2509">
        <v>1546</v>
      </c>
      <c r="B2509" t="s">
        <v>1577</v>
      </c>
      <c r="C2509" t="s">
        <v>377</v>
      </c>
      <c r="D2509" t="s">
        <v>43</v>
      </c>
      <c r="E2509" t="s">
        <v>1012</v>
      </c>
      <c r="F2509">
        <v>22</v>
      </c>
      <c r="G2509" t="s">
        <v>31</v>
      </c>
      <c r="H2509">
        <v>2021</v>
      </c>
      <c r="I2509">
        <v>16.5858666666667</v>
      </c>
      <c r="J2509" s="1">
        <f>_xlfn.XLOOKUP(B2509, '[1]2021 Salaries'!$B$13:$B$2834, '[1]2021 Salaries'!$G$13:$G$2834,0)</f>
        <v>16860000</v>
      </c>
      <c r="K2509" s="1">
        <f t="shared" si="39"/>
        <v>18546000</v>
      </c>
      <c r="L2509" s="2">
        <v>2508</v>
      </c>
    </row>
    <row r="2510" spans="1:12" hidden="1" x14ac:dyDescent="0.45">
      <c r="A2510">
        <v>1228</v>
      </c>
      <c r="B2510" t="s">
        <v>2196</v>
      </c>
      <c r="C2510" t="s">
        <v>55</v>
      </c>
      <c r="D2510" t="s">
        <v>1596</v>
      </c>
      <c r="E2510" t="s">
        <v>1049</v>
      </c>
      <c r="F2510">
        <v>17</v>
      </c>
      <c r="G2510" t="s">
        <v>41</v>
      </c>
      <c r="H2510">
        <v>2020</v>
      </c>
      <c r="I2510">
        <v>16.607299999999999</v>
      </c>
      <c r="J2510" s="1">
        <f>_xlfn.XLOOKUP(B2510, '[1]2021 Salaries'!$B$13:$B$2834, '[1]2021 Salaries'!$G$13:$G$2834,0)</f>
        <v>0</v>
      </c>
      <c r="K2510" s="1">
        <f t="shared" si="39"/>
        <v>0</v>
      </c>
      <c r="L2510" s="2">
        <v>2509</v>
      </c>
    </row>
    <row r="2511" spans="1:12" hidden="1" x14ac:dyDescent="0.45">
      <c r="A2511">
        <v>515</v>
      </c>
      <c r="B2511" t="s">
        <v>1673</v>
      </c>
      <c r="C2511" t="s">
        <v>699</v>
      </c>
      <c r="D2511" t="s">
        <v>1600</v>
      </c>
      <c r="E2511" t="s">
        <v>403</v>
      </c>
      <c r="F2511">
        <v>24</v>
      </c>
      <c r="G2511" t="s">
        <v>12</v>
      </c>
      <c r="H2511">
        <v>2020</v>
      </c>
      <c r="I2511">
        <v>16.6658333333333</v>
      </c>
      <c r="J2511" s="1">
        <f>_xlfn.XLOOKUP(B2511, '[1]2021 Salaries'!$B$13:$B$2834, '[1]2021 Salaries'!$G$13:$G$2834,0)</f>
        <v>0</v>
      </c>
      <c r="K2511" s="1">
        <f t="shared" si="39"/>
        <v>0</v>
      </c>
      <c r="L2511" s="2">
        <v>2510</v>
      </c>
    </row>
    <row r="2512" spans="1:12" x14ac:dyDescent="0.45">
      <c r="A2512">
        <v>2385</v>
      </c>
      <c r="B2512" t="s">
        <v>2755</v>
      </c>
      <c r="C2512" t="s">
        <v>1244</v>
      </c>
      <c r="D2512" t="s">
        <v>2743</v>
      </c>
      <c r="E2512" t="s">
        <v>753</v>
      </c>
      <c r="F2512">
        <v>20</v>
      </c>
      <c r="G2512" t="s">
        <v>16</v>
      </c>
      <c r="H2512">
        <v>2021</v>
      </c>
      <c r="I2512">
        <v>16.675999999999998</v>
      </c>
      <c r="J2512" s="1">
        <f>_xlfn.XLOOKUP(B2512, '[1]2021 Salaries'!$B$13:$B$2834, '[1]2021 Salaries'!$G$13:$G$2834,0)</f>
        <v>10560000</v>
      </c>
      <c r="K2512" s="1">
        <f t="shared" si="39"/>
        <v>11616000.000000002</v>
      </c>
      <c r="L2512" s="2">
        <v>2511</v>
      </c>
    </row>
    <row r="2513" spans="1:12" hidden="1" x14ac:dyDescent="0.45">
      <c r="A2513">
        <v>1964</v>
      </c>
      <c r="B2513" t="s">
        <v>2754</v>
      </c>
      <c r="C2513" t="s">
        <v>36</v>
      </c>
      <c r="D2513" t="s">
        <v>2743</v>
      </c>
      <c r="E2513" t="s">
        <v>24</v>
      </c>
      <c r="F2513">
        <v>19</v>
      </c>
      <c r="G2513" t="s">
        <v>25</v>
      </c>
      <c r="H2513">
        <v>2021</v>
      </c>
      <c r="I2513">
        <v>16.692266666666701</v>
      </c>
      <c r="J2513" s="1">
        <f>_xlfn.XLOOKUP(B2513, '[1]2021 Salaries'!$B$13:$B$2834, '[1]2021 Salaries'!$G$13:$G$2834,0)</f>
        <v>8240000</v>
      </c>
      <c r="K2513" s="1">
        <f t="shared" si="39"/>
        <v>9064000</v>
      </c>
      <c r="L2513" s="2">
        <v>2512</v>
      </c>
    </row>
    <row r="2514" spans="1:12" hidden="1" x14ac:dyDescent="0.45">
      <c r="A2514">
        <v>1012</v>
      </c>
      <c r="B2514" t="s">
        <v>2753</v>
      </c>
      <c r="C2514" t="s">
        <v>14</v>
      </c>
      <c r="D2514" t="s">
        <v>2743</v>
      </c>
      <c r="E2514" t="s">
        <v>487</v>
      </c>
      <c r="F2514">
        <v>22</v>
      </c>
      <c r="G2514" t="s">
        <v>16</v>
      </c>
      <c r="H2514">
        <v>2020</v>
      </c>
      <c r="I2514">
        <v>16.6937</v>
      </c>
      <c r="J2514" s="1">
        <f>_xlfn.XLOOKUP(B2514, '[1]2021 Salaries'!$B$13:$B$2834, '[1]2021 Salaries'!$G$13:$G$2834,0)</f>
        <v>0</v>
      </c>
      <c r="K2514" s="1">
        <f t="shared" si="39"/>
        <v>0</v>
      </c>
      <c r="L2514" s="2">
        <v>2513</v>
      </c>
    </row>
    <row r="2515" spans="1:12" hidden="1" x14ac:dyDescent="0.45">
      <c r="A2515">
        <v>514</v>
      </c>
      <c r="B2515" t="s">
        <v>1276</v>
      </c>
      <c r="C2515" t="s">
        <v>74</v>
      </c>
      <c r="D2515" t="s">
        <v>43</v>
      </c>
      <c r="E2515" t="s">
        <v>403</v>
      </c>
      <c r="F2515">
        <v>32</v>
      </c>
      <c r="G2515" t="s">
        <v>12</v>
      </c>
      <c r="H2515">
        <v>2020</v>
      </c>
      <c r="I2515">
        <v>16.6976333333333</v>
      </c>
      <c r="J2515" s="1">
        <f>_xlfn.XLOOKUP(B2515, '[1]2021 Salaries'!$B$13:$B$2834, '[1]2021 Salaries'!$G$13:$G$2834,0)</f>
        <v>0</v>
      </c>
      <c r="K2515" s="1">
        <f t="shared" si="39"/>
        <v>0</v>
      </c>
      <c r="L2515" s="2">
        <v>2514</v>
      </c>
    </row>
    <row r="2516" spans="1:12" x14ac:dyDescent="0.45">
      <c r="A2516">
        <v>437</v>
      </c>
      <c r="B2516" t="s">
        <v>2752</v>
      </c>
      <c r="C2516" t="s">
        <v>64</v>
      </c>
      <c r="D2516" t="s">
        <v>2743</v>
      </c>
      <c r="E2516" t="s">
        <v>358</v>
      </c>
      <c r="F2516">
        <v>19</v>
      </c>
      <c r="G2516" t="s">
        <v>31</v>
      </c>
      <c r="H2516">
        <v>2020</v>
      </c>
      <c r="I2516">
        <v>16.706633333333301</v>
      </c>
      <c r="J2516" s="1">
        <f>_xlfn.XLOOKUP(B2516, '[1]2021 Salaries'!$B$13:$B$2834, '[1]2021 Salaries'!$G$13:$G$2834,0)</f>
        <v>17810000</v>
      </c>
      <c r="K2516" s="1">
        <f t="shared" si="39"/>
        <v>17810000</v>
      </c>
      <c r="L2516" s="2">
        <v>2515</v>
      </c>
    </row>
    <row r="2517" spans="1:12" x14ac:dyDescent="0.45">
      <c r="A2517">
        <v>1344</v>
      </c>
      <c r="B2517" t="s">
        <v>2751</v>
      </c>
      <c r="C2517" t="s">
        <v>894</v>
      </c>
      <c r="D2517" t="s">
        <v>2743</v>
      </c>
      <c r="E2517" t="s">
        <v>555</v>
      </c>
      <c r="F2517">
        <v>29</v>
      </c>
      <c r="G2517" t="s">
        <v>21</v>
      </c>
      <c r="H2517">
        <v>2021</v>
      </c>
      <c r="I2517">
        <v>16.728666666666701</v>
      </c>
      <c r="J2517" s="1">
        <f>_xlfn.XLOOKUP(B2517, '[1]2021 Salaries'!$B$13:$B$2834, '[1]2021 Salaries'!$G$13:$G$2834,0)</f>
        <v>9510000</v>
      </c>
      <c r="K2517" s="1">
        <f t="shared" si="39"/>
        <v>10461000</v>
      </c>
      <c r="L2517" s="2">
        <v>2516</v>
      </c>
    </row>
    <row r="2518" spans="1:12" hidden="1" x14ac:dyDescent="0.45">
      <c r="A2518">
        <v>2470</v>
      </c>
      <c r="B2518" t="s">
        <v>2750</v>
      </c>
      <c r="C2518" t="s">
        <v>39</v>
      </c>
      <c r="D2518" t="s">
        <v>2743</v>
      </c>
      <c r="E2518" t="s">
        <v>970</v>
      </c>
      <c r="F2518">
        <v>22</v>
      </c>
      <c r="G2518" t="s">
        <v>41</v>
      </c>
      <c r="H2518">
        <v>2021</v>
      </c>
      <c r="I2518">
        <v>16.743166666666699</v>
      </c>
      <c r="J2518" s="1">
        <f>_xlfn.XLOOKUP(B2518, '[1]2021 Salaries'!$B$13:$B$2834, '[1]2021 Salaries'!$G$13:$G$2834,0)</f>
        <v>6170000</v>
      </c>
      <c r="K2518" s="1">
        <f t="shared" si="39"/>
        <v>6787000.0000000009</v>
      </c>
      <c r="L2518" s="2">
        <v>2517</v>
      </c>
    </row>
    <row r="2519" spans="1:12" hidden="1" x14ac:dyDescent="0.45">
      <c r="A2519">
        <v>576</v>
      </c>
      <c r="B2519" t="s">
        <v>2162</v>
      </c>
      <c r="C2519" t="s">
        <v>74</v>
      </c>
      <c r="D2519" t="s">
        <v>1596</v>
      </c>
      <c r="E2519" t="s">
        <v>441</v>
      </c>
      <c r="F2519">
        <v>17</v>
      </c>
      <c r="G2519" t="s">
        <v>12</v>
      </c>
      <c r="H2519">
        <v>2020</v>
      </c>
      <c r="I2519">
        <v>16.772600000000001</v>
      </c>
      <c r="J2519" s="1">
        <f>_xlfn.XLOOKUP(B2519, '[1]2021 Salaries'!$B$13:$B$2834, '[1]2021 Salaries'!$G$13:$G$2834,0)</f>
        <v>0</v>
      </c>
      <c r="K2519" s="1">
        <f t="shared" si="39"/>
        <v>0</v>
      </c>
      <c r="L2519" s="2">
        <v>2518</v>
      </c>
    </row>
    <row r="2520" spans="1:12" x14ac:dyDescent="0.45">
      <c r="A2520">
        <v>1729</v>
      </c>
      <c r="B2520" t="s">
        <v>2132</v>
      </c>
      <c r="C2520" t="s">
        <v>465</v>
      </c>
      <c r="D2520" t="s">
        <v>2743</v>
      </c>
      <c r="E2520" t="s">
        <v>116</v>
      </c>
      <c r="F2520">
        <v>25</v>
      </c>
      <c r="G2520" t="s">
        <v>12</v>
      </c>
      <c r="H2520">
        <v>2021</v>
      </c>
      <c r="I2520">
        <v>16.840599999999998</v>
      </c>
      <c r="J2520" s="1">
        <f>_xlfn.XLOOKUP(B2520, '[1]2021 Salaries'!$B$13:$B$2834, '[1]2021 Salaries'!$G$13:$G$2834,0)</f>
        <v>8660000</v>
      </c>
      <c r="K2520" s="1">
        <f t="shared" si="39"/>
        <v>9526000</v>
      </c>
      <c r="L2520" s="2">
        <v>2519</v>
      </c>
    </row>
    <row r="2521" spans="1:12" x14ac:dyDescent="0.45">
      <c r="A2521">
        <v>1748</v>
      </c>
      <c r="B2521" t="s">
        <v>1530</v>
      </c>
      <c r="C2521" t="s">
        <v>106</v>
      </c>
      <c r="D2521" t="s">
        <v>43</v>
      </c>
      <c r="E2521" t="s">
        <v>403</v>
      </c>
      <c r="F2521">
        <v>30</v>
      </c>
      <c r="G2521" t="s">
        <v>12</v>
      </c>
      <c r="H2521">
        <v>2021</v>
      </c>
      <c r="I2521">
        <v>16.907299999999999</v>
      </c>
      <c r="J2521" s="1">
        <f>_xlfn.XLOOKUP(B2521, '[1]2021 Salaries'!$B$13:$B$2834, '[1]2021 Salaries'!$G$13:$G$2834,0)</f>
        <v>22990000</v>
      </c>
      <c r="K2521" s="1">
        <f t="shared" si="39"/>
        <v>25289000.000000004</v>
      </c>
      <c r="L2521" s="2">
        <v>2520</v>
      </c>
    </row>
    <row r="2522" spans="1:12" hidden="1" x14ac:dyDescent="0.45">
      <c r="A2522">
        <v>2092</v>
      </c>
      <c r="B2522" t="s">
        <v>2749</v>
      </c>
      <c r="C2522" t="s">
        <v>23</v>
      </c>
      <c r="D2522" t="s">
        <v>2743</v>
      </c>
      <c r="E2522" t="s">
        <v>257</v>
      </c>
      <c r="F2522">
        <v>17</v>
      </c>
      <c r="G2522" t="s">
        <v>25</v>
      </c>
      <c r="H2522">
        <v>2021</v>
      </c>
      <c r="I2522">
        <v>16.981999999999999</v>
      </c>
      <c r="J2522" s="1">
        <f>_xlfn.XLOOKUP(B2522, '[1]2021 Salaries'!$B$13:$B$2834, '[1]2021 Salaries'!$G$13:$G$2834,0)</f>
        <v>28390000</v>
      </c>
      <c r="K2522" s="1">
        <f t="shared" si="39"/>
        <v>31229000.000000004</v>
      </c>
      <c r="L2522" s="2">
        <v>2521</v>
      </c>
    </row>
    <row r="2523" spans="1:12" hidden="1" x14ac:dyDescent="0.45">
      <c r="A2523">
        <v>1889</v>
      </c>
      <c r="B2523" t="s">
        <v>2748</v>
      </c>
      <c r="C2523" t="s">
        <v>74</v>
      </c>
      <c r="D2523" t="s">
        <v>2743</v>
      </c>
      <c r="E2523" t="s">
        <v>291</v>
      </c>
      <c r="F2523">
        <v>18</v>
      </c>
      <c r="G2523" t="s">
        <v>12</v>
      </c>
      <c r="H2523">
        <v>2021</v>
      </c>
      <c r="I2523">
        <v>17.089099999999998</v>
      </c>
      <c r="J2523" s="1">
        <f>_xlfn.XLOOKUP(B2523, '[1]2021 Salaries'!$B$13:$B$2834, '[1]2021 Salaries'!$G$13:$G$2834,0)</f>
        <v>14920000</v>
      </c>
      <c r="K2523" s="1">
        <f t="shared" si="39"/>
        <v>16412000.000000002</v>
      </c>
      <c r="L2523" s="2">
        <v>2522</v>
      </c>
    </row>
    <row r="2524" spans="1:12" x14ac:dyDescent="0.45">
      <c r="A2524">
        <v>846</v>
      </c>
      <c r="B2524" t="s">
        <v>1602</v>
      </c>
      <c r="C2524" t="s">
        <v>232</v>
      </c>
      <c r="D2524" t="s">
        <v>1600</v>
      </c>
      <c r="E2524" t="s">
        <v>257</v>
      </c>
      <c r="F2524">
        <v>26</v>
      </c>
      <c r="G2524" t="s">
        <v>25</v>
      </c>
      <c r="H2524">
        <v>2020</v>
      </c>
      <c r="I2524">
        <v>17.148599999999998</v>
      </c>
      <c r="J2524" s="1">
        <f>_xlfn.XLOOKUP(B2524, '[1]2021 Salaries'!$B$13:$B$2834, '[1]2021 Salaries'!$G$13:$G$2834,0)</f>
        <v>25200000</v>
      </c>
      <c r="K2524" s="1">
        <f t="shared" si="39"/>
        <v>27720000.000000004</v>
      </c>
      <c r="L2524" s="2">
        <v>2523</v>
      </c>
    </row>
    <row r="2525" spans="1:12" x14ac:dyDescent="0.45">
      <c r="A2525">
        <v>2132</v>
      </c>
      <c r="B2525" t="s">
        <v>1668</v>
      </c>
      <c r="C2525" t="s">
        <v>23</v>
      </c>
      <c r="D2525" t="s">
        <v>1596</v>
      </c>
      <c r="E2525" t="s">
        <v>124</v>
      </c>
      <c r="F2525">
        <v>19</v>
      </c>
      <c r="G2525" t="s">
        <v>25</v>
      </c>
      <c r="H2525">
        <v>2021</v>
      </c>
      <c r="I2525">
        <v>17.205066666666699</v>
      </c>
      <c r="J2525" s="1">
        <f>_xlfn.XLOOKUP(B2525, '[1]2021 Salaries'!$B$13:$B$2834, '[1]2021 Salaries'!$G$13:$G$2834,0)</f>
        <v>14560000</v>
      </c>
      <c r="K2525" s="1">
        <f t="shared" si="39"/>
        <v>16016000.000000002</v>
      </c>
      <c r="L2525" s="2">
        <v>2524</v>
      </c>
    </row>
    <row r="2526" spans="1:12" hidden="1" x14ac:dyDescent="0.45">
      <c r="A2526">
        <v>2222</v>
      </c>
      <c r="B2526" t="s">
        <v>1428</v>
      </c>
      <c r="C2526" t="s">
        <v>894</v>
      </c>
      <c r="D2526" t="s">
        <v>43</v>
      </c>
      <c r="E2526" t="s">
        <v>963</v>
      </c>
      <c r="F2526">
        <v>16</v>
      </c>
      <c r="G2526" t="s">
        <v>16</v>
      </c>
      <c r="H2526">
        <v>2021</v>
      </c>
      <c r="I2526">
        <v>17.425233333333299</v>
      </c>
      <c r="J2526" s="1">
        <f>_xlfn.XLOOKUP(B2526, '[1]2021 Salaries'!$B$13:$B$2834, '[1]2021 Salaries'!$G$13:$G$2834,0)</f>
        <v>25590000</v>
      </c>
      <c r="K2526" s="1">
        <f t="shared" si="39"/>
        <v>28149000.000000004</v>
      </c>
      <c r="L2526" s="2">
        <v>2525</v>
      </c>
    </row>
    <row r="2527" spans="1:12" hidden="1" x14ac:dyDescent="0.45">
      <c r="A2527">
        <v>539</v>
      </c>
      <c r="B2527" t="s">
        <v>2747</v>
      </c>
      <c r="C2527" t="s">
        <v>74</v>
      </c>
      <c r="D2527" t="s">
        <v>2743</v>
      </c>
      <c r="E2527" t="s">
        <v>602</v>
      </c>
      <c r="F2527">
        <v>30</v>
      </c>
      <c r="G2527" t="s">
        <v>12</v>
      </c>
      <c r="H2527">
        <v>2020</v>
      </c>
      <c r="I2527">
        <v>17.469200000000001</v>
      </c>
      <c r="J2527" s="1">
        <f>_xlfn.XLOOKUP(B2527, '[1]2021 Salaries'!$B$13:$B$2834, '[1]2021 Salaries'!$G$13:$G$2834,0)</f>
        <v>0</v>
      </c>
      <c r="K2527" s="1">
        <f t="shared" si="39"/>
        <v>0</v>
      </c>
      <c r="L2527" s="2">
        <v>2526</v>
      </c>
    </row>
    <row r="2528" spans="1:12" hidden="1" x14ac:dyDescent="0.45">
      <c r="A2528">
        <v>340</v>
      </c>
      <c r="B2528" t="s">
        <v>2746</v>
      </c>
      <c r="C2528" t="s">
        <v>149</v>
      </c>
      <c r="D2528" t="s">
        <v>2743</v>
      </c>
      <c r="E2528" t="s">
        <v>278</v>
      </c>
      <c r="F2528">
        <v>19</v>
      </c>
      <c r="G2528" t="s">
        <v>31</v>
      </c>
      <c r="H2528">
        <v>2020</v>
      </c>
      <c r="I2528">
        <v>17.5108</v>
      </c>
      <c r="J2528" s="1">
        <f>_xlfn.XLOOKUP(B2528, '[1]2021 Salaries'!$B$13:$B$2834, '[1]2021 Salaries'!$G$13:$G$2834,0)</f>
        <v>0</v>
      </c>
      <c r="K2528" s="1">
        <f t="shared" si="39"/>
        <v>0</v>
      </c>
      <c r="L2528" s="2">
        <v>2527</v>
      </c>
    </row>
    <row r="2529" spans="1:12" hidden="1" x14ac:dyDescent="0.45">
      <c r="A2529">
        <v>996</v>
      </c>
      <c r="B2529" t="s">
        <v>2745</v>
      </c>
      <c r="C2529" t="s">
        <v>86</v>
      </c>
      <c r="D2529" t="s">
        <v>2743</v>
      </c>
      <c r="E2529" t="s">
        <v>997</v>
      </c>
      <c r="F2529">
        <v>14</v>
      </c>
      <c r="G2529" t="s">
        <v>16</v>
      </c>
      <c r="H2529">
        <v>2020</v>
      </c>
      <c r="I2529">
        <v>17.534800000000001</v>
      </c>
      <c r="J2529" s="1">
        <f>_xlfn.XLOOKUP(B2529, '[1]2021 Salaries'!$B$13:$B$2834, '[1]2021 Salaries'!$G$13:$G$2834,0)</f>
        <v>0</v>
      </c>
      <c r="K2529" s="1">
        <f t="shared" si="39"/>
        <v>0</v>
      </c>
      <c r="L2529" s="2">
        <v>2528</v>
      </c>
    </row>
    <row r="2530" spans="1:12" hidden="1" x14ac:dyDescent="0.45">
      <c r="A2530">
        <v>2152</v>
      </c>
      <c r="B2530" t="s">
        <v>2744</v>
      </c>
      <c r="C2530" t="s">
        <v>86</v>
      </c>
      <c r="D2530" t="s">
        <v>2743</v>
      </c>
      <c r="E2530" t="s">
        <v>1212</v>
      </c>
      <c r="F2530">
        <v>34</v>
      </c>
      <c r="G2530" t="s">
        <v>16</v>
      </c>
      <c r="H2530">
        <v>2021</v>
      </c>
      <c r="I2530">
        <v>17.550899999999999</v>
      </c>
      <c r="J2530" s="1">
        <f>_xlfn.XLOOKUP(B2530, '[1]2021 Salaries'!$B$13:$B$2834, '[1]2021 Salaries'!$G$13:$G$2834,0)</f>
        <v>20690000</v>
      </c>
      <c r="K2530" s="1">
        <f t="shared" si="39"/>
        <v>22759000</v>
      </c>
      <c r="L2530" s="2">
        <v>2529</v>
      </c>
    </row>
    <row r="2531" spans="1:12" hidden="1" x14ac:dyDescent="0.45">
      <c r="A2531">
        <v>1044</v>
      </c>
      <c r="B2531" t="s">
        <v>1498</v>
      </c>
      <c r="C2531" t="s">
        <v>14</v>
      </c>
      <c r="D2531" t="s">
        <v>18</v>
      </c>
      <c r="E2531" t="s">
        <v>485</v>
      </c>
      <c r="F2531">
        <v>22</v>
      </c>
      <c r="G2531" t="s">
        <v>16</v>
      </c>
      <c r="H2531">
        <v>2020</v>
      </c>
      <c r="I2531">
        <v>17.689299999999999</v>
      </c>
      <c r="J2531" s="1">
        <f>_xlfn.XLOOKUP(B2531, '[1]2021 Salaries'!$B$13:$B$2834, '[1]2021 Salaries'!$G$13:$G$2834,0)</f>
        <v>0</v>
      </c>
      <c r="K2531" s="1">
        <f t="shared" si="39"/>
        <v>0</v>
      </c>
      <c r="L2531" s="2">
        <v>2530</v>
      </c>
    </row>
    <row r="2532" spans="1:12" hidden="1" x14ac:dyDescent="0.45">
      <c r="A2532">
        <v>1957</v>
      </c>
      <c r="B2532" t="s">
        <v>873</v>
      </c>
      <c r="C2532" t="s">
        <v>33</v>
      </c>
      <c r="D2532" t="s">
        <v>1600</v>
      </c>
      <c r="E2532" t="s">
        <v>107</v>
      </c>
      <c r="F2532">
        <v>29</v>
      </c>
      <c r="G2532" t="s">
        <v>25</v>
      </c>
      <c r="H2532">
        <v>2021</v>
      </c>
      <c r="I2532">
        <v>17.6993333333333</v>
      </c>
      <c r="J2532" s="1">
        <f>_xlfn.XLOOKUP(B2532, '[1]2021 Salaries'!$B$13:$B$2834, '[1]2021 Salaries'!$G$13:$G$2834,0)</f>
        <v>19090000</v>
      </c>
      <c r="K2532" s="1">
        <f t="shared" si="39"/>
        <v>20999000</v>
      </c>
      <c r="L2532" s="2">
        <v>2531</v>
      </c>
    </row>
    <row r="2533" spans="1:12" hidden="1" x14ac:dyDescent="0.45">
      <c r="A2533">
        <v>2337</v>
      </c>
      <c r="B2533" t="s">
        <v>1284</v>
      </c>
      <c r="C2533" t="s">
        <v>14</v>
      </c>
      <c r="D2533" t="s">
        <v>43</v>
      </c>
      <c r="E2533" t="s">
        <v>485</v>
      </c>
      <c r="F2533">
        <v>18</v>
      </c>
      <c r="G2533" t="s">
        <v>16</v>
      </c>
      <c r="H2533">
        <v>2021</v>
      </c>
      <c r="I2533">
        <v>17.819466666666699</v>
      </c>
      <c r="J2533" s="1">
        <f>_xlfn.XLOOKUP(B2533, '[1]2021 Salaries'!$B$13:$B$2834, '[1]2021 Salaries'!$G$13:$G$2834,0)</f>
        <v>15850000</v>
      </c>
      <c r="K2533" s="1">
        <f t="shared" si="39"/>
        <v>17435000</v>
      </c>
      <c r="L2533" s="2">
        <v>2532</v>
      </c>
    </row>
    <row r="2534" spans="1:12" hidden="1" x14ac:dyDescent="0.45">
      <c r="A2534">
        <v>745</v>
      </c>
      <c r="B2534" t="s">
        <v>1795</v>
      </c>
      <c r="C2534" t="s">
        <v>23</v>
      </c>
      <c r="D2534" t="s">
        <v>1596</v>
      </c>
      <c r="E2534" t="s">
        <v>78</v>
      </c>
      <c r="F2534">
        <v>18</v>
      </c>
      <c r="G2534" t="s">
        <v>25</v>
      </c>
      <c r="H2534">
        <v>2020</v>
      </c>
      <c r="I2534">
        <v>18.4121666666666</v>
      </c>
      <c r="J2534" s="1">
        <f>_xlfn.XLOOKUP(B2534, '[1]2021 Salaries'!$B$13:$B$2834, '[1]2021 Salaries'!$G$13:$G$2834,0)</f>
        <v>0</v>
      </c>
      <c r="K2534" s="1">
        <f t="shared" si="39"/>
        <v>0</v>
      </c>
      <c r="L2534" s="2">
        <v>2533</v>
      </c>
    </row>
  </sheetData>
  <conditionalFormatting sqref="B2:B2534">
    <cfRule type="duplicateValues" dxfId="7" priority="1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17"/>
  <sheetViews>
    <sheetView topLeftCell="A1158" workbookViewId="0">
      <selection activeCell="J1918" sqref="J1918"/>
    </sheetView>
  </sheetViews>
  <sheetFormatPr defaultRowHeight="14.25" x14ac:dyDescent="0.45"/>
  <cols>
    <col min="2" max="2" width="17.796875" bestFit="1" customWidth="1"/>
    <col min="3" max="3" width="29.9296875" bestFit="1" customWidth="1"/>
    <col min="5" max="5" width="22.19921875" bestFit="1" customWidth="1"/>
    <col min="9" max="9" width="11.73046875" bestFit="1" customWidth="1"/>
    <col min="10" max="10" width="17.9296875" bestFit="1" customWidth="1"/>
    <col min="11" max="11" width="15.59765625" customWidth="1"/>
  </cols>
  <sheetData>
    <row r="1" spans="1:12" x14ac:dyDescent="0.45">
      <c r="A1" t="s">
        <v>3684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2742</v>
      </c>
      <c r="J1" t="s">
        <v>3682</v>
      </c>
      <c r="K1" t="s">
        <v>3683</v>
      </c>
      <c r="L1" t="s">
        <v>3681</v>
      </c>
    </row>
    <row r="2" spans="1:12" hidden="1" x14ac:dyDescent="0.45">
      <c r="A2">
        <v>1034</v>
      </c>
      <c r="B2" t="s">
        <v>2739</v>
      </c>
      <c r="C2" t="s">
        <v>313</v>
      </c>
      <c r="D2" t="s">
        <v>1592</v>
      </c>
      <c r="E2" t="s">
        <v>101</v>
      </c>
      <c r="F2">
        <v>23</v>
      </c>
      <c r="G2" t="s">
        <v>21</v>
      </c>
      <c r="H2">
        <v>2021</v>
      </c>
      <c r="I2">
        <v>5.2726333333333297</v>
      </c>
      <c r="J2" s="1">
        <f>_xlfn.XLOOKUP(B2, '[1]2021 Salaries'!$B$13:$B$2834, '[1]2021 Salaries'!$G$13:$G$2834,0)</f>
        <v>37280000</v>
      </c>
      <c r="K2" s="1">
        <f>IF(C2="Rarita", J2, J2*1.1)</f>
        <v>41008000</v>
      </c>
      <c r="L2" s="2">
        <v>1</v>
      </c>
    </row>
    <row r="3" spans="1:12" hidden="1" x14ac:dyDescent="0.45">
      <c r="A3">
        <v>968</v>
      </c>
      <c r="B3" t="s">
        <v>2713</v>
      </c>
      <c r="C3" t="s">
        <v>39</v>
      </c>
      <c r="D3" t="s">
        <v>1592</v>
      </c>
      <c r="E3" t="s">
        <v>69</v>
      </c>
      <c r="F3">
        <v>22</v>
      </c>
      <c r="G3" t="s">
        <v>21</v>
      </c>
      <c r="H3">
        <v>2021</v>
      </c>
      <c r="I3">
        <v>5.2974333333333297</v>
      </c>
      <c r="J3" s="1">
        <f>_xlfn.XLOOKUP(B3, '[1]2021 Salaries'!$B$13:$B$2834, '[1]2021 Salaries'!$G$13:$G$2834,0)</f>
        <v>31170000</v>
      </c>
      <c r="K3" s="1">
        <f t="shared" ref="K3:K66" si="0">IF(C3="Rarita", J3, J3*1.1)</f>
        <v>34287000</v>
      </c>
      <c r="L3" s="2">
        <v>2</v>
      </c>
    </row>
    <row r="4" spans="1:12" hidden="1" x14ac:dyDescent="0.45">
      <c r="A4">
        <v>1336</v>
      </c>
      <c r="B4" t="s">
        <v>2738</v>
      </c>
      <c r="C4" t="s">
        <v>652</v>
      </c>
      <c r="D4" t="s">
        <v>1596</v>
      </c>
      <c r="E4" t="s">
        <v>116</v>
      </c>
      <c r="F4">
        <v>22</v>
      </c>
      <c r="G4" t="s">
        <v>12</v>
      </c>
      <c r="H4">
        <v>2021</v>
      </c>
      <c r="I4">
        <v>5.3169666666666604</v>
      </c>
      <c r="J4" s="1">
        <f>_xlfn.XLOOKUP(B4, '[1]2021 Salaries'!$B$13:$B$2834, '[1]2021 Salaries'!$G$13:$G$2834,0)</f>
        <v>31670000</v>
      </c>
      <c r="K4" s="1">
        <f t="shared" si="0"/>
        <v>34837000</v>
      </c>
      <c r="L4" s="2">
        <v>3</v>
      </c>
    </row>
    <row r="5" spans="1:12" x14ac:dyDescent="0.45">
      <c r="A5">
        <v>860</v>
      </c>
      <c r="B5" t="s">
        <v>2671</v>
      </c>
      <c r="C5" t="s">
        <v>64</v>
      </c>
      <c r="D5" t="s">
        <v>1592</v>
      </c>
      <c r="E5" t="s">
        <v>65</v>
      </c>
      <c r="F5">
        <v>20</v>
      </c>
      <c r="G5" t="s">
        <v>41</v>
      </c>
      <c r="H5">
        <v>2020</v>
      </c>
      <c r="I5">
        <v>5.5807000000000002</v>
      </c>
      <c r="J5" s="1">
        <f>_xlfn.XLOOKUP(B5, '[1]2021 Salaries'!$B$13:$B$2834, '[1]2021 Salaries'!$G$13:$G$2834,0)</f>
        <v>2060000</v>
      </c>
      <c r="K5" s="1">
        <f t="shared" si="0"/>
        <v>2060000</v>
      </c>
      <c r="L5" s="2">
        <v>4</v>
      </c>
    </row>
    <row r="6" spans="1:12" hidden="1" x14ac:dyDescent="0.45">
      <c r="A6">
        <v>1248</v>
      </c>
      <c r="B6" t="s">
        <v>2685</v>
      </c>
      <c r="C6" t="s">
        <v>214</v>
      </c>
      <c r="D6" t="s">
        <v>1592</v>
      </c>
      <c r="E6" t="s">
        <v>867</v>
      </c>
      <c r="F6">
        <v>28</v>
      </c>
      <c r="G6" t="s">
        <v>31</v>
      </c>
      <c r="H6">
        <v>2021</v>
      </c>
      <c r="I6">
        <v>5.8043666666666702</v>
      </c>
      <c r="J6" s="1">
        <f>_xlfn.XLOOKUP(B6, '[1]2021 Salaries'!$B$13:$B$2834, '[1]2021 Salaries'!$G$13:$G$2834,0)</f>
        <v>38250000</v>
      </c>
      <c r="K6" s="1">
        <f t="shared" si="0"/>
        <v>42075000</v>
      </c>
      <c r="L6" s="2">
        <v>5</v>
      </c>
    </row>
    <row r="7" spans="1:12" hidden="1" x14ac:dyDescent="0.45">
      <c r="A7">
        <v>1066</v>
      </c>
      <c r="B7" t="s">
        <v>2741</v>
      </c>
      <c r="C7" t="s">
        <v>138</v>
      </c>
      <c r="D7" t="s">
        <v>1592</v>
      </c>
      <c r="E7" t="s">
        <v>191</v>
      </c>
      <c r="F7">
        <v>25</v>
      </c>
      <c r="G7" t="s">
        <v>21</v>
      </c>
      <c r="H7">
        <v>2021</v>
      </c>
      <c r="I7">
        <v>5.851</v>
      </c>
      <c r="J7" s="1">
        <f>_xlfn.XLOOKUP(B7, '[1]2021 Salaries'!$B$13:$B$2834, '[1]2021 Salaries'!$G$13:$G$2834,0)</f>
        <v>28110000</v>
      </c>
      <c r="K7" s="1">
        <f t="shared" si="0"/>
        <v>30921000.000000004</v>
      </c>
      <c r="L7" s="2">
        <v>6</v>
      </c>
    </row>
    <row r="8" spans="1:12" hidden="1" x14ac:dyDescent="0.45">
      <c r="A8">
        <v>525</v>
      </c>
      <c r="B8" t="s">
        <v>2684</v>
      </c>
      <c r="C8" t="s">
        <v>216</v>
      </c>
      <c r="D8" t="s">
        <v>1592</v>
      </c>
      <c r="E8" t="s">
        <v>107</v>
      </c>
      <c r="F8">
        <v>25</v>
      </c>
      <c r="G8" t="s">
        <v>25</v>
      </c>
      <c r="H8">
        <v>2020</v>
      </c>
      <c r="I8">
        <v>5.9053666666666702</v>
      </c>
      <c r="J8" s="1">
        <f>_xlfn.XLOOKUP(B8, '[1]2021 Salaries'!$B$13:$B$2834, '[1]2021 Salaries'!$G$13:$G$2834,0)</f>
        <v>26960000</v>
      </c>
      <c r="K8" s="1">
        <f t="shared" si="0"/>
        <v>29656000.000000004</v>
      </c>
      <c r="L8" s="2">
        <v>7</v>
      </c>
    </row>
    <row r="9" spans="1:12" hidden="1" x14ac:dyDescent="0.45">
      <c r="A9">
        <v>588</v>
      </c>
      <c r="B9" t="s">
        <v>2663</v>
      </c>
      <c r="C9" t="s">
        <v>23</v>
      </c>
      <c r="D9" t="s">
        <v>1596</v>
      </c>
      <c r="E9" t="s">
        <v>223</v>
      </c>
      <c r="F9">
        <v>26</v>
      </c>
      <c r="G9" t="s">
        <v>25</v>
      </c>
      <c r="H9">
        <v>2020</v>
      </c>
      <c r="I9">
        <v>6.0087000000000002</v>
      </c>
      <c r="J9" s="1">
        <f>_xlfn.XLOOKUP(B9, '[1]2021 Salaries'!$B$13:$B$2834, '[1]2021 Salaries'!$G$13:$G$2834,0)</f>
        <v>7280000</v>
      </c>
      <c r="K9" s="1">
        <f t="shared" si="0"/>
        <v>8008000.0000000009</v>
      </c>
      <c r="L9" s="2">
        <v>8</v>
      </c>
    </row>
    <row r="10" spans="1:12" hidden="1" x14ac:dyDescent="0.45">
      <c r="A10">
        <v>722</v>
      </c>
      <c r="B10" t="s">
        <v>2617</v>
      </c>
      <c r="C10" t="s">
        <v>14</v>
      </c>
      <c r="D10" t="s">
        <v>1592</v>
      </c>
      <c r="E10" t="s">
        <v>89</v>
      </c>
      <c r="F10">
        <v>23</v>
      </c>
      <c r="G10" t="s">
        <v>16</v>
      </c>
      <c r="H10">
        <v>2020</v>
      </c>
      <c r="I10">
        <v>6.0107999999999899</v>
      </c>
      <c r="J10" s="1">
        <f>_xlfn.XLOOKUP(B10, '[1]2021 Salaries'!$B$13:$B$2834, '[1]2021 Salaries'!$G$13:$G$2834,0)</f>
        <v>36900000</v>
      </c>
      <c r="K10" s="1">
        <f t="shared" si="0"/>
        <v>40590000</v>
      </c>
      <c r="L10" s="2">
        <v>9</v>
      </c>
    </row>
    <row r="11" spans="1:12" hidden="1" x14ac:dyDescent="0.45">
      <c r="A11">
        <v>585</v>
      </c>
      <c r="B11" t="s">
        <v>2652</v>
      </c>
      <c r="C11" t="s">
        <v>23</v>
      </c>
      <c r="D11" t="s">
        <v>1592</v>
      </c>
      <c r="E11" t="s">
        <v>223</v>
      </c>
      <c r="F11">
        <v>27</v>
      </c>
      <c r="G11" t="s">
        <v>25</v>
      </c>
      <c r="H11">
        <v>2020</v>
      </c>
      <c r="I11">
        <v>6.0187666666666697</v>
      </c>
      <c r="J11" s="1">
        <f>_xlfn.XLOOKUP(B11, '[1]2021 Salaries'!$B$13:$B$2834, '[1]2021 Salaries'!$G$13:$G$2834,0)</f>
        <v>28830000</v>
      </c>
      <c r="K11" s="1">
        <f t="shared" si="0"/>
        <v>31713000.000000004</v>
      </c>
      <c r="L11" s="2">
        <v>10</v>
      </c>
    </row>
    <row r="12" spans="1:12" hidden="1" x14ac:dyDescent="0.45">
      <c r="A12">
        <v>1314</v>
      </c>
      <c r="B12" t="s">
        <v>2717</v>
      </c>
      <c r="C12" t="s">
        <v>341</v>
      </c>
      <c r="D12" t="s">
        <v>1596</v>
      </c>
      <c r="E12" t="s">
        <v>47</v>
      </c>
      <c r="F12">
        <v>29</v>
      </c>
      <c r="G12" t="s">
        <v>12</v>
      </c>
      <c r="H12">
        <v>2021</v>
      </c>
      <c r="I12">
        <v>6.0937333333333399</v>
      </c>
      <c r="J12" s="1">
        <f>_xlfn.XLOOKUP(B12, '[1]2021 Salaries'!$B$13:$B$2834, '[1]2021 Salaries'!$G$13:$G$2834,0)</f>
        <v>27900000</v>
      </c>
      <c r="K12" s="1">
        <f t="shared" si="0"/>
        <v>30690000.000000004</v>
      </c>
      <c r="L12" s="2">
        <v>11</v>
      </c>
    </row>
    <row r="13" spans="1:12" hidden="1" x14ac:dyDescent="0.45">
      <c r="A13">
        <v>1871</v>
      </c>
      <c r="B13" t="s">
        <v>2734</v>
      </c>
      <c r="C13" t="s">
        <v>39</v>
      </c>
      <c r="D13" t="s">
        <v>1592</v>
      </c>
      <c r="E13" t="s">
        <v>40</v>
      </c>
      <c r="F13">
        <v>25</v>
      </c>
      <c r="G13" t="s">
        <v>41</v>
      </c>
      <c r="H13">
        <v>2021</v>
      </c>
      <c r="I13">
        <v>6.1785666666666597</v>
      </c>
      <c r="J13" s="1">
        <f>_xlfn.XLOOKUP(B13, '[1]2021 Salaries'!$B$13:$B$2834, '[1]2021 Salaries'!$G$13:$G$2834,0)</f>
        <v>1920000</v>
      </c>
      <c r="K13" s="1">
        <f t="shared" si="0"/>
        <v>2112000</v>
      </c>
      <c r="L13" s="2">
        <v>12</v>
      </c>
    </row>
    <row r="14" spans="1:12" hidden="1" x14ac:dyDescent="0.45">
      <c r="A14">
        <v>1147</v>
      </c>
      <c r="B14" t="s">
        <v>2654</v>
      </c>
      <c r="C14" t="s">
        <v>9</v>
      </c>
      <c r="D14" t="s">
        <v>1592</v>
      </c>
      <c r="E14" t="s">
        <v>57</v>
      </c>
      <c r="F14">
        <v>24</v>
      </c>
      <c r="G14" t="s">
        <v>31</v>
      </c>
      <c r="H14">
        <v>2021</v>
      </c>
      <c r="I14">
        <v>6.2032333333333298</v>
      </c>
      <c r="J14" s="1">
        <f>_xlfn.XLOOKUP(B14, '[1]2021 Salaries'!$B$13:$B$2834, '[1]2021 Salaries'!$G$13:$G$2834,0)</f>
        <v>28800000</v>
      </c>
      <c r="K14" s="1">
        <f t="shared" si="0"/>
        <v>31680000.000000004</v>
      </c>
      <c r="L14" s="2">
        <v>13</v>
      </c>
    </row>
    <row r="15" spans="1:12" hidden="1" x14ac:dyDescent="0.45">
      <c r="A15">
        <v>1874</v>
      </c>
      <c r="B15" t="s">
        <v>2439</v>
      </c>
      <c r="C15" t="s">
        <v>14</v>
      </c>
      <c r="D15" t="s">
        <v>1596</v>
      </c>
      <c r="E15" t="s">
        <v>40</v>
      </c>
      <c r="F15">
        <v>20</v>
      </c>
      <c r="G15" t="s">
        <v>41</v>
      </c>
      <c r="H15">
        <v>2021</v>
      </c>
      <c r="I15">
        <v>6.2346000000000004</v>
      </c>
      <c r="J15" s="1">
        <f>_xlfn.XLOOKUP(B15, '[1]2021 Salaries'!$B$13:$B$2834, '[1]2021 Salaries'!$G$13:$G$2834,0)</f>
        <v>7130000</v>
      </c>
      <c r="K15" s="1">
        <f t="shared" si="0"/>
        <v>7843000.0000000009</v>
      </c>
      <c r="L15" s="2">
        <v>14</v>
      </c>
    </row>
    <row r="16" spans="1:12" hidden="1" x14ac:dyDescent="0.45">
      <c r="A16">
        <v>77</v>
      </c>
      <c r="B16" t="s">
        <v>2736</v>
      </c>
      <c r="C16" t="s">
        <v>392</v>
      </c>
      <c r="D16" t="s">
        <v>1592</v>
      </c>
      <c r="E16" t="s">
        <v>28</v>
      </c>
      <c r="F16">
        <v>27</v>
      </c>
      <c r="G16" t="s">
        <v>21</v>
      </c>
      <c r="H16">
        <v>2020</v>
      </c>
      <c r="I16">
        <v>6.2385333333333399</v>
      </c>
      <c r="J16" s="1">
        <f>_xlfn.XLOOKUP(B16, '[1]2021 Salaries'!$B$13:$B$2834, '[1]2021 Salaries'!$G$13:$G$2834,0)</f>
        <v>29870000</v>
      </c>
      <c r="K16" s="1">
        <f t="shared" si="0"/>
        <v>32857000.000000004</v>
      </c>
      <c r="L16" s="2">
        <v>15</v>
      </c>
    </row>
    <row r="17" spans="1:12" hidden="1" x14ac:dyDescent="0.45">
      <c r="A17">
        <v>984</v>
      </c>
      <c r="B17" t="s">
        <v>2688</v>
      </c>
      <c r="C17" t="s">
        <v>27</v>
      </c>
      <c r="D17" t="s">
        <v>1592</v>
      </c>
      <c r="E17" t="s">
        <v>393</v>
      </c>
      <c r="F17">
        <v>25</v>
      </c>
      <c r="G17" t="s">
        <v>21</v>
      </c>
      <c r="H17">
        <v>2021</v>
      </c>
      <c r="I17">
        <v>6.3638666666666603</v>
      </c>
      <c r="J17" s="1">
        <f>_xlfn.XLOOKUP(B17, '[1]2021 Salaries'!$B$13:$B$2834, '[1]2021 Salaries'!$G$13:$G$2834,0)</f>
        <v>24050000</v>
      </c>
      <c r="K17" s="1">
        <f t="shared" si="0"/>
        <v>26455000.000000004</v>
      </c>
      <c r="L17" s="2">
        <v>16</v>
      </c>
    </row>
    <row r="18" spans="1:12" hidden="1" x14ac:dyDescent="0.45">
      <c r="A18">
        <v>747</v>
      </c>
      <c r="B18" t="s">
        <v>2695</v>
      </c>
      <c r="C18" t="s">
        <v>195</v>
      </c>
      <c r="D18" t="s">
        <v>1592</v>
      </c>
      <c r="E18" t="s">
        <v>53</v>
      </c>
      <c r="F18">
        <v>26</v>
      </c>
      <c r="G18" t="s">
        <v>16</v>
      </c>
      <c r="H18">
        <v>2020</v>
      </c>
      <c r="I18">
        <v>6.3910666666666698</v>
      </c>
      <c r="J18" s="1">
        <f>_xlfn.XLOOKUP(B18, '[1]2021 Salaries'!$B$13:$B$2834, '[1]2021 Salaries'!$G$13:$G$2834,0)</f>
        <v>34500000</v>
      </c>
      <c r="K18" s="1">
        <f t="shared" si="0"/>
        <v>37950000</v>
      </c>
      <c r="L18" s="2">
        <v>17</v>
      </c>
    </row>
    <row r="19" spans="1:12" hidden="1" x14ac:dyDescent="0.45">
      <c r="A19">
        <v>1273</v>
      </c>
      <c r="B19" t="s">
        <v>1653</v>
      </c>
      <c r="C19" t="s">
        <v>9</v>
      </c>
      <c r="D19" t="s">
        <v>1596</v>
      </c>
      <c r="E19" t="s">
        <v>30</v>
      </c>
      <c r="F19">
        <v>20</v>
      </c>
      <c r="G19" t="s">
        <v>31</v>
      </c>
      <c r="H19">
        <v>2021</v>
      </c>
      <c r="I19">
        <v>6.4420666666666699</v>
      </c>
      <c r="J19" s="1">
        <f>_xlfn.XLOOKUP(B19, '[1]2021 Salaries'!$B$13:$B$2834, '[1]2021 Salaries'!$G$13:$G$2834,0)</f>
        <v>27100000</v>
      </c>
      <c r="K19" s="1">
        <f t="shared" si="0"/>
        <v>29810000.000000004</v>
      </c>
      <c r="L19" s="2">
        <v>18</v>
      </c>
    </row>
    <row r="20" spans="1:12" hidden="1" x14ac:dyDescent="0.45">
      <c r="A20">
        <v>1446</v>
      </c>
      <c r="B20" t="s">
        <v>2737</v>
      </c>
      <c r="C20" t="s">
        <v>74</v>
      </c>
      <c r="D20" t="s">
        <v>1596</v>
      </c>
      <c r="E20" t="s">
        <v>11</v>
      </c>
      <c r="F20">
        <v>25</v>
      </c>
      <c r="G20" t="s">
        <v>12</v>
      </c>
      <c r="H20">
        <v>2021</v>
      </c>
      <c r="I20">
        <v>6.4544333333333297</v>
      </c>
      <c r="J20" s="1">
        <f>_xlfn.XLOOKUP(B20, '[1]2021 Salaries'!$B$13:$B$2834, '[1]2021 Salaries'!$G$13:$G$2834,0)</f>
        <v>34140000</v>
      </c>
      <c r="K20" s="1">
        <f t="shared" si="0"/>
        <v>37554000</v>
      </c>
      <c r="L20" s="2">
        <v>19</v>
      </c>
    </row>
    <row r="21" spans="1:12" hidden="1" x14ac:dyDescent="0.45">
      <c r="A21">
        <v>661</v>
      </c>
      <c r="B21" t="s">
        <v>2604</v>
      </c>
      <c r="C21" t="s">
        <v>23</v>
      </c>
      <c r="D21" t="s">
        <v>1596</v>
      </c>
      <c r="E21" t="s">
        <v>84</v>
      </c>
      <c r="F21">
        <v>25</v>
      </c>
      <c r="G21" t="s">
        <v>25</v>
      </c>
      <c r="H21">
        <v>2020</v>
      </c>
      <c r="I21">
        <v>6.4544666666666703</v>
      </c>
      <c r="J21" s="1">
        <f>_xlfn.XLOOKUP(B21, '[1]2021 Salaries'!$B$13:$B$2834, '[1]2021 Salaries'!$G$13:$G$2834,0)</f>
        <v>25910000</v>
      </c>
      <c r="K21" s="1">
        <f t="shared" si="0"/>
        <v>28501000.000000004</v>
      </c>
      <c r="L21" s="2">
        <v>20</v>
      </c>
    </row>
    <row r="22" spans="1:12" hidden="1" x14ac:dyDescent="0.45">
      <c r="A22">
        <v>969</v>
      </c>
      <c r="B22" t="s">
        <v>2728</v>
      </c>
      <c r="C22" t="s">
        <v>39</v>
      </c>
      <c r="D22" t="s">
        <v>1592</v>
      </c>
      <c r="E22" t="s">
        <v>69</v>
      </c>
      <c r="F22">
        <v>18</v>
      </c>
      <c r="G22" t="s">
        <v>21</v>
      </c>
      <c r="H22">
        <v>2021</v>
      </c>
      <c r="I22">
        <v>6.4906333333333297</v>
      </c>
      <c r="J22" s="1">
        <f>_xlfn.XLOOKUP(B22, '[1]2021 Salaries'!$B$13:$B$2834, '[1]2021 Salaries'!$G$13:$G$2834,0)</f>
        <v>28400000</v>
      </c>
      <c r="K22" s="1">
        <f t="shared" si="0"/>
        <v>31240000.000000004</v>
      </c>
      <c r="L22" s="2">
        <v>21</v>
      </c>
    </row>
    <row r="23" spans="1:12" hidden="1" x14ac:dyDescent="0.45">
      <c r="A23">
        <v>105</v>
      </c>
      <c r="B23" t="s">
        <v>2704</v>
      </c>
      <c r="C23" t="s">
        <v>39</v>
      </c>
      <c r="D23" t="s">
        <v>1600</v>
      </c>
      <c r="E23" t="s">
        <v>101</v>
      </c>
      <c r="F23">
        <v>21</v>
      </c>
      <c r="G23" t="s">
        <v>21</v>
      </c>
      <c r="H23">
        <v>2020</v>
      </c>
      <c r="I23">
        <v>6.5275666666666696</v>
      </c>
      <c r="J23" s="1">
        <f>_xlfn.XLOOKUP(B23, '[1]2021 Salaries'!$B$13:$B$2834, '[1]2021 Salaries'!$G$13:$G$2834,0)</f>
        <v>38050000</v>
      </c>
      <c r="K23" s="1">
        <f t="shared" si="0"/>
        <v>41855000</v>
      </c>
      <c r="L23" s="2">
        <v>22</v>
      </c>
    </row>
    <row r="24" spans="1:12" hidden="1" x14ac:dyDescent="0.45">
      <c r="A24">
        <v>1179</v>
      </c>
      <c r="B24" t="s">
        <v>2740</v>
      </c>
      <c r="C24" t="s">
        <v>149</v>
      </c>
      <c r="D24" t="s">
        <v>1596</v>
      </c>
      <c r="E24" t="s">
        <v>1012</v>
      </c>
      <c r="F24">
        <v>22</v>
      </c>
      <c r="G24" t="s">
        <v>31</v>
      </c>
      <c r="H24">
        <v>2021</v>
      </c>
      <c r="I24">
        <v>6.5607333333333298</v>
      </c>
      <c r="J24" s="1">
        <f>_xlfn.XLOOKUP(B24, '[1]2021 Salaries'!$B$13:$B$2834, '[1]2021 Salaries'!$G$13:$G$2834,0)</f>
        <v>26150000</v>
      </c>
      <c r="K24" s="1">
        <f t="shared" si="0"/>
        <v>28765000.000000004</v>
      </c>
      <c r="L24" s="2">
        <v>23</v>
      </c>
    </row>
    <row r="25" spans="1:12" hidden="1" x14ac:dyDescent="0.45">
      <c r="A25">
        <v>349</v>
      </c>
      <c r="B25" t="s">
        <v>2518</v>
      </c>
      <c r="C25" t="s">
        <v>2036</v>
      </c>
      <c r="D25" t="s">
        <v>1592</v>
      </c>
      <c r="E25" t="s">
        <v>47</v>
      </c>
      <c r="F25">
        <v>27</v>
      </c>
      <c r="G25" t="s">
        <v>12</v>
      </c>
      <c r="H25">
        <v>2020</v>
      </c>
      <c r="I25">
        <v>6.5780333333333303</v>
      </c>
      <c r="J25" s="1">
        <f>_xlfn.XLOOKUP(B25, '[1]2021 Salaries'!$B$13:$B$2834, '[1]2021 Salaries'!$G$13:$G$2834,0)</f>
        <v>32550000</v>
      </c>
      <c r="K25" s="1">
        <f t="shared" si="0"/>
        <v>35805000</v>
      </c>
      <c r="L25" s="2">
        <v>24</v>
      </c>
    </row>
    <row r="26" spans="1:12" hidden="1" x14ac:dyDescent="0.45">
      <c r="A26">
        <v>290</v>
      </c>
      <c r="B26" t="s">
        <v>2708</v>
      </c>
      <c r="C26" t="s">
        <v>27</v>
      </c>
      <c r="D26" t="s">
        <v>1596</v>
      </c>
      <c r="E26" t="s">
        <v>71</v>
      </c>
      <c r="F26">
        <v>25</v>
      </c>
      <c r="G26" t="s">
        <v>31</v>
      </c>
      <c r="H26">
        <v>2020</v>
      </c>
      <c r="I26">
        <v>6.6074666666666699</v>
      </c>
      <c r="J26" s="1">
        <f>_xlfn.XLOOKUP(B26, '[1]2021 Salaries'!$B$13:$B$2834, '[1]2021 Salaries'!$G$13:$G$2834,0)</f>
        <v>29160000</v>
      </c>
      <c r="K26" s="1">
        <f t="shared" si="0"/>
        <v>32076000.000000004</v>
      </c>
      <c r="L26" s="2">
        <v>25</v>
      </c>
    </row>
    <row r="27" spans="1:12" hidden="1" x14ac:dyDescent="0.45">
      <c r="A27">
        <v>102</v>
      </c>
      <c r="B27" t="s">
        <v>2739</v>
      </c>
      <c r="C27" t="s">
        <v>313</v>
      </c>
      <c r="D27" t="s">
        <v>1596</v>
      </c>
      <c r="E27" t="s">
        <v>101</v>
      </c>
      <c r="F27">
        <v>22</v>
      </c>
      <c r="G27" t="s">
        <v>21</v>
      </c>
      <c r="H27">
        <v>2020</v>
      </c>
      <c r="I27">
        <v>6.6146000000000003</v>
      </c>
      <c r="J27" s="1">
        <f>_xlfn.XLOOKUP(B27, '[1]2021 Salaries'!$B$13:$B$2834, '[1]2021 Salaries'!$G$13:$G$2834,0)</f>
        <v>37280000</v>
      </c>
      <c r="K27" s="1">
        <f t="shared" si="0"/>
        <v>41008000</v>
      </c>
      <c r="L27" s="2">
        <v>26</v>
      </c>
    </row>
    <row r="28" spans="1:12" hidden="1" x14ac:dyDescent="0.45">
      <c r="A28">
        <v>286</v>
      </c>
      <c r="B28" t="s">
        <v>2695</v>
      </c>
      <c r="C28" t="s">
        <v>195</v>
      </c>
      <c r="D28" t="s">
        <v>1592</v>
      </c>
      <c r="E28" t="s">
        <v>71</v>
      </c>
      <c r="F28">
        <v>26</v>
      </c>
      <c r="G28" t="s">
        <v>31</v>
      </c>
      <c r="H28">
        <v>2020</v>
      </c>
      <c r="I28">
        <v>6.6163999999999996</v>
      </c>
      <c r="J28" s="1">
        <f>_xlfn.XLOOKUP(B28, '[1]2021 Salaries'!$B$13:$B$2834, '[1]2021 Salaries'!$G$13:$G$2834,0)</f>
        <v>34500000</v>
      </c>
      <c r="K28" s="1">
        <f t="shared" si="0"/>
        <v>37950000</v>
      </c>
      <c r="L28" s="2">
        <v>27</v>
      </c>
    </row>
    <row r="29" spans="1:12" hidden="1" x14ac:dyDescent="0.45">
      <c r="A29">
        <v>1681</v>
      </c>
      <c r="B29" t="s">
        <v>2710</v>
      </c>
      <c r="C29" t="s">
        <v>55</v>
      </c>
      <c r="D29" t="s">
        <v>1600</v>
      </c>
      <c r="E29" t="s">
        <v>15</v>
      </c>
      <c r="F29">
        <v>28</v>
      </c>
      <c r="G29" t="s">
        <v>16</v>
      </c>
      <c r="H29">
        <v>2021</v>
      </c>
      <c r="I29">
        <v>6.6431666666666596</v>
      </c>
      <c r="J29" s="1">
        <f>_xlfn.XLOOKUP(B29, '[1]2021 Salaries'!$B$13:$B$2834, '[1]2021 Salaries'!$G$13:$G$2834,0)</f>
        <v>32710000</v>
      </c>
      <c r="K29" s="1">
        <f t="shared" si="0"/>
        <v>35981000</v>
      </c>
      <c r="L29" s="2">
        <v>28</v>
      </c>
    </row>
    <row r="30" spans="1:12" hidden="1" x14ac:dyDescent="0.45">
      <c r="A30">
        <v>372</v>
      </c>
      <c r="B30" t="s">
        <v>2738</v>
      </c>
      <c r="C30" t="s">
        <v>652</v>
      </c>
      <c r="D30" t="s">
        <v>1596</v>
      </c>
      <c r="E30" t="s">
        <v>116</v>
      </c>
      <c r="F30">
        <v>21</v>
      </c>
      <c r="G30" t="s">
        <v>12</v>
      </c>
      <c r="H30">
        <v>2020</v>
      </c>
      <c r="I30">
        <v>6.6539000000000001</v>
      </c>
      <c r="J30" s="1">
        <f>_xlfn.XLOOKUP(B30, '[1]2021 Salaries'!$B$13:$B$2834, '[1]2021 Salaries'!$G$13:$G$2834,0)</f>
        <v>31670000</v>
      </c>
      <c r="K30" s="1">
        <f t="shared" si="0"/>
        <v>34837000</v>
      </c>
      <c r="L30" s="2">
        <v>29</v>
      </c>
    </row>
    <row r="31" spans="1:12" hidden="1" x14ac:dyDescent="0.45">
      <c r="A31">
        <v>376</v>
      </c>
      <c r="B31" t="s">
        <v>2729</v>
      </c>
      <c r="C31" t="s">
        <v>9</v>
      </c>
      <c r="D31" t="s">
        <v>1592</v>
      </c>
      <c r="E31" t="s">
        <v>75</v>
      </c>
      <c r="F31">
        <v>26</v>
      </c>
      <c r="G31" t="s">
        <v>12</v>
      </c>
      <c r="H31">
        <v>2020</v>
      </c>
      <c r="I31">
        <v>6.6857666666666704</v>
      </c>
      <c r="J31" s="1">
        <f>_xlfn.XLOOKUP(B31, '[1]2021 Salaries'!$B$13:$B$2834, '[1]2021 Salaries'!$G$13:$G$2834,0)</f>
        <v>37860000</v>
      </c>
      <c r="K31" s="1">
        <f t="shared" si="0"/>
        <v>41646000</v>
      </c>
      <c r="L31" s="2">
        <v>30</v>
      </c>
    </row>
    <row r="32" spans="1:12" hidden="1" x14ac:dyDescent="0.45">
      <c r="A32">
        <v>635</v>
      </c>
      <c r="B32" t="s">
        <v>2603</v>
      </c>
      <c r="C32" t="s">
        <v>86</v>
      </c>
      <c r="D32" t="s">
        <v>1596</v>
      </c>
      <c r="E32" t="s">
        <v>257</v>
      </c>
      <c r="F32">
        <v>24</v>
      </c>
      <c r="G32" t="s">
        <v>25</v>
      </c>
      <c r="H32">
        <v>2020</v>
      </c>
      <c r="I32">
        <v>6.7028999999999996</v>
      </c>
      <c r="J32" s="1">
        <f>_xlfn.XLOOKUP(B32, '[1]2021 Salaries'!$B$13:$B$2834, '[1]2021 Salaries'!$G$13:$G$2834,0)</f>
        <v>40260000</v>
      </c>
      <c r="K32" s="1">
        <f t="shared" si="0"/>
        <v>44286000</v>
      </c>
      <c r="L32" s="2">
        <v>31</v>
      </c>
    </row>
    <row r="33" spans="1:12" hidden="1" x14ac:dyDescent="0.45">
      <c r="A33">
        <v>307</v>
      </c>
      <c r="B33" t="s">
        <v>1869</v>
      </c>
      <c r="C33" t="s">
        <v>1868</v>
      </c>
      <c r="D33" t="s">
        <v>1600</v>
      </c>
      <c r="E33" t="s">
        <v>460</v>
      </c>
      <c r="F33">
        <v>26</v>
      </c>
      <c r="G33" t="s">
        <v>31</v>
      </c>
      <c r="H33">
        <v>2020</v>
      </c>
      <c r="I33">
        <v>6.7292666666666703</v>
      </c>
      <c r="J33" s="1">
        <f>_xlfn.XLOOKUP(B33, '[1]2021 Salaries'!$B$13:$B$2834, '[1]2021 Salaries'!$G$13:$G$2834,0)</f>
        <v>38280000</v>
      </c>
      <c r="K33" s="1">
        <f t="shared" si="0"/>
        <v>42108000</v>
      </c>
      <c r="L33" s="2">
        <v>32</v>
      </c>
    </row>
    <row r="34" spans="1:12" hidden="1" x14ac:dyDescent="0.45">
      <c r="A34">
        <v>465</v>
      </c>
      <c r="B34" t="s">
        <v>2737</v>
      </c>
      <c r="C34" t="s">
        <v>74</v>
      </c>
      <c r="D34" t="s">
        <v>1596</v>
      </c>
      <c r="E34" t="s">
        <v>11</v>
      </c>
      <c r="F34">
        <v>24</v>
      </c>
      <c r="G34" t="s">
        <v>12</v>
      </c>
      <c r="H34">
        <v>2020</v>
      </c>
      <c r="I34">
        <v>6.7451999999999996</v>
      </c>
      <c r="J34" s="1">
        <f>_xlfn.XLOOKUP(B34, '[1]2021 Salaries'!$B$13:$B$2834, '[1]2021 Salaries'!$G$13:$G$2834,0)</f>
        <v>34140000</v>
      </c>
      <c r="K34" s="1">
        <f t="shared" si="0"/>
        <v>37554000</v>
      </c>
      <c r="L34" s="2">
        <v>33</v>
      </c>
    </row>
    <row r="35" spans="1:12" hidden="1" x14ac:dyDescent="0.45">
      <c r="A35">
        <v>634</v>
      </c>
      <c r="B35" t="s">
        <v>2698</v>
      </c>
      <c r="C35" t="s">
        <v>23</v>
      </c>
      <c r="D35" t="s">
        <v>1592</v>
      </c>
      <c r="E35" t="s">
        <v>257</v>
      </c>
      <c r="F35">
        <v>29</v>
      </c>
      <c r="G35" t="s">
        <v>25</v>
      </c>
      <c r="H35">
        <v>2020</v>
      </c>
      <c r="I35">
        <v>6.7690666666666699</v>
      </c>
      <c r="J35" s="1">
        <f>_xlfn.XLOOKUP(B35, '[1]2021 Salaries'!$B$13:$B$2834, '[1]2021 Salaries'!$G$13:$G$2834,0)</f>
        <v>28760000</v>
      </c>
      <c r="K35" s="1">
        <f t="shared" si="0"/>
        <v>31636000.000000004</v>
      </c>
      <c r="L35" s="2">
        <v>34</v>
      </c>
    </row>
    <row r="36" spans="1:12" hidden="1" x14ac:dyDescent="0.45">
      <c r="A36">
        <v>994</v>
      </c>
      <c r="B36" t="s">
        <v>2720</v>
      </c>
      <c r="C36" t="s">
        <v>109</v>
      </c>
      <c r="D36" t="s">
        <v>1592</v>
      </c>
      <c r="E36" t="s">
        <v>168</v>
      </c>
      <c r="F36">
        <v>25</v>
      </c>
      <c r="G36" t="s">
        <v>21</v>
      </c>
      <c r="H36">
        <v>2021</v>
      </c>
      <c r="I36">
        <v>6.7973666666666599</v>
      </c>
      <c r="J36" s="1">
        <f>_xlfn.XLOOKUP(B36, '[1]2021 Salaries'!$B$13:$B$2834, '[1]2021 Salaries'!$G$13:$G$2834,0)</f>
        <v>28170000</v>
      </c>
      <c r="K36" s="1">
        <f t="shared" si="0"/>
        <v>30987000.000000004</v>
      </c>
      <c r="L36" s="2">
        <v>35</v>
      </c>
    </row>
    <row r="37" spans="1:12" hidden="1" x14ac:dyDescent="0.45">
      <c r="A37">
        <v>537</v>
      </c>
      <c r="B37" t="s">
        <v>2703</v>
      </c>
      <c r="C37" t="s">
        <v>86</v>
      </c>
      <c r="D37" t="s">
        <v>1596</v>
      </c>
      <c r="E37" t="s">
        <v>24</v>
      </c>
      <c r="F37">
        <v>25</v>
      </c>
      <c r="G37" t="s">
        <v>25</v>
      </c>
      <c r="H37">
        <v>2020</v>
      </c>
      <c r="I37">
        <v>6.8184333333333296</v>
      </c>
      <c r="J37" s="1">
        <f>_xlfn.XLOOKUP(B37, '[1]2021 Salaries'!$B$13:$B$2834, '[1]2021 Salaries'!$G$13:$G$2834,0)</f>
        <v>39770000</v>
      </c>
      <c r="K37" s="1">
        <f t="shared" si="0"/>
        <v>43747000</v>
      </c>
      <c r="L37" s="2">
        <v>36</v>
      </c>
    </row>
    <row r="38" spans="1:12" hidden="1" x14ac:dyDescent="0.45">
      <c r="A38">
        <v>370</v>
      </c>
      <c r="B38" t="s">
        <v>2700</v>
      </c>
      <c r="C38" t="s">
        <v>9</v>
      </c>
      <c r="D38" t="s">
        <v>1596</v>
      </c>
      <c r="E38" t="s">
        <v>116</v>
      </c>
      <c r="F38">
        <v>20</v>
      </c>
      <c r="G38" t="s">
        <v>12</v>
      </c>
      <c r="H38">
        <v>2020</v>
      </c>
      <c r="I38">
        <v>6.8233333333333297</v>
      </c>
      <c r="J38" s="1">
        <f>_xlfn.XLOOKUP(B38, '[1]2021 Salaries'!$B$13:$B$2834, '[1]2021 Salaries'!$G$13:$G$2834,0)</f>
        <v>30140000</v>
      </c>
      <c r="K38" s="1">
        <f t="shared" si="0"/>
        <v>33154000.000000004</v>
      </c>
      <c r="L38" s="2">
        <v>37</v>
      </c>
    </row>
    <row r="39" spans="1:12" hidden="1" x14ac:dyDescent="0.45">
      <c r="A39">
        <v>542</v>
      </c>
      <c r="B39" t="s">
        <v>2715</v>
      </c>
      <c r="C39" t="s">
        <v>468</v>
      </c>
      <c r="D39" t="s">
        <v>1592</v>
      </c>
      <c r="E39" t="s">
        <v>267</v>
      </c>
      <c r="F39">
        <v>20</v>
      </c>
      <c r="G39" t="s">
        <v>25</v>
      </c>
      <c r="H39">
        <v>2020</v>
      </c>
      <c r="I39">
        <v>6.8329666666666702</v>
      </c>
      <c r="J39" s="1">
        <f>_xlfn.XLOOKUP(B39, '[1]2021 Salaries'!$B$13:$B$2834, '[1]2021 Salaries'!$G$13:$G$2834,0)</f>
        <v>36770000</v>
      </c>
      <c r="K39" s="1">
        <f t="shared" si="0"/>
        <v>40447000</v>
      </c>
      <c r="L39" s="2">
        <v>38</v>
      </c>
    </row>
    <row r="40" spans="1:12" hidden="1" x14ac:dyDescent="0.45">
      <c r="A40">
        <v>1905</v>
      </c>
      <c r="B40" t="s">
        <v>2722</v>
      </c>
      <c r="C40" t="s">
        <v>64</v>
      </c>
      <c r="D40" t="s">
        <v>1592</v>
      </c>
      <c r="E40" t="s">
        <v>182</v>
      </c>
      <c r="F40">
        <v>29</v>
      </c>
      <c r="G40" t="s">
        <v>41</v>
      </c>
      <c r="H40">
        <v>2021</v>
      </c>
      <c r="I40">
        <v>6.8343666666666696</v>
      </c>
      <c r="J40" s="1">
        <f>_xlfn.XLOOKUP(B40, '[1]2021 Salaries'!$B$13:$B$2834, '[1]2021 Salaries'!$G$13:$G$2834,0)</f>
        <v>1990000</v>
      </c>
      <c r="K40" s="1">
        <f t="shared" si="0"/>
        <v>1990000</v>
      </c>
      <c r="L40" s="2">
        <v>39</v>
      </c>
    </row>
    <row r="41" spans="1:12" hidden="1" x14ac:dyDescent="0.45">
      <c r="A41">
        <v>1004</v>
      </c>
      <c r="B41" t="s">
        <v>2707</v>
      </c>
      <c r="C41" t="s">
        <v>149</v>
      </c>
      <c r="D41" t="s">
        <v>1592</v>
      </c>
      <c r="E41" t="s">
        <v>28</v>
      </c>
      <c r="F41">
        <v>28</v>
      </c>
      <c r="G41" t="s">
        <v>21</v>
      </c>
      <c r="H41">
        <v>2021</v>
      </c>
      <c r="I41">
        <v>6.8443333333333296</v>
      </c>
      <c r="J41" s="1">
        <f>_xlfn.XLOOKUP(B41, '[1]2021 Salaries'!$B$13:$B$2834, '[1]2021 Salaries'!$G$13:$G$2834,0)</f>
        <v>33480000</v>
      </c>
      <c r="K41" s="1">
        <f t="shared" si="0"/>
        <v>36828000</v>
      </c>
      <c r="L41" s="2">
        <v>40</v>
      </c>
    </row>
    <row r="42" spans="1:12" hidden="1" x14ac:dyDescent="0.45">
      <c r="A42">
        <v>1005</v>
      </c>
      <c r="B42" t="s">
        <v>2736</v>
      </c>
      <c r="C42" t="s">
        <v>392</v>
      </c>
      <c r="D42" t="s">
        <v>1592</v>
      </c>
      <c r="E42" t="s">
        <v>28</v>
      </c>
      <c r="F42">
        <v>28</v>
      </c>
      <c r="G42" t="s">
        <v>21</v>
      </c>
      <c r="H42">
        <v>2021</v>
      </c>
      <c r="I42">
        <v>6.8521666666666698</v>
      </c>
      <c r="J42" s="1">
        <f>_xlfn.XLOOKUP(B42, '[1]2021 Salaries'!$B$13:$B$2834, '[1]2021 Salaries'!$G$13:$G$2834,0)</f>
        <v>29870000</v>
      </c>
      <c r="K42" s="1">
        <f t="shared" si="0"/>
        <v>32857000.000000004</v>
      </c>
      <c r="L42" s="2">
        <v>41</v>
      </c>
    </row>
    <row r="43" spans="1:12" hidden="1" x14ac:dyDescent="0.45">
      <c r="A43">
        <v>691</v>
      </c>
      <c r="B43" t="s">
        <v>2701</v>
      </c>
      <c r="C43" t="s">
        <v>9</v>
      </c>
      <c r="D43" t="s">
        <v>1592</v>
      </c>
      <c r="E43" t="s">
        <v>15</v>
      </c>
      <c r="F43">
        <v>28</v>
      </c>
      <c r="G43" t="s">
        <v>16</v>
      </c>
      <c r="H43">
        <v>2020</v>
      </c>
      <c r="I43">
        <v>6.8656333333333297</v>
      </c>
      <c r="J43" s="1">
        <f>_xlfn.XLOOKUP(B43, '[1]2021 Salaries'!$B$13:$B$2834, '[1]2021 Salaries'!$G$13:$G$2834,0)</f>
        <v>28190000</v>
      </c>
      <c r="K43" s="1">
        <f t="shared" si="0"/>
        <v>31009000.000000004</v>
      </c>
      <c r="L43" s="2">
        <v>42</v>
      </c>
    </row>
    <row r="44" spans="1:12" hidden="1" x14ac:dyDescent="0.45">
      <c r="A44">
        <v>1679</v>
      </c>
      <c r="B44" t="s">
        <v>2735</v>
      </c>
      <c r="C44" t="s">
        <v>36</v>
      </c>
      <c r="D44" t="s">
        <v>1596</v>
      </c>
      <c r="E44" t="s">
        <v>15</v>
      </c>
      <c r="F44">
        <v>20</v>
      </c>
      <c r="G44" t="s">
        <v>16</v>
      </c>
      <c r="H44">
        <v>2021</v>
      </c>
      <c r="I44">
        <v>6.8759333333333297</v>
      </c>
      <c r="J44" s="1">
        <f>_xlfn.XLOOKUP(B44, '[1]2021 Salaries'!$B$13:$B$2834, '[1]2021 Salaries'!$G$13:$G$2834,0)</f>
        <v>29900000</v>
      </c>
      <c r="K44" s="1">
        <f t="shared" si="0"/>
        <v>32890000.000000004</v>
      </c>
      <c r="L44" s="2">
        <v>43</v>
      </c>
    </row>
    <row r="45" spans="1:12" hidden="1" x14ac:dyDescent="0.45">
      <c r="A45">
        <v>976</v>
      </c>
      <c r="B45" t="s">
        <v>2733</v>
      </c>
      <c r="C45" t="s">
        <v>74</v>
      </c>
      <c r="D45" t="s">
        <v>1592</v>
      </c>
      <c r="E45" t="s">
        <v>20</v>
      </c>
      <c r="F45">
        <v>24</v>
      </c>
      <c r="G45" t="s">
        <v>21</v>
      </c>
      <c r="H45">
        <v>2021</v>
      </c>
      <c r="I45">
        <v>6.9044999999999996</v>
      </c>
      <c r="J45" s="1">
        <f>_xlfn.XLOOKUP(B45, '[1]2021 Salaries'!$B$13:$B$2834, '[1]2021 Salaries'!$G$13:$G$2834,0)</f>
        <v>29980000</v>
      </c>
      <c r="K45" s="1">
        <f t="shared" si="0"/>
        <v>32978000.000000004</v>
      </c>
      <c r="L45" s="2">
        <v>44</v>
      </c>
    </row>
    <row r="46" spans="1:12" hidden="1" x14ac:dyDescent="0.45">
      <c r="A46">
        <v>1782</v>
      </c>
      <c r="B46" t="s">
        <v>2640</v>
      </c>
      <c r="C46" t="s">
        <v>33</v>
      </c>
      <c r="D46" t="s">
        <v>1592</v>
      </c>
      <c r="E46" t="s">
        <v>91</v>
      </c>
      <c r="F46">
        <v>24</v>
      </c>
      <c r="G46" t="s">
        <v>16</v>
      </c>
      <c r="H46">
        <v>2021</v>
      </c>
      <c r="I46">
        <v>6.9057666666666702</v>
      </c>
      <c r="J46" s="1">
        <f>_xlfn.XLOOKUP(B46, '[1]2021 Salaries'!$B$13:$B$2834, '[1]2021 Salaries'!$G$13:$G$2834,0)</f>
        <v>27220000</v>
      </c>
      <c r="K46" s="1">
        <f t="shared" si="0"/>
        <v>29942000.000000004</v>
      </c>
      <c r="L46" s="2">
        <v>45</v>
      </c>
    </row>
    <row r="47" spans="1:12" hidden="1" x14ac:dyDescent="0.45">
      <c r="A47">
        <v>1550</v>
      </c>
      <c r="B47" t="s">
        <v>2723</v>
      </c>
      <c r="C47" t="s">
        <v>307</v>
      </c>
      <c r="D47" t="s">
        <v>1600</v>
      </c>
      <c r="E47" t="s">
        <v>322</v>
      </c>
      <c r="F47">
        <v>25</v>
      </c>
      <c r="G47" t="s">
        <v>25</v>
      </c>
      <c r="H47">
        <v>2021</v>
      </c>
      <c r="I47">
        <v>6.9146666666666698</v>
      </c>
      <c r="J47" s="1">
        <f>_xlfn.XLOOKUP(B47, '[1]2021 Salaries'!$B$13:$B$2834, '[1]2021 Salaries'!$G$13:$G$2834,0)</f>
        <v>19700000</v>
      </c>
      <c r="K47" s="1">
        <f t="shared" si="0"/>
        <v>21670000</v>
      </c>
      <c r="L47" s="2">
        <v>46</v>
      </c>
    </row>
    <row r="48" spans="1:12" hidden="1" x14ac:dyDescent="0.45">
      <c r="A48">
        <v>695</v>
      </c>
      <c r="B48" t="s">
        <v>823</v>
      </c>
      <c r="C48" t="s">
        <v>14</v>
      </c>
      <c r="D48" t="s">
        <v>598</v>
      </c>
      <c r="E48" t="s">
        <v>15</v>
      </c>
      <c r="F48">
        <v>16</v>
      </c>
      <c r="G48" t="s">
        <v>16</v>
      </c>
      <c r="H48">
        <v>2020</v>
      </c>
      <c r="I48">
        <v>6.9428333333333301</v>
      </c>
      <c r="J48" s="1">
        <f>_xlfn.XLOOKUP(B48, '[1]2021 Salaries'!$B$13:$B$2834, '[1]2021 Salaries'!$G$13:$G$2834,0)</f>
        <v>37550000</v>
      </c>
      <c r="K48" s="1">
        <f t="shared" si="0"/>
        <v>41305000</v>
      </c>
      <c r="L48" s="2">
        <v>47</v>
      </c>
    </row>
    <row r="49" spans="1:12" hidden="1" x14ac:dyDescent="0.45">
      <c r="A49">
        <v>1473</v>
      </c>
      <c r="B49" t="s">
        <v>2611</v>
      </c>
      <c r="C49" t="s">
        <v>9</v>
      </c>
      <c r="D49" t="s">
        <v>1596</v>
      </c>
      <c r="E49" t="s">
        <v>162</v>
      </c>
      <c r="F49">
        <v>22</v>
      </c>
      <c r="G49" t="s">
        <v>12</v>
      </c>
      <c r="H49">
        <v>2021</v>
      </c>
      <c r="I49">
        <v>6.9541666666666604</v>
      </c>
      <c r="J49" s="1">
        <f>_xlfn.XLOOKUP(B49, '[1]2021 Salaries'!$B$13:$B$2834, '[1]2021 Salaries'!$G$13:$G$2834,0)</f>
        <v>27410000</v>
      </c>
      <c r="K49" s="1">
        <f t="shared" si="0"/>
        <v>30151000.000000004</v>
      </c>
      <c r="L49" s="2">
        <v>48</v>
      </c>
    </row>
    <row r="50" spans="1:12" hidden="1" x14ac:dyDescent="0.45">
      <c r="A50">
        <v>1869</v>
      </c>
      <c r="B50" t="s">
        <v>2718</v>
      </c>
      <c r="C50" t="s">
        <v>55</v>
      </c>
      <c r="D50" t="s">
        <v>1592</v>
      </c>
      <c r="E50" t="s">
        <v>40</v>
      </c>
      <c r="F50">
        <v>23</v>
      </c>
      <c r="G50" t="s">
        <v>41</v>
      </c>
      <c r="H50">
        <v>2021</v>
      </c>
      <c r="I50">
        <v>6.9564000000000004</v>
      </c>
      <c r="J50" s="1">
        <f>_xlfn.XLOOKUP(B50, '[1]2021 Salaries'!$B$13:$B$2834, '[1]2021 Salaries'!$G$13:$G$2834,0)</f>
        <v>2710000</v>
      </c>
      <c r="K50" s="1">
        <f t="shared" si="0"/>
        <v>2981000.0000000005</v>
      </c>
      <c r="L50" s="2">
        <v>49</v>
      </c>
    </row>
    <row r="51" spans="1:12" hidden="1" x14ac:dyDescent="0.45">
      <c r="A51">
        <v>762</v>
      </c>
      <c r="B51" t="s">
        <v>2678</v>
      </c>
      <c r="C51" t="s">
        <v>36</v>
      </c>
      <c r="D51" t="s">
        <v>1596</v>
      </c>
      <c r="E51" t="s">
        <v>225</v>
      </c>
      <c r="F51">
        <v>19</v>
      </c>
      <c r="G51" t="s">
        <v>16</v>
      </c>
      <c r="H51">
        <v>2020</v>
      </c>
      <c r="I51">
        <v>6.9605333333333403</v>
      </c>
      <c r="J51" s="1">
        <f>_xlfn.XLOOKUP(B51, '[1]2021 Salaries'!$B$13:$B$2834, '[1]2021 Salaries'!$G$13:$G$2834,0)</f>
        <v>31200000</v>
      </c>
      <c r="K51" s="1">
        <f t="shared" si="0"/>
        <v>34320000</v>
      </c>
      <c r="L51" s="2">
        <v>50</v>
      </c>
    </row>
    <row r="52" spans="1:12" hidden="1" x14ac:dyDescent="0.45">
      <c r="A52">
        <v>660</v>
      </c>
      <c r="B52" t="s">
        <v>2647</v>
      </c>
      <c r="C52" t="s">
        <v>130</v>
      </c>
      <c r="D52" t="s">
        <v>1592</v>
      </c>
      <c r="E52" t="s">
        <v>84</v>
      </c>
      <c r="F52">
        <v>26</v>
      </c>
      <c r="G52" t="s">
        <v>25</v>
      </c>
      <c r="H52">
        <v>2020</v>
      </c>
      <c r="I52">
        <v>7.0252666666666697</v>
      </c>
      <c r="J52" s="1">
        <f>_xlfn.XLOOKUP(B52, '[1]2021 Salaries'!$B$13:$B$2834, '[1]2021 Salaries'!$G$13:$G$2834,0)</f>
        <v>25820000</v>
      </c>
      <c r="K52" s="1">
        <f t="shared" si="0"/>
        <v>28402000.000000004</v>
      </c>
      <c r="L52" s="2">
        <v>51</v>
      </c>
    </row>
    <row r="53" spans="1:12" hidden="1" x14ac:dyDescent="0.45">
      <c r="A53">
        <v>529</v>
      </c>
      <c r="B53" t="s">
        <v>2624</v>
      </c>
      <c r="C53" t="s">
        <v>484</v>
      </c>
      <c r="D53" t="s">
        <v>1596</v>
      </c>
      <c r="E53" t="s">
        <v>107</v>
      </c>
      <c r="F53">
        <v>24</v>
      </c>
      <c r="G53" t="s">
        <v>25</v>
      </c>
      <c r="H53">
        <v>2020</v>
      </c>
      <c r="I53">
        <v>7.0540000000000003</v>
      </c>
      <c r="J53" s="1">
        <f>_xlfn.XLOOKUP(B53, '[1]2021 Salaries'!$B$13:$B$2834, '[1]2021 Salaries'!$G$13:$G$2834,0)</f>
        <v>28410000</v>
      </c>
      <c r="K53" s="1">
        <f t="shared" si="0"/>
        <v>31251000.000000004</v>
      </c>
      <c r="L53" s="2">
        <v>52</v>
      </c>
    </row>
    <row r="54" spans="1:12" hidden="1" x14ac:dyDescent="0.45">
      <c r="A54">
        <v>1875</v>
      </c>
      <c r="B54" t="s">
        <v>2696</v>
      </c>
      <c r="C54" t="s">
        <v>39</v>
      </c>
      <c r="D54" t="s">
        <v>1596</v>
      </c>
      <c r="E54" t="s">
        <v>40</v>
      </c>
      <c r="F54">
        <v>20</v>
      </c>
      <c r="G54" t="s">
        <v>41</v>
      </c>
      <c r="H54">
        <v>2021</v>
      </c>
      <c r="I54">
        <v>7.0830666666666602</v>
      </c>
      <c r="J54" s="1">
        <f>_xlfn.XLOOKUP(B54, '[1]2021 Salaries'!$B$13:$B$2834, '[1]2021 Salaries'!$G$13:$G$2834,0)</f>
        <v>2410000</v>
      </c>
      <c r="K54" s="1">
        <f t="shared" si="0"/>
        <v>2651000</v>
      </c>
      <c r="L54" s="2">
        <v>53</v>
      </c>
    </row>
    <row r="55" spans="1:12" hidden="1" x14ac:dyDescent="0.45">
      <c r="A55">
        <v>654</v>
      </c>
      <c r="B55" t="s">
        <v>815</v>
      </c>
      <c r="C55" t="s">
        <v>23</v>
      </c>
      <c r="D55" t="s">
        <v>598</v>
      </c>
      <c r="E55" t="s">
        <v>240</v>
      </c>
      <c r="F55">
        <v>21</v>
      </c>
      <c r="G55" t="s">
        <v>25</v>
      </c>
      <c r="H55">
        <v>2020</v>
      </c>
      <c r="I55">
        <v>7.0980999999999996</v>
      </c>
      <c r="J55" s="1">
        <f>_xlfn.XLOOKUP(B55, '[1]2021 Salaries'!$B$13:$B$2834, '[1]2021 Salaries'!$G$13:$G$2834,0)</f>
        <v>30950000</v>
      </c>
      <c r="K55" s="1">
        <f t="shared" si="0"/>
        <v>34045000</v>
      </c>
      <c r="L55" s="2">
        <v>54</v>
      </c>
    </row>
    <row r="56" spans="1:12" hidden="1" x14ac:dyDescent="0.45">
      <c r="A56">
        <v>565</v>
      </c>
      <c r="B56" t="s">
        <v>2715</v>
      </c>
      <c r="C56" t="s">
        <v>468</v>
      </c>
      <c r="D56" t="s">
        <v>1596</v>
      </c>
      <c r="E56" t="s">
        <v>211</v>
      </c>
      <c r="F56">
        <v>20</v>
      </c>
      <c r="G56" t="s">
        <v>25</v>
      </c>
      <c r="H56">
        <v>2020</v>
      </c>
      <c r="I56">
        <v>7.0993666666666604</v>
      </c>
      <c r="J56" s="1">
        <f>_xlfn.XLOOKUP(B56, '[1]2021 Salaries'!$B$13:$B$2834, '[1]2021 Salaries'!$G$13:$G$2834,0)</f>
        <v>36770000</v>
      </c>
      <c r="K56" s="1">
        <f t="shared" si="0"/>
        <v>40447000</v>
      </c>
      <c r="L56" s="2">
        <v>55</v>
      </c>
    </row>
    <row r="57" spans="1:12" hidden="1" x14ac:dyDescent="0.45">
      <c r="A57">
        <v>911</v>
      </c>
      <c r="B57" t="s">
        <v>2734</v>
      </c>
      <c r="C57" t="s">
        <v>39</v>
      </c>
      <c r="D57" t="s">
        <v>1592</v>
      </c>
      <c r="E57" t="s">
        <v>40</v>
      </c>
      <c r="F57">
        <v>24</v>
      </c>
      <c r="G57" t="s">
        <v>41</v>
      </c>
      <c r="H57">
        <v>2020</v>
      </c>
      <c r="I57">
        <v>7.11893333333333</v>
      </c>
      <c r="J57" s="1">
        <f>_xlfn.XLOOKUP(B57, '[1]2021 Salaries'!$B$13:$B$2834, '[1]2021 Salaries'!$G$13:$G$2834,0)</f>
        <v>1920000</v>
      </c>
      <c r="K57" s="1">
        <f t="shared" si="0"/>
        <v>2112000</v>
      </c>
      <c r="L57" s="2">
        <v>56</v>
      </c>
    </row>
    <row r="58" spans="1:12" hidden="1" x14ac:dyDescent="0.45">
      <c r="A58">
        <v>495</v>
      </c>
      <c r="B58" t="s">
        <v>2733</v>
      </c>
      <c r="C58" t="s">
        <v>74</v>
      </c>
      <c r="D58" t="s">
        <v>1592</v>
      </c>
      <c r="E58" t="s">
        <v>162</v>
      </c>
      <c r="F58">
        <v>23</v>
      </c>
      <c r="G58" t="s">
        <v>12</v>
      </c>
      <c r="H58">
        <v>2020</v>
      </c>
      <c r="I58">
        <v>7.1332333333333304</v>
      </c>
      <c r="J58" s="1">
        <f>_xlfn.XLOOKUP(B58, '[1]2021 Salaries'!$B$13:$B$2834, '[1]2021 Salaries'!$G$13:$G$2834,0)</f>
        <v>29980000</v>
      </c>
      <c r="K58" s="1">
        <f t="shared" si="0"/>
        <v>32978000.000000004</v>
      </c>
      <c r="L58" s="2">
        <v>57</v>
      </c>
    </row>
    <row r="59" spans="1:12" hidden="1" x14ac:dyDescent="0.45">
      <c r="A59">
        <v>1639</v>
      </c>
      <c r="B59" t="s">
        <v>2172</v>
      </c>
      <c r="C59" t="s">
        <v>23</v>
      </c>
      <c r="D59" t="s">
        <v>1592</v>
      </c>
      <c r="E59" t="s">
        <v>124</v>
      </c>
      <c r="F59">
        <v>29</v>
      </c>
      <c r="G59" t="s">
        <v>25</v>
      </c>
      <c r="H59">
        <v>2021</v>
      </c>
      <c r="I59">
        <v>7.1379666666666601</v>
      </c>
      <c r="J59" s="1">
        <f>_xlfn.XLOOKUP(B59, '[1]2021 Salaries'!$B$13:$B$2834, '[1]2021 Salaries'!$G$13:$G$2834,0)</f>
        <v>22060000</v>
      </c>
      <c r="K59" s="1">
        <f t="shared" si="0"/>
        <v>24266000.000000004</v>
      </c>
      <c r="L59" s="2">
        <v>58</v>
      </c>
    </row>
    <row r="60" spans="1:12" hidden="1" x14ac:dyDescent="0.45">
      <c r="A60">
        <v>1703</v>
      </c>
      <c r="B60" t="s">
        <v>2302</v>
      </c>
      <c r="C60" t="s">
        <v>55</v>
      </c>
      <c r="D60" t="s">
        <v>1592</v>
      </c>
      <c r="E60" t="s">
        <v>186</v>
      </c>
      <c r="F60">
        <v>28</v>
      </c>
      <c r="G60" t="s">
        <v>16</v>
      </c>
      <c r="H60">
        <v>2021</v>
      </c>
      <c r="I60">
        <v>7.1510999999999996</v>
      </c>
      <c r="J60" s="1">
        <f>_xlfn.XLOOKUP(B60, '[1]2021 Salaries'!$B$13:$B$2834, '[1]2021 Salaries'!$G$13:$G$2834,0)</f>
        <v>26700000</v>
      </c>
      <c r="K60" s="1">
        <f t="shared" si="0"/>
        <v>29370000.000000004</v>
      </c>
      <c r="L60" s="2">
        <v>59</v>
      </c>
    </row>
    <row r="61" spans="1:12" hidden="1" x14ac:dyDescent="0.45">
      <c r="A61">
        <v>5</v>
      </c>
      <c r="B61" t="s">
        <v>1840</v>
      </c>
      <c r="C61" t="s">
        <v>145</v>
      </c>
      <c r="D61" t="s">
        <v>1600</v>
      </c>
      <c r="E61" t="s">
        <v>369</v>
      </c>
      <c r="F61">
        <v>29</v>
      </c>
      <c r="G61" t="s">
        <v>21</v>
      </c>
      <c r="H61">
        <v>2020</v>
      </c>
      <c r="I61">
        <v>7.1564333333333296</v>
      </c>
      <c r="J61" s="1">
        <f>_xlfn.XLOOKUP(B61, '[1]2021 Salaries'!$B$13:$B$2834, '[1]2021 Salaries'!$G$13:$G$2834,0)</f>
        <v>29220000</v>
      </c>
      <c r="K61" s="1">
        <f t="shared" si="0"/>
        <v>32142000.000000004</v>
      </c>
      <c r="L61" s="2">
        <v>60</v>
      </c>
    </row>
    <row r="62" spans="1:12" hidden="1" x14ac:dyDescent="0.45">
      <c r="A62">
        <v>719</v>
      </c>
      <c r="B62" t="s">
        <v>2727</v>
      </c>
      <c r="C62" t="s">
        <v>9</v>
      </c>
      <c r="D62" t="s">
        <v>1592</v>
      </c>
      <c r="E62" t="s">
        <v>89</v>
      </c>
      <c r="F62">
        <v>31</v>
      </c>
      <c r="G62" t="s">
        <v>16</v>
      </c>
      <c r="H62">
        <v>2020</v>
      </c>
      <c r="I62">
        <v>7.1749666666666601</v>
      </c>
      <c r="J62" s="1">
        <f>_xlfn.XLOOKUP(B62, '[1]2021 Salaries'!$B$13:$B$2834, '[1]2021 Salaries'!$G$13:$G$2834,0)</f>
        <v>29360000</v>
      </c>
      <c r="K62" s="1">
        <f t="shared" si="0"/>
        <v>32296000.000000004</v>
      </c>
      <c r="L62" s="2">
        <v>61</v>
      </c>
    </row>
    <row r="63" spans="1:12" hidden="1" x14ac:dyDescent="0.45">
      <c r="A63">
        <v>997</v>
      </c>
      <c r="B63" t="s">
        <v>2002</v>
      </c>
      <c r="C63" t="s">
        <v>55</v>
      </c>
      <c r="D63" t="s">
        <v>1592</v>
      </c>
      <c r="E63" t="s">
        <v>168</v>
      </c>
      <c r="F63">
        <v>19</v>
      </c>
      <c r="G63" t="s">
        <v>21</v>
      </c>
      <c r="H63">
        <v>2021</v>
      </c>
      <c r="I63">
        <v>7.18333333333333</v>
      </c>
      <c r="J63" s="1">
        <f>_xlfn.XLOOKUP(B63, '[1]2021 Salaries'!$B$13:$B$2834, '[1]2021 Salaries'!$G$13:$G$2834,0)</f>
        <v>35710000</v>
      </c>
      <c r="K63" s="1">
        <f t="shared" si="0"/>
        <v>39281000</v>
      </c>
      <c r="L63" s="2">
        <v>62</v>
      </c>
    </row>
    <row r="64" spans="1:12" hidden="1" x14ac:dyDescent="0.45">
      <c r="A64">
        <v>564</v>
      </c>
      <c r="B64" t="s">
        <v>2661</v>
      </c>
      <c r="C64" t="s">
        <v>204</v>
      </c>
      <c r="D64" t="s">
        <v>1592</v>
      </c>
      <c r="E64" t="s">
        <v>211</v>
      </c>
      <c r="F64">
        <v>28</v>
      </c>
      <c r="G64" t="s">
        <v>25</v>
      </c>
      <c r="H64">
        <v>2020</v>
      </c>
      <c r="I64">
        <v>7.1878333333333302</v>
      </c>
      <c r="J64" s="1">
        <f>_xlfn.XLOOKUP(B64, '[1]2021 Salaries'!$B$13:$B$2834, '[1]2021 Salaries'!$G$13:$G$2834,0)</f>
        <v>37780000</v>
      </c>
      <c r="K64" s="1">
        <f t="shared" si="0"/>
        <v>41558000</v>
      </c>
      <c r="L64" s="2">
        <v>63</v>
      </c>
    </row>
    <row r="65" spans="1:12" hidden="1" x14ac:dyDescent="0.45">
      <c r="A65">
        <v>64</v>
      </c>
      <c r="B65" t="s">
        <v>2730</v>
      </c>
      <c r="C65" t="s">
        <v>9</v>
      </c>
      <c r="D65" t="s">
        <v>1592</v>
      </c>
      <c r="E65" t="s">
        <v>168</v>
      </c>
      <c r="F65">
        <v>28</v>
      </c>
      <c r="G65" t="s">
        <v>21</v>
      </c>
      <c r="H65">
        <v>2020</v>
      </c>
      <c r="I65">
        <v>7.2266666666666604</v>
      </c>
      <c r="J65" s="1">
        <f>_xlfn.XLOOKUP(B65, '[1]2021 Salaries'!$B$13:$B$2834, '[1]2021 Salaries'!$G$13:$G$2834,0)</f>
        <v>25220000</v>
      </c>
      <c r="K65" s="1">
        <f t="shared" si="0"/>
        <v>27742000.000000004</v>
      </c>
      <c r="L65" s="2">
        <v>64</v>
      </c>
    </row>
    <row r="66" spans="1:12" hidden="1" x14ac:dyDescent="0.45">
      <c r="A66">
        <v>1137</v>
      </c>
      <c r="B66" t="s">
        <v>2732</v>
      </c>
      <c r="C66" t="s">
        <v>9</v>
      </c>
      <c r="D66" t="s">
        <v>1596</v>
      </c>
      <c r="E66" t="s">
        <v>497</v>
      </c>
      <c r="F66">
        <v>21</v>
      </c>
      <c r="G66" t="s">
        <v>31</v>
      </c>
      <c r="H66">
        <v>2021</v>
      </c>
      <c r="I66">
        <v>7.2496999999999998</v>
      </c>
      <c r="J66" s="1">
        <f>_xlfn.XLOOKUP(B66, '[1]2021 Salaries'!$B$13:$B$2834, '[1]2021 Salaries'!$G$13:$G$2834,0)</f>
        <v>24400000</v>
      </c>
      <c r="K66" s="1">
        <f t="shared" si="0"/>
        <v>26840000.000000004</v>
      </c>
      <c r="L66" s="2">
        <v>65</v>
      </c>
    </row>
    <row r="67" spans="1:12" hidden="1" x14ac:dyDescent="0.45">
      <c r="A67">
        <v>527</v>
      </c>
      <c r="B67" t="s">
        <v>2694</v>
      </c>
      <c r="C67" t="s">
        <v>130</v>
      </c>
      <c r="D67" t="s">
        <v>1592</v>
      </c>
      <c r="E67" t="s">
        <v>107</v>
      </c>
      <c r="F67">
        <v>32</v>
      </c>
      <c r="G67" t="s">
        <v>25</v>
      </c>
      <c r="H67">
        <v>2020</v>
      </c>
      <c r="I67">
        <v>7.2651666666666701</v>
      </c>
      <c r="J67" s="1">
        <f>_xlfn.XLOOKUP(B67, '[1]2021 Salaries'!$B$13:$B$2834, '[1]2021 Salaries'!$G$13:$G$2834,0)</f>
        <v>28530000</v>
      </c>
      <c r="K67" s="1">
        <f t="shared" ref="K67:K130" si="1">IF(C67="Rarita", J67, J67*1.1)</f>
        <v>31383000.000000004</v>
      </c>
      <c r="L67" s="2">
        <v>66</v>
      </c>
    </row>
    <row r="68" spans="1:12" hidden="1" x14ac:dyDescent="0.45">
      <c r="A68">
        <v>1051</v>
      </c>
      <c r="B68" t="s">
        <v>2420</v>
      </c>
      <c r="C68" t="s">
        <v>39</v>
      </c>
      <c r="D68" t="s">
        <v>1592</v>
      </c>
      <c r="E68" t="s">
        <v>147</v>
      </c>
      <c r="F68">
        <v>27</v>
      </c>
      <c r="G68" t="s">
        <v>21</v>
      </c>
      <c r="H68">
        <v>2021</v>
      </c>
      <c r="I68">
        <v>7.2707333333333297</v>
      </c>
      <c r="J68" s="1">
        <f>_xlfn.XLOOKUP(B68, '[1]2021 Salaries'!$B$13:$B$2834, '[1]2021 Salaries'!$G$13:$G$2834,0)</f>
        <v>31400000</v>
      </c>
      <c r="K68" s="1">
        <f t="shared" si="1"/>
        <v>34540000</v>
      </c>
      <c r="L68" s="2">
        <v>67</v>
      </c>
    </row>
    <row r="69" spans="1:12" hidden="1" x14ac:dyDescent="0.45">
      <c r="A69">
        <v>140</v>
      </c>
      <c r="B69" t="s">
        <v>2693</v>
      </c>
      <c r="C69" t="s">
        <v>9</v>
      </c>
      <c r="D69" t="s">
        <v>1592</v>
      </c>
      <c r="E69" t="s">
        <v>44</v>
      </c>
      <c r="F69">
        <v>20</v>
      </c>
      <c r="G69" t="s">
        <v>31</v>
      </c>
      <c r="H69">
        <v>2020</v>
      </c>
      <c r="I69">
        <v>7.2723666666666702</v>
      </c>
      <c r="J69" s="1">
        <f>_xlfn.XLOOKUP(B69, '[1]2021 Salaries'!$B$13:$B$2834, '[1]2021 Salaries'!$G$13:$G$2834,0)</f>
        <v>33510000</v>
      </c>
      <c r="K69" s="1">
        <f t="shared" si="1"/>
        <v>36861000</v>
      </c>
      <c r="L69" s="2">
        <v>68</v>
      </c>
    </row>
    <row r="70" spans="1:12" hidden="1" x14ac:dyDescent="0.45">
      <c r="A70">
        <v>986</v>
      </c>
      <c r="B70" t="s">
        <v>2731</v>
      </c>
      <c r="C70" t="s">
        <v>39</v>
      </c>
      <c r="D70" t="s">
        <v>1592</v>
      </c>
      <c r="E70" t="s">
        <v>393</v>
      </c>
      <c r="F70">
        <v>24</v>
      </c>
      <c r="G70" t="s">
        <v>21</v>
      </c>
      <c r="H70">
        <v>2021</v>
      </c>
      <c r="I70">
        <v>7.2805999999999997</v>
      </c>
      <c r="J70" s="1">
        <f>_xlfn.XLOOKUP(B70, '[1]2021 Salaries'!$B$13:$B$2834, '[1]2021 Salaries'!$G$13:$G$2834,0)</f>
        <v>32520000</v>
      </c>
      <c r="K70" s="1">
        <f t="shared" si="1"/>
        <v>35772000</v>
      </c>
      <c r="L70" s="2">
        <v>69</v>
      </c>
    </row>
    <row r="71" spans="1:12" hidden="1" x14ac:dyDescent="0.45">
      <c r="A71">
        <v>572</v>
      </c>
      <c r="B71" t="s">
        <v>2540</v>
      </c>
      <c r="C71" t="s">
        <v>23</v>
      </c>
      <c r="D71" t="s">
        <v>1592</v>
      </c>
      <c r="E71" t="s">
        <v>78</v>
      </c>
      <c r="F71">
        <v>31</v>
      </c>
      <c r="G71" t="s">
        <v>25</v>
      </c>
      <c r="H71">
        <v>2020</v>
      </c>
      <c r="I71">
        <v>7.2813666666666697</v>
      </c>
      <c r="J71" s="1">
        <f>_xlfn.XLOOKUP(B71, '[1]2021 Salaries'!$B$13:$B$2834, '[1]2021 Salaries'!$G$13:$G$2834,0)</f>
        <v>36970000</v>
      </c>
      <c r="K71" s="1">
        <f t="shared" si="1"/>
        <v>40667000</v>
      </c>
      <c r="L71" s="2">
        <v>70</v>
      </c>
    </row>
    <row r="72" spans="1:12" hidden="1" x14ac:dyDescent="0.45">
      <c r="A72">
        <v>996</v>
      </c>
      <c r="B72" t="s">
        <v>2730</v>
      </c>
      <c r="C72" t="s">
        <v>9</v>
      </c>
      <c r="D72" t="s">
        <v>1592</v>
      </c>
      <c r="E72" t="s">
        <v>168</v>
      </c>
      <c r="F72">
        <v>29</v>
      </c>
      <c r="G72" t="s">
        <v>21</v>
      </c>
      <c r="H72">
        <v>2021</v>
      </c>
      <c r="I72">
        <v>7.2834000000000003</v>
      </c>
      <c r="J72" s="1">
        <f>_xlfn.XLOOKUP(B72, '[1]2021 Salaries'!$B$13:$B$2834, '[1]2021 Salaries'!$G$13:$G$2834,0)</f>
        <v>25220000</v>
      </c>
      <c r="K72" s="1">
        <f t="shared" si="1"/>
        <v>27742000.000000004</v>
      </c>
      <c r="L72" s="2">
        <v>71</v>
      </c>
    </row>
    <row r="73" spans="1:12" hidden="1" x14ac:dyDescent="0.45">
      <c r="A73">
        <v>1213</v>
      </c>
      <c r="B73" t="s">
        <v>1803</v>
      </c>
      <c r="C73" t="s">
        <v>126</v>
      </c>
      <c r="D73" t="s">
        <v>1596</v>
      </c>
      <c r="E73" t="s">
        <v>278</v>
      </c>
      <c r="F73">
        <v>23</v>
      </c>
      <c r="G73" t="s">
        <v>31</v>
      </c>
      <c r="H73">
        <v>2021</v>
      </c>
      <c r="I73">
        <v>7.2888666666666699</v>
      </c>
      <c r="J73" s="1">
        <f>_xlfn.XLOOKUP(B73, '[1]2021 Salaries'!$B$13:$B$2834, '[1]2021 Salaries'!$G$13:$G$2834,0)</f>
        <v>28720000</v>
      </c>
      <c r="K73" s="1">
        <f t="shared" si="1"/>
        <v>31592000.000000004</v>
      </c>
      <c r="L73" s="2">
        <v>72</v>
      </c>
    </row>
    <row r="74" spans="1:12" hidden="1" x14ac:dyDescent="0.45">
      <c r="A74">
        <v>1872</v>
      </c>
      <c r="B74" t="s">
        <v>2691</v>
      </c>
      <c r="C74" t="s">
        <v>214</v>
      </c>
      <c r="D74" t="s">
        <v>1592</v>
      </c>
      <c r="E74" t="s">
        <v>40</v>
      </c>
      <c r="F74">
        <v>29</v>
      </c>
      <c r="G74" t="s">
        <v>41</v>
      </c>
      <c r="H74">
        <v>2021</v>
      </c>
      <c r="I74">
        <v>7.2967666666666604</v>
      </c>
      <c r="J74" s="1">
        <f>_xlfn.XLOOKUP(B74, '[1]2021 Salaries'!$B$13:$B$2834, '[1]2021 Salaries'!$G$13:$G$2834,0)</f>
        <v>2280000</v>
      </c>
      <c r="K74" s="1">
        <f t="shared" si="1"/>
        <v>2508000</v>
      </c>
      <c r="L74" s="2">
        <v>73</v>
      </c>
    </row>
    <row r="75" spans="1:12" hidden="1" x14ac:dyDescent="0.45">
      <c r="A75">
        <v>1339</v>
      </c>
      <c r="B75" t="s">
        <v>2729</v>
      </c>
      <c r="C75" t="s">
        <v>9</v>
      </c>
      <c r="D75" t="s">
        <v>1592</v>
      </c>
      <c r="E75" t="s">
        <v>75</v>
      </c>
      <c r="F75">
        <v>27</v>
      </c>
      <c r="G75" t="s">
        <v>12</v>
      </c>
      <c r="H75">
        <v>2021</v>
      </c>
      <c r="I75">
        <v>7.2977333333333299</v>
      </c>
      <c r="J75" s="1">
        <f>_xlfn.XLOOKUP(B75, '[1]2021 Salaries'!$B$13:$B$2834, '[1]2021 Salaries'!$G$13:$G$2834,0)</f>
        <v>37860000</v>
      </c>
      <c r="K75" s="1">
        <f t="shared" si="1"/>
        <v>41646000</v>
      </c>
      <c r="L75" s="2">
        <v>74</v>
      </c>
    </row>
    <row r="76" spans="1:12" hidden="1" x14ac:dyDescent="0.45">
      <c r="A76">
        <v>369</v>
      </c>
      <c r="B76" t="s">
        <v>1056</v>
      </c>
      <c r="C76" t="s">
        <v>74</v>
      </c>
      <c r="D76" t="s">
        <v>598</v>
      </c>
      <c r="E76" t="s">
        <v>116</v>
      </c>
      <c r="F76">
        <v>29</v>
      </c>
      <c r="G76" t="s">
        <v>12</v>
      </c>
      <c r="H76">
        <v>2020</v>
      </c>
      <c r="I76">
        <v>7.3179666666666696</v>
      </c>
      <c r="J76" s="1">
        <f>_xlfn.XLOOKUP(B76, '[1]2021 Salaries'!$B$13:$B$2834, '[1]2021 Salaries'!$G$13:$G$2834,0)</f>
        <v>36500000</v>
      </c>
      <c r="K76" s="1">
        <f t="shared" si="1"/>
        <v>40150000</v>
      </c>
      <c r="L76" s="2">
        <v>75</v>
      </c>
    </row>
    <row r="77" spans="1:12" hidden="1" x14ac:dyDescent="0.45">
      <c r="A77">
        <v>33</v>
      </c>
      <c r="B77" t="s">
        <v>2728</v>
      </c>
      <c r="C77" t="s">
        <v>39</v>
      </c>
      <c r="D77" t="s">
        <v>1592</v>
      </c>
      <c r="E77" t="s">
        <v>69</v>
      </c>
      <c r="F77">
        <v>17</v>
      </c>
      <c r="G77" t="s">
        <v>21</v>
      </c>
      <c r="H77">
        <v>2020</v>
      </c>
      <c r="I77">
        <v>7.3263999999999996</v>
      </c>
      <c r="J77" s="1">
        <f>_xlfn.XLOOKUP(B77, '[1]2021 Salaries'!$B$13:$B$2834, '[1]2021 Salaries'!$G$13:$G$2834,0)</f>
        <v>28400000</v>
      </c>
      <c r="K77" s="1">
        <f t="shared" si="1"/>
        <v>31240000.000000004</v>
      </c>
      <c r="L77" s="2">
        <v>76</v>
      </c>
    </row>
    <row r="78" spans="1:12" hidden="1" x14ac:dyDescent="0.45">
      <c r="A78">
        <v>252</v>
      </c>
      <c r="B78" t="s">
        <v>1126</v>
      </c>
      <c r="C78" t="s">
        <v>138</v>
      </c>
      <c r="D78" t="s">
        <v>1596</v>
      </c>
      <c r="E78" t="s">
        <v>173</v>
      </c>
      <c r="F78">
        <v>23</v>
      </c>
      <c r="G78" t="s">
        <v>31</v>
      </c>
      <c r="H78">
        <v>2020</v>
      </c>
      <c r="I78">
        <v>7.3302666666666703</v>
      </c>
      <c r="J78" s="1">
        <f>_xlfn.XLOOKUP(B78, '[1]2021 Salaries'!$B$13:$B$2834, '[1]2021 Salaries'!$G$13:$G$2834,0)</f>
        <v>22680000</v>
      </c>
      <c r="K78" s="1">
        <f t="shared" si="1"/>
        <v>24948000.000000004</v>
      </c>
      <c r="L78" s="2">
        <v>77</v>
      </c>
    </row>
    <row r="79" spans="1:12" hidden="1" x14ac:dyDescent="0.45">
      <c r="A79">
        <v>116</v>
      </c>
      <c r="B79" t="s">
        <v>2673</v>
      </c>
      <c r="C79" t="s">
        <v>948</v>
      </c>
      <c r="D79" t="s">
        <v>1596</v>
      </c>
      <c r="E79" t="s">
        <v>147</v>
      </c>
      <c r="F79">
        <v>27</v>
      </c>
      <c r="G79" t="s">
        <v>21</v>
      </c>
      <c r="H79">
        <v>2020</v>
      </c>
      <c r="I79">
        <v>7.3323</v>
      </c>
      <c r="J79" s="1">
        <f>_xlfn.XLOOKUP(B79, '[1]2021 Salaries'!$B$13:$B$2834, '[1]2021 Salaries'!$G$13:$G$2834,0)</f>
        <v>33020000</v>
      </c>
      <c r="K79" s="1">
        <f t="shared" si="1"/>
        <v>36322000</v>
      </c>
      <c r="L79" s="2">
        <v>78</v>
      </c>
    </row>
    <row r="80" spans="1:12" hidden="1" x14ac:dyDescent="0.45">
      <c r="A80">
        <v>1313</v>
      </c>
      <c r="B80" t="s">
        <v>2553</v>
      </c>
      <c r="C80" t="s">
        <v>1879</v>
      </c>
      <c r="D80" t="s">
        <v>1596</v>
      </c>
      <c r="E80" t="s">
        <v>47</v>
      </c>
      <c r="F80">
        <v>27</v>
      </c>
      <c r="G80" t="s">
        <v>12</v>
      </c>
      <c r="H80">
        <v>2021</v>
      </c>
      <c r="I80">
        <v>7.3353666666666699</v>
      </c>
      <c r="J80" s="1">
        <f>_xlfn.XLOOKUP(B80, '[1]2021 Salaries'!$B$13:$B$2834, '[1]2021 Salaries'!$G$13:$G$2834,0)</f>
        <v>37040000</v>
      </c>
      <c r="K80" s="1">
        <f t="shared" si="1"/>
        <v>40744000</v>
      </c>
      <c r="L80" s="2">
        <v>79</v>
      </c>
    </row>
    <row r="81" spans="1:12" hidden="1" x14ac:dyDescent="0.45">
      <c r="A81">
        <v>1723</v>
      </c>
      <c r="B81" t="s">
        <v>2727</v>
      </c>
      <c r="C81" t="s">
        <v>9</v>
      </c>
      <c r="D81" t="s">
        <v>1592</v>
      </c>
      <c r="E81" t="s">
        <v>89</v>
      </c>
      <c r="F81">
        <v>32</v>
      </c>
      <c r="G81" t="s">
        <v>16</v>
      </c>
      <c r="H81">
        <v>2021</v>
      </c>
      <c r="I81">
        <v>7.3556999999999997</v>
      </c>
      <c r="J81" s="1">
        <f>_xlfn.XLOOKUP(B81, '[1]2021 Salaries'!$B$13:$B$2834, '[1]2021 Salaries'!$G$13:$G$2834,0)</f>
        <v>29360000</v>
      </c>
      <c r="K81" s="1">
        <f t="shared" si="1"/>
        <v>32296000.000000004</v>
      </c>
      <c r="L81" s="2">
        <v>80</v>
      </c>
    </row>
    <row r="82" spans="1:12" hidden="1" x14ac:dyDescent="0.45">
      <c r="A82">
        <v>563</v>
      </c>
      <c r="B82" t="s">
        <v>2657</v>
      </c>
      <c r="C82" t="s">
        <v>204</v>
      </c>
      <c r="D82" t="s">
        <v>1592</v>
      </c>
      <c r="E82" t="s">
        <v>211</v>
      </c>
      <c r="F82">
        <v>28</v>
      </c>
      <c r="G82" t="s">
        <v>25</v>
      </c>
      <c r="H82">
        <v>2020</v>
      </c>
      <c r="I82">
        <v>7.3841333333333301</v>
      </c>
      <c r="J82" s="1">
        <f>_xlfn.XLOOKUP(B82, '[1]2021 Salaries'!$B$13:$B$2834, '[1]2021 Salaries'!$G$13:$G$2834,0)</f>
        <v>30570000</v>
      </c>
      <c r="K82" s="1">
        <f t="shared" si="1"/>
        <v>33627000</v>
      </c>
      <c r="L82" s="2">
        <v>81</v>
      </c>
    </row>
    <row r="83" spans="1:12" hidden="1" x14ac:dyDescent="0.45">
      <c r="A83">
        <v>31</v>
      </c>
      <c r="B83" t="s">
        <v>2724</v>
      </c>
      <c r="C83" t="s">
        <v>9</v>
      </c>
      <c r="D83" t="s">
        <v>1592</v>
      </c>
      <c r="E83" t="s">
        <v>69</v>
      </c>
      <c r="F83">
        <v>23</v>
      </c>
      <c r="G83" t="s">
        <v>21</v>
      </c>
      <c r="H83">
        <v>2020</v>
      </c>
      <c r="I83">
        <v>7.3933666666666698</v>
      </c>
      <c r="J83" s="1">
        <f>_xlfn.XLOOKUP(B83, '[1]2021 Salaries'!$B$13:$B$2834, '[1]2021 Salaries'!$G$13:$G$2834,0)</f>
        <v>32590000</v>
      </c>
      <c r="K83" s="1">
        <f t="shared" si="1"/>
        <v>35849000</v>
      </c>
      <c r="L83" s="2">
        <v>82</v>
      </c>
    </row>
    <row r="84" spans="1:12" hidden="1" x14ac:dyDescent="0.45">
      <c r="A84">
        <v>615</v>
      </c>
      <c r="B84" t="s">
        <v>2454</v>
      </c>
      <c r="C84" t="s">
        <v>126</v>
      </c>
      <c r="D84" t="s">
        <v>1592</v>
      </c>
      <c r="E84" t="s">
        <v>118</v>
      </c>
      <c r="F84">
        <v>22</v>
      </c>
      <c r="G84" t="s">
        <v>25</v>
      </c>
      <c r="H84">
        <v>2020</v>
      </c>
      <c r="I84">
        <v>7.3965666666666703</v>
      </c>
      <c r="J84" s="1">
        <f>_xlfn.XLOOKUP(B84, '[1]2021 Salaries'!$B$13:$B$2834, '[1]2021 Salaries'!$G$13:$G$2834,0)</f>
        <v>20980000</v>
      </c>
      <c r="K84" s="1">
        <f t="shared" si="1"/>
        <v>23078000</v>
      </c>
      <c r="L84" s="2">
        <v>83</v>
      </c>
    </row>
    <row r="85" spans="1:12" hidden="1" x14ac:dyDescent="0.45">
      <c r="A85">
        <v>1676</v>
      </c>
      <c r="B85" t="s">
        <v>823</v>
      </c>
      <c r="C85" t="s">
        <v>14</v>
      </c>
      <c r="D85" t="s">
        <v>1592</v>
      </c>
      <c r="E85" t="s">
        <v>15</v>
      </c>
      <c r="F85">
        <v>17</v>
      </c>
      <c r="G85" t="s">
        <v>16</v>
      </c>
      <c r="H85">
        <v>2021</v>
      </c>
      <c r="I85">
        <v>7.41116666666667</v>
      </c>
      <c r="J85" s="1">
        <f>_xlfn.XLOOKUP(B85, '[1]2021 Salaries'!$B$13:$B$2834, '[1]2021 Salaries'!$G$13:$G$2834,0)</f>
        <v>37550000</v>
      </c>
      <c r="K85" s="1">
        <f t="shared" si="1"/>
        <v>41305000</v>
      </c>
      <c r="L85" s="2">
        <v>84</v>
      </c>
    </row>
    <row r="86" spans="1:12" hidden="1" x14ac:dyDescent="0.45">
      <c r="A86">
        <v>282</v>
      </c>
      <c r="B86" t="s">
        <v>2711</v>
      </c>
      <c r="C86" t="s">
        <v>149</v>
      </c>
      <c r="D86" t="s">
        <v>1596</v>
      </c>
      <c r="E86" t="s">
        <v>93</v>
      </c>
      <c r="F86">
        <v>24</v>
      </c>
      <c r="G86" t="s">
        <v>31</v>
      </c>
      <c r="H86">
        <v>2020</v>
      </c>
      <c r="I86">
        <v>7.4269333333333298</v>
      </c>
      <c r="J86" s="1">
        <f>_xlfn.XLOOKUP(B86, '[1]2021 Salaries'!$B$13:$B$2834, '[1]2021 Salaries'!$G$13:$G$2834,0)</f>
        <v>32270000</v>
      </c>
      <c r="K86" s="1">
        <f t="shared" si="1"/>
        <v>35497000</v>
      </c>
      <c r="L86" s="2">
        <v>85</v>
      </c>
    </row>
    <row r="87" spans="1:12" hidden="1" x14ac:dyDescent="0.45">
      <c r="A87">
        <v>633</v>
      </c>
      <c r="B87" t="s">
        <v>2614</v>
      </c>
      <c r="C87" t="s">
        <v>1114</v>
      </c>
      <c r="D87" t="s">
        <v>1592</v>
      </c>
      <c r="E87" t="s">
        <v>257</v>
      </c>
      <c r="F87">
        <v>30</v>
      </c>
      <c r="G87" t="s">
        <v>25</v>
      </c>
      <c r="H87">
        <v>2020</v>
      </c>
      <c r="I87">
        <v>7.4299666666666697</v>
      </c>
      <c r="J87" s="1">
        <f>_xlfn.XLOOKUP(B87, '[1]2021 Salaries'!$B$13:$B$2834, '[1]2021 Salaries'!$G$13:$G$2834,0)</f>
        <v>29850000</v>
      </c>
      <c r="K87" s="1">
        <f t="shared" si="1"/>
        <v>32835000.000000004</v>
      </c>
      <c r="L87" s="2">
        <v>86</v>
      </c>
    </row>
    <row r="88" spans="1:12" hidden="1" x14ac:dyDescent="0.45">
      <c r="A88">
        <v>734</v>
      </c>
      <c r="B88" t="s">
        <v>2485</v>
      </c>
      <c r="C88" t="s">
        <v>204</v>
      </c>
      <c r="D88" t="s">
        <v>1596</v>
      </c>
      <c r="E88" t="s">
        <v>997</v>
      </c>
      <c r="F88">
        <v>20</v>
      </c>
      <c r="G88" t="s">
        <v>16</v>
      </c>
      <c r="H88">
        <v>2020</v>
      </c>
      <c r="I88">
        <v>7.44783333333333</v>
      </c>
      <c r="J88" s="1">
        <f>_xlfn.XLOOKUP(B88, '[1]2021 Salaries'!$B$13:$B$2834, '[1]2021 Salaries'!$G$13:$G$2834,0)</f>
        <v>20890000</v>
      </c>
      <c r="K88" s="1">
        <f t="shared" si="1"/>
        <v>22979000</v>
      </c>
      <c r="L88" s="2">
        <v>87</v>
      </c>
    </row>
    <row r="89" spans="1:12" hidden="1" x14ac:dyDescent="0.45">
      <c r="A89">
        <v>104</v>
      </c>
      <c r="B89" t="s">
        <v>2309</v>
      </c>
      <c r="C89" t="s">
        <v>39</v>
      </c>
      <c r="D89" t="s">
        <v>1600</v>
      </c>
      <c r="E89" t="s">
        <v>101</v>
      </c>
      <c r="F89">
        <v>23</v>
      </c>
      <c r="G89" t="s">
        <v>21</v>
      </c>
      <c r="H89">
        <v>2020</v>
      </c>
      <c r="I89">
        <v>7.4535999999999998</v>
      </c>
      <c r="J89" s="1">
        <f>_xlfn.XLOOKUP(B89, '[1]2021 Salaries'!$B$13:$B$2834, '[1]2021 Salaries'!$G$13:$G$2834,0)</f>
        <v>32680000</v>
      </c>
      <c r="K89" s="1">
        <f t="shared" si="1"/>
        <v>35948000</v>
      </c>
      <c r="L89" s="2">
        <v>88</v>
      </c>
    </row>
    <row r="90" spans="1:12" hidden="1" x14ac:dyDescent="0.45">
      <c r="A90">
        <v>1047</v>
      </c>
      <c r="B90" t="s">
        <v>2725</v>
      </c>
      <c r="C90" t="s">
        <v>616</v>
      </c>
      <c r="D90" t="s">
        <v>1592</v>
      </c>
      <c r="E90" t="s">
        <v>147</v>
      </c>
      <c r="F90">
        <v>31</v>
      </c>
      <c r="G90" t="s">
        <v>21</v>
      </c>
      <c r="H90">
        <v>2021</v>
      </c>
      <c r="I90">
        <v>7.4542000000000002</v>
      </c>
      <c r="J90" s="1">
        <f>_xlfn.XLOOKUP(B90, '[1]2021 Salaries'!$B$13:$B$2834, '[1]2021 Salaries'!$G$13:$G$2834,0)</f>
        <v>34440000</v>
      </c>
      <c r="K90" s="1">
        <f t="shared" si="1"/>
        <v>37884000</v>
      </c>
      <c r="L90" s="2">
        <v>89</v>
      </c>
    </row>
    <row r="91" spans="1:12" hidden="1" x14ac:dyDescent="0.45">
      <c r="A91">
        <v>713</v>
      </c>
      <c r="B91" t="s">
        <v>2097</v>
      </c>
      <c r="C91" t="s">
        <v>14</v>
      </c>
      <c r="D91" t="s">
        <v>1592</v>
      </c>
      <c r="E91" t="s">
        <v>489</v>
      </c>
      <c r="F91">
        <v>22</v>
      </c>
      <c r="G91" t="s">
        <v>16</v>
      </c>
      <c r="H91">
        <v>2020</v>
      </c>
      <c r="I91">
        <v>7.4598666666666702</v>
      </c>
      <c r="J91" s="1">
        <f>_xlfn.XLOOKUP(B91, '[1]2021 Salaries'!$B$13:$B$2834, '[1]2021 Salaries'!$G$13:$G$2834,0)</f>
        <v>28170000</v>
      </c>
      <c r="K91" s="1">
        <f t="shared" si="1"/>
        <v>30987000.000000004</v>
      </c>
      <c r="L91" s="2">
        <v>90</v>
      </c>
    </row>
    <row r="92" spans="1:12" hidden="1" x14ac:dyDescent="0.45">
      <c r="A92">
        <v>620</v>
      </c>
      <c r="B92" t="s">
        <v>2726</v>
      </c>
      <c r="C92" t="s">
        <v>23</v>
      </c>
      <c r="D92" t="s">
        <v>1596</v>
      </c>
      <c r="E92" t="s">
        <v>118</v>
      </c>
      <c r="F92">
        <v>20</v>
      </c>
      <c r="G92" t="s">
        <v>25</v>
      </c>
      <c r="H92">
        <v>2020</v>
      </c>
      <c r="I92">
        <v>7.47936666666667</v>
      </c>
      <c r="J92" s="1">
        <f>_xlfn.XLOOKUP(B92, '[1]2021 Salaries'!$B$13:$B$2834, '[1]2021 Salaries'!$G$13:$G$2834,0)</f>
        <v>0</v>
      </c>
      <c r="K92" s="1">
        <f t="shared" si="1"/>
        <v>0</v>
      </c>
      <c r="L92" s="2">
        <v>91</v>
      </c>
    </row>
    <row r="93" spans="1:12" hidden="1" x14ac:dyDescent="0.45">
      <c r="A93">
        <v>1442</v>
      </c>
      <c r="B93" t="s">
        <v>2675</v>
      </c>
      <c r="C93" t="s">
        <v>195</v>
      </c>
      <c r="D93" t="s">
        <v>1596</v>
      </c>
      <c r="E93" t="s">
        <v>11</v>
      </c>
      <c r="F93">
        <v>31</v>
      </c>
      <c r="G93" t="s">
        <v>12</v>
      </c>
      <c r="H93">
        <v>2021</v>
      </c>
      <c r="I93">
        <v>7.4874999999999998</v>
      </c>
      <c r="J93" s="1">
        <f>_xlfn.XLOOKUP(B93, '[1]2021 Salaries'!$B$13:$B$2834, '[1]2021 Salaries'!$G$13:$G$2834,0)</f>
        <v>29910000</v>
      </c>
      <c r="K93" s="1">
        <f t="shared" si="1"/>
        <v>32901000.000000004</v>
      </c>
      <c r="L93" s="2">
        <v>92</v>
      </c>
    </row>
    <row r="94" spans="1:12" hidden="1" x14ac:dyDescent="0.45">
      <c r="A94">
        <v>526</v>
      </c>
      <c r="B94" t="s">
        <v>2604</v>
      </c>
      <c r="C94" t="s">
        <v>23</v>
      </c>
      <c r="D94" t="s">
        <v>1592</v>
      </c>
      <c r="E94" t="s">
        <v>107</v>
      </c>
      <c r="F94">
        <v>25</v>
      </c>
      <c r="G94" t="s">
        <v>25</v>
      </c>
      <c r="H94">
        <v>2020</v>
      </c>
      <c r="I94">
        <v>7.4993666666666696</v>
      </c>
      <c r="J94" s="1">
        <f>_xlfn.XLOOKUP(B94, '[1]2021 Salaries'!$B$13:$B$2834, '[1]2021 Salaries'!$G$13:$G$2834,0)</f>
        <v>25910000</v>
      </c>
      <c r="K94" s="1">
        <f t="shared" si="1"/>
        <v>28501000.000000004</v>
      </c>
      <c r="L94" s="2">
        <v>93</v>
      </c>
    </row>
    <row r="95" spans="1:12" hidden="1" x14ac:dyDescent="0.45">
      <c r="A95">
        <v>724</v>
      </c>
      <c r="B95" t="s">
        <v>2725</v>
      </c>
      <c r="C95" t="s">
        <v>616</v>
      </c>
      <c r="D95" t="s">
        <v>1596</v>
      </c>
      <c r="E95" t="s">
        <v>89</v>
      </c>
      <c r="F95">
        <v>30</v>
      </c>
      <c r="G95" t="s">
        <v>16</v>
      </c>
      <c r="H95">
        <v>2020</v>
      </c>
      <c r="I95">
        <v>7.5076000000000001</v>
      </c>
      <c r="J95" s="1">
        <f>_xlfn.XLOOKUP(B95, '[1]2021 Salaries'!$B$13:$B$2834, '[1]2021 Salaries'!$G$13:$G$2834,0)</f>
        <v>34440000</v>
      </c>
      <c r="K95" s="1">
        <f t="shared" si="1"/>
        <v>37884000</v>
      </c>
      <c r="L95" s="2">
        <v>94</v>
      </c>
    </row>
    <row r="96" spans="1:12" hidden="1" x14ac:dyDescent="0.45">
      <c r="A96">
        <v>461</v>
      </c>
      <c r="B96" t="s">
        <v>2716</v>
      </c>
      <c r="C96" t="s">
        <v>216</v>
      </c>
      <c r="D96" t="s">
        <v>1592</v>
      </c>
      <c r="E96" t="s">
        <v>11</v>
      </c>
      <c r="F96">
        <v>30</v>
      </c>
      <c r="G96" t="s">
        <v>12</v>
      </c>
      <c r="H96">
        <v>2020</v>
      </c>
      <c r="I96">
        <v>7.5096666666666696</v>
      </c>
      <c r="J96" s="1">
        <f>_xlfn.XLOOKUP(B96, '[1]2021 Salaries'!$B$13:$B$2834, '[1]2021 Salaries'!$G$13:$G$2834,0)</f>
        <v>32710000</v>
      </c>
      <c r="K96" s="1">
        <f t="shared" si="1"/>
        <v>35981000</v>
      </c>
      <c r="L96" s="2">
        <v>95</v>
      </c>
    </row>
    <row r="97" spans="1:12" hidden="1" x14ac:dyDescent="0.45">
      <c r="A97">
        <v>965</v>
      </c>
      <c r="B97" t="s">
        <v>2724</v>
      </c>
      <c r="C97" t="s">
        <v>9</v>
      </c>
      <c r="D97" t="s">
        <v>1592</v>
      </c>
      <c r="E97" t="s">
        <v>69</v>
      </c>
      <c r="F97">
        <v>24</v>
      </c>
      <c r="G97" t="s">
        <v>21</v>
      </c>
      <c r="H97">
        <v>2021</v>
      </c>
      <c r="I97">
        <v>7.5138999999999996</v>
      </c>
      <c r="J97" s="1">
        <f>_xlfn.XLOOKUP(B97, '[1]2021 Salaries'!$B$13:$B$2834, '[1]2021 Salaries'!$G$13:$G$2834,0)</f>
        <v>32590000</v>
      </c>
      <c r="K97" s="1">
        <f t="shared" si="1"/>
        <v>35849000</v>
      </c>
      <c r="L97" s="2">
        <v>96</v>
      </c>
    </row>
    <row r="98" spans="1:12" hidden="1" x14ac:dyDescent="0.45">
      <c r="A98">
        <v>552</v>
      </c>
      <c r="B98" t="s">
        <v>2582</v>
      </c>
      <c r="C98" t="s">
        <v>23</v>
      </c>
      <c r="D98" t="s">
        <v>1592</v>
      </c>
      <c r="E98" t="s">
        <v>322</v>
      </c>
      <c r="F98">
        <v>23</v>
      </c>
      <c r="G98" t="s">
        <v>25</v>
      </c>
      <c r="H98">
        <v>2020</v>
      </c>
      <c r="I98">
        <v>7.5143333333333304</v>
      </c>
      <c r="J98" s="1">
        <f>_xlfn.XLOOKUP(B98, '[1]2021 Salaries'!$B$13:$B$2834, '[1]2021 Salaries'!$G$13:$G$2834,0)</f>
        <v>20960000</v>
      </c>
      <c r="K98" s="1">
        <f t="shared" si="1"/>
        <v>23056000</v>
      </c>
      <c r="L98" s="2">
        <v>97</v>
      </c>
    </row>
    <row r="99" spans="1:12" hidden="1" x14ac:dyDescent="0.45">
      <c r="A99">
        <v>555</v>
      </c>
      <c r="B99" t="s">
        <v>2723</v>
      </c>
      <c r="C99" t="s">
        <v>307</v>
      </c>
      <c r="D99" t="s">
        <v>1600</v>
      </c>
      <c r="E99" t="s">
        <v>322</v>
      </c>
      <c r="F99">
        <v>24</v>
      </c>
      <c r="G99" t="s">
        <v>25</v>
      </c>
      <c r="H99">
        <v>2020</v>
      </c>
      <c r="I99">
        <v>7.5204666666666702</v>
      </c>
      <c r="J99" s="1">
        <f>_xlfn.XLOOKUP(B99, '[1]2021 Salaries'!$B$13:$B$2834, '[1]2021 Salaries'!$G$13:$G$2834,0)</f>
        <v>19700000</v>
      </c>
      <c r="K99" s="1">
        <f t="shared" si="1"/>
        <v>21670000</v>
      </c>
      <c r="L99" s="2">
        <v>98</v>
      </c>
    </row>
    <row r="100" spans="1:12" hidden="1" x14ac:dyDescent="0.45">
      <c r="A100">
        <v>981</v>
      </c>
      <c r="B100" t="s">
        <v>2705</v>
      </c>
      <c r="C100" t="s">
        <v>190</v>
      </c>
      <c r="D100" t="s">
        <v>1596</v>
      </c>
      <c r="E100" t="s">
        <v>20</v>
      </c>
      <c r="F100">
        <v>21</v>
      </c>
      <c r="G100" t="s">
        <v>21</v>
      </c>
      <c r="H100">
        <v>2021</v>
      </c>
      <c r="I100">
        <v>7.5225</v>
      </c>
      <c r="J100" s="1">
        <f>_xlfn.XLOOKUP(B100, '[1]2021 Salaries'!$B$13:$B$2834, '[1]2021 Salaries'!$G$13:$G$2834,0)</f>
        <v>26810000</v>
      </c>
      <c r="K100" s="1">
        <f t="shared" si="1"/>
        <v>29491000.000000004</v>
      </c>
      <c r="L100" s="2">
        <v>99</v>
      </c>
    </row>
    <row r="101" spans="1:12" hidden="1" x14ac:dyDescent="0.45">
      <c r="A101">
        <v>694</v>
      </c>
      <c r="B101" t="s">
        <v>2576</v>
      </c>
      <c r="C101" t="s">
        <v>14</v>
      </c>
      <c r="D101" t="s">
        <v>1592</v>
      </c>
      <c r="E101" t="s">
        <v>15</v>
      </c>
      <c r="F101">
        <v>21</v>
      </c>
      <c r="G101" t="s">
        <v>16</v>
      </c>
      <c r="H101">
        <v>2020</v>
      </c>
      <c r="I101">
        <v>7.5350666666666699</v>
      </c>
      <c r="J101" s="1">
        <f>_xlfn.XLOOKUP(B101, '[1]2021 Salaries'!$B$13:$B$2834, '[1]2021 Salaries'!$G$13:$G$2834,0)</f>
        <v>27100000</v>
      </c>
      <c r="K101" s="1">
        <f t="shared" si="1"/>
        <v>29810000.000000004</v>
      </c>
      <c r="L101" s="2">
        <v>100</v>
      </c>
    </row>
    <row r="102" spans="1:12" hidden="1" x14ac:dyDescent="0.45">
      <c r="A102">
        <v>926</v>
      </c>
      <c r="B102" t="s">
        <v>2722</v>
      </c>
      <c r="C102" t="s">
        <v>64</v>
      </c>
      <c r="D102" t="s">
        <v>1592</v>
      </c>
      <c r="E102" t="s">
        <v>182</v>
      </c>
      <c r="F102">
        <v>28</v>
      </c>
      <c r="G102" t="s">
        <v>41</v>
      </c>
      <c r="H102">
        <v>2020</v>
      </c>
      <c r="I102">
        <v>7.5367666666666597</v>
      </c>
      <c r="J102" s="1">
        <f>_xlfn.XLOOKUP(B102, '[1]2021 Salaries'!$B$13:$B$2834, '[1]2021 Salaries'!$G$13:$G$2834,0)</f>
        <v>1990000</v>
      </c>
      <c r="K102" s="1">
        <f t="shared" si="1"/>
        <v>1990000</v>
      </c>
      <c r="L102" s="2">
        <v>101</v>
      </c>
    </row>
    <row r="103" spans="1:12" hidden="1" x14ac:dyDescent="0.45">
      <c r="A103">
        <v>1472</v>
      </c>
      <c r="B103" t="s">
        <v>2721</v>
      </c>
      <c r="C103" t="s">
        <v>134</v>
      </c>
      <c r="D103" t="s">
        <v>1592</v>
      </c>
      <c r="E103" t="s">
        <v>162</v>
      </c>
      <c r="F103">
        <v>24</v>
      </c>
      <c r="G103" t="s">
        <v>12</v>
      </c>
      <c r="H103">
        <v>2021</v>
      </c>
      <c r="I103">
        <v>7.5425000000000004</v>
      </c>
      <c r="J103" s="1">
        <f>_xlfn.XLOOKUP(B103, '[1]2021 Salaries'!$B$13:$B$2834, '[1]2021 Salaries'!$G$13:$G$2834,0)</f>
        <v>27730000</v>
      </c>
      <c r="K103" s="1">
        <f t="shared" si="1"/>
        <v>30503000.000000004</v>
      </c>
      <c r="L103" s="2">
        <v>102</v>
      </c>
    </row>
    <row r="104" spans="1:12" hidden="1" x14ac:dyDescent="0.45">
      <c r="A104">
        <v>62</v>
      </c>
      <c r="B104" t="s">
        <v>2720</v>
      </c>
      <c r="C104" t="s">
        <v>109</v>
      </c>
      <c r="D104" t="s">
        <v>1592</v>
      </c>
      <c r="E104" t="s">
        <v>168</v>
      </c>
      <c r="F104">
        <v>24</v>
      </c>
      <c r="G104" t="s">
        <v>21</v>
      </c>
      <c r="H104">
        <v>2020</v>
      </c>
      <c r="I104">
        <v>7.5465666666666698</v>
      </c>
      <c r="J104" s="1">
        <f>_xlfn.XLOOKUP(B104, '[1]2021 Salaries'!$B$13:$B$2834, '[1]2021 Salaries'!$G$13:$G$2834,0)</f>
        <v>28170000</v>
      </c>
      <c r="K104" s="1">
        <f t="shared" si="1"/>
        <v>30987000.000000004</v>
      </c>
      <c r="L104" s="2">
        <v>103</v>
      </c>
    </row>
    <row r="105" spans="1:12" hidden="1" x14ac:dyDescent="0.45">
      <c r="A105">
        <v>571</v>
      </c>
      <c r="B105" t="s">
        <v>2655</v>
      </c>
      <c r="C105" t="s">
        <v>23</v>
      </c>
      <c r="D105" t="s">
        <v>1592</v>
      </c>
      <c r="E105" t="s">
        <v>78</v>
      </c>
      <c r="F105">
        <v>24</v>
      </c>
      <c r="G105" t="s">
        <v>25</v>
      </c>
      <c r="H105">
        <v>2020</v>
      </c>
      <c r="I105">
        <v>7.5476000000000001</v>
      </c>
      <c r="J105" s="1">
        <f>_xlfn.XLOOKUP(B105, '[1]2021 Salaries'!$B$13:$B$2834, '[1]2021 Salaries'!$G$13:$G$2834,0)</f>
        <v>38790000</v>
      </c>
      <c r="K105" s="1">
        <f t="shared" si="1"/>
        <v>42669000</v>
      </c>
      <c r="L105" s="2">
        <v>104</v>
      </c>
    </row>
    <row r="106" spans="1:12" hidden="1" x14ac:dyDescent="0.45">
      <c r="A106">
        <v>532</v>
      </c>
      <c r="B106" t="s">
        <v>2664</v>
      </c>
      <c r="C106" t="s">
        <v>36</v>
      </c>
      <c r="D106" t="s">
        <v>1592</v>
      </c>
      <c r="E106" t="s">
        <v>24</v>
      </c>
      <c r="F106">
        <v>34</v>
      </c>
      <c r="G106" t="s">
        <v>25</v>
      </c>
      <c r="H106">
        <v>2020</v>
      </c>
      <c r="I106">
        <v>7.5542333333333298</v>
      </c>
      <c r="J106" s="1">
        <f>_xlfn.XLOOKUP(B106, '[1]2021 Salaries'!$B$13:$B$2834, '[1]2021 Salaries'!$G$13:$G$2834,0)</f>
        <v>30540000</v>
      </c>
      <c r="K106" s="1">
        <f t="shared" si="1"/>
        <v>33594000</v>
      </c>
      <c r="L106" s="2">
        <v>105</v>
      </c>
    </row>
    <row r="107" spans="1:12" hidden="1" x14ac:dyDescent="0.45">
      <c r="A107">
        <v>367</v>
      </c>
      <c r="B107" t="s">
        <v>2500</v>
      </c>
      <c r="C107" t="s">
        <v>74</v>
      </c>
      <c r="D107" t="s">
        <v>1592</v>
      </c>
      <c r="E107" t="s">
        <v>116</v>
      </c>
      <c r="F107">
        <v>27</v>
      </c>
      <c r="G107" t="s">
        <v>12</v>
      </c>
      <c r="H107">
        <v>2020</v>
      </c>
      <c r="I107">
        <v>7.5600666666666703</v>
      </c>
      <c r="J107" s="1">
        <f>_xlfn.XLOOKUP(B107, '[1]2021 Salaries'!$B$13:$B$2834, '[1]2021 Salaries'!$G$13:$G$2834,0)</f>
        <v>33290000</v>
      </c>
      <c r="K107" s="1">
        <f t="shared" si="1"/>
        <v>36619000</v>
      </c>
      <c r="L107" s="2">
        <v>106</v>
      </c>
    </row>
    <row r="108" spans="1:12" hidden="1" x14ac:dyDescent="0.45">
      <c r="A108">
        <v>1486</v>
      </c>
      <c r="B108" t="s">
        <v>2719</v>
      </c>
      <c r="C108" t="s">
        <v>51</v>
      </c>
      <c r="D108" t="s">
        <v>1592</v>
      </c>
      <c r="E108" t="s">
        <v>264</v>
      </c>
      <c r="F108">
        <v>23</v>
      </c>
      <c r="G108" t="s">
        <v>12</v>
      </c>
      <c r="H108">
        <v>2021</v>
      </c>
      <c r="I108">
        <v>7.56246666666667</v>
      </c>
      <c r="J108" s="1">
        <f>_xlfn.XLOOKUP(B108, '[1]2021 Salaries'!$B$13:$B$2834, '[1]2021 Salaries'!$G$13:$G$2834,0)</f>
        <v>28890000</v>
      </c>
      <c r="K108" s="1">
        <f t="shared" si="1"/>
        <v>31779000.000000004</v>
      </c>
      <c r="L108" s="2">
        <v>107</v>
      </c>
    </row>
    <row r="109" spans="1:12" hidden="1" x14ac:dyDescent="0.45">
      <c r="A109">
        <v>910</v>
      </c>
      <c r="B109" t="s">
        <v>2718</v>
      </c>
      <c r="C109" t="s">
        <v>55</v>
      </c>
      <c r="D109" t="s">
        <v>1592</v>
      </c>
      <c r="E109" t="s">
        <v>40</v>
      </c>
      <c r="F109">
        <v>22</v>
      </c>
      <c r="G109" t="s">
        <v>41</v>
      </c>
      <c r="H109">
        <v>2020</v>
      </c>
      <c r="I109">
        <v>7.5674000000000001</v>
      </c>
      <c r="J109" s="1">
        <f>_xlfn.XLOOKUP(B109, '[1]2021 Salaries'!$B$13:$B$2834, '[1]2021 Salaries'!$G$13:$G$2834,0)</f>
        <v>2710000</v>
      </c>
      <c r="K109" s="1">
        <f t="shared" si="1"/>
        <v>2981000.0000000005</v>
      </c>
      <c r="L109" s="2">
        <v>108</v>
      </c>
    </row>
    <row r="110" spans="1:12" hidden="1" x14ac:dyDescent="0.45">
      <c r="A110">
        <v>1732</v>
      </c>
      <c r="B110" t="s">
        <v>2672</v>
      </c>
      <c r="C110" t="s">
        <v>130</v>
      </c>
      <c r="D110" t="s">
        <v>1596</v>
      </c>
      <c r="E110" t="s">
        <v>89</v>
      </c>
      <c r="F110">
        <v>29</v>
      </c>
      <c r="G110" t="s">
        <v>16</v>
      </c>
      <c r="H110">
        <v>2021</v>
      </c>
      <c r="I110">
        <v>7.5912666666666597</v>
      </c>
      <c r="J110" s="1">
        <f>_xlfn.XLOOKUP(B110, '[1]2021 Salaries'!$B$13:$B$2834, '[1]2021 Salaries'!$G$13:$G$2834,0)</f>
        <v>30970000</v>
      </c>
      <c r="K110" s="1">
        <f t="shared" si="1"/>
        <v>34067000</v>
      </c>
      <c r="L110" s="2">
        <v>109</v>
      </c>
    </row>
    <row r="111" spans="1:12" hidden="1" x14ac:dyDescent="0.45">
      <c r="A111">
        <v>1083</v>
      </c>
      <c r="B111" t="s">
        <v>2506</v>
      </c>
      <c r="C111" t="s">
        <v>14</v>
      </c>
      <c r="D111" t="s">
        <v>1596</v>
      </c>
      <c r="E111" t="s">
        <v>44</v>
      </c>
      <c r="F111">
        <v>28</v>
      </c>
      <c r="G111" t="s">
        <v>31</v>
      </c>
      <c r="H111">
        <v>2021</v>
      </c>
      <c r="I111">
        <v>7.6313333333333304</v>
      </c>
      <c r="J111" s="1">
        <f>_xlfn.XLOOKUP(B111, '[1]2021 Salaries'!$B$13:$B$2834, '[1]2021 Salaries'!$G$13:$G$2834,0)</f>
        <v>24780000</v>
      </c>
      <c r="K111" s="1">
        <f t="shared" si="1"/>
        <v>27258000.000000004</v>
      </c>
      <c r="L111" s="2">
        <v>110</v>
      </c>
    </row>
    <row r="112" spans="1:12" hidden="1" x14ac:dyDescent="0.45">
      <c r="A112">
        <v>1753</v>
      </c>
      <c r="B112" t="s">
        <v>2484</v>
      </c>
      <c r="C112" t="s">
        <v>313</v>
      </c>
      <c r="D112" t="s">
        <v>1600</v>
      </c>
      <c r="E112" t="s">
        <v>53</v>
      </c>
      <c r="F112">
        <v>21</v>
      </c>
      <c r="G112" t="s">
        <v>16</v>
      </c>
      <c r="H112">
        <v>2021</v>
      </c>
      <c r="I112">
        <v>7.6314333333333302</v>
      </c>
      <c r="J112" s="1">
        <f>_xlfn.XLOOKUP(B112, '[1]2021 Salaries'!$B$13:$B$2834, '[1]2021 Salaries'!$G$13:$G$2834,0)</f>
        <v>25370000</v>
      </c>
      <c r="K112" s="1">
        <f t="shared" si="1"/>
        <v>27907000.000000004</v>
      </c>
      <c r="L112" s="2">
        <v>111</v>
      </c>
    </row>
    <row r="113" spans="1:12" hidden="1" x14ac:dyDescent="0.45">
      <c r="A113">
        <v>1131</v>
      </c>
      <c r="B113" t="s">
        <v>1027</v>
      </c>
      <c r="C113" t="s">
        <v>9</v>
      </c>
      <c r="D113" t="s">
        <v>1596</v>
      </c>
      <c r="E113" t="s">
        <v>289</v>
      </c>
      <c r="F113">
        <v>25</v>
      </c>
      <c r="G113" t="s">
        <v>31</v>
      </c>
      <c r="H113">
        <v>2021</v>
      </c>
      <c r="I113">
        <v>7.6545666666666703</v>
      </c>
      <c r="J113" s="1">
        <f>_xlfn.XLOOKUP(B113, '[1]2021 Salaries'!$B$13:$B$2834, '[1]2021 Salaries'!$G$13:$G$2834,0)</f>
        <v>19610000</v>
      </c>
      <c r="K113" s="1">
        <f t="shared" si="1"/>
        <v>21571000</v>
      </c>
      <c r="L113" s="2">
        <v>112</v>
      </c>
    </row>
    <row r="114" spans="1:12" hidden="1" x14ac:dyDescent="0.45">
      <c r="A114">
        <v>1593</v>
      </c>
      <c r="B114" t="s">
        <v>2032</v>
      </c>
      <c r="C114" t="s">
        <v>23</v>
      </c>
      <c r="D114" t="s">
        <v>1592</v>
      </c>
      <c r="E114" t="s">
        <v>353</v>
      </c>
      <c r="F114">
        <v>23</v>
      </c>
      <c r="G114" t="s">
        <v>25</v>
      </c>
      <c r="H114">
        <v>2021</v>
      </c>
      <c r="I114">
        <v>7.6612</v>
      </c>
      <c r="J114" s="1">
        <f>_xlfn.XLOOKUP(B114, '[1]2021 Salaries'!$B$13:$B$2834, '[1]2021 Salaries'!$G$13:$G$2834,0)</f>
        <v>31590000</v>
      </c>
      <c r="K114" s="1">
        <f t="shared" si="1"/>
        <v>34749000</v>
      </c>
      <c r="L114" s="2">
        <v>113</v>
      </c>
    </row>
    <row r="115" spans="1:12" hidden="1" x14ac:dyDescent="0.45">
      <c r="A115">
        <v>353</v>
      </c>
      <c r="B115" t="s">
        <v>2717</v>
      </c>
      <c r="C115" t="s">
        <v>341</v>
      </c>
      <c r="D115" t="s">
        <v>1596</v>
      </c>
      <c r="E115" t="s">
        <v>47</v>
      </c>
      <c r="F115">
        <v>28</v>
      </c>
      <c r="G115" t="s">
        <v>12</v>
      </c>
      <c r="H115">
        <v>2020</v>
      </c>
      <c r="I115">
        <v>7.6620999999999997</v>
      </c>
      <c r="J115" s="1">
        <f>_xlfn.XLOOKUP(B115, '[1]2021 Salaries'!$B$13:$B$2834, '[1]2021 Salaries'!$G$13:$G$2834,0)</f>
        <v>27900000</v>
      </c>
      <c r="K115" s="1">
        <f t="shared" si="1"/>
        <v>30690000.000000004</v>
      </c>
      <c r="L115" s="2">
        <v>114</v>
      </c>
    </row>
    <row r="116" spans="1:12" x14ac:dyDescent="0.45">
      <c r="A116">
        <v>1908</v>
      </c>
      <c r="B116" t="s">
        <v>2630</v>
      </c>
      <c r="C116" t="s">
        <v>64</v>
      </c>
      <c r="D116" t="s">
        <v>1596</v>
      </c>
      <c r="E116" t="s">
        <v>182</v>
      </c>
      <c r="F116">
        <v>20</v>
      </c>
      <c r="G116" t="s">
        <v>41</v>
      </c>
      <c r="H116">
        <v>2021</v>
      </c>
      <c r="I116">
        <v>7.6656333333333304</v>
      </c>
      <c r="J116" s="1">
        <f>_xlfn.XLOOKUP(B116, '[1]2021 Salaries'!$B$13:$B$2834, '[1]2021 Salaries'!$G$13:$G$2834,0)</f>
        <v>2170000</v>
      </c>
      <c r="K116" s="1">
        <f t="shared" si="1"/>
        <v>2170000</v>
      </c>
      <c r="L116" s="2">
        <v>115</v>
      </c>
    </row>
    <row r="117" spans="1:12" hidden="1" x14ac:dyDescent="0.45">
      <c r="A117">
        <v>1108</v>
      </c>
      <c r="B117" t="s">
        <v>2385</v>
      </c>
      <c r="C117" t="s">
        <v>2384</v>
      </c>
      <c r="D117" t="s">
        <v>1592</v>
      </c>
      <c r="E117" t="s">
        <v>547</v>
      </c>
      <c r="F117">
        <v>26</v>
      </c>
      <c r="G117" t="s">
        <v>31</v>
      </c>
      <c r="H117">
        <v>2021</v>
      </c>
      <c r="I117">
        <v>7.6739333333333404</v>
      </c>
      <c r="J117" s="1">
        <f>_xlfn.XLOOKUP(B117, '[1]2021 Salaries'!$B$13:$B$2834, '[1]2021 Salaries'!$G$13:$G$2834,0)</f>
        <v>32930000</v>
      </c>
      <c r="K117" s="1">
        <f t="shared" si="1"/>
        <v>36223000</v>
      </c>
      <c r="L117" s="2">
        <v>116</v>
      </c>
    </row>
    <row r="118" spans="1:12" hidden="1" x14ac:dyDescent="0.45">
      <c r="A118">
        <v>783</v>
      </c>
      <c r="B118" t="s">
        <v>2315</v>
      </c>
      <c r="C118" t="s">
        <v>86</v>
      </c>
      <c r="D118" t="s">
        <v>1592</v>
      </c>
      <c r="E118" t="s">
        <v>91</v>
      </c>
      <c r="F118">
        <v>25</v>
      </c>
      <c r="G118" t="s">
        <v>16</v>
      </c>
      <c r="H118">
        <v>2020</v>
      </c>
      <c r="I118">
        <v>7.6863000000000001</v>
      </c>
      <c r="J118" s="1">
        <f>_xlfn.XLOOKUP(B118, '[1]2021 Salaries'!$B$13:$B$2834, '[1]2021 Salaries'!$G$13:$G$2834,0)</f>
        <v>27500000</v>
      </c>
      <c r="K118" s="1">
        <f t="shared" si="1"/>
        <v>30250000.000000004</v>
      </c>
      <c r="L118" s="2">
        <v>117</v>
      </c>
    </row>
    <row r="119" spans="1:12" hidden="1" x14ac:dyDescent="0.45">
      <c r="A119">
        <v>1441</v>
      </c>
      <c r="B119" t="s">
        <v>2716</v>
      </c>
      <c r="C119" t="s">
        <v>216</v>
      </c>
      <c r="D119" t="s">
        <v>1592</v>
      </c>
      <c r="E119" t="s">
        <v>11</v>
      </c>
      <c r="F119">
        <v>31</v>
      </c>
      <c r="G119" t="s">
        <v>12</v>
      </c>
      <c r="H119">
        <v>2021</v>
      </c>
      <c r="I119">
        <v>7.6877666666666702</v>
      </c>
      <c r="J119" s="1">
        <f>_xlfn.XLOOKUP(B119, '[1]2021 Salaries'!$B$13:$B$2834, '[1]2021 Salaries'!$G$13:$G$2834,0)</f>
        <v>32710000</v>
      </c>
      <c r="K119" s="1">
        <f t="shared" si="1"/>
        <v>35981000</v>
      </c>
      <c r="L119" s="2">
        <v>118</v>
      </c>
    </row>
    <row r="120" spans="1:12" hidden="1" x14ac:dyDescent="0.45">
      <c r="A120">
        <v>1522</v>
      </c>
      <c r="B120" t="s">
        <v>2714</v>
      </c>
      <c r="C120" t="s">
        <v>23</v>
      </c>
      <c r="D120" t="s">
        <v>1592</v>
      </c>
      <c r="E120" t="s">
        <v>107</v>
      </c>
      <c r="F120">
        <v>29</v>
      </c>
      <c r="G120" t="s">
        <v>25</v>
      </c>
      <c r="H120">
        <v>2021</v>
      </c>
      <c r="I120">
        <v>7.6916000000000002</v>
      </c>
      <c r="J120" s="1">
        <f>_xlfn.XLOOKUP(B120, '[1]2021 Salaries'!$B$13:$B$2834, '[1]2021 Salaries'!$G$13:$G$2834,0)</f>
        <v>39160000</v>
      </c>
      <c r="K120" s="1">
        <f t="shared" si="1"/>
        <v>43076000</v>
      </c>
      <c r="L120" s="2">
        <v>119</v>
      </c>
    </row>
    <row r="121" spans="1:12" hidden="1" x14ac:dyDescent="0.45">
      <c r="A121">
        <v>1540</v>
      </c>
      <c r="B121" t="s">
        <v>2715</v>
      </c>
      <c r="C121" t="s">
        <v>468</v>
      </c>
      <c r="D121" t="s">
        <v>1596</v>
      </c>
      <c r="E121" t="s">
        <v>267</v>
      </c>
      <c r="F121">
        <v>21</v>
      </c>
      <c r="G121" t="s">
        <v>25</v>
      </c>
      <c r="H121">
        <v>2021</v>
      </c>
      <c r="I121">
        <v>7.6993666666666698</v>
      </c>
      <c r="J121" s="1">
        <f>_xlfn.XLOOKUP(B121, '[1]2021 Salaries'!$B$13:$B$2834, '[1]2021 Salaries'!$G$13:$G$2834,0)</f>
        <v>36770000</v>
      </c>
      <c r="K121" s="1">
        <f t="shared" si="1"/>
        <v>40447000</v>
      </c>
      <c r="L121" s="2">
        <v>120</v>
      </c>
    </row>
    <row r="122" spans="1:12" hidden="1" x14ac:dyDescent="0.45">
      <c r="A122">
        <v>1363</v>
      </c>
      <c r="B122" t="s">
        <v>2293</v>
      </c>
      <c r="C122" t="s">
        <v>176</v>
      </c>
      <c r="D122" t="s">
        <v>1600</v>
      </c>
      <c r="E122" t="s">
        <v>725</v>
      </c>
      <c r="F122">
        <v>21</v>
      </c>
      <c r="G122" t="s">
        <v>12</v>
      </c>
      <c r="H122">
        <v>2021</v>
      </c>
      <c r="I122">
        <v>7.7046000000000001</v>
      </c>
      <c r="J122" s="1">
        <f>_xlfn.XLOOKUP(B122, '[1]2021 Salaries'!$B$13:$B$2834, '[1]2021 Salaries'!$G$13:$G$2834,0)</f>
        <v>24930000</v>
      </c>
      <c r="K122" s="1">
        <f t="shared" si="1"/>
        <v>27423000.000000004</v>
      </c>
      <c r="L122" s="2">
        <v>121</v>
      </c>
    </row>
    <row r="123" spans="1:12" hidden="1" x14ac:dyDescent="0.45">
      <c r="A123">
        <v>531</v>
      </c>
      <c r="B123" t="s">
        <v>2714</v>
      </c>
      <c r="C123" t="s">
        <v>23</v>
      </c>
      <c r="D123" t="s">
        <v>1596</v>
      </c>
      <c r="E123" t="s">
        <v>107</v>
      </c>
      <c r="F123">
        <v>28</v>
      </c>
      <c r="G123" t="s">
        <v>25</v>
      </c>
      <c r="H123">
        <v>2020</v>
      </c>
      <c r="I123">
        <v>7.7275</v>
      </c>
      <c r="J123" s="1">
        <f>_xlfn.XLOOKUP(B123, '[1]2021 Salaries'!$B$13:$B$2834, '[1]2021 Salaries'!$G$13:$G$2834,0)</f>
        <v>39160000</v>
      </c>
      <c r="K123" s="1">
        <f t="shared" si="1"/>
        <v>43076000</v>
      </c>
      <c r="L123" s="2">
        <v>122</v>
      </c>
    </row>
    <row r="124" spans="1:12" hidden="1" x14ac:dyDescent="0.45">
      <c r="A124">
        <v>32</v>
      </c>
      <c r="B124" t="s">
        <v>2713</v>
      </c>
      <c r="C124" t="s">
        <v>39</v>
      </c>
      <c r="D124" t="s">
        <v>1592</v>
      </c>
      <c r="E124" t="s">
        <v>69</v>
      </c>
      <c r="F124">
        <v>21</v>
      </c>
      <c r="G124" t="s">
        <v>21</v>
      </c>
      <c r="H124">
        <v>2020</v>
      </c>
      <c r="I124">
        <v>7.7299333333333298</v>
      </c>
      <c r="J124" s="1">
        <f>_xlfn.XLOOKUP(B124, '[1]2021 Salaries'!$B$13:$B$2834, '[1]2021 Salaries'!$G$13:$G$2834,0)</f>
        <v>31170000</v>
      </c>
      <c r="K124" s="1">
        <f t="shared" si="1"/>
        <v>34287000</v>
      </c>
      <c r="L124" s="2">
        <v>123</v>
      </c>
    </row>
    <row r="125" spans="1:12" hidden="1" x14ac:dyDescent="0.45">
      <c r="A125">
        <v>533</v>
      </c>
      <c r="B125" t="s">
        <v>2712</v>
      </c>
      <c r="C125" t="s">
        <v>86</v>
      </c>
      <c r="D125" t="s">
        <v>1592</v>
      </c>
      <c r="E125" t="s">
        <v>24</v>
      </c>
      <c r="F125">
        <v>31</v>
      </c>
      <c r="G125" t="s">
        <v>25</v>
      </c>
      <c r="H125">
        <v>2020</v>
      </c>
      <c r="I125">
        <v>7.7358333333333302</v>
      </c>
      <c r="J125" s="1">
        <f>_xlfn.XLOOKUP(B125, '[1]2021 Salaries'!$B$13:$B$2834, '[1]2021 Salaries'!$G$13:$G$2834,0)</f>
        <v>0</v>
      </c>
      <c r="K125" s="1">
        <f t="shared" si="1"/>
        <v>0</v>
      </c>
      <c r="L125" s="2">
        <v>124</v>
      </c>
    </row>
    <row r="126" spans="1:12" hidden="1" x14ac:dyDescent="0.45">
      <c r="A126">
        <v>1582</v>
      </c>
      <c r="B126" t="s">
        <v>2711</v>
      </c>
      <c r="C126" t="s">
        <v>149</v>
      </c>
      <c r="D126" t="s">
        <v>1592</v>
      </c>
      <c r="E126" t="s">
        <v>223</v>
      </c>
      <c r="F126">
        <v>25</v>
      </c>
      <c r="G126" t="s">
        <v>25</v>
      </c>
      <c r="H126">
        <v>2021</v>
      </c>
      <c r="I126">
        <v>7.7453000000000003</v>
      </c>
      <c r="J126" s="1">
        <f>_xlfn.XLOOKUP(B126, '[1]2021 Salaries'!$B$13:$B$2834, '[1]2021 Salaries'!$G$13:$G$2834,0)</f>
        <v>32270000</v>
      </c>
      <c r="K126" s="1">
        <f t="shared" si="1"/>
        <v>35497000</v>
      </c>
      <c r="L126" s="2">
        <v>125</v>
      </c>
    </row>
    <row r="127" spans="1:12" hidden="1" x14ac:dyDescent="0.45">
      <c r="A127">
        <v>725</v>
      </c>
      <c r="B127" t="s">
        <v>2677</v>
      </c>
      <c r="C127" t="s">
        <v>55</v>
      </c>
      <c r="D127" t="s">
        <v>1596</v>
      </c>
      <c r="E127" t="s">
        <v>89</v>
      </c>
      <c r="F127">
        <v>19</v>
      </c>
      <c r="G127" t="s">
        <v>16</v>
      </c>
      <c r="H127">
        <v>2020</v>
      </c>
      <c r="I127">
        <v>7.7461000000000002</v>
      </c>
      <c r="J127" s="1">
        <f>_xlfn.XLOOKUP(B127, '[1]2021 Salaries'!$B$13:$B$2834, '[1]2021 Salaries'!$G$13:$G$2834,0)</f>
        <v>31640000</v>
      </c>
      <c r="K127" s="1">
        <f t="shared" si="1"/>
        <v>34804000</v>
      </c>
      <c r="L127" s="2">
        <v>126</v>
      </c>
    </row>
    <row r="128" spans="1:12" hidden="1" x14ac:dyDescent="0.45">
      <c r="A128">
        <v>469</v>
      </c>
      <c r="B128" t="s">
        <v>2710</v>
      </c>
      <c r="C128" t="s">
        <v>55</v>
      </c>
      <c r="D128" t="s">
        <v>1600</v>
      </c>
      <c r="E128" t="s">
        <v>11</v>
      </c>
      <c r="F128">
        <v>27</v>
      </c>
      <c r="G128" t="s">
        <v>12</v>
      </c>
      <c r="H128">
        <v>2020</v>
      </c>
      <c r="I128">
        <v>7.7483666666666702</v>
      </c>
      <c r="J128" s="1">
        <f>_xlfn.XLOOKUP(B128, '[1]2021 Salaries'!$B$13:$B$2834, '[1]2021 Salaries'!$G$13:$G$2834,0)</f>
        <v>32710000</v>
      </c>
      <c r="K128" s="1">
        <f t="shared" si="1"/>
        <v>35981000</v>
      </c>
      <c r="L128" s="2">
        <v>127</v>
      </c>
    </row>
    <row r="129" spans="1:12" hidden="1" x14ac:dyDescent="0.45">
      <c r="A129">
        <v>1443</v>
      </c>
      <c r="B129" t="s">
        <v>2649</v>
      </c>
      <c r="C129" t="s">
        <v>9</v>
      </c>
      <c r="D129" t="s">
        <v>1596</v>
      </c>
      <c r="E129" t="s">
        <v>11</v>
      </c>
      <c r="F129">
        <v>24</v>
      </c>
      <c r="G129" t="s">
        <v>12</v>
      </c>
      <c r="H129">
        <v>2021</v>
      </c>
      <c r="I129">
        <v>7.7618666666666698</v>
      </c>
      <c r="J129" s="1">
        <f>_xlfn.XLOOKUP(B129, '[1]2021 Salaries'!$B$13:$B$2834, '[1]2021 Salaries'!$G$13:$G$2834,0)</f>
        <v>29110000</v>
      </c>
      <c r="K129" s="1">
        <f t="shared" si="1"/>
        <v>32021000.000000004</v>
      </c>
      <c r="L129" s="2">
        <v>128</v>
      </c>
    </row>
    <row r="130" spans="1:12" hidden="1" x14ac:dyDescent="0.45">
      <c r="A130">
        <v>1510</v>
      </c>
      <c r="B130" t="s">
        <v>2709</v>
      </c>
      <c r="C130" t="s">
        <v>285</v>
      </c>
      <c r="D130" t="s">
        <v>1596</v>
      </c>
      <c r="E130" t="s">
        <v>104</v>
      </c>
      <c r="F130">
        <v>20</v>
      </c>
      <c r="G130" t="s">
        <v>25</v>
      </c>
      <c r="H130">
        <v>2021</v>
      </c>
      <c r="I130">
        <v>7.7649666666666599</v>
      </c>
      <c r="J130" s="1">
        <f>_xlfn.XLOOKUP(B130, '[1]2021 Salaries'!$B$13:$B$2834, '[1]2021 Salaries'!$G$13:$G$2834,0)</f>
        <v>29470000</v>
      </c>
      <c r="K130" s="1">
        <f t="shared" si="1"/>
        <v>32417000.000000004</v>
      </c>
      <c r="L130" s="2">
        <v>129</v>
      </c>
    </row>
    <row r="131" spans="1:12" hidden="1" x14ac:dyDescent="0.45">
      <c r="A131">
        <v>1237</v>
      </c>
      <c r="B131" t="s">
        <v>2708</v>
      </c>
      <c r="C131" t="s">
        <v>27</v>
      </c>
      <c r="D131" t="s">
        <v>1592</v>
      </c>
      <c r="E131" t="s">
        <v>71</v>
      </c>
      <c r="F131">
        <v>26</v>
      </c>
      <c r="G131" t="s">
        <v>31</v>
      </c>
      <c r="H131">
        <v>2021</v>
      </c>
      <c r="I131">
        <v>7.7704666666666702</v>
      </c>
      <c r="J131" s="1">
        <f>_xlfn.XLOOKUP(B131, '[1]2021 Salaries'!$B$13:$B$2834, '[1]2021 Salaries'!$G$13:$G$2834,0)</f>
        <v>29160000</v>
      </c>
      <c r="K131" s="1">
        <f t="shared" ref="K131:K194" si="2">IF(C131="Rarita", J131, J131*1.1)</f>
        <v>32076000.000000004</v>
      </c>
      <c r="L131" s="2">
        <v>130</v>
      </c>
    </row>
    <row r="132" spans="1:12" hidden="1" x14ac:dyDescent="0.45">
      <c r="A132">
        <v>76</v>
      </c>
      <c r="B132" t="s">
        <v>2707</v>
      </c>
      <c r="C132" t="s">
        <v>149</v>
      </c>
      <c r="D132" t="s">
        <v>1592</v>
      </c>
      <c r="E132" t="s">
        <v>28</v>
      </c>
      <c r="F132">
        <v>27</v>
      </c>
      <c r="G132" t="s">
        <v>21</v>
      </c>
      <c r="H132">
        <v>2020</v>
      </c>
      <c r="I132">
        <v>7.7748999999999997</v>
      </c>
      <c r="J132" s="1">
        <f>_xlfn.XLOOKUP(B132, '[1]2021 Salaries'!$B$13:$B$2834, '[1]2021 Salaries'!$G$13:$G$2834,0)</f>
        <v>33480000</v>
      </c>
      <c r="K132" s="1">
        <f t="shared" si="2"/>
        <v>36828000</v>
      </c>
      <c r="L132" s="2">
        <v>131</v>
      </c>
    </row>
    <row r="133" spans="1:12" hidden="1" x14ac:dyDescent="0.45">
      <c r="A133">
        <v>520</v>
      </c>
      <c r="B133" t="s">
        <v>2706</v>
      </c>
      <c r="C133" t="s">
        <v>23</v>
      </c>
      <c r="D133" t="s">
        <v>1596</v>
      </c>
      <c r="E133" t="s">
        <v>282</v>
      </c>
      <c r="F133">
        <v>27</v>
      </c>
      <c r="G133" t="s">
        <v>25</v>
      </c>
      <c r="H133">
        <v>2020</v>
      </c>
      <c r="I133">
        <v>7.7762333333333302</v>
      </c>
      <c r="J133" s="1">
        <f>_xlfn.XLOOKUP(B133, '[1]2021 Salaries'!$B$13:$B$2834, '[1]2021 Salaries'!$G$13:$G$2834,0)</f>
        <v>0</v>
      </c>
      <c r="K133" s="1">
        <f t="shared" si="2"/>
        <v>0</v>
      </c>
      <c r="L133" s="2">
        <v>132</v>
      </c>
    </row>
    <row r="134" spans="1:12" hidden="1" x14ac:dyDescent="0.45">
      <c r="A134">
        <v>1519</v>
      </c>
      <c r="B134" t="s">
        <v>2232</v>
      </c>
      <c r="C134" t="s">
        <v>313</v>
      </c>
      <c r="D134" t="s">
        <v>1592</v>
      </c>
      <c r="E134" t="s">
        <v>107</v>
      </c>
      <c r="F134">
        <v>21</v>
      </c>
      <c r="G134" t="s">
        <v>25</v>
      </c>
      <c r="H134">
        <v>2021</v>
      </c>
      <c r="I134">
        <v>7.7771666666666697</v>
      </c>
      <c r="J134" s="1">
        <f>_xlfn.XLOOKUP(B134, '[1]2021 Salaries'!$B$13:$B$2834, '[1]2021 Salaries'!$G$13:$G$2834,0)</f>
        <v>32700000</v>
      </c>
      <c r="K134" s="1">
        <f t="shared" si="2"/>
        <v>35970000</v>
      </c>
      <c r="L134" s="2">
        <v>133</v>
      </c>
    </row>
    <row r="135" spans="1:12" hidden="1" x14ac:dyDescent="0.45">
      <c r="A135">
        <v>1343</v>
      </c>
      <c r="B135" t="s">
        <v>2544</v>
      </c>
      <c r="C135" t="s">
        <v>176</v>
      </c>
      <c r="D135" t="s">
        <v>1596</v>
      </c>
      <c r="E135" t="s">
        <v>75</v>
      </c>
      <c r="F135">
        <v>23</v>
      </c>
      <c r="G135" t="s">
        <v>12</v>
      </c>
      <c r="H135">
        <v>2021</v>
      </c>
      <c r="I135">
        <v>7.7808999999999999</v>
      </c>
      <c r="J135" s="1">
        <f>_xlfn.XLOOKUP(B135, '[1]2021 Salaries'!$B$13:$B$2834, '[1]2021 Salaries'!$G$13:$G$2834,0)</f>
        <v>40620000</v>
      </c>
      <c r="K135" s="1">
        <f t="shared" si="2"/>
        <v>44682000</v>
      </c>
      <c r="L135" s="2">
        <v>134</v>
      </c>
    </row>
    <row r="136" spans="1:12" hidden="1" x14ac:dyDescent="0.45">
      <c r="A136">
        <v>46</v>
      </c>
      <c r="B136" t="s">
        <v>2705</v>
      </c>
      <c r="C136" t="s">
        <v>190</v>
      </c>
      <c r="D136" t="s">
        <v>1592</v>
      </c>
      <c r="E136" t="s">
        <v>20</v>
      </c>
      <c r="F136">
        <v>20</v>
      </c>
      <c r="G136" t="s">
        <v>21</v>
      </c>
      <c r="H136">
        <v>2020</v>
      </c>
      <c r="I136">
        <v>7.8014333333333301</v>
      </c>
      <c r="J136" s="1">
        <f>_xlfn.XLOOKUP(B136, '[1]2021 Salaries'!$B$13:$B$2834, '[1]2021 Salaries'!$G$13:$G$2834,0)</f>
        <v>26810000</v>
      </c>
      <c r="K136" s="1">
        <f t="shared" si="2"/>
        <v>29491000.000000004</v>
      </c>
      <c r="L136" s="2">
        <v>135</v>
      </c>
    </row>
    <row r="137" spans="1:12" hidden="1" x14ac:dyDescent="0.45">
      <c r="A137">
        <v>270</v>
      </c>
      <c r="B137" t="s">
        <v>2354</v>
      </c>
      <c r="C137" t="s">
        <v>313</v>
      </c>
      <c r="D137" t="s">
        <v>1596</v>
      </c>
      <c r="E137" t="s">
        <v>471</v>
      </c>
      <c r="F137">
        <v>24</v>
      </c>
      <c r="G137" t="s">
        <v>31</v>
      </c>
      <c r="H137">
        <v>2020</v>
      </c>
      <c r="I137">
        <v>7.82613333333334</v>
      </c>
      <c r="J137" s="1">
        <f>_xlfn.XLOOKUP(B137, '[1]2021 Salaries'!$B$13:$B$2834, '[1]2021 Salaries'!$G$13:$G$2834,0)</f>
        <v>34320000</v>
      </c>
      <c r="K137" s="1">
        <f t="shared" si="2"/>
        <v>37752000</v>
      </c>
      <c r="L137" s="2">
        <v>136</v>
      </c>
    </row>
    <row r="138" spans="1:12" hidden="1" x14ac:dyDescent="0.45">
      <c r="A138">
        <v>1035</v>
      </c>
      <c r="B138" t="s">
        <v>2704</v>
      </c>
      <c r="C138" t="s">
        <v>39</v>
      </c>
      <c r="D138" t="s">
        <v>1596</v>
      </c>
      <c r="E138" t="s">
        <v>101</v>
      </c>
      <c r="F138">
        <v>22</v>
      </c>
      <c r="G138" t="s">
        <v>21</v>
      </c>
      <c r="H138">
        <v>2021</v>
      </c>
      <c r="I138">
        <v>7.8277999999999999</v>
      </c>
      <c r="J138" s="1">
        <f>_xlfn.XLOOKUP(B138, '[1]2021 Salaries'!$B$13:$B$2834, '[1]2021 Salaries'!$G$13:$G$2834,0)</f>
        <v>38050000</v>
      </c>
      <c r="K138" s="1">
        <f t="shared" si="2"/>
        <v>41855000</v>
      </c>
      <c r="L138" s="2">
        <v>137</v>
      </c>
    </row>
    <row r="139" spans="1:12" hidden="1" x14ac:dyDescent="0.45">
      <c r="A139">
        <v>693</v>
      </c>
      <c r="B139" t="s">
        <v>2666</v>
      </c>
      <c r="C139" t="s">
        <v>307</v>
      </c>
      <c r="D139" t="s">
        <v>1592</v>
      </c>
      <c r="E139" t="s">
        <v>15</v>
      </c>
      <c r="F139">
        <v>32</v>
      </c>
      <c r="G139" t="s">
        <v>16</v>
      </c>
      <c r="H139">
        <v>2020</v>
      </c>
      <c r="I139">
        <v>7.8299000000000003</v>
      </c>
      <c r="J139" s="1">
        <f>_xlfn.XLOOKUP(B139, '[1]2021 Salaries'!$B$13:$B$2834, '[1]2021 Salaries'!$G$13:$G$2834,0)</f>
        <v>30780000</v>
      </c>
      <c r="K139" s="1">
        <f t="shared" si="2"/>
        <v>33858000</v>
      </c>
      <c r="L139" s="2">
        <v>138</v>
      </c>
    </row>
    <row r="140" spans="1:12" hidden="1" x14ac:dyDescent="0.45">
      <c r="A140">
        <v>1114</v>
      </c>
      <c r="B140" t="s">
        <v>2524</v>
      </c>
      <c r="C140" t="s">
        <v>377</v>
      </c>
      <c r="D140" t="s">
        <v>1596</v>
      </c>
      <c r="E140" t="s">
        <v>547</v>
      </c>
      <c r="F140">
        <v>23</v>
      </c>
      <c r="G140" t="s">
        <v>31</v>
      </c>
      <c r="H140">
        <v>2021</v>
      </c>
      <c r="I140">
        <v>7.8308999999999997</v>
      </c>
      <c r="J140" s="1">
        <f>_xlfn.XLOOKUP(B140, '[1]2021 Salaries'!$B$13:$B$2834, '[1]2021 Salaries'!$G$13:$G$2834,0)</f>
        <v>31940000</v>
      </c>
      <c r="K140" s="1">
        <f t="shared" si="2"/>
        <v>35134000</v>
      </c>
      <c r="L140" s="2">
        <v>139</v>
      </c>
    </row>
    <row r="141" spans="1:12" hidden="1" x14ac:dyDescent="0.45">
      <c r="A141">
        <v>751</v>
      </c>
      <c r="B141" t="s">
        <v>2692</v>
      </c>
      <c r="C141" t="s">
        <v>14</v>
      </c>
      <c r="D141" t="s">
        <v>1596</v>
      </c>
      <c r="E141" t="s">
        <v>53</v>
      </c>
      <c r="F141">
        <v>27</v>
      </c>
      <c r="G141" t="s">
        <v>16</v>
      </c>
      <c r="H141">
        <v>2020</v>
      </c>
      <c r="I141">
        <v>7.8391000000000002</v>
      </c>
      <c r="J141" s="1">
        <f>_xlfn.XLOOKUP(B141, '[1]2021 Salaries'!$B$13:$B$2834, '[1]2021 Salaries'!$G$13:$G$2834,0)</f>
        <v>36420000</v>
      </c>
      <c r="K141" s="1">
        <f t="shared" si="2"/>
        <v>40062000</v>
      </c>
      <c r="L141" s="2">
        <v>140</v>
      </c>
    </row>
    <row r="142" spans="1:12" hidden="1" x14ac:dyDescent="0.45">
      <c r="A142">
        <v>606</v>
      </c>
      <c r="B142" t="s">
        <v>1847</v>
      </c>
      <c r="C142" t="s">
        <v>23</v>
      </c>
      <c r="D142" t="s">
        <v>1596</v>
      </c>
      <c r="E142" t="s">
        <v>353</v>
      </c>
      <c r="F142">
        <v>28</v>
      </c>
      <c r="G142" t="s">
        <v>25</v>
      </c>
      <c r="H142">
        <v>2020</v>
      </c>
      <c r="I142">
        <v>7.8420333333333296</v>
      </c>
      <c r="J142" s="1">
        <f>_xlfn.XLOOKUP(B142, '[1]2021 Salaries'!$B$13:$B$2834, '[1]2021 Salaries'!$G$13:$G$2834,0)</f>
        <v>0</v>
      </c>
      <c r="K142" s="1">
        <f t="shared" si="2"/>
        <v>0</v>
      </c>
      <c r="L142" s="2">
        <v>141</v>
      </c>
    </row>
    <row r="143" spans="1:12" hidden="1" x14ac:dyDescent="0.45">
      <c r="A143">
        <v>696</v>
      </c>
      <c r="B143" t="s">
        <v>2702</v>
      </c>
      <c r="C143" t="s">
        <v>86</v>
      </c>
      <c r="D143" t="s">
        <v>1596</v>
      </c>
      <c r="E143" t="s">
        <v>15</v>
      </c>
      <c r="F143">
        <v>32</v>
      </c>
      <c r="G143" t="s">
        <v>16</v>
      </c>
      <c r="H143">
        <v>2020</v>
      </c>
      <c r="I143">
        <v>7.8438666666666697</v>
      </c>
      <c r="J143" s="1">
        <f>_xlfn.XLOOKUP(B143, '[1]2021 Salaries'!$B$13:$B$2834, '[1]2021 Salaries'!$G$13:$G$2834,0)</f>
        <v>36590000</v>
      </c>
      <c r="K143" s="1">
        <f t="shared" si="2"/>
        <v>40249000</v>
      </c>
      <c r="L143" s="2">
        <v>142</v>
      </c>
    </row>
    <row r="144" spans="1:12" hidden="1" x14ac:dyDescent="0.45">
      <c r="A144">
        <v>279</v>
      </c>
      <c r="B144" t="s">
        <v>2686</v>
      </c>
      <c r="C144" t="s">
        <v>9</v>
      </c>
      <c r="D144" t="s">
        <v>1592</v>
      </c>
      <c r="E144" t="s">
        <v>93</v>
      </c>
      <c r="F144">
        <v>28</v>
      </c>
      <c r="G144" t="s">
        <v>31</v>
      </c>
      <c r="H144">
        <v>2020</v>
      </c>
      <c r="I144">
        <v>7.8455666666666604</v>
      </c>
      <c r="J144" s="1">
        <f>_xlfn.XLOOKUP(B144, '[1]2021 Salaries'!$B$13:$B$2834, '[1]2021 Salaries'!$G$13:$G$2834,0)</f>
        <v>28080000</v>
      </c>
      <c r="K144" s="1">
        <f t="shared" si="2"/>
        <v>30888000.000000004</v>
      </c>
      <c r="L144" s="2">
        <v>143</v>
      </c>
    </row>
    <row r="145" spans="1:12" hidden="1" x14ac:dyDescent="0.45">
      <c r="A145">
        <v>1529</v>
      </c>
      <c r="B145" t="s">
        <v>2703</v>
      </c>
      <c r="C145" t="s">
        <v>86</v>
      </c>
      <c r="D145" t="s">
        <v>1592</v>
      </c>
      <c r="E145" t="s">
        <v>24</v>
      </c>
      <c r="F145">
        <v>26</v>
      </c>
      <c r="G145" t="s">
        <v>25</v>
      </c>
      <c r="H145">
        <v>2021</v>
      </c>
      <c r="I145">
        <v>7.8541666666666696</v>
      </c>
      <c r="J145" s="1">
        <f>_xlfn.XLOOKUP(B145, '[1]2021 Salaries'!$B$13:$B$2834, '[1]2021 Salaries'!$G$13:$G$2834,0)</f>
        <v>39770000</v>
      </c>
      <c r="K145" s="1">
        <f t="shared" si="2"/>
        <v>43747000</v>
      </c>
      <c r="L145" s="2">
        <v>144</v>
      </c>
    </row>
    <row r="146" spans="1:12" hidden="1" x14ac:dyDescent="0.45">
      <c r="A146">
        <v>1331</v>
      </c>
      <c r="B146" t="s">
        <v>2697</v>
      </c>
      <c r="C146" t="s">
        <v>86</v>
      </c>
      <c r="D146" t="s">
        <v>1592</v>
      </c>
      <c r="E146" t="s">
        <v>116</v>
      </c>
      <c r="F146">
        <v>27</v>
      </c>
      <c r="G146" t="s">
        <v>12</v>
      </c>
      <c r="H146">
        <v>2021</v>
      </c>
      <c r="I146">
        <v>7.8621333333333396</v>
      </c>
      <c r="J146" s="1">
        <f>_xlfn.XLOOKUP(B146, '[1]2021 Salaries'!$B$13:$B$2834, '[1]2021 Salaries'!$G$13:$G$2834,0)</f>
        <v>38320000</v>
      </c>
      <c r="K146" s="1">
        <f t="shared" si="2"/>
        <v>42152000</v>
      </c>
      <c r="L146" s="2">
        <v>145</v>
      </c>
    </row>
    <row r="147" spans="1:12" hidden="1" x14ac:dyDescent="0.45">
      <c r="A147">
        <v>1680</v>
      </c>
      <c r="B147" t="s">
        <v>2702</v>
      </c>
      <c r="C147" t="s">
        <v>86</v>
      </c>
      <c r="D147" t="s">
        <v>1596</v>
      </c>
      <c r="E147" t="s">
        <v>15</v>
      </c>
      <c r="F147">
        <v>33</v>
      </c>
      <c r="G147" t="s">
        <v>16</v>
      </c>
      <c r="H147">
        <v>2021</v>
      </c>
      <c r="I147">
        <v>7.8625999999999996</v>
      </c>
      <c r="J147" s="1">
        <f>_xlfn.XLOOKUP(B147, '[1]2021 Salaries'!$B$13:$B$2834, '[1]2021 Salaries'!$G$13:$G$2834,0)</f>
        <v>36590000</v>
      </c>
      <c r="K147" s="1">
        <f t="shared" si="2"/>
        <v>40249000</v>
      </c>
      <c r="L147" s="2">
        <v>146</v>
      </c>
    </row>
    <row r="148" spans="1:12" hidden="1" x14ac:dyDescent="0.45">
      <c r="A148">
        <v>1246</v>
      </c>
      <c r="B148" t="s">
        <v>2442</v>
      </c>
      <c r="C148" t="s">
        <v>9</v>
      </c>
      <c r="D148" t="s">
        <v>1600</v>
      </c>
      <c r="E148" t="s">
        <v>71</v>
      </c>
      <c r="F148">
        <v>22</v>
      </c>
      <c r="G148" t="s">
        <v>31</v>
      </c>
      <c r="H148">
        <v>2021</v>
      </c>
      <c r="I148">
        <v>7.8859333333333304</v>
      </c>
      <c r="J148" s="1">
        <f>_xlfn.XLOOKUP(B148, '[1]2021 Salaries'!$B$13:$B$2834, '[1]2021 Salaries'!$G$13:$G$2834,0)</f>
        <v>27760000</v>
      </c>
      <c r="K148" s="1">
        <f t="shared" si="2"/>
        <v>30536000.000000004</v>
      </c>
      <c r="L148" s="2">
        <v>147</v>
      </c>
    </row>
    <row r="149" spans="1:12" hidden="1" x14ac:dyDescent="0.45">
      <c r="A149">
        <v>929</v>
      </c>
      <c r="B149" t="s">
        <v>2547</v>
      </c>
      <c r="C149" t="s">
        <v>36</v>
      </c>
      <c r="D149" t="s">
        <v>1596</v>
      </c>
      <c r="E149" t="s">
        <v>182</v>
      </c>
      <c r="F149">
        <v>23</v>
      </c>
      <c r="G149" t="s">
        <v>41</v>
      </c>
      <c r="H149">
        <v>2020</v>
      </c>
      <c r="I149">
        <v>7.8865666666666696</v>
      </c>
      <c r="J149" s="1">
        <f>_xlfn.XLOOKUP(B149, '[1]2021 Salaries'!$B$13:$B$2834, '[1]2021 Salaries'!$G$13:$G$2834,0)</f>
        <v>1650000</v>
      </c>
      <c r="K149" s="1">
        <f t="shared" si="2"/>
        <v>1815000.0000000002</v>
      </c>
      <c r="L149" s="2">
        <v>148</v>
      </c>
    </row>
    <row r="150" spans="1:12" hidden="1" x14ac:dyDescent="0.45">
      <c r="A150">
        <v>1678</v>
      </c>
      <c r="B150" t="s">
        <v>2701</v>
      </c>
      <c r="C150" t="s">
        <v>9</v>
      </c>
      <c r="D150" t="s">
        <v>1596</v>
      </c>
      <c r="E150" t="s">
        <v>15</v>
      </c>
      <c r="F150">
        <v>29</v>
      </c>
      <c r="G150" t="s">
        <v>16</v>
      </c>
      <c r="H150">
        <v>2021</v>
      </c>
      <c r="I150">
        <v>7.8919333333333297</v>
      </c>
      <c r="J150" s="1">
        <f>_xlfn.XLOOKUP(B150, '[1]2021 Salaries'!$B$13:$B$2834, '[1]2021 Salaries'!$G$13:$G$2834,0)</f>
        <v>28190000</v>
      </c>
      <c r="K150" s="1">
        <f t="shared" si="2"/>
        <v>31009000.000000004</v>
      </c>
      <c r="L150" s="2">
        <v>149</v>
      </c>
    </row>
    <row r="151" spans="1:12" hidden="1" x14ac:dyDescent="0.45">
      <c r="A151">
        <v>147</v>
      </c>
      <c r="B151" t="s">
        <v>2682</v>
      </c>
      <c r="C151" t="s">
        <v>55</v>
      </c>
      <c r="D151" t="s">
        <v>1600</v>
      </c>
      <c r="E151" t="s">
        <v>44</v>
      </c>
      <c r="F151">
        <v>27</v>
      </c>
      <c r="G151" t="s">
        <v>31</v>
      </c>
      <c r="H151">
        <v>2020</v>
      </c>
      <c r="I151">
        <v>7.8980666666666703</v>
      </c>
      <c r="J151" s="1">
        <f>_xlfn.XLOOKUP(B151, '[1]2021 Salaries'!$B$13:$B$2834, '[1]2021 Salaries'!$G$13:$G$2834,0)</f>
        <v>31600000</v>
      </c>
      <c r="K151" s="1">
        <f t="shared" si="2"/>
        <v>34760000</v>
      </c>
      <c r="L151" s="2">
        <v>150</v>
      </c>
    </row>
    <row r="152" spans="1:12" hidden="1" x14ac:dyDescent="0.45">
      <c r="A152">
        <v>1449</v>
      </c>
      <c r="B152" t="s">
        <v>2432</v>
      </c>
      <c r="C152" t="s">
        <v>36</v>
      </c>
      <c r="D152" t="s">
        <v>1592</v>
      </c>
      <c r="E152" t="s">
        <v>382</v>
      </c>
      <c r="F152">
        <v>24</v>
      </c>
      <c r="G152" t="s">
        <v>12</v>
      </c>
      <c r="H152">
        <v>2021</v>
      </c>
      <c r="I152">
        <v>7.8987333333333298</v>
      </c>
      <c r="J152" s="1">
        <f>_xlfn.XLOOKUP(B152, '[1]2021 Salaries'!$B$13:$B$2834, '[1]2021 Salaries'!$G$13:$G$2834,0)</f>
        <v>33080000</v>
      </c>
      <c r="K152" s="1">
        <f t="shared" si="2"/>
        <v>36388000</v>
      </c>
      <c r="L152" s="2">
        <v>151</v>
      </c>
    </row>
    <row r="153" spans="1:12" hidden="1" x14ac:dyDescent="0.45">
      <c r="A153">
        <v>1334</v>
      </c>
      <c r="B153" t="s">
        <v>2700</v>
      </c>
      <c r="C153" t="s">
        <v>9</v>
      </c>
      <c r="D153" t="s">
        <v>1596</v>
      </c>
      <c r="E153" t="s">
        <v>116</v>
      </c>
      <c r="F153">
        <v>21</v>
      </c>
      <c r="G153" t="s">
        <v>12</v>
      </c>
      <c r="H153">
        <v>2021</v>
      </c>
      <c r="I153">
        <v>7.9107666666666603</v>
      </c>
      <c r="J153" s="1">
        <f>_xlfn.XLOOKUP(B153, '[1]2021 Salaries'!$B$13:$B$2834, '[1]2021 Salaries'!$G$13:$G$2834,0)</f>
        <v>30140000</v>
      </c>
      <c r="K153" s="1">
        <f t="shared" si="2"/>
        <v>33154000.000000004</v>
      </c>
      <c r="L153" s="2">
        <v>152</v>
      </c>
    </row>
    <row r="154" spans="1:12" x14ac:dyDescent="0.45">
      <c r="A154">
        <v>1896</v>
      </c>
      <c r="B154" t="s">
        <v>2699</v>
      </c>
      <c r="C154" t="s">
        <v>64</v>
      </c>
      <c r="D154" t="s">
        <v>1592</v>
      </c>
      <c r="E154" t="s">
        <v>261</v>
      </c>
      <c r="F154">
        <v>24</v>
      </c>
      <c r="G154" t="s">
        <v>41</v>
      </c>
      <c r="H154">
        <v>2021</v>
      </c>
      <c r="I154">
        <v>7.9138000000000002</v>
      </c>
      <c r="J154" s="1">
        <f>_xlfn.XLOOKUP(B154, '[1]2021 Salaries'!$B$13:$B$2834, '[1]2021 Salaries'!$G$13:$G$2834,0)</f>
        <v>7560000</v>
      </c>
      <c r="K154" s="1">
        <f t="shared" si="2"/>
        <v>7560000</v>
      </c>
      <c r="L154" s="2">
        <v>153</v>
      </c>
    </row>
    <row r="155" spans="1:12" hidden="1" x14ac:dyDescent="0.45">
      <c r="A155">
        <v>1274</v>
      </c>
      <c r="B155" t="s">
        <v>1989</v>
      </c>
      <c r="C155" t="s">
        <v>36</v>
      </c>
      <c r="D155" t="s">
        <v>1596</v>
      </c>
      <c r="E155" t="s">
        <v>30</v>
      </c>
      <c r="F155">
        <v>24</v>
      </c>
      <c r="G155" t="s">
        <v>31</v>
      </c>
      <c r="H155">
        <v>2021</v>
      </c>
      <c r="I155">
        <v>7.9149000000000003</v>
      </c>
      <c r="J155" s="1">
        <f>_xlfn.XLOOKUP(B155, '[1]2021 Salaries'!$B$13:$B$2834, '[1]2021 Salaries'!$G$13:$G$2834,0)</f>
        <v>30740000</v>
      </c>
      <c r="K155" s="1">
        <f t="shared" si="2"/>
        <v>33814000</v>
      </c>
      <c r="L155" s="2">
        <v>154</v>
      </c>
    </row>
    <row r="156" spans="1:12" hidden="1" x14ac:dyDescent="0.45">
      <c r="A156">
        <v>763</v>
      </c>
      <c r="B156" t="s">
        <v>2680</v>
      </c>
      <c r="C156" t="s">
        <v>86</v>
      </c>
      <c r="D156" t="s">
        <v>1600</v>
      </c>
      <c r="E156" t="s">
        <v>225</v>
      </c>
      <c r="F156">
        <v>24</v>
      </c>
      <c r="G156" t="s">
        <v>16</v>
      </c>
      <c r="H156">
        <v>2020</v>
      </c>
      <c r="I156">
        <v>7.9325000000000001</v>
      </c>
      <c r="J156" s="1">
        <f>_xlfn.XLOOKUP(B156, '[1]2021 Salaries'!$B$13:$B$2834, '[1]2021 Salaries'!$G$13:$G$2834,0)</f>
        <v>33840000</v>
      </c>
      <c r="K156" s="1">
        <f t="shared" si="2"/>
        <v>37224000</v>
      </c>
      <c r="L156" s="2">
        <v>155</v>
      </c>
    </row>
    <row r="157" spans="1:12" hidden="1" x14ac:dyDescent="0.45">
      <c r="A157">
        <v>892</v>
      </c>
      <c r="B157" t="s">
        <v>2339</v>
      </c>
      <c r="C157" t="s">
        <v>143</v>
      </c>
      <c r="D157" t="s">
        <v>1596</v>
      </c>
      <c r="E157" t="s">
        <v>1238</v>
      </c>
      <c r="F157">
        <v>28</v>
      </c>
      <c r="G157" t="s">
        <v>41</v>
      </c>
      <c r="H157">
        <v>2020</v>
      </c>
      <c r="I157">
        <v>7.9421999999999997</v>
      </c>
      <c r="J157" s="1">
        <f>_xlfn.XLOOKUP(B157, '[1]2021 Salaries'!$B$13:$B$2834, '[1]2021 Salaries'!$G$13:$G$2834,0)</f>
        <v>29050000</v>
      </c>
      <c r="K157" s="1">
        <f t="shared" si="2"/>
        <v>31955000.000000004</v>
      </c>
      <c r="L157" s="2">
        <v>156</v>
      </c>
    </row>
    <row r="158" spans="1:12" hidden="1" x14ac:dyDescent="0.45">
      <c r="A158">
        <v>1611</v>
      </c>
      <c r="B158" t="s">
        <v>2698</v>
      </c>
      <c r="C158" t="s">
        <v>23</v>
      </c>
      <c r="D158" t="s">
        <v>1592</v>
      </c>
      <c r="E158" t="s">
        <v>257</v>
      </c>
      <c r="F158">
        <v>30</v>
      </c>
      <c r="G158" t="s">
        <v>25</v>
      </c>
      <c r="H158">
        <v>2021</v>
      </c>
      <c r="I158">
        <v>7.9545333333333401</v>
      </c>
      <c r="J158" s="1">
        <f>_xlfn.XLOOKUP(B158, '[1]2021 Salaries'!$B$13:$B$2834, '[1]2021 Salaries'!$G$13:$G$2834,0)</f>
        <v>28760000</v>
      </c>
      <c r="K158" s="1">
        <f t="shared" si="2"/>
        <v>31636000.000000004</v>
      </c>
      <c r="L158" s="2">
        <v>157</v>
      </c>
    </row>
    <row r="159" spans="1:12" hidden="1" x14ac:dyDescent="0.45">
      <c r="A159">
        <v>368</v>
      </c>
      <c r="B159" t="s">
        <v>2697</v>
      </c>
      <c r="C159" t="s">
        <v>86</v>
      </c>
      <c r="D159" t="s">
        <v>1592</v>
      </c>
      <c r="E159" t="s">
        <v>116</v>
      </c>
      <c r="F159">
        <v>26</v>
      </c>
      <c r="G159" t="s">
        <v>12</v>
      </c>
      <c r="H159">
        <v>2020</v>
      </c>
      <c r="I159">
        <v>7.9662666666666704</v>
      </c>
      <c r="J159" s="1">
        <f>_xlfn.XLOOKUP(B159, '[1]2021 Salaries'!$B$13:$B$2834, '[1]2021 Salaries'!$G$13:$G$2834,0)</f>
        <v>38320000</v>
      </c>
      <c r="K159" s="1">
        <f t="shared" si="2"/>
        <v>42152000</v>
      </c>
      <c r="L159" s="2">
        <v>158</v>
      </c>
    </row>
    <row r="160" spans="1:12" hidden="1" x14ac:dyDescent="0.45">
      <c r="A160">
        <v>1000</v>
      </c>
      <c r="B160" t="s">
        <v>1070</v>
      </c>
      <c r="C160" t="s">
        <v>39</v>
      </c>
      <c r="D160" t="s">
        <v>598</v>
      </c>
      <c r="E160" t="s">
        <v>168</v>
      </c>
      <c r="F160">
        <v>18</v>
      </c>
      <c r="G160" t="s">
        <v>21</v>
      </c>
      <c r="H160">
        <v>2021</v>
      </c>
      <c r="I160">
        <v>7.9670666666666596</v>
      </c>
      <c r="J160" s="1">
        <f>_xlfn.XLOOKUP(B160, '[1]2021 Salaries'!$B$13:$B$2834, '[1]2021 Salaries'!$G$13:$G$2834,0)</f>
        <v>26510000</v>
      </c>
      <c r="K160" s="1">
        <f t="shared" si="2"/>
        <v>29161000.000000004</v>
      </c>
      <c r="L160" s="2">
        <v>159</v>
      </c>
    </row>
    <row r="161" spans="1:12" hidden="1" x14ac:dyDescent="0.45">
      <c r="A161">
        <v>1445</v>
      </c>
      <c r="B161" t="s">
        <v>2482</v>
      </c>
      <c r="C161" t="s">
        <v>74</v>
      </c>
      <c r="D161" t="s">
        <v>1596</v>
      </c>
      <c r="E161" t="s">
        <v>11</v>
      </c>
      <c r="F161">
        <v>24</v>
      </c>
      <c r="G161" t="s">
        <v>12</v>
      </c>
      <c r="H161">
        <v>2021</v>
      </c>
      <c r="I161">
        <v>7.9688999999999997</v>
      </c>
      <c r="J161" s="1">
        <f>_xlfn.XLOOKUP(B161, '[1]2021 Salaries'!$B$13:$B$2834, '[1]2021 Salaries'!$G$13:$G$2834,0)</f>
        <v>32950000</v>
      </c>
      <c r="K161" s="1">
        <f t="shared" si="2"/>
        <v>36245000</v>
      </c>
      <c r="L161" s="2">
        <v>160</v>
      </c>
    </row>
    <row r="162" spans="1:12" hidden="1" x14ac:dyDescent="0.45">
      <c r="A162">
        <v>619</v>
      </c>
      <c r="B162" t="s">
        <v>2576</v>
      </c>
      <c r="C162" t="s">
        <v>14</v>
      </c>
      <c r="D162" t="s">
        <v>1596</v>
      </c>
      <c r="E162" t="s">
        <v>118</v>
      </c>
      <c r="F162">
        <v>21</v>
      </c>
      <c r="G162" t="s">
        <v>25</v>
      </c>
      <c r="H162">
        <v>2020</v>
      </c>
      <c r="I162">
        <v>7.9730666666666696</v>
      </c>
      <c r="J162" s="1">
        <f>_xlfn.XLOOKUP(B162, '[1]2021 Salaries'!$B$13:$B$2834, '[1]2021 Salaries'!$G$13:$G$2834,0)</f>
        <v>27100000</v>
      </c>
      <c r="K162" s="1">
        <f t="shared" si="2"/>
        <v>29810000.000000004</v>
      </c>
      <c r="L162" s="2">
        <v>161</v>
      </c>
    </row>
    <row r="163" spans="1:12" hidden="1" x14ac:dyDescent="0.45">
      <c r="A163">
        <v>1250</v>
      </c>
      <c r="B163" t="s">
        <v>2570</v>
      </c>
      <c r="C163" t="s">
        <v>39</v>
      </c>
      <c r="D163" t="s">
        <v>1596</v>
      </c>
      <c r="E163" t="s">
        <v>867</v>
      </c>
      <c r="F163">
        <v>22</v>
      </c>
      <c r="G163" t="s">
        <v>31</v>
      </c>
      <c r="H163">
        <v>2021</v>
      </c>
      <c r="I163">
        <v>7.98176666666666</v>
      </c>
      <c r="J163" s="1">
        <f>_xlfn.XLOOKUP(B163, '[1]2021 Salaries'!$B$13:$B$2834, '[1]2021 Salaries'!$G$13:$G$2834,0)</f>
        <v>21490000</v>
      </c>
      <c r="K163" s="1">
        <f t="shared" si="2"/>
        <v>23639000.000000004</v>
      </c>
      <c r="L163" s="2">
        <v>162</v>
      </c>
    </row>
    <row r="164" spans="1:12" hidden="1" x14ac:dyDescent="0.45">
      <c r="A164">
        <v>928</v>
      </c>
      <c r="B164" t="s">
        <v>2662</v>
      </c>
      <c r="C164" t="s">
        <v>36</v>
      </c>
      <c r="D164" t="s">
        <v>1596</v>
      </c>
      <c r="E164" t="s">
        <v>182</v>
      </c>
      <c r="F164">
        <v>22</v>
      </c>
      <c r="G164" t="s">
        <v>41</v>
      </c>
      <c r="H164">
        <v>2020</v>
      </c>
      <c r="I164">
        <v>7.9863999999999997</v>
      </c>
      <c r="J164" s="1">
        <f>_xlfn.XLOOKUP(B164, '[1]2021 Salaries'!$B$13:$B$2834, '[1]2021 Salaries'!$G$13:$G$2834,0)</f>
        <v>31060000</v>
      </c>
      <c r="K164" s="1">
        <f t="shared" si="2"/>
        <v>34166000</v>
      </c>
      <c r="L164" s="2">
        <v>163</v>
      </c>
    </row>
    <row r="165" spans="1:12" hidden="1" x14ac:dyDescent="0.45">
      <c r="A165">
        <v>1677</v>
      </c>
      <c r="B165" t="s">
        <v>737</v>
      </c>
      <c r="C165" t="s">
        <v>9</v>
      </c>
      <c r="D165" t="s">
        <v>598</v>
      </c>
      <c r="E165" t="s">
        <v>15</v>
      </c>
      <c r="F165">
        <v>23</v>
      </c>
      <c r="G165" t="s">
        <v>16</v>
      </c>
      <c r="H165">
        <v>2021</v>
      </c>
      <c r="I165">
        <v>7.9944333333333297</v>
      </c>
      <c r="J165" s="1">
        <f>_xlfn.XLOOKUP(B165, '[1]2021 Salaries'!$B$13:$B$2834, '[1]2021 Salaries'!$G$13:$G$2834,0)</f>
        <v>19590000</v>
      </c>
      <c r="K165" s="1">
        <f t="shared" si="2"/>
        <v>21549000</v>
      </c>
      <c r="L165" s="2">
        <v>164</v>
      </c>
    </row>
    <row r="166" spans="1:12" hidden="1" x14ac:dyDescent="0.45">
      <c r="A166">
        <v>1338</v>
      </c>
      <c r="B166" t="s">
        <v>2638</v>
      </c>
      <c r="C166" t="s">
        <v>9</v>
      </c>
      <c r="D166" t="s">
        <v>1592</v>
      </c>
      <c r="E166" t="s">
        <v>75</v>
      </c>
      <c r="F166">
        <v>22</v>
      </c>
      <c r="G166" t="s">
        <v>12</v>
      </c>
      <c r="H166">
        <v>2021</v>
      </c>
      <c r="I166">
        <v>8.0028333333333297</v>
      </c>
      <c r="J166" s="1">
        <f>_xlfn.XLOOKUP(B166, '[1]2021 Salaries'!$B$13:$B$2834, '[1]2021 Salaries'!$G$13:$G$2834,0)</f>
        <v>32180000</v>
      </c>
      <c r="K166" s="1">
        <f t="shared" si="2"/>
        <v>35398000</v>
      </c>
      <c r="L166" s="2">
        <v>165</v>
      </c>
    </row>
    <row r="167" spans="1:12" hidden="1" x14ac:dyDescent="0.45">
      <c r="A167">
        <v>1614</v>
      </c>
      <c r="B167" t="s">
        <v>1909</v>
      </c>
      <c r="C167" t="s">
        <v>23</v>
      </c>
      <c r="D167" t="s">
        <v>1592</v>
      </c>
      <c r="E167" t="s">
        <v>197</v>
      </c>
      <c r="F167">
        <v>29</v>
      </c>
      <c r="G167" t="s">
        <v>25</v>
      </c>
      <c r="H167">
        <v>2021</v>
      </c>
      <c r="I167">
        <v>8.0043333333333297</v>
      </c>
      <c r="J167" s="1">
        <f>_xlfn.XLOOKUP(B167, '[1]2021 Salaries'!$B$13:$B$2834, '[1]2021 Salaries'!$G$13:$G$2834,0)</f>
        <v>24510000</v>
      </c>
      <c r="K167" s="1">
        <f t="shared" si="2"/>
        <v>26961000.000000004</v>
      </c>
      <c r="L167" s="2">
        <v>166</v>
      </c>
    </row>
    <row r="168" spans="1:12" hidden="1" x14ac:dyDescent="0.45">
      <c r="A168">
        <v>913</v>
      </c>
      <c r="B168" t="s">
        <v>2696</v>
      </c>
      <c r="C168" t="s">
        <v>39</v>
      </c>
      <c r="D168" t="s">
        <v>1596</v>
      </c>
      <c r="E168" t="s">
        <v>40</v>
      </c>
      <c r="F168">
        <v>19</v>
      </c>
      <c r="G168" t="s">
        <v>41</v>
      </c>
      <c r="H168">
        <v>2020</v>
      </c>
      <c r="I168">
        <v>8.0119666666666696</v>
      </c>
      <c r="J168" s="1">
        <f>_xlfn.XLOOKUP(B168, '[1]2021 Salaries'!$B$13:$B$2834, '[1]2021 Salaries'!$G$13:$G$2834,0)</f>
        <v>2410000</v>
      </c>
      <c r="K168" s="1">
        <f t="shared" si="2"/>
        <v>2651000</v>
      </c>
      <c r="L168" s="2">
        <v>167</v>
      </c>
    </row>
    <row r="169" spans="1:12" hidden="1" x14ac:dyDescent="0.45">
      <c r="A169">
        <v>1238</v>
      </c>
      <c r="B169" t="s">
        <v>2695</v>
      </c>
      <c r="C169" t="s">
        <v>195</v>
      </c>
      <c r="D169" t="s">
        <v>1592</v>
      </c>
      <c r="E169" t="s">
        <v>71</v>
      </c>
      <c r="F169">
        <v>27</v>
      </c>
      <c r="G169" t="s">
        <v>31</v>
      </c>
      <c r="H169">
        <v>2021</v>
      </c>
      <c r="I169">
        <v>8.0125666666666699</v>
      </c>
      <c r="J169" s="1">
        <f>_xlfn.XLOOKUP(B169, '[1]2021 Salaries'!$B$13:$B$2834, '[1]2021 Salaries'!$G$13:$G$2834,0)</f>
        <v>34500000</v>
      </c>
      <c r="K169" s="1">
        <f t="shared" si="2"/>
        <v>37950000</v>
      </c>
      <c r="L169" s="2">
        <v>168</v>
      </c>
    </row>
    <row r="170" spans="1:12" hidden="1" x14ac:dyDescent="0.45">
      <c r="A170">
        <v>1525</v>
      </c>
      <c r="B170" t="s">
        <v>2694</v>
      </c>
      <c r="C170" t="s">
        <v>130</v>
      </c>
      <c r="D170" t="s">
        <v>1596</v>
      </c>
      <c r="E170" t="s">
        <v>107</v>
      </c>
      <c r="F170">
        <v>33</v>
      </c>
      <c r="G170" t="s">
        <v>25</v>
      </c>
      <c r="H170">
        <v>2021</v>
      </c>
      <c r="I170">
        <v>8.0279666666666696</v>
      </c>
      <c r="J170" s="1">
        <f>_xlfn.XLOOKUP(B170, '[1]2021 Salaries'!$B$13:$B$2834, '[1]2021 Salaries'!$G$13:$G$2834,0)</f>
        <v>28530000</v>
      </c>
      <c r="K170" s="1">
        <f t="shared" si="2"/>
        <v>31383000.000000004</v>
      </c>
      <c r="L170" s="2">
        <v>169</v>
      </c>
    </row>
    <row r="171" spans="1:12" hidden="1" x14ac:dyDescent="0.45">
      <c r="A171">
        <v>379</v>
      </c>
      <c r="B171" t="s">
        <v>2623</v>
      </c>
      <c r="C171" t="s">
        <v>74</v>
      </c>
      <c r="D171" t="s">
        <v>1596</v>
      </c>
      <c r="E171" t="s">
        <v>75</v>
      </c>
      <c r="F171">
        <v>28</v>
      </c>
      <c r="G171" t="s">
        <v>12</v>
      </c>
      <c r="H171">
        <v>2020</v>
      </c>
      <c r="I171">
        <v>8.0319000000000003</v>
      </c>
      <c r="J171" s="1">
        <f>_xlfn.XLOOKUP(B171, '[1]2021 Salaries'!$B$13:$B$2834, '[1]2021 Salaries'!$G$13:$G$2834,0)</f>
        <v>41030000</v>
      </c>
      <c r="K171" s="1">
        <f t="shared" si="2"/>
        <v>45133000</v>
      </c>
      <c r="L171" s="2">
        <v>170</v>
      </c>
    </row>
    <row r="172" spans="1:12" hidden="1" x14ac:dyDescent="0.45">
      <c r="A172">
        <v>1560</v>
      </c>
      <c r="B172" t="s">
        <v>2452</v>
      </c>
      <c r="C172" t="s">
        <v>86</v>
      </c>
      <c r="D172" t="s">
        <v>1596</v>
      </c>
      <c r="E172" t="s">
        <v>211</v>
      </c>
      <c r="F172">
        <v>32</v>
      </c>
      <c r="G172" t="s">
        <v>25</v>
      </c>
      <c r="H172">
        <v>2021</v>
      </c>
      <c r="I172">
        <v>8.0356000000000005</v>
      </c>
      <c r="J172" s="1">
        <f>_xlfn.XLOOKUP(B172, '[1]2021 Salaries'!$B$13:$B$2834, '[1]2021 Salaries'!$G$13:$G$2834,0)</f>
        <v>38940000</v>
      </c>
      <c r="K172" s="1">
        <f t="shared" si="2"/>
        <v>42834000</v>
      </c>
      <c r="L172" s="2">
        <v>171</v>
      </c>
    </row>
    <row r="173" spans="1:12" hidden="1" x14ac:dyDescent="0.45">
      <c r="A173">
        <v>1074</v>
      </c>
      <c r="B173" t="s">
        <v>2693</v>
      </c>
      <c r="C173" t="s">
        <v>9</v>
      </c>
      <c r="D173" t="s">
        <v>1592</v>
      </c>
      <c r="E173" t="s">
        <v>44</v>
      </c>
      <c r="F173">
        <v>21</v>
      </c>
      <c r="G173" t="s">
        <v>31</v>
      </c>
      <c r="H173">
        <v>2021</v>
      </c>
      <c r="I173">
        <v>8.0359333333333307</v>
      </c>
      <c r="J173" s="1">
        <f>_xlfn.XLOOKUP(B173, '[1]2021 Salaries'!$B$13:$B$2834, '[1]2021 Salaries'!$G$13:$G$2834,0)</f>
        <v>33510000</v>
      </c>
      <c r="K173" s="1">
        <f t="shared" si="2"/>
        <v>36861000</v>
      </c>
      <c r="L173" s="2">
        <v>172</v>
      </c>
    </row>
    <row r="174" spans="1:12" hidden="1" x14ac:dyDescent="0.45">
      <c r="A174">
        <v>1832</v>
      </c>
      <c r="B174" t="s">
        <v>2422</v>
      </c>
      <c r="C174" t="s">
        <v>14</v>
      </c>
      <c r="D174" t="s">
        <v>1596</v>
      </c>
      <c r="E174" t="s">
        <v>34</v>
      </c>
      <c r="F174">
        <v>28</v>
      </c>
      <c r="G174" t="s">
        <v>16</v>
      </c>
      <c r="H174">
        <v>2021</v>
      </c>
      <c r="I174">
        <v>8.0367333333333306</v>
      </c>
      <c r="J174" s="1">
        <f>_xlfn.XLOOKUP(B174, '[1]2021 Salaries'!$B$13:$B$2834, '[1]2021 Salaries'!$G$13:$G$2834,0)</f>
        <v>16880000</v>
      </c>
      <c r="K174" s="1">
        <f t="shared" si="2"/>
        <v>18568000</v>
      </c>
      <c r="L174" s="2">
        <v>173</v>
      </c>
    </row>
    <row r="175" spans="1:12" hidden="1" x14ac:dyDescent="0.45">
      <c r="A175">
        <v>1632</v>
      </c>
      <c r="B175" t="s">
        <v>2355</v>
      </c>
      <c r="C175" t="s">
        <v>86</v>
      </c>
      <c r="D175" t="s">
        <v>1592</v>
      </c>
      <c r="E175" t="s">
        <v>84</v>
      </c>
      <c r="F175">
        <v>22</v>
      </c>
      <c r="G175" t="s">
        <v>25</v>
      </c>
      <c r="H175">
        <v>2021</v>
      </c>
      <c r="I175">
        <v>8.0602333333333291</v>
      </c>
      <c r="J175" s="1">
        <f>_xlfn.XLOOKUP(B175, '[1]2021 Salaries'!$B$13:$B$2834, '[1]2021 Salaries'!$G$13:$G$2834,0)</f>
        <v>28250000</v>
      </c>
      <c r="K175" s="1">
        <f t="shared" si="2"/>
        <v>31075000.000000004</v>
      </c>
      <c r="L175" s="2">
        <v>174</v>
      </c>
    </row>
    <row r="176" spans="1:12" hidden="1" x14ac:dyDescent="0.45">
      <c r="A176">
        <v>1749</v>
      </c>
      <c r="B176" t="s">
        <v>2692</v>
      </c>
      <c r="C176" t="s">
        <v>14</v>
      </c>
      <c r="D176" t="s">
        <v>1596</v>
      </c>
      <c r="E176" t="s">
        <v>53</v>
      </c>
      <c r="F176">
        <v>28</v>
      </c>
      <c r="G176" t="s">
        <v>16</v>
      </c>
      <c r="H176">
        <v>2021</v>
      </c>
      <c r="I176">
        <v>8.0615666666666694</v>
      </c>
      <c r="J176" s="1">
        <f>_xlfn.XLOOKUP(B176, '[1]2021 Salaries'!$B$13:$B$2834, '[1]2021 Salaries'!$G$13:$G$2834,0)</f>
        <v>36420000</v>
      </c>
      <c r="K176" s="1">
        <f t="shared" si="2"/>
        <v>40062000</v>
      </c>
      <c r="L176" s="2">
        <v>175</v>
      </c>
    </row>
    <row r="177" spans="1:12" hidden="1" x14ac:dyDescent="0.45">
      <c r="A177">
        <v>1272</v>
      </c>
      <c r="B177" t="s">
        <v>2650</v>
      </c>
      <c r="C177" t="s">
        <v>9</v>
      </c>
      <c r="D177" t="s">
        <v>1596</v>
      </c>
      <c r="E177" t="s">
        <v>30</v>
      </c>
      <c r="F177">
        <v>21</v>
      </c>
      <c r="G177" t="s">
        <v>31</v>
      </c>
      <c r="H177">
        <v>2021</v>
      </c>
      <c r="I177">
        <v>8.0785</v>
      </c>
      <c r="J177" s="1">
        <f>_xlfn.XLOOKUP(B177, '[1]2021 Salaries'!$B$13:$B$2834, '[1]2021 Salaries'!$G$13:$G$2834,0)</f>
        <v>36110000</v>
      </c>
      <c r="K177" s="1">
        <f t="shared" si="2"/>
        <v>39721000</v>
      </c>
      <c r="L177" s="2">
        <v>176</v>
      </c>
    </row>
    <row r="178" spans="1:12" hidden="1" x14ac:dyDescent="0.45">
      <c r="A178">
        <v>914</v>
      </c>
      <c r="B178" t="s">
        <v>2691</v>
      </c>
      <c r="C178" t="s">
        <v>214</v>
      </c>
      <c r="D178" t="s">
        <v>1596</v>
      </c>
      <c r="E178" t="s">
        <v>40</v>
      </c>
      <c r="F178">
        <v>28</v>
      </c>
      <c r="G178" t="s">
        <v>41</v>
      </c>
      <c r="H178">
        <v>2020</v>
      </c>
      <c r="I178">
        <v>8.0949666666666609</v>
      </c>
      <c r="J178" s="1">
        <f>_xlfn.XLOOKUP(B178, '[1]2021 Salaries'!$B$13:$B$2834, '[1]2021 Salaries'!$G$13:$G$2834,0)</f>
        <v>2280000</v>
      </c>
      <c r="K178" s="1">
        <f t="shared" si="2"/>
        <v>2508000</v>
      </c>
      <c r="L178" s="2">
        <v>177</v>
      </c>
    </row>
    <row r="179" spans="1:12" hidden="1" x14ac:dyDescent="0.45">
      <c r="A179">
        <v>1211</v>
      </c>
      <c r="B179" t="s">
        <v>2690</v>
      </c>
      <c r="C179" t="s">
        <v>126</v>
      </c>
      <c r="D179" t="s">
        <v>1592</v>
      </c>
      <c r="E179" t="s">
        <v>278</v>
      </c>
      <c r="F179">
        <v>35</v>
      </c>
      <c r="G179" t="s">
        <v>31</v>
      </c>
      <c r="H179">
        <v>2021</v>
      </c>
      <c r="I179">
        <v>8.0968333333333309</v>
      </c>
      <c r="J179" s="1">
        <f>_xlfn.XLOOKUP(B179, '[1]2021 Salaries'!$B$13:$B$2834, '[1]2021 Salaries'!$G$13:$G$2834,0)</f>
        <v>31730000</v>
      </c>
      <c r="K179" s="1">
        <f t="shared" si="2"/>
        <v>34903000</v>
      </c>
      <c r="L179" s="2">
        <v>178</v>
      </c>
    </row>
    <row r="180" spans="1:12" hidden="1" x14ac:dyDescent="0.45">
      <c r="A180">
        <v>1231</v>
      </c>
      <c r="B180" t="s">
        <v>2674</v>
      </c>
      <c r="C180" t="s">
        <v>303</v>
      </c>
      <c r="D180" t="s">
        <v>1596</v>
      </c>
      <c r="E180" t="s">
        <v>93</v>
      </c>
      <c r="F180">
        <v>30</v>
      </c>
      <c r="G180" t="s">
        <v>31</v>
      </c>
      <c r="H180">
        <v>2021</v>
      </c>
      <c r="I180">
        <v>8.1142333333333401</v>
      </c>
      <c r="J180" s="1">
        <f>_xlfn.XLOOKUP(B180, '[1]2021 Salaries'!$B$13:$B$2834, '[1]2021 Salaries'!$G$13:$G$2834,0)</f>
        <v>23440000</v>
      </c>
      <c r="K180" s="1">
        <f t="shared" si="2"/>
        <v>25784000.000000004</v>
      </c>
      <c r="L180" s="2">
        <v>179</v>
      </c>
    </row>
    <row r="181" spans="1:12" hidden="1" x14ac:dyDescent="0.45">
      <c r="A181">
        <v>556</v>
      </c>
      <c r="B181" t="s">
        <v>2689</v>
      </c>
      <c r="C181" t="s">
        <v>23</v>
      </c>
      <c r="D181" t="s">
        <v>1600</v>
      </c>
      <c r="E181" t="s">
        <v>322</v>
      </c>
      <c r="F181">
        <v>27</v>
      </c>
      <c r="G181" t="s">
        <v>25</v>
      </c>
      <c r="H181">
        <v>2020</v>
      </c>
      <c r="I181">
        <v>8.1237333333333304</v>
      </c>
      <c r="J181" s="1">
        <f>_xlfn.XLOOKUP(B181, '[1]2021 Salaries'!$B$13:$B$2834, '[1]2021 Salaries'!$G$13:$G$2834,0)</f>
        <v>0</v>
      </c>
      <c r="K181" s="1">
        <f t="shared" si="2"/>
        <v>0</v>
      </c>
      <c r="L181" s="2">
        <v>180</v>
      </c>
    </row>
    <row r="182" spans="1:12" hidden="1" x14ac:dyDescent="0.45">
      <c r="A182">
        <v>53</v>
      </c>
      <c r="B182" t="s">
        <v>2688</v>
      </c>
      <c r="C182" t="s">
        <v>27</v>
      </c>
      <c r="D182" t="s">
        <v>1596</v>
      </c>
      <c r="E182" t="s">
        <v>393</v>
      </c>
      <c r="F182">
        <v>24</v>
      </c>
      <c r="G182" t="s">
        <v>21</v>
      </c>
      <c r="H182">
        <v>2020</v>
      </c>
      <c r="I182">
        <v>8.1252999999999993</v>
      </c>
      <c r="J182" s="1">
        <f>_xlfn.XLOOKUP(B182, '[1]2021 Salaries'!$B$13:$B$2834, '[1]2021 Salaries'!$G$13:$G$2834,0)</f>
        <v>24050000</v>
      </c>
      <c r="K182" s="1">
        <f t="shared" si="2"/>
        <v>26455000.000000004</v>
      </c>
      <c r="L182" s="2">
        <v>181</v>
      </c>
    </row>
    <row r="183" spans="1:12" hidden="1" x14ac:dyDescent="0.45">
      <c r="A183">
        <v>1275</v>
      </c>
      <c r="B183" t="s">
        <v>2687</v>
      </c>
      <c r="C183" t="s">
        <v>176</v>
      </c>
      <c r="D183" t="s">
        <v>1596</v>
      </c>
      <c r="E183" t="s">
        <v>30</v>
      </c>
      <c r="F183">
        <v>19</v>
      </c>
      <c r="G183" t="s">
        <v>31</v>
      </c>
      <c r="H183">
        <v>2021</v>
      </c>
      <c r="I183">
        <v>8.1424333333333294</v>
      </c>
      <c r="J183" s="1">
        <f>_xlfn.XLOOKUP(B183, '[1]2021 Salaries'!$B$13:$B$2834, '[1]2021 Salaries'!$G$13:$G$2834,0)</f>
        <v>30510000</v>
      </c>
      <c r="K183" s="1">
        <f t="shared" si="2"/>
        <v>33561000</v>
      </c>
      <c r="L183" s="2">
        <v>182</v>
      </c>
    </row>
    <row r="184" spans="1:12" hidden="1" x14ac:dyDescent="0.45">
      <c r="A184">
        <v>1633</v>
      </c>
      <c r="B184" t="s">
        <v>2572</v>
      </c>
      <c r="C184" t="s">
        <v>160</v>
      </c>
      <c r="D184" t="s">
        <v>1592</v>
      </c>
      <c r="E184" t="s">
        <v>84</v>
      </c>
      <c r="F184">
        <v>31</v>
      </c>
      <c r="G184" t="s">
        <v>25</v>
      </c>
      <c r="H184">
        <v>2021</v>
      </c>
      <c r="I184">
        <v>8.1466999999999992</v>
      </c>
      <c r="J184" s="1">
        <f>_xlfn.XLOOKUP(B184, '[1]2021 Salaries'!$B$13:$B$2834, '[1]2021 Salaries'!$G$13:$G$2834,0)</f>
        <v>38330000</v>
      </c>
      <c r="K184" s="1">
        <f t="shared" si="2"/>
        <v>42163000</v>
      </c>
      <c r="L184" s="2">
        <v>183</v>
      </c>
    </row>
    <row r="185" spans="1:12" hidden="1" x14ac:dyDescent="0.45">
      <c r="A185">
        <v>1151</v>
      </c>
      <c r="B185" t="s">
        <v>2516</v>
      </c>
      <c r="C185" t="s">
        <v>9</v>
      </c>
      <c r="D185" t="s">
        <v>1596</v>
      </c>
      <c r="E185" t="s">
        <v>57</v>
      </c>
      <c r="F185">
        <v>26</v>
      </c>
      <c r="G185" t="s">
        <v>31</v>
      </c>
      <c r="H185">
        <v>2021</v>
      </c>
      <c r="I185">
        <v>8.1504999999999992</v>
      </c>
      <c r="J185" s="1">
        <f>_xlfn.XLOOKUP(B185, '[1]2021 Salaries'!$B$13:$B$2834, '[1]2021 Salaries'!$G$13:$G$2834,0)</f>
        <v>28570000</v>
      </c>
      <c r="K185" s="1">
        <f t="shared" si="2"/>
        <v>31427000.000000004</v>
      </c>
      <c r="L185" s="2">
        <v>184</v>
      </c>
    </row>
    <row r="186" spans="1:12" hidden="1" x14ac:dyDescent="0.45">
      <c r="A186">
        <v>358</v>
      </c>
      <c r="B186" t="s">
        <v>2428</v>
      </c>
      <c r="C186" t="s">
        <v>51</v>
      </c>
      <c r="D186" t="s">
        <v>1600</v>
      </c>
      <c r="E186" t="s">
        <v>47</v>
      </c>
      <c r="F186">
        <v>19</v>
      </c>
      <c r="G186" t="s">
        <v>12</v>
      </c>
      <c r="H186">
        <v>2020</v>
      </c>
      <c r="I186">
        <v>8.1538666666666693</v>
      </c>
      <c r="J186" s="1">
        <f>_xlfn.XLOOKUP(B186, '[1]2021 Salaries'!$B$13:$B$2834, '[1]2021 Salaries'!$G$13:$G$2834,0)</f>
        <v>30660000</v>
      </c>
      <c r="K186" s="1">
        <f t="shared" si="2"/>
        <v>33726000</v>
      </c>
      <c r="L186" s="2">
        <v>185</v>
      </c>
    </row>
    <row r="187" spans="1:12" hidden="1" x14ac:dyDescent="0.45">
      <c r="A187">
        <v>1227</v>
      </c>
      <c r="B187" t="s">
        <v>2686</v>
      </c>
      <c r="C187" t="s">
        <v>9</v>
      </c>
      <c r="D187" t="s">
        <v>1592</v>
      </c>
      <c r="E187" t="s">
        <v>93</v>
      </c>
      <c r="F187">
        <v>29</v>
      </c>
      <c r="G187" t="s">
        <v>31</v>
      </c>
      <c r="H187">
        <v>2021</v>
      </c>
      <c r="I187">
        <v>8.1671666666666596</v>
      </c>
      <c r="J187" s="1">
        <f>_xlfn.XLOOKUP(B187, '[1]2021 Salaries'!$B$13:$B$2834, '[1]2021 Salaries'!$G$13:$G$2834,0)</f>
        <v>28080000</v>
      </c>
      <c r="K187" s="1">
        <f t="shared" si="2"/>
        <v>30888000.000000004</v>
      </c>
      <c r="L187" s="2">
        <v>186</v>
      </c>
    </row>
    <row r="188" spans="1:12" hidden="1" x14ac:dyDescent="0.45">
      <c r="A188">
        <v>298</v>
      </c>
      <c r="B188" t="s">
        <v>2685</v>
      </c>
      <c r="C188" t="s">
        <v>214</v>
      </c>
      <c r="D188" t="s">
        <v>1592</v>
      </c>
      <c r="E188" t="s">
        <v>867</v>
      </c>
      <c r="F188">
        <v>27</v>
      </c>
      <c r="G188" t="s">
        <v>31</v>
      </c>
      <c r="H188">
        <v>2020</v>
      </c>
      <c r="I188">
        <v>8.1734000000000009</v>
      </c>
      <c r="J188" s="1">
        <f>_xlfn.XLOOKUP(B188, '[1]2021 Salaries'!$B$13:$B$2834, '[1]2021 Salaries'!$G$13:$G$2834,0)</f>
        <v>38250000</v>
      </c>
      <c r="K188" s="1">
        <f t="shared" si="2"/>
        <v>42075000</v>
      </c>
      <c r="L188" s="2">
        <v>187</v>
      </c>
    </row>
    <row r="189" spans="1:12" hidden="1" x14ac:dyDescent="0.45">
      <c r="A189">
        <v>1873</v>
      </c>
      <c r="B189" t="s">
        <v>2676</v>
      </c>
      <c r="C189" t="s">
        <v>86</v>
      </c>
      <c r="D189" t="s">
        <v>1596</v>
      </c>
      <c r="E189" t="s">
        <v>40</v>
      </c>
      <c r="F189">
        <v>32</v>
      </c>
      <c r="G189" t="s">
        <v>41</v>
      </c>
      <c r="H189">
        <v>2021</v>
      </c>
      <c r="I189">
        <v>8.1774333333333296</v>
      </c>
      <c r="J189" s="1">
        <f>_xlfn.XLOOKUP(B189, '[1]2021 Salaries'!$B$13:$B$2834, '[1]2021 Salaries'!$G$13:$G$2834,0)</f>
        <v>2010000</v>
      </c>
      <c r="K189" s="1">
        <f t="shared" si="2"/>
        <v>2211000</v>
      </c>
      <c r="L189" s="2">
        <v>188</v>
      </c>
    </row>
    <row r="190" spans="1:12" hidden="1" x14ac:dyDescent="0.45">
      <c r="A190">
        <v>491</v>
      </c>
      <c r="B190" t="s">
        <v>2514</v>
      </c>
      <c r="C190" t="s">
        <v>130</v>
      </c>
      <c r="D190" t="s">
        <v>1596</v>
      </c>
      <c r="E190" t="s">
        <v>291</v>
      </c>
      <c r="F190">
        <v>21</v>
      </c>
      <c r="G190" t="s">
        <v>12</v>
      </c>
      <c r="H190">
        <v>2020</v>
      </c>
      <c r="I190">
        <v>8.1846999999999994</v>
      </c>
      <c r="J190" s="1">
        <f>_xlfn.XLOOKUP(B190, '[1]2021 Salaries'!$B$13:$B$2834, '[1]2021 Salaries'!$G$13:$G$2834,0)</f>
        <v>32520000</v>
      </c>
      <c r="K190" s="1">
        <f t="shared" si="2"/>
        <v>35772000</v>
      </c>
      <c r="L190" s="2">
        <v>189</v>
      </c>
    </row>
    <row r="191" spans="1:12" hidden="1" x14ac:dyDescent="0.45">
      <c r="A191">
        <v>1203</v>
      </c>
      <c r="B191" t="s">
        <v>2684</v>
      </c>
      <c r="C191" t="s">
        <v>216</v>
      </c>
      <c r="D191" t="s">
        <v>1592</v>
      </c>
      <c r="E191" t="s">
        <v>173</v>
      </c>
      <c r="F191">
        <v>26</v>
      </c>
      <c r="G191" t="s">
        <v>31</v>
      </c>
      <c r="H191">
        <v>2021</v>
      </c>
      <c r="I191">
        <v>8.1941333333333297</v>
      </c>
      <c r="J191" s="1">
        <f>_xlfn.XLOOKUP(B191, '[1]2021 Salaries'!$B$13:$B$2834, '[1]2021 Salaries'!$G$13:$G$2834,0)</f>
        <v>26960000</v>
      </c>
      <c r="K191" s="1">
        <f t="shared" si="2"/>
        <v>29656000.000000004</v>
      </c>
      <c r="L191" s="2">
        <v>190</v>
      </c>
    </row>
    <row r="192" spans="1:12" hidden="1" x14ac:dyDescent="0.45">
      <c r="A192">
        <v>12</v>
      </c>
      <c r="B192" t="s">
        <v>2613</v>
      </c>
      <c r="C192" t="s">
        <v>9</v>
      </c>
      <c r="D192" t="s">
        <v>1592</v>
      </c>
      <c r="E192" t="s">
        <v>49</v>
      </c>
      <c r="F192">
        <v>22</v>
      </c>
      <c r="G192" t="s">
        <v>21</v>
      </c>
      <c r="H192">
        <v>2020</v>
      </c>
      <c r="I192">
        <v>8.1950333333333294</v>
      </c>
      <c r="J192" s="1">
        <f>_xlfn.XLOOKUP(B192, '[1]2021 Salaries'!$B$13:$B$2834, '[1]2021 Salaries'!$G$13:$G$2834,0)</f>
        <v>24770000</v>
      </c>
      <c r="K192" s="1">
        <f t="shared" si="2"/>
        <v>27247000.000000004</v>
      </c>
      <c r="L192" s="2">
        <v>191</v>
      </c>
    </row>
    <row r="193" spans="1:12" hidden="1" x14ac:dyDescent="0.45">
      <c r="A193">
        <v>663</v>
      </c>
      <c r="B193" t="s">
        <v>2646</v>
      </c>
      <c r="C193" t="s">
        <v>23</v>
      </c>
      <c r="D193" t="s">
        <v>1592</v>
      </c>
      <c r="E193" t="s">
        <v>124</v>
      </c>
      <c r="F193">
        <v>25</v>
      </c>
      <c r="G193" t="s">
        <v>25</v>
      </c>
      <c r="H193">
        <v>2020</v>
      </c>
      <c r="I193">
        <v>8.2066666666666706</v>
      </c>
      <c r="J193" s="1">
        <f>_xlfn.XLOOKUP(B193, '[1]2021 Salaries'!$B$13:$B$2834, '[1]2021 Salaries'!$G$13:$G$2834,0)</f>
        <v>33810000</v>
      </c>
      <c r="K193" s="1">
        <f t="shared" si="2"/>
        <v>37191000</v>
      </c>
      <c r="L193" s="2">
        <v>192</v>
      </c>
    </row>
    <row r="194" spans="1:12" hidden="1" x14ac:dyDescent="0.45">
      <c r="A194">
        <v>1021</v>
      </c>
      <c r="B194" t="s">
        <v>2683</v>
      </c>
      <c r="C194" t="s">
        <v>204</v>
      </c>
      <c r="D194" t="s">
        <v>1596</v>
      </c>
      <c r="E194" t="s">
        <v>293</v>
      </c>
      <c r="F194">
        <v>29</v>
      </c>
      <c r="G194" t="s">
        <v>21</v>
      </c>
      <c r="H194">
        <v>2021</v>
      </c>
      <c r="I194">
        <v>8.2137333333333302</v>
      </c>
      <c r="J194" s="1">
        <f>_xlfn.XLOOKUP(B194, '[1]2021 Salaries'!$B$13:$B$2834, '[1]2021 Salaries'!$G$13:$G$2834,0)</f>
        <v>31880000</v>
      </c>
      <c r="K194" s="1">
        <f t="shared" si="2"/>
        <v>35068000</v>
      </c>
      <c r="L194" s="2">
        <v>193</v>
      </c>
    </row>
    <row r="195" spans="1:12" hidden="1" x14ac:dyDescent="0.45">
      <c r="A195">
        <v>1085</v>
      </c>
      <c r="B195" t="s">
        <v>2682</v>
      </c>
      <c r="C195" t="s">
        <v>55</v>
      </c>
      <c r="D195" t="s">
        <v>1600</v>
      </c>
      <c r="E195" t="s">
        <v>44</v>
      </c>
      <c r="F195">
        <v>28</v>
      </c>
      <c r="G195" t="s">
        <v>31</v>
      </c>
      <c r="H195">
        <v>2021</v>
      </c>
      <c r="I195">
        <v>8.2175999999999991</v>
      </c>
      <c r="J195" s="1">
        <f>_xlfn.XLOOKUP(B195, '[1]2021 Salaries'!$B$13:$B$2834, '[1]2021 Salaries'!$G$13:$G$2834,0)</f>
        <v>31600000</v>
      </c>
      <c r="K195" s="1">
        <f t="shared" ref="K195:K258" si="3">IF(C195="Rarita", J195, J195*1.1)</f>
        <v>34760000</v>
      </c>
      <c r="L195" s="2">
        <v>194</v>
      </c>
    </row>
    <row r="196" spans="1:12" hidden="1" x14ac:dyDescent="0.45">
      <c r="A196">
        <v>1513</v>
      </c>
      <c r="B196" t="s">
        <v>2681</v>
      </c>
      <c r="C196" t="s">
        <v>86</v>
      </c>
      <c r="D196" t="s">
        <v>1596</v>
      </c>
      <c r="E196" t="s">
        <v>104</v>
      </c>
      <c r="F196">
        <v>23</v>
      </c>
      <c r="G196" t="s">
        <v>25</v>
      </c>
      <c r="H196">
        <v>2021</v>
      </c>
      <c r="I196">
        <v>8.2187333333333292</v>
      </c>
      <c r="J196" s="1">
        <f>_xlfn.XLOOKUP(B196, '[1]2021 Salaries'!$B$13:$B$2834, '[1]2021 Salaries'!$G$13:$G$2834,0)</f>
        <v>36250000</v>
      </c>
      <c r="K196" s="1">
        <f t="shared" si="3"/>
        <v>39875000</v>
      </c>
      <c r="L196" s="2">
        <v>195</v>
      </c>
    </row>
    <row r="197" spans="1:12" hidden="1" x14ac:dyDescent="0.45">
      <c r="A197">
        <v>1758</v>
      </c>
      <c r="B197" t="s">
        <v>2680</v>
      </c>
      <c r="C197" t="s">
        <v>86</v>
      </c>
      <c r="D197" t="s">
        <v>1596</v>
      </c>
      <c r="E197" t="s">
        <v>225</v>
      </c>
      <c r="F197">
        <v>25</v>
      </c>
      <c r="G197" t="s">
        <v>16</v>
      </c>
      <c r="H197">
        <v>2021</v>
      </c>
      <c r="I197">
        <v>8.2283333333333299</v>
      </c>
      <c r="J197" s="1">
        <f>_xlfn.XLOOKUP(B197, '[1]2021 Salaries'!$B$13:$B$2834, '[1]2021 Salaries'!$G$13:$G$2834,0)</f>
        <v>33840000</v>
      </c>
      <c r="K197" s="1">
        <f t="shared" si="3"/>
        <v>37224000</v>
      </c>
      <c r="L197" s="2">
        <v>196</v>
      </c>
    </row>
    <row r="198" spans="1:12" hidden="1" x14ac:dyDescent="0.45">
      <c r="A198">
        <v>174</v>
      </c>
      <c r="B198" t="s">
        <v>2679</v>
      </c>
      <c r="C198" t="s">
        <v>380</v>
      </c>
      <c r="D198" t="s">
        <v>1592</v>
      </c>
      <c r="E198" t="s">
        <v>614</v>
      </c>
      <c r="F198">
        <v>23</v>
      </c>
      <c r="G198" t="s">
        <v>31</v>
      </c>
      <c r="H198">
        <v>2020</v>
      </c>
      <c r="I198">
        <v>8.2314666666666607</v>
      </c>
      <c r="J198" s="1">
        <f>_xlfn.XLOOKUP(B198, '[1]2021 Salaries'!$B$13:$B$2834, '[1]2021 Salaries'!$G$13:$G$2834,0)</f>
        <v>0</v>
      </c>
      <c r="K198" s="1">
        <f t="shared" si="3"/>
        <v>0</v>
      </c>
      <c r="L198" s="2">
        <v>197</v>
      </c>
    </row>
    <row r="199" spans="1:12" hidden="1" x14ac:dyDescent="0.45">
      <c r="A199">
        <v>575</v>
      </c>
      <c r="B199" t="s">
        <v>2626</v>
      </c>
      <c r="C199" t="s">
        <v>109</v>
      </c>
      <c r="D199" t="s">
        <v>1600</v>
      </c>
      <c r="E199" t="s">
        <v>78</v>
      </c>
      <c r="F199">
        <v>19</v>
      </c>
      <c r="G199" t="s">
        <v>25</v>
      </c>
      <c r="H199">
        <v>2020</v>
      </c>
      <c r="I199">
        <v>8.2317333333333291</v>
      </c>
      <c r="J199" s="1">
        <f>_xlfn.XLOOKUP(B199, '[1]2021 Salaries'!$B$13:$B$2834, '[1]2021 Salaries'!$G$13:$G$2834,0)</f>
        <v>38030000</v>
      </c>
      <c r="K199" s="1">
        <f t="shared" si="3"/>
        <v>41833000</v>
      </c>
      <c r="L199" s="2">
        <v>198</v>
      </c>
    </row>
    <row r="200" spans="1:12" hidden="1" x14ac:dyDescent="0.45">
      <c r="A200">
        <v>737</v>
      </c>
      <c r="B200" t="s">
        <v>2305</v>
      </c>
      <c r="C200" t="s">
        <v>222</v>
      </c>
      <c r="D200" t="s">
        <v>1600</v>
      </c>
      <c r="E200" t="s">
        <v>997</v>
      </c>
      <c r="F200">
        <v>18</v>
      </c>
      <c r="G200" t="s">
        <v>16</v>
      </c>
      <c r="H200">
        <v>2020</v>
      </c>
      <c r="I200">
        <v>8.2341333333333306</v>
      </c>
      <c r="J200" s="1">
        <f>_xlfn.XLOOKUP(B200, '[1]2021 Salaries'!$B$13:$B$2834, '[1]2021 Salaries'!$G$13:$G$2834,0)</f>
        <v>20600000</v>
      </c>
      <c r="K200" s="1">
        <f t="shared" si="3"/>
        <v>22660000</v>
      </c>
      <c r="L200" s="2">
        <v>199</v>
      </c>
    </row>
    <row r="201" spans="1:12" hidden="1" x14ac:dyDescent="0.45">
      <c r="A201">
        <v>770</v>
      </c>
      <c r="B201" t="s">
        <v>2526</v>
      </c>
      <c r="C201" t="s">
        <v>14</v>
      </c>
      <c r="D201" t="s">
        <v>1592</v>
      </c>
      <c r="E201" t="s">
        <v>485</v>
      </c>
      <c r="F201">
        <v>31</v>
      </c>
      <c r="G201" t="s">
        <v>16</v>
      </c>
      <c r="H201">
        <v>2020</v>
      </c>
      <c r="I201">
        <v>8.2351333333333301</v>
      </c>
      <c r="J201" s="1">
        <f>_xlfn.XLOOKUP(B201, '[1]2021 Salaries'!$B$13:$B$2834, '[1]2021 Salaries'!$G$13:$G$2834,0)</f>
        <v>28190000</v>
      </c>
      <c r="K201" s="1">
        <f t="shared" si="3"/>
        <v>31009000.000000004</v>
      </c>
      <c r="L201" s="2">
        <v>200</v>
      </c>
    </row>
    <row r="202" spans="1:12" hidden="1" x14ac:dyDescent="0.45">
      <c r="A202">
        <v>1884</v>
      </c>
      <c r="B202" t="s">
        <v>2340</v>
      </c>
      <c r="C202" t="s">
        <v>64</v>
      </c>
      <c r="D202" t="s">
        <v>1592</v>
      </c>
      <c r="E202" t="s">
        <v>166</v>
      </c>
      <c r="F202">
        <v>30</v>
      </c>
      <c r="G202" t="s">
        <v>41</v>
      </c>
      <c r="H202">
        <v>2021</v>
      </c>
      <c r="I202">
        <v>8.2561999999999998</v>
      </c>
      <c r="J202" s="1">
        <f>_xlfn.XLOOKUP(B202, '[1]2021 Salaries'!$B$13:$B$2834, '[1]2021 Salaries'!$G$13:$G$2834,0)</f>
        <v>7850000</v>
      </c>
      <c r="K202" s="1">
        <f t="shared" si="3"/>
        <v>7850000</v>
      </c>
      <c r="L202" s="2">
        <v>201</v>
      </c>
    </row>
    <row r="203" spans="1:12" hidden="1" x14ac:dyDescent="0.45">
      <c r="A203">
        <v>1634</v>
      </c>
      <c r="B203" t="s">
        <v>2312</v>
      </c>
      <c r="C203" t="s">
        <v>23</v>
      </c>
      <c r="D203" t="s">
        <v>1592</v>
      </c>
      <c r="E203" t="s">
        <v>84</v>
      </c>
      <c r="F203">
        <v>21</v>
      </c>
      <c r="G203" t="s">
        <v>25</v>
      </c>
      <c r="H203">
        <v>2021</v>
      </c>
      <c r="I203">
        <v>8.2573666666666696</v>
      </c>
      <c r="J203" s="1">
        <f>_xlfn.XLOOKUP(B203, '[1]2021 Salaries'!$B$13:$B$2834, '[1]2021 Salaries'!$G$13:$G$2834,0)</f>
        <v>29220000</v>
      </c>
      <c r="K203" s="1">
        <f t="shared" si="3"/>
        <v>32142000.000000004</v>
      </c>
      <c r="L203" s="2">
        <v>202</v>
      </c>
    </row>
    <row r="204" spans="1:12" hidden="1" x14ac:dyDescent="0.45">
      <c r="A204">
        <v>1305</v>
      </c>
      <c r="B204" t="s">
        <v>2518</v>
      </c>
      <c r="C204" t="s">
        <v>2036</v>
      </c>
      <c r="D204" t="s">
        <v>1592</v>
      </c>
      <c r="E204" t="s">
        <v>47</v>
      </c>
      <c r="F204">
        <v>28</v>
      </c>
      <c r="G204" t="s">
        <v>12</v>
      </c>
      <c r="H204">
        <v>2021</v>
      </c>
      <c r="I204">
        <v>8.2608666666666704</v>
      </c>
      <c r="J204" s="1">
        <f>_xlfn.XLOOKUP(B204, '[1]2021 Salaries'!$B$13:$B$2834, '[1]2021 Salaries'!$G$13:$G$2834,0)</f>
        <v>32550000</v>
      </c>
      <c r="K204" s="1">
        <f t="shared" si="3"/>
        <v>35805000</v>
      </c>
      <c r="L204" s="2">
        <v>203</v>
      </c>
    </row>
    <row r="205" spans="1:12" hidden="1" x14ac:dyDescent="0.45">
      <c r="A205">
        <v>63</v>
      </c>
      <c r="B205" t="s">
        <v>2670</v>
      </c>
      <c r="C205" t="s">
        <v>777</v>
      </c>
      <c r="D205" t="s">
        <v>1592</v>
      </c>
      <c r="E205" t="s">
        <v>168</v>
      </c>
      <c r="F205">
        <v>30</v>
      </c>
      <c r="G205" t="s">
        <v>21</v>
      </c>
      <c r="H205">
        <v>2020</v>
      </c>
      <c r="I205">
        <v>8.2794000000000008</v>
      </c>
      <c r="J205" s="1">
        <f>_xlfn.XLOOKUP(B205, '[1]2021 Salaries'!$B$13:$B$2834, '[1]2021 Salaries'!$G$13:$G$2834,0)</f>
        <v>26610000</v>
      </c>
      <c r="K205" s="1">
        <f t="shared" si="3"/>
        <v>29271000.000000004</v>
      </c>
      <c r="L205" s="2">
        <v>204</v>
      </c>
    </row>
    <row r="206" spans="1:12" hidden="1" x14ac:dyDescent="0.45">
      <c r="A206">
        <v>1523</v>
      </c>
      <c r="B206" t="s">
        <v>2641</v>
      </c>
      <c r="C206" t="s">
        <v>23</v>
      </c>
      <c r="D206" t="s">
        <v>1592</v>
      </c>
      <c r="E206" t="s">
        <v>107</v>
      </c>
      <c r="F206">
        <v>25</v>
      </c>
      <c r="G206" t="s">
        <v>25</v>
      </c>
      <c r="H206">
        <v>2021</v>
      </c>
      <c r="I206">
        <v>8.2928666666666597</v>
      </c>
      <c r="J206" s="1">
        <f>_xlfn.XLOOKUP(B206, '[1]2021 Salaries'!$B$13:$B$2834, '[1]2021 Salaries'!$G$13:$G$2834,0)</f>
        <v>31300000</v>
      </c>
      <c r="K206" s="1">
        <f t="shared" si="3"/>
        <v>34430000</v>
      </c>
      <c r="L206" s="2">
        <v>205</v>
      </c>
    </row>
    <row r="207" spans="1:12" hidden="1" x14ac:dyDescent="0.45">
      <c r="A207">
        <v>1757</v>
      </c>
      <c r="B207" t="s">
        <v>2678</v>
      </c>
      <c r="C207" t="s">
        <v>36</v>
      </c>
      <c r="D207" t="s">
        <v>1596</v>
      </c>
      <c r="E207" t="s">
        <v>225</v>
      </c>
      <c r="F207">
        <v>20</v>
      </c>
      <c r="G207" t="s">
        <v>16</v>
      </c>
      <c r="H207">
        <v>2021</v>
      </c>
      <c r="I207">
        <v>8.3045666666666609</v>
      </c>
      <c r="J207" s="1">
        <f>_xlfn.XLOOKUP(B207, '[1]2021 Salaries'!$B$13:$B$2834, '[1]2021 Salaries'!$G$13:$G$2834,0)</f>
        <v>31200000</v>
      </c>
      <c r="K207" s="1">
        <f t="shared" si="3"/>
        <v>34320000</v>
      </c>
      <c r="L207" s="2">
        <v>206</v>
      </c>
    </row>
    <row r="208" spans="1:12" hidden="1" x14ac:dyDescent="0.45">
      <c r="A208">
        <v>1724</v>
      </c>
      <c r="B208" t="s">
        <v>2677</v>
      </c>
      <c r="C208" t="s">
        <v>55</v>
      </c>
      <c r="D208" t="s">
        <v>1592</v>
      </c>
      <c r="E208" t="s">
        <v>89</v>
      </c>
      <c r="F208">
        <v>20</v>
      </c>
      <c r="G208" t="s">
        <v>16</v>
      </c>
      <c r="H208">
        <v>2021</v>
      </c>
      <c r="I208">
        <v>8.3101333333333294</v>
      </c>
      <c r="J208" s="1">
        <f>_xlfn.XLOOKUP(B208, '[1]2021 Salaries'!$B$13:$B$2834, '[1]2021 Salaries'!$G$13:$G$2834,0)</f>
        <v>31640000</v>
      </c>
      <c r="K208" s="1">
        <f t="shared" si="3"/>
        <v>34804000</v>
      </c>
      <c r="L208" s="2">
        <v>207</v>
      </c>
    </row>
    <row r="209" spans="1:12" hidden="1" x14ac:dyDescent="0.45">
      <c r="A209">
        <v>567</v>
      </c>
      <c r="B209" t="s">
        <v>2452</v>
      </c>
      <c r="C209" t="s">
        <v>86</v>
      </c>
      <c r="D209" t="s">
        <v>1600</v>
      </c>
      <c r="E209" t="s">
        <v>211</v>
      </c>
      <c r="F209">
        <v>31</v>
      </c>
      <c r="G209" t="s">
        <v>25</v>
      </c>
      <c r="H209">
        <v>2020</v>
      </c>
      <c r="I209">
        <v>8.3320333333333298</v>
      </c>
      <c r="J209" s="1">
        <f>_xlfn.XLOOKUP(B209, '[1]2021 Salaries'!$B$13:$B$2834, '[1]2021 Salaries'!$G$13:$G$2834,0)</f>
        <v>38940000</v>
      </c>
      <c r="K209" s="1">
        <f t="shared" si="3"/>
        <v>42834000</v>
      </c>
      <c r="L209" s="2">
        <v>208</v>
      </c>
    </row>
    <row r="210" spans="1:12" hidden="1" x14ac:dyDescent="0.45">
      <c r="A210">
        <v>559</v>
      </c>
      <c r="B210" t="s">
        <v>2642</v>
      </c>
      <c r="C210" t="s">
        <v>468</v>
      </c>
      <c r="D210" t="s">
        <v>1592</v>
      </c>
      <c r="E210" t="s">
        <v>211</v>
      </c>
      <c r="F210">
        <v>19</v>
      </c>
      <c r="G210" t="s">
        <v>25</v>
      </c>
      <c r="H210">
        <v>2020</v>
      </c>
      <c r="I210">
        <v>8.3333666666666701</v>
      </c>
      <c r="J210" s="1">
        <f>_xlfn.XLOOKUP(B210, '[1]2021 Salaries'!$B$13:$B$2834, '[1]2021 Salaries'!$G$13:$G$2834,0)</f>
        <v>35850000</v>
      </c>
      <c r="K210" s="1">
        <f t="shared" si="3"/>
        <v>39435000</v>
      </c>
      <c r="L210" s="2">
        <v>209</v>
      </c>
    </row>
    <row r="211" spans="1:12" hidden="1" x14ac:dyDescent="0.45">
      <c r="A211">
        <v>159</v>
      </c>
      <c r="B211" t="s">
        <v>2471</v>
      </c>
      <c r="C211" t="s">
        <v>313</v>
      </c>
      <c r="D211" t="s">
        <v>1592</v>
      </c>
      <c r="E211" t="s">
        <v>154</v>
      </c>
      <c r="F211">
        <v>20</v>
      </c>
      <c r="G211" t="s">
        <v>31</v>
      </c>
      <c r="H211">
        <v>2020</v>
      </c>
      <c r="I211">
        <v>8.3337000000000003</v>
      </c>
      <c r="J211" s="1">
        <f>_xlfn.XLOOKUP(B211, '[1]2021 Salaries'!$B$13:$B$2834, '[1]2021 Salaries'!$G$13:$G$2834,0)</f>
        <v>30250000</v>
      </c>
      <c r="K211" s="1">
        <f t="shared" si="3"/>
        <v>33275000.000000004</v>
      </c>
      <c r="L211" s="2">
        <v>210</v>
      </c>
    </row>
    <row r="212" spans="1:12" hidden="1" x14ac:dyDescent="0.45">
      <c r="A212">
        <v>593</v>
      </c>
      <c r="B212" t="s">
        <v>2582</v>
      </c>
      <c r="C212" t="s">
        <v>23</v>
      </c>
      <c r="D212" t="s">
        <v>1592</v>
      </c>
      <c r="E212" t="s">
        <v>255</v>
      </c>
      <c r="F212">
        <v>23</v>
      </c>
      <c r="G212" t="s">
        <v>25</v>
      </c>
      <c r="H212">
        <v>2020</v>
      </c>
      <c r="I212">
        <v>8.3542000000000005</v>
      </c>
      <c r="J212" s="1">
        <f>_xlfn.XLOOKUP(B212, '[1]2021 Salaries'!$B$13:$B$2834, '[1]2021 Salaries'!$G$13:$G$2834,0)</f>
        <v>20960000</v>
      </c>
      <c r="K212" s="1">
        <f t="shared" si="3"/>
        <v>23056000</v>
      </c>
      <c r="L212" s="2">
        <v>211</v>
      </c>
    </row>
    <row r="213" spans="1:12" hidden="1" x14ac:dyDescent="0.45">
      <c r="A213">
        <v>638</v>
      </c>
      <c r="B213" t="s">
        <v>2181</v>
      </c>
      <c r="C213" t="s">
        <v>109</v>
      </c>
      <c r="D213" t="s">
        <v>1592</v>
      </c>
      <c r="E213" t="s">
        <v>197</v>
      </c>
      <c r="F213">
        <v>21</v>
      </c>
      <c r="G213" t="s">
        <v>25</v>
      </c>
      <c r="H213">
        <v>2020</v>
      </c>
      <c r="I213">
        <v>8.3544333333333292</v>
      </c>
      <c r="J213" s="1">
        <f>_xlfn.XLOOKUP(B213, '[1]2021 Salaries'!$B$13:$B$2834, '[1]2021 Salaries'!$G$13:$G$2834,0)</f>
        <v>36810000</v>
      </c>
      <c r="K213" s="1">
        <f t="shared" si="3"/>
        <v>40491000</v>
      </c>
      <c r="L213" s="2">
        <v>212</v>
      </c>
    </row>
    <row r="214" spans="1:12" hidden="1" x14ac:dyDescent="0.45">
      <c r="A214">
        <v>909</v>
      </c>
      <c r="B214" t="s">
        <v>2676</v>
      </c>
      <c r="C214" t="s">
        <v>86</v>
      </c>
      <c r="D214" t="s">
        <v>1592</v>
      </c>
      <c r="E214" t="s">
        <v>40</v>
      </c>
      <c r="F214">
        <v>31</v>
      </c>
      <c r="G214" t="s">
        <v>41</v>
      </c>
      <c r="H214">
        <v>2020</v>
      </c>
      <c r="I214">
        <v>8.3574000000000002</v>
      </c>
      <c r="J214" s="1">
        <f>_xlfn.XLOOKUP(B214, '[1]2021 Salaries'!$B$13:$B$2834, '[1]2021 Salaries'!$G$13:$G$2834,0)</f>
        <v>2010000</v>
      </c>
      <c r="K214" s="1">
        <f t="shared" si="3"/>
        <v>2211000</v>
      </c>
      <c r="L214" s="2">
        <v>213</v>
      </c>
    </row>
    <row r="215" spans="1:12" hidden="1" x14ac:dyDescent="0.45">
      <c r="A215">
        <v>302</v>
      </c>
      <c r="B215" t="s">
        <v>2055</v>
      </c>
      <c r="C215" t="s">
        <v>33</v>
      </c>
      <c r="D215" t="s">
        <v>1592</v>
      </c>
      <c r="E215" t="s">
        <v>460</v>
      </c>
      <c r="F215">
        <v>27</v>
      </c>
      <c r="G215" t="s">
        <v>31</v>
      </c>
      <c r="H215">
        <v>2020</v>
      </c>
      <c r="I215">
        <v>8.3772666666666709</v>
      </c>
      <c r="J215" s="1">
        <f>_xlfn.XLOOKUP(B215, '[1]2021 Salaries'!$B$13:$B$2834, '[1]2021 Salaries'!$G$13:$G$2834,0)</f>
        <v>32340000</v>
      </c>
      <c r="K215" s="1">
        <f t="shared" si="3"/>
        <v>35574000</v>
      </c>
      <c r="L215" s="2">
        <v>214</v>
      </c>
    </row>
    <row r="216" spans="1:12" hidden="1" x14ac:dyDescent="0.45">
      <c r="A216">
        <v>144</v>
      </c>
      <c r="B216" t="s">
        <v>2675</v>
      </c>
      <c r="C216" t="s">
        <v>195</v>
      </c>
      <c r="D216" t="s">
        <v>1596</v>
      </c>
      <c r="E216" t="s">
        <v>44</v>
      </c>
      <c r="F216">
        <v>30</v>
      </c>
      <c r="G216" t="s">
        <v>31</v>
      </c>
      <c r="H216">
        <v>2020</v>
      </c>
      <c r="I216">
        <v>8.3789333333333307</v>
      </c>
      <c r="J216" s="1">
        <f>_xlfn.XLOOKUP(B216, '[1]2021 Salaries'!$B$13:$B$2834, '[1]2021 Salaries'!$G$13:$G$2834,0)</f>
        <v>29910000</v>
      </c>
      <c r="K216" s="1">
        <f t="shared" si="3"/>
        <v>32901000.000000004</v>
      </c>
      <c r="L216" s="2">
        <v>215</v>
      </c>
    </row>
    <row r="217" spans="1:12" hidden="1" x14ac:dyDescent="0.45">
      <c r="A217">
        <v>1149</v>
      </c>
      <c r="B217" t="s">
        <v>2281</v>
      </c>
      <c r="C217" t="s">
        <v>9</v>
      </c>
      <c r="D217" t="s">
        <v>1596</v>
      </c>
      <c r="E217" t="s">
        <v>57</v>
      </c>
      <c r="F217">
        <v>23</v>
      </c>
      <c r="G217" t="s">
        <v>31</v>
      </c>
      <c r="H217">
        <v>2021</v>
      </c>
      <c r="I217">
        <v>8.3963333333333292</v>
      </c>
      <c r="J217" s="1">
        <f>_xlfn.XLOOKUP(B217, '[1]2021 Salaries'!$B$13:$B$2834, '[1]2021 Salaries'!$G$13:$G$2834,0)</f>
        <v>22400000</v>
      </c>
      <c r="K217" s="1">
        <f t="shared" si="3"/>
        <v>24640000.000000004</v>
      </c>
      <c r="L217" s="2">
        <v>216</v>
      </c>
    </row>
    <row r="218" spans="1:12" hidden="1" x14ac:dyDescent="0.45">
      <c r="A218">
        <v>283</v>
      </c>
      <c r="B218" t="s">
        <v>2674</v>
      </c>
      <c r="C218" t="s">
        <v>303</v>
      </c>
      <c r="D218" t="s">
        <v>1596</v>
      </c>
      <c r="E218" t="s">
        <v>93</v>
      </c>
      <c r="F218">
        <v>29</v>
      </c>
      <c r="G218" t="s">
        <v>31</v>
      </c>
      <c r="H218">
        <v>2020</v>
      </c>
      <c r="I218">
        <v>8.3984333333333296</v>
      </c>
      <c r="J218" s="1">
        <f>_xlfn.XLOOKUP(B218, '[1]2021 Salaries'!$B$13:$B$2834, '[1]2021 Salaries'!$G$13:$G$2834,0)</f>
        <v>23440000</v>
      </c>
      <c r="K218" s="1">
        <f t="shared" si="3"/>
        <v>25784000.000000004</v>
      </c>
      <c r="L218" s="2">
        <v>217</v>
      </c>
    </row>
    <row r="219" spans="1:12" hidden="1" x14ac:dyDescent="0.45">
      <c r="A219">
        <v>1048</v>
      </c>
      <c r="B219" t="s">
        <v>2673</v>
      </c>
      <c r="C219" t="s">
        <v>948</v>
      </c>
      <c r="D219" t="s">
        <v>1592</v>
      </c>
      <c r="E219" t="s">
        <v>147</v>
      </c>
      <c r="F219">
        <v>28</v>
      </c>
      <c r="G219" t="s">
        <v>21</v>
      </c>
      <c r="H219">
        <v>2021</v>
      </c>
      <c r="I219">
        <v>8.3996333333333304</v>
      </c>
      <c r="J219" s="1">
        <f>_xlfn.XLOOKUP(B219, '[1]2021 Salaries'!$B$13:$B$2834, '[1]2021 Salaries'!$G$13:$G$2834,0)</f>
        <v>33020000</v>
      </c>
      <c r="K219" s="1">
        <f t="shared" si="3"/>
        <v>36322000</v>
      </c>
      <c r="L219" s="2">
        <v>218</v>
      </c>
    </row>
    <row r="220" spans="1:12" hidden="1" x14ac:dyDescent="0.45">
      <c r="A220">
        <v>90</v>
      </c>
      <c r="B220" t="s">
        <v>1624</v>
      </c>
      <c r="C220" t="s">
        <v>39</v>
      </c>
      <c r="D220" t="s">
        <v>1600</v>
      </c>
      <c r="E220" t="s">
        <v>293</v>
      </c>
      <c r="F220">
        <v>30</v>
      </c>
      <c r="G220" t="s">
        <v>21</v>
      </c>
      <c r="H220">
        <v>2020</v>
      </c>
      <c r="I220">
        <v>8.4093666666666707</v>
      </c>
      <c r="J220" s="1">
        <f>_xlfn.XLOOKUP(B220, '[1]2021 Salaries'!$B$13:$B$2834, '[1]2021 Salaries'!$G$13:$G$2834,0)</f>
        <v>39230000</v>
      </c>
      <c r="K220" s="1">
        <f t="shared" si="3"/>
        <v>43153000</v>
      </c>
      <c r="L220" s="2">
        <v>219</v>
      </c>
    </row>
    <row r="221" spans="1:12" hidden="1" x14ac:dyDescent="0.45">
      <c r="A221">
        <v>728</v>
      </c>
      <c r="B221" t="s">
        <v>2672</v>
      </c>
      <c r="C221" t="s">
        <v>130</v>
      </c>
      <c r="D221" t="s">
        <v>1596</v>
      </c>
      <c r="E221" t="s">
        <v>89</v>
      </c>
      <c r="F221">
        <v>28</v>
      </c>
      <c r="G221" t="s">
        <v>16</v>
      </c>
      <c r="H221">
        <v>2020</v>
      </c>
      <c r="I221">
        <v>8.4105666666666608</v>
      </c>
      <c r="J221" s="1">
        <f>_xlfn.XLOOKUP(B221, '[1]2021 Salaries'!$B$13:$B$2834, '[1]2021 Salaries'!$G$13:$G$2834,0)</f>
        <v>30970000</v>
      </c>
      <c r="K221" s="1">
        <f t="shared" si="3"/>
        <v>34067000</v>
      </c>
      <c r="L221" s="2">
        <v>220</v>
      </c>
    </row>
    <row r="222" spans="1:12" hidden="1" x14ac:dyDescent="0.45">
      <c r="A222">
        <v>345</v>
      </c>
      <c r="B222" t="s">
        <v>1890</v>
      </c>
      <c r="C222" t="s">
        <v>74</v>
      </c>
      <c r="D222" t="s">
        <v>1600</v>
      </c>
      <c r="E222" t="s">
        <v>157</v>
      </c>
      <c r="F222">
        <v>21</v>
      </c>
      <c r="G222" t="s">
        <v>12</v>
      </c>
      <c r="H222">
        <v>2020</v>
      </c>
      <c r="I222">
        <v>8.4109999999999996</v>
      </c>
      <c r="J222" s="1">
        <f>_xlfn.XLOOKUP(B222, '[1]2021 Salaries'!$B$13:$B$2834, '[1]2021 Salaries'!$G$13:$G$2834,0)</f>
        <v>26060000</v>
      </c>
      <c r="K222" s="1">
        <f t="shared" si="3"/>
        <v>28666000.000000004</v>
      </c>
      <c r="L222" s="2">
        <v>221</v>
      </c>
    </row>
    <row r="223" spans="1:12" hidden="1" x14ac:dyDescent="0.45">
      <c r="A223">
        <v>1300</v>
      </c>
      <c r="B223" t="s">
        <v>2462</v>
      </c>
      <c r="C223" t="s">
        <v>232</v>
      </c>
      <c r="D223" t="s">
        <v>1596</v>
      </c>
      <c r="E223" t="s">
        <v>157</v>
      </c>
      <c r="F223">
        <v>24</v>
      </c>
      <c r="G223" t="s">
        <v>12</v>
      </c>
      <c r="H223">
        <v>2021</v>
      </c>
      <c r="I223">
        <v>8.4142333333333408</v>
      </c>
      <c r="J223" s="1">
        <f>_xlfn.XLOOKUP(B223, '[1]2021 Salaries'!$B$13:$B$2834, '[1]2021 Salaries'!$G$13:$G$2834,0)</f>
        <v>34860000</v>
      </c>
      <c r="K223" s="1">
        <f t="shared" si="3"/>
        <v>38346000</v>
      </c>
      <c r="L223" s="2">
        <v>222</v>
      </c>
    </row>
    <row r="224" spans="1:12" x14ac:dyDescent="0.45">
      <c r="A224">
        <v>1845</v>
      </c>
      <c r="B224" t="s">
        <v>2671</v>
      </c>
      <c r="C224" t="s">
        <v>64</v>
      </c>
      <c r="D224" t="s">
        <v>1592</v>
      </c>
      <c r="E224" t="s">
        <v>65</v>
      </c>
      <c r="F224">
        <v>21</v>
      </c>
      <c r="G224" t="s">
        <v>41</v>
      </c>
      <c r="H224">
        <v>2021</v>
      </c>
      <c r="I224">
        <v>8.4200999999999997</v>
      </c>
      <c r="J224" s="1">
        <f>_xlfn.XLOOKUP(B224, '[1]2021 Salaries'!$B$13:$B$2834, '[1]2021 Salaries'!$G$13:$G$2834,0)</f>
        <v>2060000</v>
      </c>
      <c r="K224" s="1">
        <f t="shared" si="3"/>
        <v>2060000</v>
      </c>
      <c r="L224" s="2">
        <v>223</v>
      </c>
    </row>
    <row r="225" spans="1:12" hidden="1" x14ac:dyDescent="0.45">
      <c r="A225">
        <v>587</v>
      </c>
      <c r="B225" t="s">
        <v>1725</v>
      </c>
      <c r="C225" t="s">
        <v>23</v>
      </c>
      <c r="D225" t="s">
        <v>1596</v>
      </c>
      <c r="E225" t="s">
        <v>223</v>
      </c>
      <c r="F225">
        <v>22</v>
      </c>
      <c r="G225" t="s">
        <v>25</v>
      </c>
      <c r="H225">
        <v>2020</v>
      </c>
      <c r="I225">
        <v>8.4251333333333296</v>
      </c>
      <c r="J225" s="1">
        <f>_xlfn.XLOOKUP(B225, '[1]2021 Salaries'!$B$13:$B$2834, '[1]2021 Salaries'!$G$13:$G$2834,0)</f>
        <v>28030000</v>
      </c>
      <c r="K225" s="1">
        <f t="shared" si="3"/>
        <v>30833000.000000004</v>
      </c>
      <c r="L225" s="2">
        <v>224</v>
      </c>
    </row>
    <row r="226" spans="1:12" hidden="1" x14ac:dyDescent="0.45">
      <c r="A226">
        <v>995</v>
      </c>
      <c r="B226" t="s">
        <v>2670</v>
      </c>
      <c r="C226" t="s">
        <v>777</v>
      </c>
      <c r="D226" t="s">
        <v>1592</v>
      </c>
      <c r="E226" t="s">
        <v>168</v>
      </c>
      <c r="F226">
        <v>31</v>
      </c>
      <c r="G226" t="s">
        <v>21</v>
      </c>
      <c r="H226">
        <v>2021</v>
      </c>
      <c r="I226">
        <v>8.4264666666666699</v>
      </c>
      <c r="J226" s="1">
        <f>_xlfn.XLOOKUP(B226, '[1]2021 Salaries'!$B$13:$B$2834, '[1]2021 Salaries'!$G$13:$G$2834,0)</f>
        <v>26610000</v>
      </c>
      <c r="K226" s="1">
        <f t="shared" si="3"/>
        <v>29271000.000000004</v>
      </c>
      <c r="L226" s="2">
        <v>225</v>
      </c>
    </row>
    <row r="227" spans="1:12" hidden="1" x14ac:dyDescent="0.45">
      <c r="A227">
        <v>1624</v>
      </c>
      <c r="B227" t="s">
        <v>2632</v>
      </c>
      <c r="C227" t="s">
        <v>138</v>
      </c>
      <c r="D227" t="s">
        <v>1592</v>
      </c>
      <c r="E227" t="s">
        <v>240</v>
      </c>
      <c r="F227">
        <v>20</v>
      </c>
      <c r="G227" t="s">
        <v>25</v>
      </c>
      <c r="H227">
        <v>2021</v>
      </c>
      <c r="I227">
        <v>8.4393333333333391</v>
      </c>
      <c r="J227" s="1">
        <f>_xlfn.XLOOKUP(B227, '[1]2021 Salaries'!$B$13:$B$2834, '[1]2021 Salaries'!$G$13:$G$2834,0)</f>
        <v>29230000</v>
      </c>
      <c r="K227" s="1">
        <f t="shared" si="3"/>
        <v>32153000.000000004</v>
      </c>
      <c r="L227" s="2">
        <v>226</v>
      </c>
    </row>
    <row r="228" spans="1:12" hidden="1" x14ac:dyDescent="0.45">
      <c r="A228">
        <v>512</v>
      </c>
      <c r="B228" t="s">
        <v>2663</v>
      </c>
      <c r="C228" t="s">
        <v>23</v>
      </c>
      <c r="D228" t="s">
        <v>1596</v>
      </c>
      <c r="E228" t="s">
        <v>104</v>
      </c>
      <c r="F228">
        <v>26</v>
      </c>
      <c r="G228" t="s">
        <v>25</v>
      </c>
      <c r="H228">
        <v>2020</v>
      </c>
      <c r="I228">
        <v>8.4558</v>
      </c>
      <c r="J228" s="1">
        <f>_xlfn.XLOOKUP(B228, '[1]2021 Salaries'!$B$13:$B$2834, '[1]2021 Salaries'!$G$13:$G$2834,0)</f>
        <v>7280000</v>
      </c>
      <c r="K228" s="1">
        <f t="shared" si="3"/>
        <v>8008000.0000000009</v>
      </c>
      <c r="L228" s="2">
        <v>227</v>
      </c>
    </row>
    <row r="229" spans="1:12" hidden="1" x14ac:dyDescent="0.45">
      <c r="A229">
        <v>642</v>
      </c>
      <c r="B229" t="s">
        <v>2418</v>
      </c>
      <c r="C229" t="s">
        <v>836</v>
      </c>
      <c r="D229" t="s">
        <v>1596</v>
      </c>
      <c r="E229" t="s">
        <v>197</v>
      </c>
      <c r="F229">
        <v>36</v>
      </c>
      <c r="G229" t="s">
        <v>25</v>
      </c>
      <c r="H229">
        <v>2020</v>
      </c>
      <c r="I229">
        <v>8.4580333333333293</v>
      </c>
      <c r="J229" s="1">
        <f>_xlfn.XLOOKUP(B229, '[1]2021 Salaries'!$B$13:$B$2834, '[1]2021 Salaries'!$G$13:$G$2834,0)</f>
        <v>28930000</v>
      </c>
      <c r="K229" s="1">
        <f t="shared" si="3"/>
        <v>31823000.000000004</v>
      </c>
      <c r="L229" s="2">
        <v>228</v>
      </c>
    </row>
    <row r="230" spans="1:12" hidden="1" x14ac:dyDescent="0.45">
      <c r="A230">
        <v>577</v>
      </c>
      <c r="B230" t="s">
        <v>2600</v>
      </c>
      <c r="C230" t="s">
        <v>23</v>
      </c>
      <c r="D230" t="s">
        <v>1600</v>
      </c>
      <c r="E230" t="s">
        <v>78</v>
      </c>
      <c r="F230">
        <v>19</v>
      </c>
      <c r="G230" t="s">
        <v>25</v>
      </c>
      <c r="H230">
        <v>2020</v>
      </c>
      <c r="I230">
        <v>8.4631666666666696</v>
      </c>
      <c r="J230" s="1">
        <f>_xlfn.XLOOKUP(B230, '[1]2021 Salaries'!$B$13:$B$2834, '[1]2021 Salaries'!$G$13:$G$2834,0)</f>
        <v>26160000</v>
      </c>
      <c r="K230" s="1">
        <f t="shared" si="3"/>
        <v>28776000.000000004</v>
      </c>
      <c r="L230" s="2">
        <v>229</v>
      </c>
    </row>
    <row r="231" spans="1:12" x14ac:dyDescent="0.45">
      <c r="A231">
        <v>905</v>
      </c>
      <c r="B231" t="s">
        <v>2669</v>
      </c>
      <c r="C231" t="s">
        <v>64</v>
      </c>
      <c r="D231" t="s">
        <v>1600</v>
      </c>
      <c r="E231" t="s">
        <v>714</v>
      </c>
      <c r="F231">
        <v>23</v>
      </c>
      <c r="G231" t="s">
        <v>41</v>
      </c>
      <c r="H231">
        <v>2020</v>
      </c>
      <c r="I231">
        <v>8.4633666666666603</v>
      </c>
      <c r="J231" s="1">
        <f>_xlfn.XLOOKUP(B231, '[1]2021 Salaries'!$B$13:$B$2834, '[1]2021 Salaries'!$G$13:$G$2834,0)</f>
        <v>0</v>
      </c>
      <c r="K231" s="1">
        <f t="shared" si="3"/>
        <v>0</v>
      </c>
      <c r="L231" s="2">
        <v>230</v>
      </c>
    </row>
    <row r="232" spans="1:12" hidden="1" x14ac:dyDescent="0.45">
      <c r="A232">
        <v>1130</v>
      </c>
      <c r="B232" t="s">
        <v>2592</v>
      </c>
      <c r="C232" t="s">
        <v>9</v>
      </c>
      <c r="D232" t="s">
        <v>1592</v>
      </c>
      <c r="E232" t="s">
        <v>289</v>
      </c>
      <c r="F232">
        <v>18</v>
      </c>
      <c r="G232" t="s">
        <v>31</v>
      </c>
      <c r="H232">
        <v>2021</v>
      </c>
      <c r="I232">
        <v>8.4718</v>
      </c>
      <c r="J232" s="1">
        <f>_xlfn.XLOOKUP(B232, '[1]2021 Salaries'!$B$13:$B$2834, '[1]2021 Salaries'!$G$13:$G$2834,0)</f>
        <v>33730000</v>
      </c>
      <c r="K232" s="1">
        <f t="shared" si="3"/>
        <v>37103000</v>
      </c>
      <c r="L232" s="2">
        <v>231</v>
      </c>
    </row>
    <row r="233" spans="1:12" hidden="1" x14ac:dyDescent="0.45">
      <c r="A233">
        <v>570</v>
      </c>
      <c r="B233" t="s">
        <v>2616</v>
      </c>
      <c r="C233" t="s">
        <v>96</v>
      </c>
      <c r="D233" t="s">
        <v>1592</v>
      </c>
      <c r="E233" t="s">
        <v>78</v>
      </c>
      <c r="F233">
        <v>23</v>
      </c>
      <c r="G233" t="s">
        <v>25</v>
      </c>
      <c r="H233">
        <v>2020</v>
      </c>
      <c r="I233">
        <v>8.4726666666666599</v>
      </c>
      <c r="J233" s="1">
        <f>_xlfn.XLOOKUP(B233, '[1]2021 Salaries'!$B$13:$B$2834, '[1]2021 Salaries'!$G$13:$G$2834,0)</f>
        <v>35980000</v>
      </c>
      <c r="K233" s="1">
        <f t="shared" si="3"/>
        <v>39578000</v>
      </c>
      <c r="L233" s="2">
        <v>232</v>
      </c>
    </row>
    <row r="234" spans="1:12" hidden="1" x14ac:dyDescent="0.45">
      <c r="A234">
        <v>1212</v>
      </c>
      <c r="B234" t="s">
        <v>2668</v>
      </c>
      <c r="C234" t="s">
        <v>190</v>
      </c>
      <c r="D234" t="s">
        <v>1596</v>
      </c>
      <c r="E234" t="s">
        <v>278</v>
      </c>
      <c r="F234">
        <v>20</v>
      </c>
      <c r="G234" t="s">
        <v>31</v>
      </c>
      <c r="H234">
        <v>2021</v>
      </c>
      <c r="I234">
        <v>8.4769000000000005</v>
      </c>
      <c r="J234" s="1">
        <f>_xlfn.XLOOKUP(B234, '[1]2021 Salaries'!$B$13:$B$2834, '[1]2021 Salaries'!$G$13:$G$2834,0)</f>
        <v>19540000</v>
      </c>
      <c r="K234" s="1">
        <f t="shared" si="3"/>
        <v>21494000</v>
      </c>
      <c r="L234" s="2">
        <v>233</v>
      </c>
    </row>
    <row r="235" spans="1:12" hidden="1" x14ac:dyDescent="0.45">
      <c r="A235">
        <v>1372</v>
      </c>
      <c r="B235" t="s">
        <v>2667</v>
      </c>
      <c r="C235" t="s">
        <v>74</v>
      </c>
      <c r="D235" t="s">
        <v>1596</v>
      </c>
      <c r="E235" t="s">
        <v>602</v>
      </c>
      <c r="F235">
        <v>23</v>
      </c>
      <c r="G235" t="s">
        <v>12</v>
      </c>
      <c r="H235">
        <v>2021</v>
      </c>
      <c r="I235">
        <v>8.4858333333333302</v>
      </c>
      <c r="J235" s="1">
        <f>_xlfn.XLOOKUP(B235, '[1]2021 Salaries'!$B$13:$B$2834, '[1]2021 Salaries'!$G$13:$G$2834,0)</f>
        <v>29070000</v>
      </c>
      <c r="K235" s="1">
        <f t="shared" si="3"/>
        <v>31977000.000000004</v>
      </c>
      <c r="L235" s="2">
        <v>234</v>
      </c>
    </row>
    <row r="236" spans="1:12" hidden="1" x14ac:dyDescent="0.45">
      <c r="A236">
        <v>1754</v>
      </c>
      <c r="B236" t="s">
        <v>2666</v>
      </c>
      <c r="C236" t="s">
        <v>307</v>
      </c>
      <c r="D236" t="s">
        <v>1592</v>
      </c>
      <c r="E236" t="s">
        <v>225</v>
      </c>
      <c r="F236">
        <v>33</v>
      </c>
      <c r="G236" t="s">
        <v>16</v>
      </c>
      <c r="H236">
        <v>2021</v>
      </c>
      <c r="I236">
        <v>8.48823333333333</v>
      </c>
      <c r="J236" s="1">
        <f>_xlfn.XLOOKUP(B236, '[1]2021 Salaries'!$B$13:$B$2834, '[1]2021 Salaries'!$G$13:$G$2834,0)</f>
        <v>30780000</v>
      </c>
      <c r="K236" s="1">
        <f t="shared" si="3"/>
        <v>33858000</v>
      </c>
      <c r="L236" s="2">
        <v>235</v>
      </c>
    </row>
    <row r="237" spans="1:12" hidden="1" x14ac:dyDescent="0.45">
      <c r="A237">
        <v>1243</v>
      </c>
      <c r="B237" t="s">
        <v>2665</v>
      </c>
      <c r="C237" t="s">
        <v>1389</v>
      </c>
      <c r="D237" t="s">
        <v>1592</v>
      </c>
      <c r="E237" t="s">
        <v>71</v>
      </c>
      <c r="F237">
        <v>24</v>
      </c>
      <c r="G237" t="s">
        <v>31</v>
      </c>
      <c r="H237">
        <v>2021</v>
      </c>
      <c r="I237">
        <v>8.4908333333333292</v>
      </c>
      <c r="J237" s="1">
        <f>_xlfn.XLOOKUP(B237, '[1]2021 Salaries'!$B$13:$B$2834, '[1]2021 Salaries'!$G$13:$G$2834,0)</f>
        <v>30310000</v>
      </c>
      <c r="K237" s="1">
        <f t="shared" si="3"/>
        <v>33341000.000000004</v>
      </c>
      <c r="L237" s="2">
        <v>236</v>
      </c>
    </row>
    <row r="238" spans="1:12" hidden="1" x14ac:dyDescent="0.45">
      <c r="A238">
        <v>80</v>
      </c>
      <c r="B238" t="s">
        <v>2046</v>
      </c>
      <c r="C238" t="s">
        <v>222</v>
      </c>
      <c r="D238" t="s">
        <v>1596</v>
      </c>
      <c r="E238" t="s">
        <v>28</v>
      </c>
      <c r="F238">
        <v>24</v>
      </c>
      <c r="G238" t="s">
        <v>21</v>
      </c>
      <c r="H238">
        <v>2020</v>
      </c>
      <c r="I238">
        <v>8.4922666666666604</v>
      </c>
      <c r="J238" s="1">
        <f>_xlfn.XLOOKUP(B238, '[1]2021 Salaries'!$B$13:$B$2834, '[1]2021 Salaries'!$G$13:$G$2834,0)</f>
        <v>24420000</v>
      </c>
      <c r="K238" s="1">
        <f t="shared" si="3"/>
        <v>26862000.000000004</v>
      </c>
      <c r="L238" s="2">
        <v>237</v>
      </c>
    </row>
    <row r="239" spans="1:12" hidden="1" x14ac:dyDescent="0.45">
      <c r="A239">
        <v>507</v>
      </c>
      <c r="B239" t="s">
        <v>2053</v>
      </c>
      <c r="C239" t="s">
        <v>143</v>
      </c>
      <c r="D239" t="s">
        <v>1592</v>
      </c>
      <c r="E239" t="s">
        <v>104</v>
      </c>
      <c r="F239">
        <v>26</v>
      </c>
      <c r="G239" t="s">
        <v>25</v>
      </c>
      <c r="H239">
        <v>2020</v>
      </c>
      <c r="I239">
        <v>8.5115999999999996</v>
      </c>
      <c r="J239" s="1">
        <f>_xlfn.XLOOKUP(B239, '[1]2021 Salaries'!$B$13:$B$2834, '[1]2021 Salaries'!$G$13:$G$2834,0)</f>
        <v>30850000</v>
      </c>
      <c r="K239" s="1">
        <f t="shared" si="3"/>
        <v>33935000</v>
      </c>
      <c r="L239" s="2">
        <v>238</v>
      </c>
    </row>
    <row r="240" spans="1:12" hidden="1" x14ac:dyDescent="0.45">
      <c r="A240">
        <v>1528</v>
      </c>
      <c r="B240" t="s">
        <v>2664</v>
      </c>
      <c r="C240" t="s">
        <v>36</v>
      </c>
      <c r="D240" t="s">
        <v>1592</v>
      </c>
      <c r="E240" t="s">
        <v>24</v>
      </c>
      <c r="F240">
        <v>35</v>
      </c>
      <c r="G240" t="s">
        <v>25</v>
      </c>
      <c r="H240">
        <v>2021</v>
      </c>
      <c r="I240">
        <v>8.5140999999999991</v>
      </c>
      <c r="J240" s="1">
        <f>_xlfn.XLOOKUP(B240, '[1]2021 Salaries'!$B$13:$B$2834, '[1]2021 Salaries'!$G$13:$G$2834,0)</f>
        <v>30540000</v>
      </c>
      <c r="K240" s="1">
        <f t="shared" si="3"/>
        <v>33594000</v>
      </c>
      <c r="L240" s="2">
        <v>239</v>
      </c>
    </row>
    <row r="241" spans="1:12" hidden="1" x14ac:dyDescent="0.45">
      <c r="A241">
        <v>1705</v>
      </c>
      <c r="B241" t="s">
        <v>2272</v>
      </c>
      <c r="C241" t="s">
        <v>14</v>
      </c>
      <c r="D241" t="s">
        <v>1596</v>
      </c>
      <c r="E241" t="s">
        <v>186</v>
      </c>
      <c r="F241">
        <v>23</v>
      </c>
      <c r="G241" t="s">
        <v>16</v>
      </c>
      <c r="H241">
        <v>2021</v>
      </c>
      <c r="I241">
        <v>8.5189333333333295</v>
      </c>
      <c r="J241" s="1">
        <f>_xlfn.XLOOKUP(B241, '[1]2021 Salaries'!$B$13:$B$2834, '[1]2021 Salaries'!$G$13:$G$2834,0)</f>
        <v>27960000</v>
      </c>
      <c r="K241" s="1">
        <f t="shared" si="3"/>
        <v>30756000.000000004</v>
      </c>
      <c r="L241" s="2">
        <v>240</v>
      </c>
    </row>
    <row r="242" spans="1:12" hidden="1" x14ac:dyDescent="0.45">
      <c r="A242">
        <v>1600</v>
      </c>
      <c r="B242" t="s">
        <v>2660</v>
      </c>
      <c r="C242" t="s">
        <v>46</v>
      </c>
      <c r="D242" t="s">
        <v>1592</v>
      </c>
      <c r="E242" t="s">
        <v>118</v>
      </c>
      <c r="F242">
        <v>34</v>
      </c>
      <c r="G242" t="s">
        <v>25</v>
      </c>
      <c r="H242">
        <v>2021</v>
      </c>
      <c r="I242">
        <v>8.5208666666666701</v>
      </c>
      <c r="J242" s="1">
        <f>_xlfn.XLOOKUP(B242, '[1]2021 Salaries'!$B$13:$B$2834, '[1]2021 Salaries'!$G$13:$G$2834,0)</f>
        <v>25580000</v>
      </c>
      <c r="K242" s="1">
        <f t="shared" si="3"/>
        <v>28138000.000000004</v>
      </c>
      <c r="L242" s="2">
        <v>241</v>
      </c>
    </row>
    <row r="243" spans="1:12" hidden="1" x14ac:dyDescent="0.45">
      <c r="A243">
        <v>1309</v>
      </c>
      <c r="B243" t="s">
        <v>2367</v>
      </c>
      <c r="C243" t="s">
        <v>1144</v>
      </c>
      <c r="D243" t="s">
        <v>1592</v>
      </c>
      <c r="E243" t="s">
        <v>47</v>
      </c>
      <c r="F243">
        <v>26</v>
      </c>
      <c r="G243" t="s">
        <v>12</v>
      </c>
      <c r="H243">
        <v>2021</v>
      </c>
      <c r="I243">
        <v>8.5277999999999992</v>
      </c>
      <c r="J243" s="1">
        <f>_xlfn.XLOOKUP(B243, '[1]2021 Salaries'!$B$13:$B$2834, '[1]2021 Salaries'!$G$13:$G$2834,0)</f>
        <v>20710000</v>
      </c>
      <c r="K243" s="1">
        <f t="shared" si="3"/>
        <v>22781000</v>
      </c>
      <c r="L243" s="2">
        <v>242</v>
      </c>
    </row>
    <row r="244" spans="1:12" hidden="1" x14ac:dyDescent="0.45">
      <c r="A244">
        <v>1890</v>
      </c>
      <c r="B244" t="s">
        <v>2663</v>
      </c>
      <c r="C244" t="s">
        <v>64</v>
      </c>
      <c r="D244" t="s">
        <v>1600</v>
      </c>
      <c r="E244" t="s">
        <v>166</v>
      </c>
      <c r="F244">
        <v>27</v>
      </c>
      <c r="G244" t="s">
        <v>41</v>
      </c>
      <c r="H244">
        <v>2021</v>
      </c>
      <c r="I244">
        <v>8.5288333333333401</v>
      </c>
      <c r="J244" s="1">
        <f>_xlfn.XLOOKUP(B244, '[1]2021 Salaries'!$B$13:$B$2834, '[1]2021 Salaries'!$G$13:$G$2834,0)</f>
        <v>7280000</v>
      </c>
      <c r="K244" s="1">
        <f t="shared" si="3"/>
        <v>7280000</v>
      </c>
      <c r="L244" s="2">
        <v>243</v>
      </c>
    </row>
    <row r="245" spans="1:12" hidden="1" x14ac:dyDescent="0.45">
      <c r="A245">
        <v>1006</v>
      </c>
      <c r="B245" t="s">
        <v>2662</v>
      </c>
      <c r="C245" t="s">
        <v>36</v>
      </c>
      <c r="D245" t="s">
        <v>1592</v>
      </c>
      <c r="E245" t="s">
        <v>28</v>
      </c>
      <c r="F245">
        <v>23</v>
      </c>
      <c r="G245" t="s">
        <v>21</v>
      </c>
      <c r="H245">
        <v>2021</v>
      </c>
      <c r="I245">
        <v>8.5290999999999997</v>
      </c>
      <c r="J245" s="1">
        <f>_xlfn.XLOOKUP(B245, '[1]2021 Salaries'!$B$13:$B$2834, '[1]2021 Salaries'!$G$13:$G$2834,0)</f>
        <v>31060000</v>
      </c>
      <c r="K245" s="1">
        <f t="shared" si="3"/>
        <v>34166000</v>
      </c>
      <c r="L245" s="2">
        <v>244</v>
      </c>
    </row>
    <row r="246" spans="1:12" hidden="1" x14ac:dyDescent="0.45">
      <c r="A246">
        <v>373</v>
      </c>
      <c r="B246" t="s">
        <v>2620</v>
      </c>
      <c r="C246" t="s">
        <v>74</v>
      </c>
      <c r="D246" t="s">
        <v>1600</v>
      </c>
      <c r="E246" t="s">
        <v>116</v>
      </c>
      <c r="F246">
        <v>20</v>
      </c>
      <c r="G246" t="s">
        <v>12</v>
      </c>
      <c r="H246">
        <v>2020</v>
      </c>
      <c r="I246">
        <v>8.53243333333333</v>
      </c>
      <c r="J246" s="1">
        <f>_xlfn.XLOOKUP(B246, '[1]2021 Salaries'!$B$13:$B$2834, '[1]2021 Salaries'!$G$13:$G$2834,0)</f>
        <v>27350000</v>
      </c>
      <c r="K246" s="1">
        <f t="shared" si="3"/>
        <v>30085000.000000004</v>
      </c>
      <c r="L246" s="2">
        <v>245</v>
      </c>
    </row>
    <row r="247" spans="1:12" hidden="1" x14ac:dyDescent="0.45">
      <c r="A247">
        <v>1475</v>
      </c>
      <c r="B247" t="s">
        <v>2368</v>
      </c>
      <c r="C247" t="s">
        <v>68</v>
      </c>
      <c r="D247" t="s">
        <v>1596</v>
      </c>
      <c r="E247" t="s">
        <v>162</v>
      </c>
      <c r="F247">
        <v>28</v>
      </c>
      <c r="G247" t="s">
        <v>12</v>
      </c>
      <c r="H247">
        <v>2021</v>
      </c>
      <c r="I247">
        <v>8.5463333333333296</v>
      </c>
      <c r="J247" s="1">
        <f>_xlfn.XLOOKUP(B247, '[1]2021 Salaries'!$B$13:$B$2834, '[1]2021 Salaries'!$G$13:$G$2834,0)</f>
        <v>27520000</v>
      </c>
      <c r="K247" s="1">
        <f t="shared" si="3"/>
        <v>30272000.000000004</v>
      </c>
      <c r="L247" s="2">
        <v>246</v>
      </c>
    </row>
    <row r="248" spans="1:12" hidden="1" x14ac:dyDescent="0.45">
      <c r="A248">
        <v>1556</v>
      </c>
      <c r="B248" t="s">
        <v>2661</v>
      </c>
      <c r="C248" t="s">
        <v>204</v>
      </c>
      <c r="D248" t="s">
        <v>1592</v>
      </c>
      <c r="E248" t="s">
        <v>211</v>
      </c>
      <c r="F248">
        <v>29</v>
      </c>
      <c r="G248" t="s">
        <v>25</v>
      </c>
      <c r="H248">
        <v>2021</v>
      </c>
      <c r="I248">
        <v>8.5493333333333403</v>
      </c>
      <c r="J248" s="1">
        <f>_xlfn.XLOOKUP(B248, '[1]2021 Salaries'!$B$13:$B$2834, '[1]2021 Salaries'!$G$13:$G$2834,0)</f>
        <v>37780000</v>
      </c>
      <c r="K248" s="1">
        <f t="shared" si="3"/>
        <v>41558000</v>
      </c>
      <c r="L248" s="2">
        <v>247</v>
      </c>
    </row>
    <row r="249" spans="1:12" hidden="1" x14ac:dyDescent="0.45">
      <c r="A249">
        <v>614</v>
      </c>
      <c r="B249" t="s">
        <v>2660</v>
      </c>
      <c r="C249" t="s">
        <v>46</v>
      </c>
      <c r="D249" t="s">
        <v>1592</v>
      </c>
      <c r="E249" t="s">
        <v>118</v>
      </c>
      <c r="F249">
        <v>33</v>
      </c>
      <c r="G249" t="s">
        <v>25</v>
      </c>
      <c r="H249">
        <v>2020</v>
      </c>
      <c r="I249">
        <v>8.5557999999999996</v>
      </c>
      <c r="J249" s="1">
        <f>_xlfn.XLOOKUP(B249, '[1]2021 Salaries'!$B$13:$B$2834, '[1]2021 Salaries'!$G$13:$G$2834,0)</f>
        <v>25580000</v>
      </c>
      <c r="K249" s="1">
        <f t="shared" si="3"/>
        <v>28138000.000000004</v>
      </c>
      <c r="L249" s="2">
        <v>248</v>
      </c>
    </row>
    <row r="250" spans="1:12" hidden="1" x14ac:dyDescent="0.45">
      <c r="A250">
        <v>179</v>
      </c>
      <c r="B250" t="s">
        <v>2659</v>
      </c>
      <c r="C250" t="s">
        <v>9</v>
      </c>
      <c r="D250" t="s">
        <v>1600</v>
      </c>
      <c r="E250" t="s">
        <v>614</v>
      </c>
      <c r="F250">
        <v>24</v>
      </c>
      <c r="G250" t="s">
        <v>31</v>
      </c>
      <c r="H250">
        <v>2020</v>
      </c>
      <c r="I250">
        <v>8.5565333333333307</v>
      </c>
      <c r="J250" s="1">
        <f>_xlfn.XLOOKUP(B250, '[1]2021 Salaries'!$B$13:$B$2834, '[1]2021 Salaries'!$G$13:$G$2834,0)</f>
        <v>0</v>
      </c>
      <c r="K250" s="1">
        <f t="shared" si="3"/>
        <v>0</v>
      </c>
      <c r="L250" s="2">
        <v>249</v>
      </c>
    </row>
    <row r="251" spans="1:12" hidden="1" x14ac:dyDescent="0.45">
      <c r="A251">
        <v>1210</v>
      </c>
      <c r="B251" t="s">
        <v>2658</v>
      </c>
      <c r="C251" t="s">
        <v>559</v>
      </c>
      <c r="D251" t="s">
        <v>1592</v>
      </c>
      <c r="E251" t="s">
        <v>278</v>
      </c>
      <c r="F251">
        <v>20</v>
      </c>
      <c r="G251" t="s">
        <v>31</v>
      </c>
      <c r="H251">
        <v>2021</v>
      </c>
      <c r="I251">
        <v>8.5633333333333308</v>
      </c>
      <c r="J251" s="1">
        <f>_xlfn.XLOOKUP(B251, '[1]2021 Salaries'!$B$13:$B$2834, '[1]2021 Salaries'!$G$13:$G$2834,0)</f>
        <v>25480000</v>
      </c>
      <c r="K251" s="1">
        <f t="shared" si="3"/>
        <v>28028000.000000004</v>
      </c>
      <c r="L251" s="2">
        <v>250</v>
      </c>
    </row>
    <row r="252" spans="1:12" hidden="1" x14ac:dyDescent="0.45">
      <c r="A252">
        <v>1394</v>
      </c>
      <c r="B252" t="s">
        <v>1838</v>
      </c>
      <c r="C252" t="s">
        <v>190</v>
      </c>
      <c r="D252" t="s">
        <v>1596</v>
      </c>
      <c r="E252" t="s">
        <v>37</v>
      </c>
      <c r="F252">
        <v>17</v>
      </c>
      <c r="G252" t="s">
        <v>12</v>
      </c>
      <c r="H252">
        <v>2021</v>
      </c>
      <c r="I252">
        <v>8.5738666666666692</v>
      </c>
      <c r="J252" s="1">
        <f>_xlfn.XLOOKUP(B252, '[1]2021 Salaries'!$B$13:$B$2834, '[1]2021 Salaries'!$G$13:$G$2834,0)</f>
        <v>20640000</v>
      </c>
      <c r="K252" s="1">
        <f t="shared" si="3"/>
        <v>22704000</v>
      </c>
      <c r="L252" s="2">
        <v>251</v>
      </c>
    </row>
    <row r="253" spans="1:12" hidden="1" x14ac:dyDescent="0.45">
      <c r="A253">
        <v>1555</v>
      </c>
      <c r="B253" t="s">
        <v>2657</v>
      </c>
      <c r="C253" t="s">
        <v>204</v>
      </c>
      <c r="D253" t="s">
        <v>1592</v>
      </c>
      <c r="E253" t="s">
        <v>211</v>
      </c>
      <c r="F253">
        <v>29</v>
      </c>
      <c r="G253" t="s">
        <v>25</v>
      </c>
      <c r="H253">
        <v>2021</v>
      </c>
      <c r="I253">
        <v>8.5910333333333408</v>
      </c>
      <c r="J253" s="1">
        <f>_xlfn.XLOOKUP(B253, '[1]2021 Salaries'!$B$13:$B$2834, '[1]2021 Salaries'!$G$13:$G$2834,0)</f>
        <v>30570000</v>
      </c>
      <c r="K253" s="1">
        <f t="shared" si="3"/>
        <v>33627000</v>
      </c>
      <c r="L253" s="2">
        <v>252</v>
      </c>
    </row>
    <row r="254" spans="1:12" hidden="1" x14ac:dyDescent="0.45">
      <c r="A254">
        <v>497</v>
      </c>
      <c r="B254" t="s">
        <v>2504</v>
      </c>
      <c r="C254" t="s">
        <v>701</v>
      </c>
      <c r="D254" t="s">
        <v>1592</v>
      </c>
      <c r="E254" t="s">
        <v>162</v>
      </c>
      <c r="F254">
        <v>23</v>
      </c>
      <c r="G254" t="s">
        <v>12</v>
      </c>
      <c r="H254">
        <v>2020</v>
      </c>
      <c r="I254">
        <v>8.593</v>
      </c>
      <c r="J254" s="1">
        <f>_xlfn.XLOOKUP(B254, '[1]2021 Salaries'!$B$13:$B$2834, '[1]2021 Salaries'!$G$13:$G$2834,0)</f>
        <v>31650000</v>
      </c>
      <c r="K254" s="1">
        <f t="shared" si="3"/>
        <v>34815000</v>
      </c>
      <c r="L254" s="2">
        <v>253</v>
      </c>
    </row>
    <row r="255" spans="1:12" hidden="1" x14ac:dyDescent="0.45">
      <c r="A255">
        <v>523</v>
      </c>
      <c r="B255" t="s">
        <v>2656</v>
      </c>
      <c r="C255" t="s">
        <v>23</v>
      </c>
      <c r="D255" t="s">
        <v>1600</v>
      </c>
      <c r="E255" t="s">
        <v>282</v>
      </c>
      <c r="F255">
        <v>30</v>
      </c>
      <c r="G255" t="s">
        <v>25</v>
      </c>
      <c r="H255">
        <v>2020</v>
      </c>
      <c r="I255">
        <v>8.5943333333333296</v>
      </c>
      <c r="J255" s="1">
        <f>_xlfn.XLOOKUP(B255, '[1]2021 Salaries'!$B$13:$B$2834, '[1]2021 Salaries'!$G$13:$G$2834,0)</f>
        <v>0</v>
      </c>
      <c r="K255" s="1">
        <f t="shared" si="3"/>
        <v>0</v>
      </c>
      <c r="L255" s="2">
        <v>254</v>
      </c>
    </row>
    <row r="256" spans="1:12" hidden="1" x14ac:dyDescent="0.45">
      <c r="A256">
        <v>1571</v>
      </c>
      <c r="B256" t="s">
        <v>2655</v>
      </c>
      <c r="C256" t="s">
        <v>23</v>
      </c>
      <c r="D256" t="s">
        <v>1596</v>
      </c>
      <c r="E256" t="s">
        <v>78</v>
      </c>
      <c r="F256">
        <v>25</v>
      </c>
      <c r="G256" t="s">
        <v>25</v>
      </c>
      <c r="H256">
        <v>2021</v>
      </c>
      <c r="I256">
        <v>8.5975999999999999</v>
      </c>
      <c r="J256" s="1">
        <f>_xlfn.XLOOKUP(B256, '[1]2021 Salaries'!$B$13:$B$2834, '[1]2021 Salaries'!$G$13:$G$2834,0)</f>
        <v>38790000</v>
      </c>
      <c r="K256" s="1">
        <f t="shared" si="3"/>
        <v>42669000</v>
      </c>
      <c r="L256" s="2">
        <v>255</v>
      </c>
    </row>
    <row r="257" spans="1:12" hidden="1" x14ac:dyDescent="0.45">
      <c r="A257">
        <v>781</v>
      </c>
      <c r="B257" t="s">
        <v>2557</v>
      </c>
      <c r="C257" t="s">
        <v>27</v>
      </c>
      <c r="D257" t="s">
        <v>1592</v>
      </c>
      <c r="E257" t="s">
        <v>91</v>
      </c>
      <c r="F257">
        <v>28</v>
      </c>
      <c r="G257" t="s">
        <v>16</v>
      </c>
      <c r="H257">
        <v>2020</v>
      </c>
      <c r="I257">
        <v>8.6103000000000094</v>
      </c>
      <c r="J257" s="1">
        <f>_xlfn.XLOOKUP(B257, '[1]2021 Salaries'!$B$13:$B$2834, '[1]2021 Salaries'!$G$13:$G$2834,0)</f>
        <v>25140000</v>
      </c>
      <c r="K257" s="1">
        <f t="shared" si="3"/>
        <v>27654000.000000004</v>
      </c>
      <c r="L257" s="2">
        <v>256</v>
      </c>
    </row>
    <row r="258" spans="1:12" hidden="1" x14ac:dyDescent="0.45">
      <c r="A258">
        <v>197</v>
      </c>
      <c r="B258" t="s">
        <v>2654</v>
      </c>
      <c r="C258" t="s">
        <v>9</v>
      </c>
      <c r="D258" t="s">
        <v>1592</v>
      </c>
      <c r="E258" t="s">
        <v>549</v>
      </c>
      <c r="F258">
        <v>23</v>
      </c>
      <c r="G258" t="s">
        <v>31</v>
      </c>
      <c r="H258">
        <v>2020</v>
      </c>
      <c r="I258">
        <v>8.6109333333333407</v>
      </c>
      <c r="J258" s="1">
        <f>_xlfn.XLOOKUP(B258, '[1]2021 Salaries'!$B$13:$B$2834, '[1]2021 Salaries'!$G$13:$G$2834,0)</f>
        <v>28800000</v>
      </c>
      <c r="K258" s="1">
        <f t="shared" si="3"/>
        <v>31680000.000000004</v>
      </c>
      <c r="L258" s="2">
        <v>257</v>
      </c>
    </row>
    <row r="259" spans="1:12" hidden="1" x14ac:dyDescent="0.45">
      <c r="A259">
        <v>647</v>
      </c>
      <c r="B259" t="s">
        <v>2181</v>
      </c>
      <c r="C259" t="s">
        <v>109</v>
      </c>
      <c r="D259" t="s">
        <v>1592</v>
      </c>
      <c r="E259" t="s">
        <v>240</v>
      </c>
      <c r="F259">
        <v>21</v>
      </c>
      <c r="G259" t="s">
        <v>25</v>
      </c>
      <c r="H259">
        <v>2020</v>
      </c>
      <c r="I259">
        <v>8.6203666666666692</v>
      </c>
      <c r="J259" s="1">
        <f>_xlfn.XLOOKUP(B259, '[1]2021 Salaries'!$B$13:$B$2834, '[1]2021 Salaries'!$G$13:$G$2834,0)</f>
        <v>36810000</v>
      </c>
      <c r="K259" s="1">
        <f t="shared" ref="K259:K322" si="4">IF(C259="Rarita", J259, J259*1.1)</f>
        <v>40491000</v>
      </c>
      <c r="L259" s="2">
        <v>258</v>
      </c>
    </row>
    <row r="260" spans="1:12" hidden="1" x14ac:dyDescent="0.45">
      <c r="A260">
        <v>1159</v>
      </c>
      <c r="B260" t="s">
        <v>2538</v>
      </c>
      <c r="C260" t="s">
        <v>9</v>
      </c>
      <c r="D260" t="s">
        <v>1592</v>
      </c>
      <c r="E260" t="s">
        <v>434</v>
      </c>
      <c r="F260">
        <v>33</v>
      </c>
      <c r="G260" t="s">
        <v>31</v>
      </c>
      <c r="H260">
        <v>2021</v>
      </c>
      <c r="I260">
        <v>8.6219666666666601</v>
      </c>
      <c r="J260" s="1">
        <f>_xlfn.XLOOKUP(B260, '[1]2021 Salaries'!$B$13:$B$2834, '[1]2021 Salaries'!$G$13:$G$2834,0)</f>
        <v>29310000</v>
      </c>
      <c r="K260" s="1">
        <f t="shared" si="4"/>
        <v>32241000.000000004</v>
      </c>
      <c r="L260" s="2">
        <v>259</v>
      </c>
    </row>
    <row r="261" spans="1:12" hidden="1" x14ac:dyDescent="0.45">
      <c r="A261">
        <v>1470</v>
      </c>
      <c r="B261" t="s">
        <v>2299</v>
      </c>
      <c r="C261" t="s">
        <v>27</v>
      </c>
      <c r="D261" t="s">
        <v>1592</v>
      </c>
      <c r="E261" t="s">
        <v>162</v>
      </c>
      <c r="F261">
        <v>21</v>
      </c>
      <c r="G261" t="s">
        <v>12</v>
      </c>
      <c r="H261">
        <v>2021</v>
      </c>
      <c r="I261">
        <v>8.6270333333333404</v>
      </c>
      <c r="J261" s="1">
        <f>_xlfn.XLOOKUP(B261, '[1]2021 Salaries'!$B$13:$B$2834, '[1]2021 Salaries'!$G$13:$G$2834,0)</f>
        <v>29600000</v>
      </c>
      <c r="K261" s="1">
        <f t="shared" si="4"/>
        <v>32560000.000000004</v>
      </c>
      <c r="L261" s="2">
        <v>260</v>
      </c>
    </row>
    <row r="262" spans="1:12" hidden="1" x14ac:dyDescent="0.45">
      <c r="A262">
        <v>1491</v>
      </c>
      <c r="B262" t="s">
        <v>2653</v>
      </c>
      <c r="C262" t="s">
        <v>74</v>
      </c>
      <c r="D262" t="s">
        <v>1596</v>
      </c>
      <c r="E262" t="s">
        <v>264</v>
      </c>
      <c r="F262">
        <v>20</v>
      </c>
      <c r="G262" t="s">
        <v>12</v>
      </c>
      <c r="H262">
        <v>2021</v>
      </c>
      <c r="I262">
        <v>8.6308333333333298</v>
      </c>
      <c r="J262" s="1">
        <f>_xlfn.XLOOKUP(B262, '[1]2021 Salaries'!$B$13:$B$2834, '[1]2021 Salaries'!$G$13:$G$2834,0)</f>
        <v>34500000</v>
      </c>
      <c r="K262" s="1">
        <f t="shared" si="4"/>
        <v>37950000</v>
      </c>
      <c r="L262" s="2">
        <v>261</v>
      </c>
    </row>
    <row r="263" spans="1:12" hidden="1" x14ac:dyDescent="0.45">
      <c r="A263">
        <v>1585</v>
      </c>
      <c r="B263" t="s">
        <v>2652</v>
      </c>
      <c r="C263" t="s">
        <v>23</v>
      </c>
      <c r="D263" t="s">
        <v>1592</v>
      </c>
      <c r="E263" t="s">
        <v>223</v>
      </c>
      <c r="F263">
        <v>28</v>
      </c>
      <c r="G263" t="s">
        <v>25</v>
      </c>
      <c r="H263">
        <v>2021</v>
      </c>
      <c r="I263">
        <v>8.6333000000000002</v>
      </c>
      <c r="J263" s="1">
        <f>_xlfn.XLOOKUP(B263, '[1]2021 Salaries'!$B$13:$B$2834, '[1]2021 Salaries'!$G$13:$G$2834,0)</f>
        <v>28830000</v>
      </c>
      <c r="K263" s="1">
        <f t="shared" si="4"/>
        <v>31713000.000000004</v>
      </c>
      <c r="L263" s="2">
        <v>262</v>
      </c>
    </row>
    <row r="264" spans="1:12" hidden="1" x14ac:dyDescent="0.45">
      <c r="A264">
        <v>1353</v>
      </c>
      <c r="B264" t="s">
        <v>2627</v>
      </c>
      <c r="C264" t="s">
        <v>184</v>
      </c>
      <c r="D264" t="s">
        <v>1600</v>
      </c>
      <c r="E264" t="s">
        <v>403</v>
      </c>
      <c r="F264">
        <v>23</v>
      </c>
      <c r="G264" t="s">
        <v>12</v>
      </c>
      <c r="H264">
        <v>2021</v>
      </c>
      <c r="I264">
        <v>8.6353000000000097</v>
      </c>
      <c r="J264" s="1">
        <f>_xlfn.XLOOKUP(B264, '[1]2021 Salaries'!$B$13:$B$2834, '[1]2021 Salaries'!$G$13:$G$2834,0)</f>
        <v>26100000</v>
      </c>
      <c r="K264" s="1">
        <f t="shared" si="4"/>
        <v>28710000.000000004</v>
      </c>
      <c r="L264" s="2">
        <v>263</v>
      </c>
    </row>
    <row r="265" spans="1:12" hidden="1" x14ac:dyDescent="0.45">
      <c r="A265">
        <v>859</v>
      </c>
      <c r="B265" t="s">
        <v>2609</v>
      </c>
      <c r="C265" t="s">
        <v>64</v>
      </c>
      <c r="D265" t="s">
        <v>1592</v>
      </c>
      <c r="E265" t="s">
        <v>65</v>
      </c>
      <c r="F265">
        <v>37</v>
      </c>
      <c r="G265" t="s">
        <v>41</v>
      </c>
      <c r="H265">
        <v>2020</v>
      </c>
      <c r="I265">
        <v>8.6357999999999997</v>
      </c>
      <c r="J265" s="1">
        <f>_xlfn.XLOOKUP(B265, '[1]2021 Salaries'!$B$13:$B$2834, '[1]2021 Salaries'!$G$13:$G$2834,0)</f>
        <v>2370000</v>
      </c>
      <c r="K265" s="1">
        <f t="shared" si="4"/>
        <v>2370000</v>
      </c>
      <c r="L265" s="2">
        <v>264</v>
      </c>
    </row>
    <row r="266" spans="1:12" hidden="1" x14ac:dyDescent="0.45">
      <c r="A266">
        <v>1835</v>
      </c>
      <c r="B266" t="s">
        <v>1551</v>
      </c>
      <c r="C266" t="s">
        <v>14</v>
      </c>
      <c r="D266" t="s">
        <v>1596</v>
      </c>
      <c r="E266" t="s">
        <v>34</v>
      </c>
      <c r="F266">
        <v>24</v>
      </c>
      <c r="G266" t="s">
        <v>16</v>
      </c>
      <c r="H266">
        <v>2021</v>
      </c>
      <c r="I266">
        <v>8.6384000000000007</v>
      </c>
      <c r="J266" s="1">
        <f>_xlfn.XLOOKUP(B266, '[1]2021 Salaries'!$B$13:$B$2834, '[1]2021 Salaries'!$G$13:$G$2834,0)</f>
        <v>24620000</v>
      </c>
      <c r="K266" s="1">
        <f t="shared" si="4"/>
        <v>27082000.000000004</v>
      </c>
      <c r="L266" s="2">
        <v>265</v>
      </c>
    </row>
    <row r="267" spans="1:12" hidden="1" x14ac:dyDescent="0.45">
      <c r="A267">
        <v>74</v>
      </c>
      <c r="B267" t="s">
        <v>2651</v>
      </c>
      <c r="C267" t="s">
        <v>616</v>
      </c>
      <c r="D267" t="s">
        <v>1600</v>
      </c>
      <c r="E267" t="s">
        <v>710</v>
      </c>
      <c r="F267">
        <v>22</v>
      </c>
      <c r="G267" t="s">
        <v>21</v>
      </c>
      <c r="H267">
        <v>2020</v>
      </c>
      <c r="I267">
        <v>8.6470333333333294</v>
      </c>
      <c r="J267" s="1">
        <f>_xlfn.XLOOKUP(B267, '[1]2021 Salaries'!$B$13:$B$2834, '[1]2021 Salaries'!$G$13:$G$2834,0)</f>
        <v>0</v>
      </c>
      <c r="K267" s="1">
        <f t="shared" si="4"/>
        <v>0</v>
      </c>
      <c r="L267" s="2">
        <v>266</v>
      </c>
    </row>
    <row r="268" spans="1:12" hidden="1" x14ac:dyDescent="0.45">
      <c r="A268">
        <v>316</v>
      </c>
      <c r="B268" t="s">
        <v>2650</v>
      </c>
      <c r="C268" t="s">
        <v>9</v>
      </c>
      <c r="D268" t="s">
        <v>1596</v>
      </c>
      <c r="E268" t="s">
        <v>30</v>
      </c>
      <c r="F268">
        <v>20</v>
      </c>
      <c r="G268" t="s">
        <v>31</v>
      </c>
      <c r="H268">
        <v>2020</v>
      </c>
      <c r="I268">
        <v>8.6478999999999999</v>
      </c>
      <c r="J268" s="1">
        <f>_xlfn.XLOOKUP(B268, '[1]2021 Salaries'!$B$13:$B$2834, '[1]2021 Salaries'!$G$13:$G$2834,0)</f>
        <v>36110000</v>
      </c>
      <c r="K268" s="1">
        <f t="shared" si="4"/>
        <v>39721000</v>
      </c>
      <c r="L268" s="2">
        <v>267</v>
      </c>
    </row>
    <row r="269" spans="1:12" hidden="1" x14ac:dyDescent="0.45">
      <c r="A269">
        <v>463</v>
      </c>
      <c r="B269" t="s">
        <v>2649</v>
      </c>
      <c r="C269" t="s">
        <v>9</v>
      </c>
      <c r="D269" t="s">
        <v>1596</v>
      </c>
      <c r="E269" t="s">
        <v>11</v>
      </c>
      <c r="F269">
        <v>23</v>
      </c>
      <c r="G269" t="s">
        <v>12</v>
      </c>
      <c r="H269">
        <v>2020</v>
      </c>
      <c r="I269">
        <v>8.6494</v>
      </c>
      <c r="J269" s="1">
        <f>_xlfn.XLOOKUP(B269, '[1]2021 Salaries'!$B$13:$B$2834, '[1]2021 Salaries'!$G$13:$G$2834,0)</f>
        <v>29110000</v>
      </c>
      <c r="K269" s="1">
        <f t="shared" si="4"/>
        <v>32021000.000000004</v>
      </c>
      <c r="L269" s="2">
        <v>268</v>
      </c>
    </row>
    <row r="270" spans="1:12" hidden="1" x14ac:dyDescent="0.45">
      <c r="A270">
        <v>1577</v>
      </c>
      <c r="B270" t="s">
        <v>2121</v>
      </c>
      <c r="C270" t="s">
        <v>23</v>
      </c>
      <c r="D270" t="s">
        <v>1592</v>
      </c>
      <c r="E270" t="s">
        <v>237</v>
      </c>
      <c r="F270">
        <v>27</v>
      </c>
      <c r="G270" t="s">
        <v>25</v>
      </c>
      <c r="H270">
        <v>2021</v>
      </c>
      <c r="I270">
        <v>8.6505333333333407</v>
      </c>
      <c r="J270" s="1">
        <f>_xlfn.XLOOKUP(B270, '[1]2021 Salaries'!$B$13:$B$2834, '[1]2021 Salaries'!$G$13:$G$2834,0)</f>
        <v>25910000</v>
      </c>
      <c r="K270" s="1">
        <f t="shared" si="4"/>
        <v>28501000.000000004</v>
      </c>
      <c r="L270" s="2">
        <v>269</v>
      </c>
    </row>
    <row r="271" spans="1:12" hidden="1" x14ac:dyDescent="0.45">
      <c r="A271">
        <v>1618</v>
      </c>
      <c r="B271" t="s">
        <v>2648</v>
      </c>
      <c r="C271" t="s">
        <v>341</v>
      </c>
      <c r="D271" t="s">
        <v>1596</v>
      </c>
      <c r="E271" t="s">
        <v>197</v>
      </c>
      <c r="F271">
        <v>25</v>
      </c>
      <c r="G271" t="s">
        <v>25</v>
      </c>
      <c r="H271">
        <v>2021</v>
      </c>
      <c r="I271">
        <v>8.6523000000000003</v>
      </c>
      <c r="J271" s="1">
        <f>_xlfn.XLOOKUP(B271, '[1]2021 Salaries'!$B$13:$B$2834, '[1]2021 Salaries'!$G$13:$G$2834,0)</f>
        <v>31500000</v>
      </c>
      <c r="K271" s="1">
        <f t="shared" si="4"/>
        <v>34650000</v>
      </c>
      <c r="L271" s="2">
        <v>270</v>
      </c>
    </row>
    <row r="272" spans="1:12" hidden="1" x14ac:dyDescent="0.45">
      <c r="A272">
        <v>1635</v>
      </c>
      <c r="B272" t="s">
        <v>2647</v>
      </c>
      <c r="C272" t="s">
        <v>130</v>
      </c>
      <c r="D272" t="s">
        <v>1592</v>
      </c>
      <c r="E272" t="s">
        <v>84</v>
      </c>
      <c r="F272">
        <v>27</v>
      </c>
      <c r="G272" t="s">
        <v>25</v>
      </c>
      <c r="H272">
        <v>2021</v>
      </c>
      <c r="I272">
        <v>8.6557999999999993</v>
      </c>
      <c r="J272" s="1">
        <f>_xlfn.XLOOKUP(B272, '[1]2021 Salaries'!$B$13:$B$2834, '[1]2021 Salaries'!$G$13:$G$2834,0)</f>
        <v>25820000</v>
      </c>
      <c r="K272" s="1">
        <f t="shared" si="4"/>
        <v>28402000.000000004</v>
      </c>
      <c r="L272" s="2">
        <v>271</v>
      </c>
    </row>
    <row r="273" spans="1:12" hidden="1" x14ac:dyDescent="0.45">
      <c r="A273">
        <v>4</v>
      </c>
      <c r="B273" t="s">
        <v>2369</v>
      </c>
      <c r="C273" t="s">
        <v>652</v>
      </c>
      <c r="D273" t="s">
        <v>1592</v>
      </c>
      <c r="E273" t="s">
        <v>369</v>
      </c>
      <c r="F273">
        <v>29</v>
      </c>
      <c r="G273" t="s">
        <v>21</v>
      </c>
      <c r="H273">
        <v>2020</v>
      </c>
      <c r="I273">
        <v>8.6608000000000001</v>
      </c>
      <c r="J273" s="1">
        <f>_xlfn.XLOOKUP(B273, '[1]2021 Salaries'!$B$13:$B$2834, '[1]2021 Salaries'!$G$13:$G$2834,0)</f>
        <v>25950000</v>
      </c>
      <c r="K273" s="1">
        <f t="shared" si="4"/>
        <v>28545000.000000004</v>
      </c>
      <c r="L273" s="2">
        <v>272</v>
      </c>
    </row>
    <row r="274" spans="1:12" hidden="1" x14ac:dyDescent="0.45">
      <c r="A274">
        <v>30</v>
      </c>
      <c r="B274" t="s">
        <v>2634</v>
      </c>
      <c r="C274" t="s">
        <v>616</v>
      </c>
      <c r="D274" t="s">
        <v>1592</v>
      </c>
      <c r="E274" t="s">
        <v>69</v>
      </c>
      <c r="F274">
        <v>21</v>
      </c>
      <c r="G274" t="s">
        <v>21</v>
      </c>
      <c r="H274">
        <v>2020</v>
      </c>
      <c r="I274">
        <v>8.6636333333333404</v>
      </c>
      <c r="J274" s="1">
        <f>_xlfn.XLOOKUP(B274, '[1]2021 Salaries'!$B$13:$B$2834, '[1]2021 Salaries'!$G$13:$G$2834,0)</f>
        <v>21140000</v>
      </c>
      <c r="K274" s="1">
        <f t="shared" si="4"/>
        <v>23254000.000000004</v>
      </c>
      <c r="L274" s="2">
        <v>273</v>
      </c>
    </row>
    <row r="275" spans="1:12" hidden="1" x14ac:dyDescent="0.45">
      <c r="A275">
        <v>639</v>
      </c>
      <c r="B275" t="s">
        <v>2528</v>
      </c>
      <c r="C275" t="s">
        <v>786</v>
      </c>
      <c r="D275" t="s">
        <v>1592</v>
      </c>
      <c r="E275" t="s">
        <v>197</v>
      </c>
      <c r="F275">
        <v>23</v>
      </c>
      <c r="G275" t="s">
        <v>25</v>
      </c>
      <c r="H275">
        <v>2020</v>
      </c>
      <c r="I275">
        <v>8.6769333333333307</v>
      </c>
      <c r="J275" s="1">
        <f>_xlfn.XLOOKUP(B275, '[1]2021 Salaries'!$B$13:$B$2834, '[1]2021 Salaries'!$G$13:$G$2834,0)</f>
        <v>25190000</v>
      </c>
      <c r="K275" s="1">
        <f t="shared" si="4"/>
        <v>27709000.000000004</v>
      </c>
      <c r="L275" s="2">
        <v>274</v>
      </c>
    </row>
    <row r="276" spans="1:12" hidden="1" x14ac:dyDescent="0.45">
      <c r="A276">
        <v>1595</v>
      </c>
      <c r="B276" t="s">
        <v>2637</v>
      </c>
      <c r="C276" t="s">
        <v>23</v>
      </c>
      <c r="D276" t="s">
        <v>1596</v>
      </c>
      <c r="E276" t="s">
        <v>353</v>
      </c>
      <c r="F276">
        <v>18</v>
      </c>
      <c r="G276" t="s">
        <v>25</v>
      </c>
      <c r="H276">
        <v>2021</v>
      </c>
      <c r="I276">
        <v>8.6847666666666594</v>
      </c>
      <c r="J276" s="1">
        <f>_xlfn.XLOOKUP(B276, '[1]2021 Salaries'!$B$13:$B$2834, '[1]2021 Salaries'!$G$13:$G$2834,0)</f>
        <v>34170000</v>
      </c>
      <c r="K276" s="1">
        <f t="shared" si="4"/>
        <v>37587000</v>
      </c>
      <c r="L276" s="2">
        <v>275</v>
      </c>
    </row>
    <row r="277" spans="1:12" hidden="1" x14ac:dyDescent="0.45">
      <c r="A277">
        <v>1637</v>
      </c>
      <c r="B277" t="s">
        <v>2646</v>
      </c>
      <c r="C277" t="s">
        <v>23</v>
      </c>
      <c r="D277" t="s">
        <v>1592</v>
      </c>
      <c r="E277" t="s">
        <v>124</v>
      </c>
      <c r="F277">
        <v>26</v>
      </c>
      <c r="G277" t="s">
        <v>25</v>
      </c>
      <c r="H277">
        <v>2021</v>
      </c>
      <c r="I277">
        <v>8.6860333333333308</v>
      </c>
      <c r="J277" s="1">
        <f>_xlfn.XLOOKUP(B277, '[1]2021 Salaries'!$B$13:$B$2834, '[1]2021 Salaries'!$G$13:$G$2834,0)</f>
        <v>33810000</v>
      </c>
      <c r="K277" s="1">
        <f t="shared" si="4"/>
        <v>37191000</v>
      </c>
      <c r="L277" s="2">
        <v>276</v>
      </c>
    </row>
    <row r="278" spans="1:12" hidden="1" x14ac:dyDescent="0.45">
      <c r="A278">
        <v>1607</v>
      </c>
      <c r="B278" t="s">
        <v>2645</v>
      </c>
      <c r="C278" t="s">
        <v>23</v>
      </c>
      <c r="D278" t="s">
        <v>1600</v>
      </c>
      <c r="E278" t="s">
        <v>118</v>
      </c>
      <c r="F278">
        <v>24</v>
      </c>
      <c r="G278" t="s">
        <v>25</v>
      </c>
      <c r="H278">
        <v>2021</v>
      </c>
      <c r="I278">
        <v>8.6883333333333308</v>
      </c>
      <c r="J278" s="1">
        <f>_xlfn.XLOOKUP(B278, '[1]2021 Salaries'!$B$13:$B$2834, '[1]2021 Salaries'!$G$13:$G$2834,0)</f>
        <v>29210000</v>
      </c>
      <c r="K278" s="1">
        <f t="shared" si="4"/>
        <v>32131000.000000004</v>
      </c>
      <c r="L278" s="2">
        <v>277</v>
      </c>
    </row>
    <row r="279" spans="1:12" hidden="1" x14ac:dyDescent="0.45">
      <c r="A279">
        <v>275</v>
      </c>
      <c r="B279" t="s">
        <v>1109</v>
      </c>
      <c r="C279" t="s">
        <v>36</v>
      </c>
      <c r="D279" t="s">
        <v>350</v>
      </c>
      <c r="E279" t="s">
        <v>93</v>
      </c>
      <c r="F279">
        <v>24</v>
      </c>
      <c r="G279" t="s">
        <v>31</v>
      </c>
      <c r="H279">
        <v>2020</v>
      </c>
      <c r="I279">
        <v>8.6960666666666597</v>
      </c>
      <c r="J279" s="1">
        <f>_xlfn.XLOOKUP(B279, '[1]2021 Salaries'!$B$13:$B$2834, '[1]2021 Salaries'!$G$13:$G$2834,0)</f>
        <v>30680000</v>
      </c>
      <c r="K279" s="1">
        <f t="shared" si="4"/>
        <v>33748000</v>
      </c>
      <c r="L279" s="2">
        <v>278</v>
      </c>
    </row>
    <row r="280" spans="1:12" hidden="1" x14ac:dyDescent="0.45">
      <c r="A280">
        <v>165</v>
      </c>
      <c r="B280" t="s">
        <v>2644</v>
      </c>
      <c r="C280" t="s">
        <v>1726</v>
      </c>
      <c r="D280" t="s">
        <v>1592</v>
      </c>
      <c r="E280" t="s">
        <v>547</v>
      </c>
      <c r="F280">
        <v>23</v>
      </c>
      <c r="G280" t="s">
        <v>31</v>
      </c>
      <c r="H280">
        <v>2020</v>
      </c>
      <c r="I280">
        <v>8.7070666666666696</v>
      </c>
      <c r="J280" s="1">
        <f>_xlfn.XLOOKUP(B280, '[1]2021 Salaries'!$B$13:$B$2834, '[1]2021 Salaries'!$G$13:$G$2834,0)</f>
        <v>0</v>
      </c>
      <c r="K280" s="1">
        <f t="shared" si="4"/>
        <v>0</v>
      </c>
      <c r="L280" s="2">
        <v>279</v>
      </c>
    </row>
    <row r="281" spans="1:12" hidden="1" x14ac:dyDescent="0.45">
      <c r="A281">
        <v>1451</v>
      </c>
      <c r="B281" t="s">
        <v>2566</v>
      </c>
      <c r="C281" t="s">
        <v>138</v>
      </c>
      <c r="D281" t="s">
        <v>1596</v>
      </c>
      <c r="E281" t="s">
        <v>382</v>
      </c>
      <c r="F281">
        <v>22</v>
      </c>
      <c r="G281" t="s">
        <v>12</v>
      </c>
      <c r="H281">
        <v>2021</v>
      </c>
      <c r="I281">
        <v>8.71533333333333</v>
      </c>
      <c r="J281" s="1">
        <f>_xlfn.XLOOKUP(B281, '[1]2021 Salaries'!$B$13:$B$2834, '[1]2021 Salaries'!$G$13:$G$2834,0)</f>
        <v>29780000</v>
      </c>
      <c r="K281" s="1">
        <f t="shared" si="4"/>
        <v>32758000.000000004</v>
      </c>
      <c r="L281" s="2">
        <v>280</v>
      </c>
    </row>
    <row r="282" spans="1:12" hidden="1" x14ac:dyDescent="0.45">
      <c r="A282">
        <v>1801</v>
      </c>
      <c r="B282" t="s">
        <v>2583</v>
      </c>
      <c r="C282" t="s">
        <v>14</v>
      </c>
      <c r="D282" t="s">
        <v>1600</v>
      </c>
      <c r="E282" t="s">
        <v>542</v>
      </c>
      <c r="F282">
        <v>23</v>
      </c>
      <c r="G282" t="s">
        <v>16</v>
      </c>
      <c r="H282">
        <v>2021</v>
      </c>
      <c r="I282">
        <v>8.7199000000000009</v>
      </c>
      <c r="J282" s="1">
        <f>_xlfn.XLOOKUP(B282, '[1]2021 Salaries'!$B$13:$B$2834, '[1]2021 Salaries'!$G$13:$G$2834,0)</f>
        <v>25570000</v>
      </c>
      <c r="K282" s="1">
        <f t="shared" si="4"/>
        <v>28127000.000000004</v>
      </c>
      <c r="L282" s="2">
        <v>281</v>
      </c>
    </row>
    <row r="283" spans="1:12" hidden="1" x14ac:dyDescent="0.45">
      <c r="A283">
        <v>1671</v>
      </c>
      <c r="B283" t="s">
        <v>2643</v>
      </c>
      <c r="C283" t="s">
        <v>36</v>
      </c>
      <c r="D283" t="s">
        <v>1600</v>
      </c>
      <c r="E283" t="s">
        <v>659</v>
      </c>
      <c r="F283">
        <v>21</v>
      </c>
      <c r="G283" t="s">
        <v>16</v>
      </c>
      <c r="H283">
        <v>2021</v>
      </c>
      <c r="I283">
        <v>8.7286999999999999</v>
      </c>
      <c r="J283" s="1">
        <f>_xlfn.XLOOKUP(B283, '[1]2021 Salaries'!$B$13:$B$2834, '[1]2021 Salaries'!$G$13:$G$2834,0)</f>
        <v>25490000</v>
      </c>
      <c r="K283" s="1">
        <f t="shared" si="4"/>
        <v>28039000.000000004</v>
      </c>
      <c r="L283" s="2">
        <v>282</v>
      </c>
    </row>
    <row r="284" spans="1:12" hidden="1" x14ac:dyDescent="0.45">
      <c r="A284">
        <v>1276</v>
      </c>
      <c r="B284" t="s">
        <v>2468</v>
      </c>
      <c r="C284" t="s">
        <v>9</v>
      </c>
      <c r="D284" t="s">
        <v>1600</v>
      </c>
      <c r="E284" t="s">
        <v>30</v>
      </c>
      <c r="F284">
        <v>22</v>
      </c>
      <c r="G284" t="s">
        <v>31</v>
      </c>
      <c r="H284">
        <v>2021</v>
      </c>
      <c r="I284">
        <v>8.7300333333333295</v>
      </c>
      <c r="J284" s="1">
        <f>_xlfn.XLOOKUP(B284, '[1]2021 Salaries'!$B$13:$B$2834, '[1]2021 Salaries'!$G$13:$G$2834,0)</f>
        <v>25480000</v>
      </c>
      <c r="K284" s="1">
        <f t="shared" si="4"/>
        <v>28028000.000000004</v>
      </c>
      <c r="L284" s="2">
        <v>283</v>
      </c>
    </row>
    <row r="285" spans="1:12" hidden="1" x14ac:dyDescent="0.45">
      <c r="A285">
        <v>1026</v>
      </c>
      <c r="B285" t="s">
        <v>2323</v>
      </c>
      <c r="C285" t="s">
        <v>130</v>
      </c>
      <c r="D285" t="s">
        <v>1592</v>
      </c>
      <c r="E285" t="s">
        <v>555</v>
      </c>
      <c r="F285">
        <v>29</v>
      </c>
      <c r="G285" t="s">
        <v>21</v>
      </c>
      <c r="H285">
        <v>2021</v>
      </c>
      <c r="I285">
        <v>8.7300999999999895</v>
      </c>
      <c r="J285" s="1">
        <f>_xlfn.XLOOKUP(B285, '[1]2021 Salaries'!$B$13:$B$2834, '[1]2021 Salaries'!$G$13:$G$2834,0)</f>
        <v>22880000</v>
      </c>
      <c r="K285" s="1">
        <f t="shared" si="4"/>
        <v>25168000.000000004</v>
      </c>
      <c r="L285" s="2">
        <v>284</v>
      </c>
    </row>
    <row r="286" spans="1:12" hidden="1" x14ac:dyDescent="0.45">
      <c r="A286">
        <v>418</v>
      </c>
      <c r="B286" t="s">
        <v>2618</v>
      </c>
      <c r="C286" t="s">
        <v>134</v>
      </c>
      <c r="D286" t="s">
        <v>1592</v>
      </c>
      <c r="E286" t="s">
        <v>37</v>
      </c>
      <c r="F286">
        <v>19</v>
      </c>
      <c r="G286" t="s">
        <v>12</v>
      </c>
      <c r="H286">
        <v>2020</v>
      </c>
      <c r="I286">
        <v>8.7303000000000104</v>
      </c>
      <c r="J286" s="1">
        <f>_xlfn.XLOOKUP(B286, '[1]2021 Salaries'!$B$13:$B$2834, '[1]2021 Salaries'!$G$13:$G$2834,0)</f>
        <v>36650000</v>
      </c>
      <c r="K286" s="1">
        <f t="shared" si="4"/>
        <v>40315000</v>
      </c>
      <c r="L286" s="2">
        <v>285</v>
      </c>
    </row>
    <row r="287" spans="1:12" hidden="1" x14ac:dyDescent="0.45">
      <c r="A287">
        <v>1594</v>
      </c>
      <c r="B287" t="s">
        <v>2642</v>
      </c>
      <c r="C287" t="s">
        <v>468</v>
      </c>
      <c r="D287" t="s">
        <v>1596</v>
      </c>
      <c r="E287" t="s">
        <v>353</v>
      </c>
      <c r="F287">
        <v>20</v>
      </c>
      <c r="G287" t="s">
        <v>25</v>
      </c>
      <c r="H287">
        <v>2021</v>
      </c>
      <c r="I287">
        <v>8.7383666666666695</v>
      </c>
      <c r="J287" s="1">
        <f>_xlfn.XLOOKUP(B287, '[1]2021 Salaries'!$B$13:$B$2834, '[1]2021 Salaries'!$G$13:$G$2834,0)</f>
        <v>35850000</v>
      </c>
      <c r="K287" s="1">
        <f t="shared" si="4"/>
        <v>39435000</v>
      </c>
      <c r="L287" s="2">
        <v>286</v>
      </c>
    </row>
    <row r="288" spans="1:12" hidden="1" x14ac:dyDescent="0.45">
      <c r="A288">
        <v>545</v>
      </c>
      <c r="B288" t="s">
        <v>1440</v>
      </c>
      <c r="C288" t="s">
        <v>468</v>
      </c>
      <c r="D288" t="s">
        <v>1596</v>
      </c>
      <c r="E288" t="s">
        <v>267</v>
      </c>
      <c r="F288">
        <v>17</v>
      </c>
      <c r="G288" t="s">
        <v>25</v>
      </c>
      <c r="H288">
        <v>2020</v>
      </c>
      <c r="I288">
        <v>8.7385666666666708</v>
      </c>
      <c r="J288" s="1">
        <f>_xlfn.XLOOKUP(B288, '[1]2021 Salaries'!$B$13:$B$2834, '[1]2021 Salaries'!$G$13:$G$2834,0)</f>
        <v>28100000</v>
      </c>
      <c r="K288" s="1">
        <f t="shared" si="4"/>
        <v>30910000.000000004</v>
      </c>
      <c r="L288" s="2">
        <v>287</v>
      </c>
    </row>
    <row r="289" spans="1:12" hidden="1" x14ac:dyDescent="0.45">
      <c r="A289">
        <v>685</v>
      </c>
      <c r="B289" t="s">
        <v>2598</v>
      </c>
      <c r="C289" t="s">
        <v>14</v>
      </c>
      <c r="D289" t="s">
        <v>1596</v>
      </c>
      <c r="E289" t="s">
        <v>659</v>
      </c>
      <c r="F289">
        <v>24</v>
      </c>
      <c r="G289" t="s">
        <v>16</v>
      </c>
      <c r="H289">
        <v>2020</v>
      </c>
      <c r="I289">
        <v>8.7422000000000004</v>
      </c>
      <c r="J289" s="1">
        <f>_xlfn.XLOOKUP(B289, '[1]2021 Salaries'!$B$13:$B$2834, '[1]2021 Salaries'!$G$13:$G$2834,0)</f>
        <v>24350000</v>
      </c>
      <c r="K289" s="1">
        <f t="shared" si="4"/>
        <v>26785000.000000004</v>
      </c>
      <c r="L289" s="2">
        <v>288</v>
      </c>
    </row>
    <row r="290" spans="1:12" hidden="1" x14ac:dyDescent="0.45">
      <c r="A290">
        <v>849</v>
      </c>
      <c r="B290" t="s">
        <v>2415</v>
      </c>
      <c r="C290" t="s">
        <v>9</v>
      </c>
      <c r="D290" t="s">
        <v>1600</v>
      </c>
      <c r="E290" t="s">
        <v>34</v>
      </c>
      <c r="F290">
        <v>26</v>
      </c>
      <c r="G290" t="s">
        <v>16</v>
      </c>
      <c r="H290">
        <v>2020</v>
      </c>
      <c r="I290">
        <v>8.7590666666666692</v>
      </c>
      <c r="J290" s="1">
        <f>_xlfn.XLOOKUP(B290, '[1]2021 Salaries'!$B$13:$B$2834, '[1]2021 Salaries'!$G$13:$G$2834,0)</f>
        <v>24600000</v>
      </c>
      <c r="K290" s="1">
        <f t="shared" si="4"/>
        <v>27060000.000000004</v>
      </c>
      <c r="L290" s="2">
        <v>289</v>
      </c>
    </row>
    <row r="291" spans="1:12" hidden="1" x14ac:dyDescent="0.45">
      <c r="A291">
        <v>595</v>
      </c>
      <c r="B291" t="s">
        <v>2641</v>
      </c>
      <c r="C291" t="s">
        <v>23</v>
      </c>
      <c r="D291" t="s">
        <v>1592</v>
      </c>
      <c r="E291" t="s">
        <v>255</v>
      </c>
      <c r="F291">
        <v>24</v>
      </c>
      <c r="G291" t="s">
        <v>25</v>
      </c>
      <c r="H291">
        <v>2020</v>
      </c>
      <c r="I291">
        <v>8.7622</v>
      </c>
      <c r="J291" s="1">
        <f>_xlfn.XLOOKUP(B291, '[1]2021 Salaries'!$B$13:$B$2834, '[1]2021 Salaries'!$G$13:$G$2834,0)</f>
        <v>31300000</v>
      </c>
      <c r="K291" s="1">
        <f t="shared" si="4"/>
        <v>34430000</v>
      </c>
      <c r="L291" s="2">
        <v>290</v>
      </c>
    </row>
    <row r="292" spans="1:12" hidden="1" x14ac:dyDescent="0.45">
      <c r="A292">
        <v>779</v>
      </c>
      <c r="B292" t="s">
        <v>2640</v>
      </c>
      <c r="C292" t="s">
        <v>33</v>
      </c>
      <c r="D292" t="s">
        <v>1592</v>
      </c>
      <c r="E292" t="s">
        <v>91</v>
      </c>
      <c r="F292">
        <v>23</v>
      </c>
      <c r="G292" t="s">
        <v>16</v>
      </c>
      <c r="H292">
        <v>2020</v>
      </c>
      <c r="I292">
        <v>8.7720333333333294</v>
      </c>
      <c r="J292" s="1">
        <f>_xlfn.XLOOKUP(B292, '[1]2021 Salaries'!$B$13:$B$2834, '[1]2021 Salaries'!$G$13:$G$2834,0)</f>
        <v>27220000</v>
      </c>
      <c r="K292" s="1">
        <f t="shared" si="4"/>
        <v>29942000.000000004</v>
      </c>
      <c r="L292" s="2">
        <v>291</v>
      </c>
    </row>
    <row r="293" spans="1:12" hidden="1" x14ac:dyDescent="0.45">
      <c r="A293">
        <v>145</v>
      </c>
      <c r="B293" t="s">
        <v>2577</v>
      </c>
      <c r="C293" t="s">
        <v>86</v>
      </c>
      <c r="D293" t="s">
        <v>1596</v>
      </c>
      <c r="E293" t="s">
        <v>44</v>
      </c>
      <c r="F293">
        <v>31</v>
      </c>
      <c r="G293" t="s">
        <v>31</v>
      </c>
      <c r="H293">
        <v>2020</v>
      </c>
      <c r="I293">
        <v>8.7720666666666691</v>
      </c>
      <c r="J293" s="1">
        <f>_xlfn.XLOOKUP(B293, '[1]2021 Salaries'!$B$13:$B$2834, '[1]2021 Salaries'!$G$13:$G$2834,0)</f>
        <v>32320000</v>
      </c>
      <c r="K293" s="1">
        <f t="shared" si="4"/>
        <v>35552000</v>
      </c>
      <c r="L293" s="2">
        <v>292</v>
      </c>
    </row>
    <row r="294" spans="1:12" hidden="1" x14ac:dyDescent="0.45">
      <c r="A294">
        <v>471</v>
      </c>
      <c r="B294" t="s">
        <v>2432</v>
      </c>
      <c r="C294" t="s">
        <v>36</v>
      </c>
      <c r="D294" t="s">
        <v>1592</v>
      </c>
      <c r="E294" t="s">
        <v>382</v>
      </c>
      <c r="F294">
        <v>23</v>
      </c>
      <c r="G294" t="s">
        <v>12</v>
      </c>
      <c r="H294">
        <v>2020</v>
      </c>
      <c r="I294">
        <v>8.7731999999999992</v>
      </c>
      <c r="J294" s="1">
        <f>_xlfn.XLOOKUP(B294, '[1]2021 Salaries'!$B$13:$B$2834, '[1]2021 Salaries'!$G$13:$G$2834,0)</f>
        <v>33080000</v>
      </c>
      <c r="K294" s="1">
        <f t="shared" si="4"/>
        <v>36388000</v>
      </c>
      <c r="L294" s="2">
        <v>293</v>
      </c>
    </row>
    <row r="295" spans="1:12" hidden="1" x14ac:dyDescent="0.45">
      <c r="A295">
        <v>1398</v>
      </c>
      <c r="B295" t="s">
        <v>2569</v>
      </c>
      <c r="C295" t="s">
        <v>27</v>
      </c>
      <c r="D295" t="s">
        <v>1592</v>
      </c>
      <c r="E295" t="s">
        <v>200</v>
      </c>
      <c r="F295">
        <v>27</v>
      </c>
      <c r="G295" t="s">
        <v>12</v>
      </c>
      <c r="H295">
        <v>2021</v>
      </c>
      <c r="I295">
        <v>8.7773333333333401</v>
      </c>
      <c r="J295" s="1">
        <f>_xlfn.XLOOKUP(B295, '[1]2021 Salaries'!$B$13:$B$2834, '[1]2021 Salaries'!$G$13:$G$2834,0)</f>
        <v>32160000</v>
      </c>
      <c r="K295" s="1">
        <f t="shared" si="4"/>
        <v>35376000</v>
      </c>
      <c r="L295" s="2">
        <v>294</v>
      </c>
    </row>
    <row r="296" spans="1:12" hidden="1" x14ac:dyDescent="0.45">
      <c r="A296">
        <v>662</v>
      </c>
      <c r="B296" t="s">
        <v>2639</v>
      </c>
      <c r="C296" t="s">
        <v>23</v>
      </c>
      <c r="D296" t="s">
        <v>1600</v>
      </c>
      <c r="E296" t="s">
        <v>84</v>
      </c>
      <c r="F296">
        <v>23</v>
      </c>
      <c r="G296" t="s">
        <v>25</v>
      </c>
      <c r="H296">
        <v>2020</v>
      </c>
      <c r="I296">
        <v>8.7954000000000008</v>
      </c>
      <c r="J296" s="1">
        <f>_xlfn.XLOOKUP(B296, '[1]2021 Salaries'!$B$13:$B$2834, '[1]2021 Salaries'!$G$13:$G$2834,0)</f>
        <v>34160000</v>
      </c>
      <c r="K296" s="1">
        <f t="shared" si="4"/>
        <v>37576000</v>
      </c>
      <c r="L296" s="2">
        <v>295</v>
      </c>
    </row>
    <row r="297" spans="1:12" hidden="1" x14ac:dyDescent="0.45">
      <c r="A297">
        <v>1557</v>
      </c>
      <c r="B297" t="s">
        <v>2636</v>
      </c>
      <c r="C297" t="s">
        <v>145</v>
      </c>
      <c r="D297" t="s">
        <v>1596</v>
      </c>
      <c r="E297" t="s">
        <v>211</v>
      </c>
      <c r="F297">
        <v>27</v>
      </c>
      <c r="G297" t="s">
        <v>25</v>
      </c>
      <c r="H297">
        <v>2021</v>
      </c>
      <c r="I297">
        <v>8.7966999999999995</v>
      </c>
      <c r="J297" s="1">
        <f>_xlfn.XLOOKUP(B297, '[1]2021 Salaries'!$B$13:$B$2834, '[1]2021 Salaries'!$G$13:$G$2834,0)</f>
        <v>27030000</v>
      </c>
      <c r="K297" s="1">
        <f t="shared" si="4"/>
        <v>29733000.000000004</v>
      </c>
      <c r="L297" s="2">
        <v>296</v>
      </c>
    </row>
    <row r="298" spans="1:12" hidden="1" x14ac:dyDescent="0.45">
      <c r="A298">
        <v>375</v>
      </c>
      <c r="B298" t="s">
        <v>2638</v>
      </c>
      <c r="C298" t="s">
        <v>9</v>
      </c>
      <c r="D298" t="s">
        <v>1592</v>
      </c>
      <c r="E298" t="s">
        <v>75</v>
      </c>
      <c r="F298">
        <v>21</v>
      </c>
      <c r="G298" t="s">
        <v>12</v>
      </c>
      <c r="H298">
        <v>2020</v>
      </c>
      <c r="I298">
        <v>8.8083666666666698</v>
      </c>
      <c r="J298" s="1">
        <f>_xlfn.XLOOKUP(B298, '[1]2021 Salaries'!$B$13:$B$2834, '[1]2021 Salaries'!$G$13:$G$2834,0)</f>
        <v>32180000</v>
      </c>
      <c r="K298" s="1">
        <f t="shared" si="4"/>
        <v>35398000</v>
      </c>
      <c r="L298" s="2">
        <v>297</v>
      </c>
    </row>
    <row r="299" spans="1:12" hidden="1" x14ac:dyDescent="0.45">
      <c r="A299">
        <v>607</v>
      </c>
      <c r="B299" t="s">
        <v>2637</v>
      </c>
      <c r="C299" t="s">
        <v>23</v>
      </c>
      <c r="D299" t="s">
        <v>1596</v>
      </c>
      <c r="E299" t="s">
        <v>353</v>
      </c>
      <c r="F299">
        <v>17</v>
      </c>
      <c r="G299" t="s">
        <v>25</v>
      </c>
      <c r="H299">
        <v>2020</v>
      </c>
      <c r="I299">
        <v>8.8121333333333407</v>
      </c>
      <c r="J299" s="1">
        <f>_xlfn.XLOOKUP(B299, '[1]2021 Salaries'!$B$13:$B$2834, '[1]2021 Salaries'!$G$13:$G$2834,0)</f>
        <v>34170000</v>
      </c>
      <c r="K299" s="1">
        <f t="shared" si="4"/>
        <v>37587000</v>
      </c>
      <c r="L299" s="2">
        <v>298</v>
      </c>
    </row>
    <row r="300" spans="1:12" hidden="1" x14ac:dyDescent="0.45">
      <c r="A300">
        <v>1204</v>
      </c>
      <c r="B300" t="s">
        <v>1126</v>
      </c>
      <c r="C300" t="s">
        <v>138</v>
      </c>
      <c r="D300" t="s">
        <v>1592</v>
      </c>
      <c r="E300" t="s">
        <v>173</v>
      </c>
      <c r="F300">
        <v>24</v>
      </c>
      <c r="G300" t="s">
        <v>31</v>
      </c>
      <c r="H300">
        <v>2021</v>
      </c>
      <c r="I300">
        <v>8.8172666666666704</v>
      </c>
      <c r="J300" s="1">
        <f>_xlfn.XLOOKUP(B300, '[1]2021 Salaries'!$B$13:$B$2834, '[1]2021 Salaries'!$G$13:$G$2834,0)</f>
        <v>22680000</v>
      </c>
      <c r="K300" s="1">
        <f t="shared" si="4"/>
        <v>24948000.000000004</v>
      </c>
      <c r="L300" s="2">
        <v>299</v>
      </c>
    </row>
    <row r="301" spans="1:12" hidden="1" x14ac:dyDescent="0.45">
      <c r="A301">
        <v>336</v>
      </c>
      <c r="B301" t="s">
        <v>2336</v>
      </c>
      <c r="C301" t="s">
        <v>74</v>
      </c>
      <c r="D301" t="s">
        <v>1592</v>
      </c>
      <c r="E301" t="s">
        <v>157</v>
      </c>
      <c r="F301">
        <v>26</v>
      </c>
      <c r="G301" t="s">
        <v>12</v>
      </c>
      <c r="H301">
        <v>2020</v>
      </c>
      <c r="I301">
        <v>8.82046666666667</v>
      </c>
      <c r="J301" s="1">
        <f>_xlfn.XLOOKUP(B301, '[1]2021 Salaries'!$B$13:$B$2834, '[1]2021 Salaries'!$G$13:$G$2834,0)</f>
        <v>27060000</v>
      </c>
      <c r="K301" s="1">
        <f t="shared" si="4"/>
        <v>29766000.000000004</v>
      </c>
      <c r="L301" s="2">
        <v>300</v>
      </c>
    </row>
    <row r="302" spans="1:12" hidden="1" x14ac:dyDescent="0.45">
      <c r="A302">
        <v>698</v>
      </c>
      <c r="B302" t="s">
        <v>2339</v>
      </c>
      <c r="C302" t="s">
        <v>143</v>
      </c>
      <c r="D302" t="s">
        <v>1596</v>
      </c>
      <c r="E302" t="s">
        <v>15</v>
      </c>
      <c r="F302">
        <v>28</v>
      </c>
      <c r="G302" t="s">
        <v>16</v>
      </c>
      <c r="H302">
        <v>2020</v>
      </c>
      <c r="I302">
        <v>8.8352333333333295</v>
      </c>
      <c r="J302" s="1">
        <f>_xlfn.XLOOKUP(B302, '[1]2021 Salaries'!$B$13:$B$2834, '[1]2021 Salaries'!$G$13:$G$2834,0)</f>
        <v>29050000</v>
      </c>
      <c r="K302" s="1">
        <f t="shared" si="4"/>
        <v>31955000.000000004</v>
      </c>
      <c r="L302" s="2">
        <v>301</v>
      </c>
    </row>
    <row r="303" spans="1:12" hidden="1" x14ac:dyDescent="0.45">
      <c r="A303">
        <v>1775</v>
      </c>
      <c r="B303" t="s">
        <v>2438</v>
      </c>
      <c r="C303" t="s">
        <v>86</v>
      </c>
      <c r="D303" t="s">
        <v>1592</v>
      </c>
      <c r="E303" t="s">
        <v>627</v>
      </c>
      <c r="F303">
        <v>29</v>
      </c>
      <c r="G303" t="s">
        <v>16</v>
      </c>
      <c r="H303">
        <v>2021</v>
      </c>
      <c r="I303">
        <v>8.8358666666666696</v>
      </c>
      <c r="J303" s="1">
        <f>_xlfn.XLOOKUP(B303, '[1]2021 Salaries'!$B$13:$B$2834, '[1]2021 Salaries'!$G$13:$G$2834,0)</f>
        <v>23590000</v>
      </c>
      <c r="K303" s="1">
        <f t="shared" si="4"/>
        <v>25949000.000000004</v>
      </c>
      <c r="L303" s="2">
        <v>302</v>
      </c>
    </row>
    <row r="304" spans="1:12" hidden="1" x14ac:dyDescent="0.45">
      <c r="A304">
        <v>566</v>
      </c>
      <c r="B304" t="s">
        <v>2636</v>
      </c>
      <c r="C304" t="s">
        <v>145</v>
      </c>
      <c r="D304" t="s">
        <v>1600</v>
      </c>
      <c r="E304" t="s">
        <v>211</v>
      </c>
      <c r="F304">
        <v>26</v>
      </c>
      <c r="G304" t="s">
        <v>25</v>
      </c>
      <c r="H304">
        <v>2020</v>
      </c>
      <c r="I304">
        <v>8.8383000000000003</v>
      </c>
      <c r="J304" s="1">
        <f>_xlfn.XLOOKUP(B304, '[1]2021 Salaries'!$B$13:$B$2834, '[1]2021 Salaries'!$G$13:$G$2834,0)</f>
        <v>27030000</v>
      </c>
      <c r="K304" s="1">
        <f t="shared" si="4"/>
        <v>29733000.000000004</v>
      </c>
      <c r="L304" s="2">
        <v>303</v>
      </c>
    </row>
    <row r="305" spans="1:12" hidden="1" x14ac:dyDescent="0.45">
      <c r="A305">
        <v>1636</v>
      </c>
      <c r="B305" t="s">
        <v>2528</v>
      </c>
      <c r="C305" t="s">
        <v>786</v>
      </c>
      <c r="D305" t="s">
        <v>1592</v>
      </c>
      <c r="E305" t="s">
        <v>124</v>
      </c>
      <c r="F305">
        <v>24</v>
      </c>
      <c r="G305" t="s">
        <v>25</v>
      </c>
      <c r="H305">
        <v>2021</v>
      </c>
      <c r="I305">
        <v>8.8396000000000008</v>
      </c>
      <c r="J305" s="1">
        <f>_xlfn.XLOOKUP(B305, '[1]2021 Salaries'!$B$13:$B$2834, '[1]2021 Salaries'!$G$13:$G$2834,0)</f>
        <v>25190000</v>
      </c>
      <c r="K305" s="1">
        <f t="shared" si="4"/>
        <v>27709000.000000004</v>
      </c>
      <c r="L305" s="2">
        <v>304</v>
      </c>
    </row>
    <row r="306" spans="1:12" hidden="1" x14ac:dyDescent="0.45">
      <c r="A306">
        <v>1615</v>
      </c>
      <c r="B306" t="s">
        <v>2635</v>
      </c>
      <c r="C306" t="s">
        <v>23</v>
      </c>
      <c r="D306" t="s">
        <v>1592</v>
      </c>
      <c r="E306" t="s">
        <v>197</v>
      </c>
      <c r="F306">
        <v>21</v>
      </c>
      <c r="G306" t="s">
        <v>25</v>
      </c>
      <c r="H306">
        <v>2021</v>
      </c>
      <c r="I306">
        <v>8.8404666666666696</v>
      </c>
      <c r="J306" s="1">
        <f>_xlfn.XLOOKUP(B306, '[1]2021 Salaries'!$B$13:$B$2834, '[1]2021 Salaries'!$G$13:$G$2834,0)</f>
        <v>27310000</v>
      </c>
      <c r="K306" s="1">
        <f t="shared" si="4"/>
        <v>30041000.000000004</v>
      </c>
      <c r="L306" s="2">
        <v>305</v>
      </c>
    </row>
    <row r="307" spans="1:12" hidden="1" x14ac:dyDescent="0.45">
      <c r="A307">
        <v>964</v>
      </c>
      <c r="B307" t="s">
        <v>2634</v>
      </c>
      <c r="C307" t="s">
        <v>616</v>
      </c>
      <c r="D307" t="s">
        <v>1592</v>
      </c>
      <c r="E307" t="s">
        <v>69</v>
      </c>
      <c r="F307">
        <v>22</v>
      </c>
      <c r="G307" t="s">
        <v>21</v>
      </c>
      <c r="H307">
        <v>2021</v>
      </c>
      <c r="I307">
        <v>8.8526000000000007</v>
      </c>
      <c r="J307" s="1">
        <f>_xlfn.XLOOKUP(B307, '[1]2021 Salaries'!$B$13:$B$2834, '[1]2021 Salaries'!$G$13:$G$2834,0)</f>
        <v>21140000</v>
      </c>
      <c r="K307" s="1">
        <f t="shared" si="4"/>
        <v>23254000.000000004</v>
      </c>
      <c r="L307" s="2">
        <v>306</v>
      </c>
    </row>
    <row r="308" spans="1:12" hidden="1" x14ac:dyDescent="0.45">
      <c r="A308">
        <v>915</v>
      </c>
      <c r="B308" t="s">
        <v>2625</v>
      </c>
      <c r="C308" t="s">
        <v>14</v>
      </c>
      <c r="D308" t="s">
        <v>1592</v>
      </c>
      <c r="E308" t="s">
        <v>1049</v>
      </c>
      <c r="F308">
        <v>25</v>
      </c>
      <c r="G308" t="s">
        <v>41</v>
      </c>
      <c r="H308">
        <v>2020</v>
      </c>
      <c r="I308">
        <v>8.8565666666666605</v>
      </c>
      <c r="J308" s="1">
        <f>_xlfn.XLOOKUP(B308, '[1]2021 Salaries'!$B$13:$B$2834, '[1]2021 Salaries'!$G$13:$G$2834,0)</f>
        <v>28500000</v>
      </c>
      <c r="K308" s="1">
        <f t="shared" si="4"/>
        <v>31350000.000000004</v>
      </c>
      <c r="L308" s="2">
        <v>307</v>
      </c>
    </row>
    <row r="309" spans="1:12" hidden="1" x14ac:dyDescent="0.45">
      <c r="A309">
        <v>1402</v>
      </c>
      <c r="B309" t="s">
        <v>2535</v>
      </c>
      <c r="C309" t="s">
        <v>341</v>
      </c>
      <c r="D309" t="s">
        <v>1592</v>
      </c>
      <c r="E309" t="s">
        <v>200</v>
      </c>
      <c r="F309">
        <v>22</v>
      </c>
      <c r="G309" t="s">
        <v>12</v>
      </c>
      <c r="H309">
        <v>2021</v>
      </c>
      <c r="I309">
        <v>8.8617333333333406</v>
      </c>
      <c r="J309" s="1">
        <f>_xlfn.XLOOKUP(B309, '[1]2021 Salaries'!$B$13:$B$2834, '[1]2021 Salaries'!$G$13:$G$2834,0)</f>
        <v>29290000</v>
      </c>
      <c r="K309" s="1">
        <f t="shared" si="4"/>
        <v>32219000.000000004</v>
      </c>
      <c r="L309" s="2">
        <v>308</v>
      </c>
    </row>
    <row r="310" spans="1:12" hidden="1" x14ac:dyDescent="0.45">
      <c r="A310">
        <v>1606</v>
      </c>
      <c r="B310" t="s">
        <v>2633</v>
      </c>
      <c r="C310" t="s">
        <v>23</v>
      </c>
      <c r="D310" t="s">
        <v>1596</v>
      </c>
      <c r="E310" t="s">
        <v>118</v>
      </c>
      <c r="F310">
        <v>27</v>
      </c>
      <c r="G310" t="s">
        <v>25</v>
      </c>
      <c r="H310">
        <v>2021</v>
      </c>
      <c r="I310">
        <v>8.8622000000000103</v>
      </c>
      <c r="J310" s="1">
        <f>_xlfn.XLOOKUP(B310, '[1]2021 Salaries'!$B$13:$B$2834, '[1]2021 Salaries'!$G$13:$G$2834,0)</f>
        <v>27410000</v>
      </c>
      <c r="K310" s="1">
        <f t="shared" si="4"/>
        <v>30151000.000000004</v>
      </c>
      <c r="L310" s="2">
        <v>309</v>
      </c>
    </row>
    <row r="311" spans="1:12" hidden="1" x14ac:dyDescent="0.45">
      <c r="A311">
        <v>1855</v>
      </c>
      <c r="B311" t="s">
        <v>2501</v>
      </c>
      <c r="C311" t="s">
        <v>64</v>
      </c>
      <c r="D311" t="s">
        <v>1592</v>
      </c>
      <c r="E311" t="s">
        <v>795</v>
      </c>
      <c r="F311">
        <v>28</v>
      </c>
      <c r="G311" t="s">
        <v>41</v>
      </c>
      <c r="H311">
        <v>2021</v>
      </c>
      <c r="I311">
        <v>8.8650000000000002</v>
      </c>
      <c r="J311" s="1">
        <f>_xlfn.XLOOKUP(B311, '[1]2021 Salaries'!$B$13:$B$2834, '[1]2021 Salaries'!$G$13:$G$2834,0)</f>
        <v>1680000</v>
      </c>
      <c r="K311" s="1">
        <f t="shared" si="4"/>
        <v>1680000</v>
      </c>
      <c r="L311" s="2">
        <v>310</v>
      </c>
    </row>
    <row r="312" spans="1:12" hidden="1" x14ac:dyDescent="0.45">
      <c r="A312">
        <v>1548</v>
      </c>
      <c r="B312" t="s">
        <v>2594</v>
      </c>
      <c r="C312" t="s">
        <v>55</v>
      </c>
      <c r="D312" t="s">
        <v>1596</v>
      </c>
      <c r="E312" t="s">
        <v>322</v>
      </c>
      <c r="F312">
        <v>28</v>
      </c>
      <c r="G312" t="s">
        <v>25</v>
      </c>
      <c r="H312">
        <v>2021</v>
      </c>
      <c r="I312">
        <v>8.8817666666666693</v>
      </c>
      <c r="J312" s="1">
        <f>_xlfn.XLOOKUP(B312, '[1]2021 Salaries'!$B$13:$B$2834, '[1]2021 Salaries'!$G$13:$G$2834,0)</f>
        <v>24170000</v>
      </c>
      <c r="K312" s="1">
        <f t="shared" si="4"/>
        <v>26587000.000000004</v>
      </c>
      <c r="L312" s="2">
        <v>311</v>
      </c>
    </row>
    <row r="313" spans="1:12" hidden="1" x14ac:dyDescent="0.45">
      <c r="A313">
        <v>1235</v>
      </c>
      <c r="B313" t="s">
        <v>1109</v>
      </c>
      <c r="C313" t="s">
        <v>36</v>
      </c>
      <c r="D313" t="s">
        <v>1600</v>
      </c>
      <c r="E313" t="s">
        <v>93</v>
      </c>
      <c r="F313">
        <v>25</v>
      </c>
      <c r="G313" t="s">
        <v>31</v>
      </c>
      <c r="H313">
        <v>2021</v>
      </c>
      <c r="I313">
        <v>8.8851999999999993</v>
      </c>
      <c r="J313" s="1">
        <f>_xlfn.XLOOKUP(B313, '[1]2021 Salaries'!$B$13:$B$2834, '[1]2021 Salaries'!$G$13:$G$2834,0)</f>
        <v>30680000</v>
      </c>
      <c r="K313" s="1">
        <f t="shared" si="4"/>
        <v>33748000</v>
      </c>
      <c r="L313" s="2">
        <v>312</v>
      </c>
    </row>
    <row r="314" spans="1:12" hidden="1" x14ac:dyDescent="0.45">
      <c r="A314">
        <v>1840</v>
      </c>
      <c r="B314" t="s">
        <v>1883</v>
      </c>
      <c r="C314" t="s">
        <v>341</v>
      </c>
      <c r="D314" t="s">
        <v>1592</v>
      </c>
      <c r="E314" t="s">
        <v>65</v>
      </c>
      <c r="F314">
        <v>26</v>
      </c>
      <c r="G314" t="s">
        <v>41</v>
      </c>
      <c r="H314">
        <v>2021</v>
      </c>
      <c r="I314">
        <v>8.8855000000000004</v>
      </c>
      <c r="J314" s="1">
        <f>_xlfn.XLOOKUP(B314, '[1]2021 Salaries'!$B$13:$B$2834, '[1]2021 Salaries'!$G$13:$G$2834,0)</f>
        <v>2400000</v>
      </c>
      <c r="K314" s="1">
        <f t="shared" si="4"/>
        <v>2640000</v>
      </c>
      <c r="L314" s="2">
        <v>313</v>
      </c>
    </row>
    <row r="315" spans="1:12" hidden="1" x14ac:dyDescent="0.45">
      <c r="A315">
        <v>651</v>
      </c>
      <c r="B315" t="s">
        <v>2632</v>
      </c>
      <c r="C315" t="s">
        <v>138</v>
      </c>
      <c r="D315" t="s">
        <v>1592</v>
      </c>
      <c r="E315" t="s">
        <v>240</v>
      </c>
      <c r="F315">
        <v>19</v>
      </c>
      <c r="G315" t="s">
        <v>25</v>
      </c>
      <c r="H315">
        <v>2020</v>
      </c>
      <c r="I315">
        <v>8.8903333333333396</v>
      </c>
      <c r="J315" s="1">
        <f>_xlfn.XLOOKUP(B315, '[1]2021 Salaries'!$B$13:$B$2834, '[1]2021 Salaries'!$G$13:$G$2834,0)</f>
        <v>29230000</v>
      </c>
      <c r="K315" s="1">
        <f t="shared" si="4"/>
        <v>32153000.000000004</v>
      </c>
      <c r="L315" s="2">
        <v>314</v>
      </c>
    </row>
    <row r="316" spans="1:12" hidden="1" x14ac:dyDescent="0.45">
      <c r="A316">
        <v>199</v>
      </c>
      <c r="B316" t="s">
        <v>2631</v>
      </c>
      <c r="C316" t="s">
        <v>2361</v>
      </c>
      <c r="D316" t="s">
        <v>1592</v>
      </c>
      <c r="E316" t="s">
        <v>549</v>
      </c>
      <c r="F316">
        <v>25</v>
      </c>
      <c r="G316" t="s">
        <v>31</v>
      </c>
      <c r="H316">
        <v>2020</v>
      </c>
      <c r="I316">
        <v>8.8921666666666592</v>
      </c>
      <c r="J316" s="1">
        <f>_xlfn.XLOOKUP(B316, '[1]2021 Salaries'!$B$13:$B$2834, '[1]2021 Salaries'!$G$13:$G$2834,0)</f>
        <v>0</v>
      </c>
      <c r="K316" s="1">
        <f t="shared" si="4"/>
        <v>0</v>
      </c>
      <c r="L316" s="2">
        <v>315</v>
      </c>
    </row>
    <row r="317" spans="1:12" hidden="1" x14ac:dyDescent="0.45">
      <c r="A317">
        <v>541</v>
      </c>
      <c r="B317" t="s">
        <v>2513</v>
      </c>
      <c r="C317" t="s">
        <v>86</v>
      </c>
      <c r="D317" t="s">
        <v>1592</v>
      </c>
      <c r="E317" t="s">
        <v>267</v>
      </c>
      <c r="F317">
        <v>37</v>
      </c>
      <c r="G317" t="s">
        <v>25</v>
      </c>
      <c r="H317">
        <v>2020</v>
      </c>
      <c r="I317">
        <v>8.8963333333333292</v>
      </c>
      <c r="J317" s="1">
        <f>_xlfn.XLOOKUP(B317, '[1]2021 Salaries'!$B$13:$B$2834, '[1]2021 Salaries'!$G$13:$G$2834,0)</f>
        <v>33540000</v>
      </c>
      <c r="K317" s="1">
        <f t="shared" si="4"/>
        <v>36894000</v>
      </c>
      <c r="L317" s="2">
        <v>316</v>
      </c>
    </row>
    <row r="318" spans="1:12" hidden="1" x14ac:dyDescent="0.45">
      <c r="A318">
        <v>1097</v>
      </c>
      <c r="B318" t="s">
        <v>2471</v>
      </c>
      <c r="C318" t="s">
        <v>313</v>
      </c>
      <c r="D318" t="s">
        <v>1592</v>
      </c>
      <c r="E318" t="s">
        <v>154</v>
      </c>
      <c r="F318">
        <v>21</v>
      </c>
      <c r="G318" t="s">
        <v>31</v>
      </c>
      <c r="H318">
        <v>2021</v>
      </c>
      <c r="I318">
        <v>8.8965666666666703</v>
      </c>
      <c r="J318" s="1">
        <f>_xlfn.XLOOKUP(B318, '[1]2021 Salaries'!$B$13:$B$2834, '[1]2021 Salaries'!$G$13:$G$2834,0)</f>
        <v>30250000</v>
      </c>
      <c r="K318" s="1">
        <f t="shared" si="4"/>
        <v>33275000.000000004</v>
      </c>
      <c r="L318" s="2">
        <v>317</v>
      </c>
    </row>
    <row r="319" spans="1:12" hidden="1" x14ac:dyDescent="0.45">
      <c r="A319">
        <v>966</v>
      </c>
      <c r="B319" t="s">
        <v>2615</v>
      </c>
      <c r="C319" t="s">
        <v>307</v>
      </c>
      <c r="D319" t="s">
        <v>1592</v>
      </c>
      <c r="E319" t="s">
        <v>69</v>
      </c>
      <c r="F319">
        <v>33</v>
      </c>
      <c r="G319" t="s">
        <v>21</v>
      </c>
      <c r="H319">
        <v>2021</v>
      </c>
      <c r="I319">
        <v>8.8984000000000005</v>
      </c>
      <c r="J319" s="1">
        <f>_xlfn.XLOOKUP(B319, '[1]2021 Salaries'!$B$13:$B$2834, '[1]2021 Salaries'!$G$13:$G$2834,0)</f>
        <v>38440000</v>
      </c>
      <c r="K319" s="1">
        <f t="shared" si="4"/>
        <v>42284000</v>
      </c>
      <c r="L319" s="2">
        <v>318</v>
      </c>
    </row>
    <row r="320" spans="1:12" x14ac:dyDescent="0.45">
      <c r="A320">
        <v>931</v>
      </c>
      <c r="B320" t="s">
        <v>2630</v>
      </c>
      <c r="C320" t="s">
        <v>64</v>
      </c>
      <c r="D320" t="s">
        <v>1596</v>
      </c>
      <c r="E320" t="s">
        <v>182</v>
      </c>
      <c r="F320">
        <v>19</v>
      </c>
      <c r="G320" t="s">
        <v>41</v>
      </c>
      <c r="H320">
        <v>2020</v>
      </c>
      <c r="I320">
        <v>8.8987666666666705</v>
      </c>
      <c r="J320" s="1">
        <f>_xlfn.XLOOKUP(B320, '[1]2021 Salaries'!$B$13:$B$2834, '[1]2021 Salaries'!$G$13:$G$2834,0)</f>
        <v>2170000</v>
      </c>
      <c r="K320" s="1">
        <f t="shared" si="4"/>
        <v>2170000</v>
      </c>
      <c r="L320" s="2">
        <v>319</v>
      </c>
    </row>
    <row r="321" spans="1:12" hidden="1" x14ac:dyDescent="0.45">
      <c r="A321">
        <v>1500</v>
      </c>
      <c r="B321" t="s">
        <v>2629</v>
      </c>
      <c r="C321" t="s">
        <v>55</v>
      </c>
      <c r="D321" t="s">
        <v>1600</v>
      </c>
      <c r="E321" t="s">
        <v>330</v>
      </c>
      <c r="F321">
        <v>29</v>
      </c>
      <c r="G321" t="s">
        <v>25</v>
      </c>
      <c r="H321">
        <v>2021</v>
      </c>
      <c r="I321">
        <v>8.9052666666666696</v>
      </c>
      <c r="J321" s="1">
        <f>_xlfn.XLOOKUP(B321, '[1]2021 Salaries'!$B$13:$B$2834, '[1]2021 Salaries'!$G$13:$G$2834,0)</f>
        <v>30930000</v>
      </c>
      <c r="K321" s="1">
        <f t="shared" si="4"/>
        <v>34023000</v>
      </c>
      <c r="L321" s="2">
        <v>320</v>
      </c>
    </row>
    <row r="322" spans="1:12" hidden="1" x14ac:dyDescent="0.45">
      <c r="A322">
        <v>466</v>
      </c>
      <c r="B322" t="s">
        <v>349</v>
      </c>
      <c r="C322" t="s">
        <v>341</v>
      </c>
      <c r="D322" t="s">
        <v>1596</v>
      </c>
      <c r="E322" t="s">
        <v>11</v>
      </c>
      <c r="F322">
        <v>30</v>
      </c>
      <c r="G322" t="s">
        <v>12</v>
      </c>
      <c r="H322">
        <v>2020</v>
      </c>
      <c r="I322">
        <v>8.9096333333333302</v>
      </c>
      <c r="J322" s="1">
        <f>_xlfn.XLOOKUP(B322, '[1]2021 Salaries'!$B$13:$B$2834, '[1]2021 Salaries'!$G$13:$G$2834,0)</f>
        <v>27710000</v>
      </c>
      <c r="K322" s="1">
        <f t="shared" si="4"/>
        <v>30481000.000000004</v>
      </c>
      <c r="L322" s="2">
        <v>321</v>
      </c>
    </row>
    <row r="323" spans="1:12" hidden="1" x14ac:dyDescent="0.45">
      <c r="A323">
        <v>895</v>
      </c>
      <c r="B323" t="s">
        <v>1908</v>
      </c>
      <c r="C323" t="s">
        <v>14</v>
      </c>
      <c r="D323" t="s">
        <v>1600</v>
      </c>
      <c r="E323" t="s">
        <v>1238</v>
      </c>
      <c r="F323">
        <v>21</v>
      </c>
      <c r="G323" t="s">
        <v>41</v>
      </c>
      <c r="H323">
        <v>2020</v>
      </c>
      <c r="I323">
        <v>8.9147666666666705</v>
      </c>
      <c r="J323" s="1">
        <f>_xlfn.XLOOKUP(B323, '[1]2021 Salaries'!$B$13:$B$2834, '[1]2021 Salaries'!$G$13:$G$2834,0)</f>
        <v>25230000</v>
      </c>
      <c r="K323" s="1">
        <f t="shared" ref="K323:K386" si="5">IF(C323="Rarita", J323, J323*1.1)</f>
        <v>27753000.000000004</v>
      </c>
      <c r="L323" s="2">
        <v>322</v>
      </c>
    </row>
    <row r="324" spans="1:12" hidden="1" x14ac:dyDescent="0.45">
      <c r="A324">
        <v>420</v>
      </c>
      <c r="B324" t="s">
        <v>2532</v>
      </c>
      <c r="C324" t="s">
        <v>39</v>
      </c>
      <c r="D324" t="s">
        <v>1596</v>
      </c>
      <c r="E324" t="s">
        <v>37</v>
      </c>
      <c r="F324">
        <v>19</v>
      </c>
      <c r="G324" t="s">
        <v>12</v>
      </c>
      <c r="H324">
        <v>2020</v>
      </c>
      <c r="I324">
        <v>8.9235666666666695</v>
      </c>
      <c r="J324" s="1">
        <f>_xlfn.XLOOKUP(B324, '[1]2021 Salaries'!$B$13:$B$2834, '[1]2021 Salaries'!$G$13:$G$2834,0)</f>
        <v>38470000</v>
      </c>
      <c r="K324" s="1">
        <f t="shared" si="5"/>
        <v>42317000</v>
      </c>
      <c r="L324" s="2">
        <v>323</v>
      </c>
    </row>
    <row r="325" spans="1:12" hidden="1" x14ac:dyDescent="0.45">
      <c r="A325">
        <v>1165</v>
      </c>
      <c r="B325" t="s">
        <v>1376</v>
      </c>
      <c r="C325" t="s">
        <v>777</v>
      </c>
      <c r="D325" t="s">
        <v>1600</v>
      </c>
      <c r="E325" t="s">
        <v>434</v>
      </c>
      <c r="F325">
        <v>25</v>
      </c>
      <c r="G325" t="s">
        <v>31</v>
      </c>
      <c r="H325">
        <v>2021</v>
      </c>
      <c r="I325">
        <v>8.9257666666666697</v>
      </c>
      <c r="J325" s="1">
        <f>_xlfn.XLOOKUP(B325, '[1]2021 Salaries'!$B$13:$B$2834, '[1]2021 Salaries'!$G$13:$G$2834,0)</f>
        <v>28060000</v>
      </c>
      <c r="K325" s="1">
        <f t="shared" si="5"/>
        <v>30866000.000000004</v>
      </c>
      <c r="L325" s="2">
        <v>324</v>
      </c>
    </row>
    <row r="326" spans="1:12" hidden="1" x14ac:dyDescent="0.45">
      <c r="A326">
        <v>1045</v>
      </c>
      <c r="B326" t="s">
        <v>2445</v>
      </c>
      <c r="C326" t="s">
        <v>39</v>
      </c>
      <c r="D326" t="s">
        <v>1596</v>
      </c>
      <c r="E326" t="s">
        <v>1073</v>
      </c>
      <c r="F326">
        <v>29</v>
      </c>
      <c r="G326" t="s">
        <v>21</v>
      </c>
      <c r="H326">
        <v>2021</v>
      </c>
      <c r="I326">
        <v>8.9265000000000008</v>
      </c>
      <c r="J326" s="1">
        <f>_xlfn.XLOOKUP(B326, '[1]2021 Salaries'!$B$13:$B$2834, '[1]2021 Salaries'!$G$13:$G$2834,0)</f>
        <v>29920000</v>
      </c>
      <c r="K326" s="1">
        <f t="shared" si="5"/>
        <v>32912000.000000004</v>
      </c>
      <c r="L326" s="2">
        <v>325</v>
      </c>
    </row>
    <row r="327" spans="1:12" hidden="1" x14ac:dyDescent="0.45">
      <c r="A327">
        <v>1561</v>
      </c>
      <c r="B327" t="s">
        <v>2608</v>
      </c>
      <c r="C327" t="s">
        <v>650</v>
      </c>
      <c r="D327" t="s">
        <v>1596</v>
      </c>
      <c r="E327" t="s">
        <v>211</v>
      </c>
      <c r="F327">
        <v>32</v>
      </c>
      <c r="G327" t="s">
        <v>25</v>
      </c>
      <c r="H327">
        <v>2021</v>
      </c>
      <c r="I327">
        <v>8.9273000000000007</v>
      </c>
      <c r="J327" s="1">
        <f>_xlfn.XLOOKUP(B327, '[1]2021 Salaries'!$B$13:$B$2834, '[1]2021 Salaries'!$G$13:$G$2834,0)</f>
        <v>36340000</v>
      </c>
      <c r="K327" s="1">
        <f t="shared" si="5"/>
        <v>39974000</v>
      </c>
      <c r="L327" s="2">
        <v>326</v>
      </c>
    </row>
    <row r="328" spans="1:12" hidden="1" x14ac:dyDescent="0.45">
      <c r="A328">
        <v>1609</v>
      </c>
      <c r="B328" t="s">
        <v>2628</v>
      </c>
      <c r="C328" t="s">
        <v>232</v>
      </c>
      <c r="D328" t="s">
        <v>1592</v>
      </c>
      <c r="E328" t="s">
        <v>257</v>
      </c>
      <c r="F328">
        <v>26</v>
      </c>
      <c r="G328" t="s">
        <v>25</v>
      </c>
      <c r="H328">
        <v>2021</v>
      </c>
      <c r="I328">
        <v>8.9390333333333292</v>
      </c>
      <c r="J328" s="1">
        <f>_xlfn.XLOOKUP(B328, '[1]2021 Salaries'!$B$13:$B$2834, '[1]2021 Salaries'!$G$13:$G$2834,0)</f>
        <v>33830000</v>
      </c>
      <c r="K328" s="1">
        <f t="shared" si="5"/>
        <v>37213000</v>
      </c>
      <c r="L328" s="2">
        <v>327</v>
      </c>
    </row>
    <row r="329" spans="1:12" hidden="1" x14ac:dyDescent="0.45">
      <c r="A329">
        <v>1751</v>
      </c>
      <c r="B329" t="s">
        <v>2305</v>
      </c>
      <c r="C329" t="s">
        <v>222</v>
      </c>
      <c r="D329" t="s">
        <v>1600</v>
      </c>
      <c r="E329" t="s">
        <v>53</v>
      </c>
      <c r="F329">
        <v>19</v>
      </c>
      <c r="G329" t="s">
        <v>16</v>
      </c>
      <c r="H329">
        <v>2021</v>
      </c>
      <c r="I329">
        <v>8.9427666666666692</v>
      </c>
      <c r="J329" s="1">
        <f>_xlfn.XLOOKUP(B329, '[1]2021 Salaries'!$B$13:$B$2834, '[1]2021 Salaries'!$G$13:$G$2834,0)</f>
        <v>20600000</v>
      </c>
      <c r="K329" s="1">
        <f t="shared" si="5"/>
        <v>22660000</v>
      </c>
      <c r="L329" s="2">
        <v>328</v>
      </c>
    </row>
    <row r="330" spans="1:12" hidden="1" x14ac:dyDescent="0.45">
      <c r="A330">
        <v>78</v>
      </c>
      <c r="B330" t="s">
        <v>2607</v>
      </c>
      <c r="C330" t="s">
        <v>55</v>
      </c>
      <c r="D330" t="s">
        <v>1592</v>
      </c>
      <c r="E330" t="s">
        <v>28</v>
      </c>
      <c r="F330">
        <v>27</v>
      </c>
      <c r="G330" t="s">
        <v>21</v>
      </c>
      <c r="H330">
        <v>2020</v>
      </c>
      <c r="I330">
        <v>8.9430333333333305</v>
      </c>
      <c r="J330" s="1">
        <f>_xlfn.XLOOKUP(B330, '[1]2021 Salaries'!$B$13:$B$2834, '[1]2021 Salaries'!$G$13:$G$2834,0)</f>
        <v>28160000</v>
      </c>
      <c r="K330" s="1">
        <f t="shared" si="5"/>
        <v>30976000.000000004</v>
      </c>
      <c r="L330" s="2">
        <v>329</v>
      </c>
    </row>
    <row r="331" spans="1:12" x14ac:dyDescent="0.45">
      <c r="A331">
        <v>1895</v>
      </c>
      <c r="B331" t="s">
        <v>2550</v>
      </c>
      <c r="C331" t="s">
        <v>64</v>
      </c>
      <c r="D331" t="s">
        <v>1592</v>
      </c>
      <c r="E331" t="s">
        <v>261</v>
      </c>
      <c r="F331">
        <v>19</v>
      </c>
      <c r="G331" t="s">
        <v>41</v>
      </c>
      <c r="H331">
        <v>2021</v>
      </c>
      <c r="I331">
        <v>8.9489666666666707</v>
      </c>
      <c r="J331" s="1">
        <f>_xlfn.XLOOKUP(B331, '[1]2021 Salaries'!$B$13:$B$2834, '[1]2021 Salaries'!$G$13:$G$2834,0)</f>
        <v>8270000</v>
      </c>
      <c r="K331" s="1">
        <f t="shared" si="5"/>
        <v>8270000</v>
      </c>
      <c r="L331" s="2">
        <v>330</v>
      </c>
    </row>
    <row r="332" spans="1:12" hidden="1" x14ac:dyDescent="0.45">
      <c r="A332">
        <v>289</v>
      </c>
      <c r="B332" t="s">
        <v>579</v>
      </c>
      <c r="C332" t="s">
        <v>109</v>
      </c>
      <c r="D332" t="s">
        <v>598</v>
      </c>
      <c r="E332" t="s">
        <v>71</v>
      </c>
      <c r="F332">
        <v>22</v>
      </c>
      <c r="G332" t="s">
        <v>31</v>
      </c>
      <c r="H332">
        <v>2020</v>
      </c>
      <c r="I332">
        <v>8.9494666666666696</v>
      </c>
      <c r="J332" s="1">
        <f>_xlfn.XLOOKUP(B332, '[1]2021 Salaries'!$B$13:$B$2834, '[1]2021 Salaries'!$G$13:$G$2834,0)</f>
        <v>28380000</v>
      </c>
      <c r="K332" s="1">
        <f t="shared" si="5"/>
        <v>31218000.000000004</v>
      </c>
      <c r="L332" s="2">
        <v>331</v>
      </c>
    </row>
    <row r="333" spans="1:12" hidden="1" x14ac:dyDescent="0.45">
      <c r="A333">
        <v>757</v>
      </c>
      <c r="B333" t="s">
        <v>2596</v>
      </c>
      <c r="C333" t="s">
        <v>14</v>
      </c>
      <c r="D333" t="s">
        <v>1592</v>
      </c>
      <c r="E333" t="s">
        <v>225</v>
      </c>
      <c r="F333">
        <v>26</v>
      </c>
      <c r="G333" t="s">
        <v>16</v>
      </c>
      <c r="H333">
        <v>2020</v>
      </c>
      <c r="I333">
        <v>8.9524666666666697</v>
      </c>
      <c r="J333" s="1">
        <f>_xlfn.XLOOKUP(B333, '[1]2021 Salaries'!$B$13:$B$2834, '[1]2021 Salaries'!$G$13:$G$2834,0)</f>
        <v>28680000</v>
      </c>
      <c r="K333" s="1">
        <f t="shared" si="5"/>
        <v>31548000.000000004</v>
      </c>
      <c r="L333" s="2">
        <v>332</v>
      </c>
    </row>
    <row r="334" spans="1:12" hidden="1" x14ac:dyDescent="0.45">
      <c r="A334">
        <v>804</v>
      </c>
      <c r="B334" t="s">
        <v>1864</v>
      </c>
      <c r="C334" t="s">
        <v>14</v>
      </c>
      <c r="D334" t="s">
        <v>1600</v>
      </c>
      <c r="E334" t="s">
        <v>542</v>
      </c>
      <c r="F334">
        <v>26</v>
      </c>
      <c r="G334" t="s">
        <v>16</v>
      </c>
      <c r="H334">
        <v>2020</v>
      </c>
      <c r="I334">
        <v>8.9650333333333307</v>
      </c>
      <c r="J334" s="1">
        <f>_xlfn.XLOOKUP(B334, '[1]2021 Salaries'!$B$13:$B$2834, '[1]2021 Salaries'!$G$13:$G$2834,0)</f>
        <v>29580000</v>
      </c>
      <c r="K334" s="1">
        <f t="shared" si="5"/>
        <v>32538000.000000004</v>
      </c>
      <c r="L334" s="2">
        <v>333</v>
      </c>
    </row>
    <row r="335" spans="1:12" hidden="1" x14ac:dyDescent="0.45">
      <c r="A335">
        <v>1552</v>
      </c>
      <c r="B335" t="s">
        <v>1208</v>
      </c>
      <c r="C335" t="s">
        <v>23</v>
      </c>
      <c r="D335" t="s">
        <v>1600</v>
      </c>
      <c r="E335" t="s">
        <v>322</v>
      </c>
      <c r="F335">
        <v>21</v>
      </c>
      <c r="G335" t="s">
        <v>25</v>
      </c>
      <c r="H335">
        <v>2021</v>
      </c>
      <c r="I335">
        <v>8.9650666666666705</v>
      </c>
      <c r="J335" s="1">
        <f>_xlfn.XLOOKUP(B335, '[1]2021 Salaries'!$B$13:$B$2834, '[1]2021 Salaries'!$G$13:$G$2834,0)</f>
        <v>25830000</v>
      </c>
      <c r="K335" s="1">
        <f t="shared" si="5"/>
        <v>28413000.000000004</v>
      </c>
      <c r="L335" s="2">
        <v>334</v>
      </c>
    </row>
    <row r="336" spans="1:12" hidden="1" x14ac:dyDescent="0.45">
      <c r="A336">
        <v>288</v>
      </c>
      <c r="B336" t="s">
        <v>2534</v>
      </c>
      <c r="C336" t="s">
        <v>9</v>
      </c>
      <c r="D336" t="s">
        <v>1592</v>
      </c>
      <c r="E336" t="s">
        <v>71</v>
      </c>
      <c r="F336">
        <v>23</v>
      </c>
      <c r="G336" t="s">
        <v>31</v>
      </c>
      <c r="H336">
        <v>2020</v>
      </c>
      <c r="I336">
        <v>8.9687666666666708</v>
      </c>
      <c r="J336" s="1">
        <f>_xlfn.XLOOKUP(B336, '[1]2021 Salaries'!$B$13:$B$2834, '[1]2021 Salaries'!$G$13:$G$2834,0)</f>
        <v>26800000</v>
      </c>
      <c r="K336" s="1">
        <f t="shared" si="5"/>
        <v>29480000.000000004</v>
      </c>
      <c r="L336" s="2">
        <v>335</v>
      </c>
    </row>
    <row r="337" spans="1:12" hidden="1" x14ac:dyDescent="0.45">
      <c r="A337">
        <v>389</v>
      </c>
      <c r="B337" t="s">
        <v>2627</v>
      </c>
      <c r="C337" t="s">
        <v>184</v>
      </c>
      <c r="D337" t="s">
        <v>1600</v>
      </c>
      <c r="E337" t="s">
        <v>403</v>
      </c>
      <c r="F337">
        <v>22</v>
      </c>
      <c r="G337" t="s">
        <v>12</v>
      </c>
      <c r="H337">
        <v>2020</v>
      </c>
      <c r="I337">
        <v>8.9696666666666705</v>
      </c>
      <c r="J337" s="1">
        <f>_xlfn.XLOOKUP(B337, '[1]2021 Salaries'!$B$13:$B$2834, '[1]2021 Salaries'!$G$13:$G$2834,0)</f>
        <v>26100000</v>
      </c>
      <c r="K337" s="1">
        <f t="shared" si="5"/>
        <v>28710000.000000004</v>
      </c>
      <c r="L337" s="2">
        <v>336</v>
      </c>
    </row>
    <row r="338" spans="1:12" hidden="1" x14ac:dyDescent="0.45">
      <c r="A338">
        <v>513</v>
      </c>
      <c r="B338" t="s">
        <v>2412</v>
      </c>
      <c r="C338" t="s">
        <v>68</v>
      </c>
      <c r="D338" t="s">
        <v>1596</v>
      </c>
      <c r="E338" t="s">
        <v>104</v>
      </c>
      <c r="F338">
        <v>19</v>
      </c>
      <c r="G338" t="s">
        <v>25</v>
      </c>
      <c r="H338">
        <v>2020</v>
      </c>
      <c r="I338">
        <v>8.9727999999999994</v>
      </c>
      <c r="J338" s="1">
        <f>_xlfn.XLOOKUP(B338, '[1]2021 Salaries'!$B$13:$B$2834, '[1]2021 Salaries'!$G$13:$G$2834,0)</f>
        <v>28800000</v>
      </c>
      <c r="K338" s="1">
        <f t="shared" si="5"/>
        <v>31680000.000000004</v>
      </c>
      <c r="L338" s="2">
        <v>337</v>
      </c>
    </row>
    <row r="339" spans="1:12" hidden="1" x14ac:dyDescent="0.45">
      <c r="A339">
        <v>1566</v>
      </c>
      <c r="B339" t="s">
        <v>2626</v>
      </c>
      <c r="C339" t="s">
        <v>109</v>
      </c>
      <c r="D339" t="s">
        <v>1596</v>
      </c>
      <c r="E339" t="s">
        <v>78</v>
      </c>
      <c r="F339">
        <v>20</v>
      </c>
      <c r="G339" t="s">
        <v>25</v>
      </c>
      <c r="H339">
        <v>2021</v>
      </c>
      <c r="I339">
        <v>8.9765333333333395</v>
      </c>
      <c r="J339" s="1">
        <f>_xlfn.XLOOKUP(B339, '[1]2021 Salaries'!$B$13:$B$2834, '[1]2021 Salaries'!$G$13:$G$2834,0)</f>
        <v>38030000</v>
      </c>
      <c r="K339" s="1">
        <f t="shared" si="5"/>
        <v>41833000</v>
      </c>
      <c r="L339" s="2">
        <v>338</v>
      </c>
    </row>
    <row r="340" spans="1:12" hidden="1" x14ac:dyDescent="0.45">
      <c r="A340">
        <v>1579</v>
      </c>
      <c r="B340" t="s">
        <v>2625</v>
      </c>
      <c r="C340" t="s">
        <v>14</v>
      </c>
      <c r="D340" t="s">
        <v>1596</v>
      </c>
      <c r="E340" t="s">
        <v>237</v>
      </c>
      <c r="F340">
        <v>26</v>
      </c>
      <c r="G340" t="s">
        <v>25</v>
      </c>
      <c r="H340">
        <v>2021</v>
      </c>
      <c r="I340">
        <v>8.9765999999999995</v>
      </c>
      <c r="J340" s="1">
        <f>_xlfn.XLOOKUP(B340, '[1]2021 Salaries'!$B$13:$B$2834, '[1]2021 Salaries'!$G$13:$G$2834,0)</f>
        <v>28500000</v>
      </c>
      <c r="K340" s="1">
        <f t="shared" si="5"/>
        <v>31350000.000000004</v>
      </c>
      <c r="L340" s="2">
        <v>339</v>
      </c>
    </row>
    <row r="341" spans="1:12" hidden="1" x14ac:dyDescent="0.45">
      <c r="A341">
        <v>1242</v>
      </c>
      <c r="B341" t="s">
        <v>2534</v>
      </c>
      <c r="C341" t="s">
        <v>9</v>
      </c>
      <c r="D341" t="s">
        <v>1592</v>
      </c>
      <c r="E341" t="s">
        <v>71</v>
      </c>
      <c r="F341">
        <v>24</v>
      </c>
      <c r="G341" t="s">
        <v>31</v>
      </c>
      <c r="H341">
        <v>2021</v>
      </c>
      <c r="I341">
        <v>8.9783666666666697</v>
      </c>
      <c r="J341" s="1">
        <f>_xlfn.XLOOKUP(B341, '[1]2021 Salaries'!$B$13:$B$2834, '[1]2021 Salaries'!$G$13:$G$2834,0)</f>
        <v>26800000</v>
      </c>
      <c r="K341" s="1">
        <f t="shared" si="5"/>
        <v>29480000.000000004</v>
      </c>
      <c r="L341" s="2">
        <v>340</v>
      </c>
    </row>
    <row r="342" spans="1:12" hidden="1" x14ac:dyDescent="0.45">
      <c r="A342">
        <v>988</v>
      </c>
      <c r="B342" t="s">
        <v>2575</v>
      </c>
      <c r="C342" t="s">
        <v>520</v>
      </c>
      <c r="D342" t="s">
        <v>1592</v>
      </c>
      <c r="E342" t="s">
        <v>393</v>
      </c>
      <c r="F342">
        <v>24</v>
      </c>
      <c r="G342" t="s">
        <v>21</v>
      </c>
      <c r="H342">
        <v>2021</v>
      </c>
      <c r="I342">
        <v>8.9813333333333407</v>
      </c>
      <c r="J342" s="1">
        <f>_xlfn.XLOOKUP(B342, '[1]2021 Salaries'!$B$13:$B$2834, '[1]2021 Salaries'!$G$13:$G$2834,0)</f>
        <v>22290000</v>
      </c>
      <c r="K342" s="1">
        <f t="shared" si="5"/>
        <v>24519000.000000004</v>
      </c>
      <c r="L342" s="2">
        <v>341</v>
      </c>
    </row>
    <row r="343" spans="1:12" hidden="1" x14ac:dyDescent="0.45">
      <c r="A343">
        <v>1</v>
      </c>
      <c r="B343" t="s">
        <v>2427</v>
      </c>
      <c r="C343" t="s">
        <v>109</v>
      </c>
      <c r="D343" t="s">
        <v>1592</v>
      </c>
      <c r="E343" t="s">
        <v>369</v>
      </c>
      <c r="F343">
        <v>25</v>
      </c>
      <c r="G343" t="s">
        <v>21</v>
      </c>
      <c r="H343">
        <v>2020</v>
      </c>
      <c r="I343">
        <v>8.9817</v>
      </c>
      <c r="J343" s="1">
        <f>_xlfn.XLOOKUP(B343, '[1]2021 Salaries'!$B$13:$B$2834, '[1]2021 Salaries'!$G$13:$G$2834,0)</f>
        <v>30120000</v>
      </c>
      <c r="K343" s="1">
        <f t="shared" si="5"/>
        <v>33132000.000000004</v>
      </c>
      <c r="L343" s="2">
        <v>342</v>
      </c>
    </row>
    <row r="344" spans="1:12" hidden="1" x14ac:dyDescent="0.45">
      <c r="A344">
        <v>1518</v>
      </c>
      <c r="B344" t="s">
        <v>2624</v>
      </c>
      <c r="C344" t="s">
        <v>484</v>
      </c>
      <c r="D344" t="s">
        <v>1592</v>
      </c>
      <c r="E344" t="s">
        <v>107</v>
      </c>
      <c r="F344">
        <v>25</v>
      </c>
      <c r="G344" t="s">
        <v>25</v>
      </c>
      <c r="H344">
        <v>2021</v>
      </c>
      <c r="I344">
        <v>8.9864999999999995</v>
      </c>
      <c r="J344" s="1">
        <f>_xlfn.XLOOKUP(B344, '[1]2021 Salaries'!$B$13:$B$2834, '[1]2021 Salaries'!$G$13:$G$2834,0)</f>
        <v>28410000</v>
      </c>
      <c r="K344" s="1">
        <f t="shared" si="5"/>
        <v>31251000.000000004</v>
      </c>
      <c r="L344" s="2">
        <v>343</v>
      </c>
    </row>
    <row r="345" spans="1:12" hidden="1" x14ac:dyDescent="0.45">
      <c r="A345">
        <v>1340</v>
      </c>
      <c r="B345" t="s">
        <v>2623</v>
      </c>
      <c r="C345" t="s">
        <v>74</v>
      </c>
      <c r="D345" t="s">
        <v>1592</v>
      </c>
      <c r="E345" t="s">
        <v>75</v>
      </c>
      <c r="F345">
        <v>29</v>
      </c>
      <c r="G345" t="s">
        <v>12</v>
      </c>
      <c r="H345">
        <v>2021</v>
      </c>
      <c r="I345">
        <v>8.9888999999999992</v>
      </c>
      <c r="J345" s="1">
        <f>_xlfn.XLOOKUP(B345, '[1]2021 Salaries'!$B$13:$B$2834, '[1]2021 Salaries'!$G$13:$G$2834,0)</f>
        <v>41030000</v>
      </c>
      <c r="K345" s="1">
        <f t="shared" si="5"/>
        <v>45133000</v>
      </c>
      <c r="L345" s="2">
        <v>344</v>
      </c>
    </row>
    <row r="346" spans="1:12" hidden="1" x14ac:dyDescent="0.45">
      <c r="A346">
        <v>1174</v>
      </c>
      <c r="B346" t="s">
        <v>2560</v>
      </c>
      <c r="C346" t="s">
        <v>149</v>
      </c>
      <c r="D346" t="s">
        <v>1592</v>
      </c>
      <c r="E346" t="s">
        <v>1012</v>
      </c>
      <c r="F346">
        <v>21</v>
      </c>
      <c r="G346" t="s">
        <v>31</v>
      </c>
      <c r="H346">
        <v>2021</v>
      </c>
      <c r="I346">
        <v>8.9909999999999997</v>
      </c>
      <c r="J346" s="1">
        <f>_xlfn.XLOOKUP(B346, '[1]2021 Salaries'!$B$13:$B$2834, '[1]2021 Salaries'!$G$13:$G$2834,0)</f>
        <v>20670000</v>
      </c>
      <c r="K346" s="1">
        <f t="shared" si="5"/>
        <v>22737000</v>
      </c>
      <c r="L346" s="2">
        <v>345</v>
      </c>
    </row>
    <row r="347" spans="1:12" hidden="1" x14ac:dyDescent="0.45">
      <c r="A347">
        <v>547</v>
      </c>
      <c r="B347" t="s">
        <v>2556</v>
      </c>
      <c r="C347" t="s">
        <v>23</v>
      </c>
      <c r="D347" t="s">
        <v>1596</v>
      </c>
      <c r="E347" t="s">
        <v>267</v>
      </c>
      <c r="F347">
        <v>22</v>
      </c>
      <c r="G347" t="s">
        <v>25</v>
      </c>
      <c r="H347">
        <v>2020</v>
      </c>
      <c r="I347">
        <v>8.9966000000000008</v>
      </c>
      <c r="J347" s="1">
        <f>_xlfn.XLOOKUP(B347, '[1]2021 Salaries'!$B$13:$B$2834, '[1]2021 Salaries'!$G$13:$G$2834,0)</f>
        <v>29440000</v>
      </c>
      <c r="K347" s="1">
        <f t="shared" si="5"/>
        <v>32384000.000000004</v>
      </c>
      <c r="L347" s="2">
        <v>346</v>
      </c>
    </row>
    <row r="348" spans="1:12" hidden="1" x14ac:dyDescent="0.45">
      <c r="A348">
        <v>776</v>
      </c>
      <c r="B348" t="s">
        <v>2622</v>
      </c>
      <c r="C348" t="s">
        <v>14</v>
      </c>
      <c r="D348" t="s">
        <v>1600</v>
      </c>
      <c r="E348" t="s">
        <v>485</v>
      </c>
      <c r="F348">
        <v>17</v>
      </c>
      <c r="G348" t="s">
        <v>16</v>
      </c>
      <c r="H348">
        <v>2020</v>
      </c>
      <c r="I348">
        <v>9.0014333333333401</v>
      </c>
      <c r="J348" s="1">
        <f>_xlfn.XLOOKUP(B348, '[1]2021 Salaries'!$B$13:$B$2834, '[1]2021 Salaries'!$G$13:$G$2834,0)</f>
        <v>0</v>
      </c>
      <c r="K348" s="1">
        <f t="shared" si="5"/>
        <v>0</v>
      </c>
      <c r="L348" s="2">
        <v>347</v>
      </c>
    </row>
    <row r="349" spans="1:12" hidden="1" x14ac:dyDescent="0.45">
      <c r="A349">
        <v>1541</v>
      </c>
      <c r="B349" t="s">
        <v>2481</v>
      </c>
      <c r="C349" t="s">
        <v>23</v>
      </c>
      <c r="D349" t="s">
        <v>1596</v>
      </c>
      <c r="E349" t="s">
        <v>267</v>
      </c>
      <c r="F349">
        <v>28</v>
      </c>
      <c r="G349" t="s">
        <v>25</v>
      </c>
      <c r="H349">
        <v>2021</v>
      </c>
      <c r="I349">
        <v>9.0024000000000104</v>
      </c>
      <c r="J349" s="1">
        <f>_xlfn.XLOOKUP(B349, '[1]2021 Salaries'!$B$13:$B$2834, '[1]2021 Salaries'!$G$13:$G$2834,0)</f>
        <v>35250000</v>
      </c>
      <c r="K349" s="1">
        <f t="shared" si="5"/>
        <v>38775000</v>
      </c>
      <c r="L349" s="2">
        <v>348</v>
      </c>
    </row>
    <row r="350" spans="1:12" hidden="1" x14ac:dyDescent="0.45">
      <c r="A350">
        <v>1573</v>
      </c>
      <c r="B350" t="s">
        <v>2621</v>
      </c>
      <c r="C350" t="s">
        <v>27</v>
      </c>
      <c r="D350" t="s">
        <v>1592</v>
      </c>
      <c r="E350" t="s">
        <v>237</v>
      </c>
      <c r="F350">
        <v>17</v>
      </c>
      <c r="G350" t="s">
        <v>25</v>
      </c>
      <c r="H350">
        <v>2021</v>
      </c>
      <c r="I350">
        <v>9.0062333333333306</v>
      </c>
      <c r="J350" s="1">
        <f>_xlfn.XLOOKUP(B350, '[1]2021 Salaries'!$B$13:$B$2834, '[1]2021 Salaries'!$G$13:$G$2834,0)</f>
        <v>21000000</v>
      </c>
      <c r="K350" s="1">
        <f t="shared" si="5"/>
        <v>23100000.000000004</v>
      </c>
      <c r="L350" s="2">
        <v>349</v>
      </c>
    </row>
    <row r="351" spans="1:12" hidden="1" x14ac:dyDescent="0.45">
      <c r="A351">
        <v>388</v>
      </c>
      <c r="B351" t="s">
        <v>2194</v>
      </c>
      <c r="C351" t="s">
        <v>948</v>
      </c>
      <c r="D351" t="s">
        <v>1600</v>
      </c>
      <c r="E351" t="s">
        <v>403</v>
      </c>
      <c r="F351">
        <v>25</v>
      </c>
      <c r="G351" t="s">
        <v>12</v>
      </c>
      <c r="H351">
        <v>2020</v>
      </c>
      <c r="I351">
        <v>9.0062666666666704</v>
      </c>
      <c r="J351" s="1">
        <f>_xlfn.XLOOKUP(B351, '[1]2021 Salaries'!$B$13:$B$2834, '[1]2021 Salaries'!$G$13:$G$2834,0)</f>
        <v>25250000</v>
      </c>
      <c r="K351" s="1">
        <f t="shared" si="5"/>
        <v>27775000.000000004</v>
      </c>
      <c r="L351" s="2">
        <v>350</v>
      </c>
    </row>
    <row r="352" spans="1:12" hidden="1" x14ac:dyDescent="0.45">
      <c r="A352">
        <v>982</v>
      </c>
      <c r="B352" t="s">
        <v>2620</v>
      </c>
      <c r="C352" t="s">
        <v>74</v>
      </c>
      <c r="D352" t="s">
        <v>1600</v>
      </c>
      <c r="E352" t="s">
        <v>20</v>
      </c>
      <c r="F352">
        <v>21</v>
      </c>
      <c r="G352" t="s">
        <v>21</v>
      </c>
      <c r="H352">
        <v>2021</v>
      </c>
      <c r="I352">
        <v>9.0127333333333208</v>
      </c>
      <c r="J352" s="1">
        <f>_xlfn.XLOOKUP(B352, '[1]2021 Salaries'!$B$13:$B$2834, '[1]2021 Salaries'!$G$13:$G$2834,0)</f>
        <v>27350000</v>
      </c>
      <c r="K352" s="1">
        <f t="shared" si="5"/>
        <v>30085000.000000004</v>
      </c>
      <c r="L352" s="2">
        <v>351</v>
      </c>
    </row>
    <row r="353" spans="1:12" hidden="1" x14ac:dyDescent="0.45">
      <c r="A353">
        <v>1024</v>
      </c>
      <c r="B353" t="s">
        <v>2584</v>
      </c>
      <c r="C353" t="s">
        <v>109</v>
      </c>
      <c r="D353" t="s">
        <v>1592</v>
      </c>
      <c r="E353" t="s">
        <v>555</v>
      </c>
      <c r="F353">
        <v>27</v>
      </c>
      <c r="G353" t="s">
        <v>21</v>
      </c>
      <c r="H353">
        <v>2021</v>
      </c>
      <c r="I353">
        <v>9.0219666666666694</v>
      </c>
      <c r="J353" s="1">
        <f>_xlfn.XLOOKUP(B353, '[1]2021 Salaries'!$B$13:$B$2834, '[1]2021 Salaries'!$G$13:$G$2834,0)</f>
        <v>26300000</v>
      </c>
      <c r="K353" s="1">
        <f t="shared" si="5"/>
        <v>28930000.000000004</v>
      </c>
      <c r="L353" s="2">
        <v>352</v>
      </c>
    </row>
    <row r="354" spans="1:12" hidden="1" x14ac:dyDescent="0.45">
      <c r="A354">
        <v>1471</v>
      </c>
      <c r="B354" t="s">
        <v>2291</v>
      </c>
      <c r="C354" t="s">
        <v>143</v>
      </c>
      <c r="D354" t="s">
        <v>1592</v>
      </c>
      <c r="E354" t="s">
        <v>162</v>
      </c>
      <c r="F354">
        <v>26</v>
      </c>
      <c r="G354" t="s">
        <v>12</v>
      </c>
      <c r="H354">
        <v>2021</v>
      </c>
      <c r="I354">
        <v>9.0345999999999993</v>
      </c>
      <c r="J354" s="1">
        <f>_xlfn.XLOOKUP(B354, '[1]2021 Salaries'!$B$13:$B$2834, '[1]2021 Salaries'!$G$13:$G$2834,0)</f>
        <v>35250000</v>
      </c>
      <c r="K354" s="1">
        <f t="shared" si="5"/>
        <v>38775000</v>
      </c>
      <c r="L354" s="2">
        <v>353</v>
      </c>
    </row>
    <row r="355" spans="1:12" hidden="1" x14ac:dyDescent="0.45">
      <c r="A355">
        <v>79</v>
      </c>
      <c r="B355" t="s">
        <v>2587</v>
      </c>
      <c r="C355" t="s">
        <v>130</v>
      </c>
      <c r="D355" t="s">
        <v>1592</v>
      </c>
      <c r="E355" t="s">
        <v>28</v>
      </c>
      <c r="F355">
        <v>24</v>
      </c>
      <c r="G355" t="s">
        <v>21</v>
      </c>
      <c r="H355">
        <v>2020</v>
      </c>
      <c r="I355">
        <v>9.0348000000000006</v>
      </c>
      <c r="J355" s="1">
        <f>_xlfn.XLOOKUP(B355, '[1]2021 Salaries'!$B$13:$B$2834, '[1]2021 Salaries'!$G$13:$G$2834,0)</f>
        <v>23150000</v>
      </c>
      <c r="K355" s="1">
        <f t="shared" si="5"/>
        <v>25465000.000000004</v>
      </c>
      <c r="L355" s="2">
        <v>354</v>
      </c>
    </row>
    <row r="356" spans="1:12" hidden="1" x14ac:dyDescent="0.45">
      <c r="A356">
        <v>815</v>
      </c>
      <c r="B356" t="s">
        <v>2619</v>
      </c>
      <c r="C356" t="s">
        <v>14</v>
      </c>
      <c r="D356" t="s">
        <v>1592</v>
      </c>
      <c r="E356" t="s">
        <v>462</v>
      </c>
      <c r="F356">
        <v>29</v>
      </c>
      <c r="G356" t="s">
        <v>16</v>
      </c>
      <c r="H356">
        <v>2020</v>
      </c>
      <c r="I356">
        <v>9.03616666666667</v>
      </c>
      <c r="J356" s="1">
        <f>_xlfn.XLOOKUP(B356, '[1]2021 Salaries'!$B$13:$B$2834, '[1]2021 Salaries'!$G$13:$G$2834,0)</f>
        <v>26280000</v>
      </c>
      <c r="K356" s="1">
        <f t="shared" si="5"/>
        <v>28908000.000000004</v>
      </c>
      <c r="L356" s="2">
        <v>355</v>
      </c>
    </row>
    <row r="357" spans="1:12" hidden="1" x14ac:dyDescent="0.45">
      <c r="A357">
        <v>1531</v>
      </c>
      <c r="B357" t="s">
        <v>1034</v>
      </c>
      <c r="C357" t="s">
        <v>23</v>
      </c>
      <c r="D357" t="s">
        <v>1596</v>
      </c>
      <c r="E357" t="s">
        <v>24</v>
      </c>
      <c r="F357">
        <v>20</v>
      </c>
      <c r="G357" t="s">
        <v>25</v>
      </c>
      <c r="H357">
        <v>2021</v>
      </c>
      <c r="I357">
        <v>9.0410000000000004</v>
      </c>
      <c r="J357" s="1">
        <f>_xlfn.XLOOKUP(B357, '[1]2021 Salaries'!$B$13:$B$2834, '[1]2021 Salaries'!$G$13:$G$2834,0)</f>
        <v>34180000</v>
      </c>
      <c r="K357" s="1">
        <f t="shared" si="5"/>
        <v>37598000</v>
      </c>
      <c r="L357" s="2">
        <v>356</v>
      </c>
    </row>
    <row r="358" spans="1:12" hidden="1" x14ac:dyDescent="0.45">
      <c r="A358">
        <v>220</v>
      </c>
      <c r="B358" t="s">
        <v>1376</v>
      </c>
      <c r="C358" t="s">
        <v>777</v>
      </c>
      <c r="D358" t="s">
        <v>598</v>
      </c>
      <c r="E358" t="s">
        <v>434</v>
      </c>
      <c r="F358">
        <v>24</v>
      </c>
      <c r="G358" t="s">
        <v>31</v>
      </c>
      <c r="H358">
        <v>2020</v>
      </c>
      <c r="I358">
        <v>9.0498666666666701</v>
      </c>
      <c r="J358" s="1">
        <f>_xlfn.XLOOKUP(B358, '[1]2021 Salaries'!$B$13:$B$2834, '[1]2021 Salaries'!$G$13:$G$2834,0)</f>
        <v>28060000</v>
      </c>
      <c r="K358" s="1">
        <f t="shared" si="5"/>
        <v>30866000.000000004</v>
      </c>
      <c r="L358" s="2">
        <v>357</v>
      </c>
    </row>
    <row r="359" spans="1:12" hidden="1" x14ac:dyDescent="0.45">
      <c r="A359">
        <v>1388</v>
      </c>
      <c r="B359" t="s">
        <v>2618</v>
      </c>
      <c r="C359" t="s">
        <v>134</v>
      </c>
      <c r="D359" t="s">
        <v>1592</v>
      </c>
      <c r="E359" t="s">
        <v>37</v>
      </c>
      <c r="F359">
        <v>20</v>
      </c>
      <c r="G359" t="s">
        <v>12</v>
      </c>
      <c r="H359">
        <v>2021</v>
      </c>
      <c r="I359">
        <v>9.0638666666666694</v>
      </c>
      <c r="J359" s="1">
        <f>_xlfn.XLOOKUP(B359, '[1]2021 Salaries'!$B$13:$B$2834, '[1]2021 Salaries'!$G$13:$G$2834,0)</f>
        <v>36650000</v>
      </c>
      <c r="K359" s="1">
        <f t="shared" si="5"/>
        <v>40315000</v>
      </c>
      <c r="L359" s="2">
        <v>358</v>
      </c>
    </row>
    <row r="360" spans="1:12" hidden="1" x14ac:dyDescent="0.45">
      <c r="A360">
        <v>1717</v>
      </c>
      <c r="B360" t="s">
        <v>2180</v>
      </c>
      <c r="C360" t="s">
        <v>14</v>
      </c>
      <c r="D360" t="s">
        <v>1596</v>
      </c>
      <c r="E360" t="s">
        <v>489</v>
      </c>
      <c r="F360">
        <v>33</v>
      </c>
      <c r="G360" t="s">
        <v>16</v>
      </c>
      <c r="H360">
        <v>2021</v>
      </c>
      <c r="I360">
        <v>9.0653000000000006</v>
      </c>
      <c r="J360" s="1">
        <f>_xlfn.XLOOKUP(B360, '[1]2021 Salaries'!$B$13:$B$2834, '[1]2021 Salaries'!$G$13:$G$2834,0)</f>
        <v>37320000</v>
      </c>
      <c r="K360" s="1">
        <f t="shared" si="5"/>
        <v>41052000</v>
      </c>
      <c r="L360" s="2">
        <v>359</v>
      </c>
    </row>
    <row r="361" spans="1:12" hidden="1" x14ac:dyDescent="0.45">
      <c r="A361">
        <v>1730</v>
      </c>
      <c r="B361" t="s">
        <v>2617</v>
      </c>
      <c r="C361" t="s">
        <v>14</v>
      </c>
      <c r="D361" t="s">
        <v>1596</v>
      </c>
      <c r="E361" t="s">
        <v>89</v>
      </c>
      <c r="F361">
        <v>24</v>
      </c>
      <c r="G361" t="s">
        <v>16</v>
      </c>
      <c r="H361">
        <v>2021</v>
      </c>
      <c r="I361">
        <v>9.08273333333333</v>
      </c>
      <c r="J361" s="1">
        <f>_xlfn.XLOOKUP(B361, '[1]2021 Salaries'!$B$13:$B$2834, '[1]2021 Salaries'!$G$13:$G$2834,0)</f>
        <v>36900000</v>
      </c>
      <c r="K361" s="1">
        <f t="shared" si="5"/>
        <v>40590000</v>
      </c>
      <c r="L361" s="2">
        <v>360</v>
      </c>
    </row>
    <row r="362" spans="1:12" hidden="1" x14ac:dyDescent="0.45">
      <c r="A362">
        <v>1578</v>
      </c>
      <c r="B362" t="s">
        <v>2571</v>
      </c>
      <c r="C362" t="s">
        <v>836</v>
      </c>
      <c r="D362" t="s">
        <v>1596</v>
      </c>
      <c r="E362" t="s">
        <v>237</v>
      </c>
      <c r="F362">
        <v>30</v>
      </c>
      <c r="G362" t="s">
        <v>25</v>
      </c>
      <c r="H362">
        <v>2021</v>
      </c>
      <c r="I362">
        <v>9.0859000000000094</v>
      </c>
      <c r="J362" s="1">
        <f>_xlfn.XLOOKUP(B362, '[1]2021 Salaries'!$B$13:$B$2834, '[1]2021 Salaries'!$G$13:$G$2834,0)</f>
        <v>22310000</v>
      </c>
      <c r="K362" s="1">
        <f t="shared" si="5"/>
        <v>24541000.000000004</v>
      </c>
      <c r="L362" s="2">
        <v>361</v>
      </c>
    </row>
    <row r="363" spans="1:12" hidden="1" x14ac:dyDescent="0.45">
      <c r="A363">
        <v>1568</v>
      </c>
      <c r="B363" t="s">
        <v>2616</v>
      </c>
      <c r="C363" t="s">
        <v>96</v>
      </c>
      <c r="D363" t="s">
        <v>1596</v>
      </c>
      <c r="E363" t="s">
        <v>78</v>
      </c>
      <c r="F363">
        <v>24</v>
      </c>
      <c r="G363" t="s">
        <v>25</v>
      </c>
      <c r="H363">
        <v>2021</v>
      </c>
      <c r="I363">
        <v>9.0890666666666693</v>
      </c>
      <c r="J363" s="1">
        <f>_xlfn.XLOOKUP(B363, '[1]2021 Salaries'!$B$13:$B$2834, '[1]2021 Salaries'!$G$13:$G$2834,0)</f>
        <v>35980000</v>
      </c>
      <c r="K363" s="1">
        <f t="shared" si="5"/>
        <v>39578000</v>
      </c>
      <c r="L363" s="2">
        <v>362</v>
      </c>
    </row>
    <row r="364" spans="1:12" hidden="1" x14ac:dyDescent="0.45">
      <c r="A364">
        <v>142</v>
      </c>
      <c r="B364" t="s">
        <v>2615</v>
      </c>
      <c r="C364" t="s">
        <v>307</v>
      </c>
      <c r="D364" t="s">
        <v>1592</v>
      </c>
      <c r="E364" t="s">
        <v>44</v>
      </c>
      <c r="F364">
        <v>32</v>
      </c>
      <c r="G364" t="s">
        <v>31</v>
      </c>
      <c r="H364">
        <v>2020</v>
      </c>
      <c r="I364">
        <v>9.0894666666666701</v>
      </c>
      <c r="J364" s="1">
        <f>_xlfn.XLOOKUP(B364, '[1]2021 Salaries'!$B$13:$B$2834, '[1]2021 Salaries'!$G$13:$G$2834,0)</f>
        <v>38440000</v>
      </c>
      <c r="K364" s="1">
        <f t="shared" si="5"/>
        <v>42284000</v>
      </c>
      <c r="L364" s="2">
        <v>363</v>
      </c>
    </row>
    <row r="365" spans="1:12" hidden="1" x14ac:dyDescent="0.45">
      <c r="A365">
        <v>1610</v>
      </c>
      <c r="B365" t="s">
        <v>2614</v>
      </c>
      <c r="C365" t="s">
        <v>1114</v>
      </c>
      <c r="D365" t="s">
        <v>1592</v>
      </c>
      <c r="E365" t="s">
        <v>257</v>
      </c>
      <c r="F365">
        <v>31</v>
      </c>
      <c r="G365" t="s">
        <v>25</v>
      </c>
      <c r="H365">
        <v>2021</v>
      </c>
      <c r="I365">
        <v>9.0920333333333403</v>
      </c>
      <c r="J365" s="1">
        <f>_xlfn.XLOOKUP(B365, '[1]2021 Salaries'!$B$13:$B$2834, '[1]2021 Salaries'!$G$13:$G$2834,0)</f>
        <v>29850000</v>
      </c>
      <c r="K365" s="1">
        <f t="shared" si="5"/>
        <v>32835000.000000004</v>
      </c>
      <c r="L365" s="2">
        <v>364</v>
      </c>
    </row>
    <row r="366" spans="1:12" hidden="1" x14ac:dyDescent="0.45">
      <c r="A366">
        <v>1879</v>
      </c>
      <c r="B366" t="s">
        <v>2509</v>
      </c>
      <c r="C366" t="s">
        <v>14</v>
      </c>
      <c r="D366" t="s">
        <v>1600</v>
      </c>
      <c r="E366" t="s">
        <v>676</v>
      </c>
      <c r="F366">
        <v>29</v>
      </c>
      <c r="G366" t="s">
        <v>41</v>
      </c>
      <c r="H366">
        <v>2021</v>
      </c>
      <c r="I366">
        <v>9.0963999999999992</v>
      </c>
      <c r="J366" s="1">
        <f>_xlfn.XLOOKUP(B366, '[1]2021 Salaries'!$B$13:$B$2834, '[1]2021 Salaries'!$G$13:$G$2834,0)</f>
        <v>8270000</v>
      </c>
      <c r="K366" s="1">
        <f t="shared" si="5"/>
        <v>9097000</v>
      </c>
      <c r="L366" s="2">
        <v>365</v>
      </c>
    </row>
    <row r="367" spans="1:12" hidden="1" x14ac:dyDescent="0.45">
      <c r="A367">
        <v>750</v>
      </c>
      <c r="B367" t="s">
        <v>2433</v>
      </c>
      <c r="C367" t="s">
        <v>14</v>
      </c>
      <c r="D367" t="s">
        <v>1596</v>
      </c>
      <c r="E367" t="s">
        <v>53</v>
      </c>
      <c r="F367">
        <v>21</v>
      </c>
      <c r="G367" t="s">
        <v>16</v>
      </c>
      <c r="H367">
        <v>2020</v>
      </c>
      <c r="I367">
        <v>9.1057333333333403</v>
      </c>
      <c r="J367" s="1">
        <f>_xlfn.XLOOKUP(B367, '[1]2021 Salaries'!$B$13:$B$2834, '[1]2021 Salaries'!$G$13:$G$2834,0)</f>
        <v>31280000</v>
      </c>
      <c r="K367" s="1">
        <f t="shared" si="5"/>
        <v>34408000</v>
      </c>
      <c r="L367" s="2">
        <v>366</v>
      </c>
    </row>
    <row r="368" spans="1:12" hidden="1" x14ac:dyDescent="0.45">
      <c r="A368">
        <v>675</v>
      </c>
      <c r="B368" t="s">
        <v>2204</v>
      </c>
      <c r="C368" t="s">
        <v>14</v>
      </c>
      <c r="D368" t="s">
        <v>1596</v>
      </c>
      <c r="E368" t="s">
        <v>852</v>
      </c>
      <c r="F368">
        <v>27</v>
      </c>
      <c r="G368" t="s">
        <v>16</v>
      </c>
      <c r="H368">
        <v>2020</v>
      </c>
      <c r="I368">
        <v>9.1122333333333394</v>
      </c>
      <c r="J368" s="1">
        <f>_xlfn.XLOOKUP(B368, '[1]2021 Salaries'!$B$13:$B$2834, '[1]2021 Salaries'!$G$13:$G$2834,0)</f>
        <v>34100000</v>
      </c>
      <c r="K368" s="1">
        <f t="shared" si="5"/>
        <v>37510000</v>
      </c>
      <c r="L368" s="2">
        <v>367</v>
      </c>
    </row>
    <row r="369" spans="1:12" hidden="1" x14ac:dyDescent="0.45">
      <c r="A369">
        <v>1241</v>
      </c>
      <c r="B369" t="s">
        <v>1985</v>
      </c>
      <c r="C369" t="s">
        <v>9</v>
      </c>
      <c r="D369" t="s">
        <v>1592</v>
      </c>
      <c r="E369" t="s">
        <v>71</v>
      </c>
      <c r="F369">
        <v>22</v>
      </c>
      <c r="G369" t="s">
        <v>31</v>
      </c>
      <c r="H369">
        <v>2021</v>
      </c>
      <c r="I369">
        <v>9.1147666666666698</v>
      </c>
      <c r="J369" s="1">
        <f>_xlfn.XLOOKUP(B369, '[1]2021 Salaries'!$B$13:$B$2834, '[1]2021 Salaries'!$G$13:$G$2834,0)</f>
        <v>28260000</v>
      </c>
      <c r="K369" s="1">
        <f t="shared" si="5"/>
        <v>31086000.000000004</v>
      </c>
      <c r="L369" s="2">
        <v>368</v>
      </c>
    </row>
    <row r="370" spans="1:12" hidden="1" x14ac:dyDescent="0.45">
      <c r="A370">
        <v>950</v>
      </c>
      <c r="B370" t="s">
        <v>2613</v>
      </c>
      <c r="C370" t="s">
        <v>9</v>
      </c>
      <c r="D370" t="s">
        <v>1596</v>
      </c>
      <c r="E370" t="s">
        <v>49</v>
      </c>
      <c r="F370">
        <v>23</v>
      </c>
      <c r="G370" t="s">
        <v>21</v>
      </c>
      <c r="H370">
        <v>2021</v>
      </c>
      <c r="I370">
        <v>9.1150666666666709</v>
      </c>
      <c r="J370" s="1">
        <f>_xlfn.XLOOKUP(B370, '[1]2021 Salaries'!$B$13:$B$2834, '[1]2021 Salaries'!$G$13:$G$2834,0)</f>
        <v>24770000</v>
      </c>
      <c r="K370" s="1">
        <f t="shared" si="5"/>
        <v>27247000.000000004</v>
      </c>
      <c r="L370" s="2">
        <v>369</v>
      </c>
    </row>
    <row r="371" spans="1:12" hidden="1" x14ac:dyDescent="0.45">
      <c r="A371">
        <v>1743</v>
      </c>
      <c r="B371" t="s">
        <v>2274</v>
      </c>
      <c r="C371" t="s">
        <v>14</v>
      </c>
      <c r="D371" t="s">
        <v>1600</v>
      </c>
      <c r="E371" t="s">
        <v>487</v>
      </c>
      <c r="F371">
        <v>19</v>
      </c>
      <c r="G371" t="s">
        <v>16</v>
      </c>
      <c r="H371">
        <v>2021</v>
      </c>
      <c r="I371">
        <v>9.1216666666666697</v>
      </c>
      <c r="J371" s="1">
        <f>_xlfn.XLOOKUP(B371, '[1]2021 Salaries'!$B$13:$B$2834, '[1]2021 Salaries'!$G$13:$G$2834,0)</f>
        <v>27730000</v>
      </c>
      <c r="K371" s="1">
        <f t="shared" si="5"/>
        <v>30503000.000000004</v>
      </c>
      <c r="L371" s="2">
        <v>370</v>
      </c>
    </row>
    <row r="372" spans="1:12" hidden="1" x14ac:dyDescent="0.45">
      <c r="A372">
        <v>1559</v>
      </c>
      <c r="B372" t="s">
        <v>2612</v>
      </c>
      <c r="C372" t="s">
        <v>2386</v>
      </c>
      <c r="D372" t="s">
        <v>1596</v>
      </c>
      <c r="E372" t="s">
        <v>211</v>
      </c>
      <c r="F372">
        <v>24</v>
      </c>
      <c r="G372" t="s">
        <v>25</v>
      </c>
      <c r="H372">
        <v>2021</v>
      </c>
      <c r="I372">
        <v>9.1228333333333307</v>
      </c>
      <c r="J372" s="1">
        <f>_xlfn.XLOOKUP(B372, '[1]2021 Salaries'!$B$13:$B$2834, '[1]2021 Salaries'!$G$13:$G$2834,0)</f>
        <v>40850000</v>
      </c>
      <c r="K372" s="1">
        <f t="shared" si="5"/>
        <v>44935000</v>
      </c>
      <c r="L372" s="2">
        <v>371</v>
      </c>
    </row>
    <row r="373" spans="1:12" hidden="1" x14ac:dyDescent="0.45">
      <c r="A373">
        <v>624</v>
      </c>
      <c r="B373" t="s">
        <v>2595</v>
      </c>
      <c r="C373" t="s">
        <v>23</v>
      </c>
      <c r="D373" t="s">
        <v>1592</v>
      </c>
      <c r="E373" t="s">
        <v>784</v>
      </c>
      <c r="F373">
        <v>27</v>
      </c>
      <c r="G373" t="s">
        <v>25</v>
      </c>
      <c r="H373">
        <v>2020</v>
      </c>
      <c r="I373">
        <v>9.1240000000000006</v>
      </c>
      <c r="J373" s="1">
        <f>_xlfn.XLOOKUP(B373, '[1]2021 Salaries'!$B$13:$B$2834, '[1]2021 Salaries'!$G$13:$G$2834,0)</f>
        <v>32510000</v>
      </c>
      <c r="K373" s="1">
        <f t="shared" si="5"/>
        <v>35761000</v>
      </c>
      <c r="L373" s="2">
        <v>372</v>
      </c>
    </row>
    <row r="374" spans="1:12" hidden="1" x14ac:dyDescent="0.45">
      <c r="A374">
        <v>501</v>
      </c>
      <c r="B374" t="s">
        <v>2611</v>
      </c>
      <c r="C374" t="s">
        <v>9</v>
      </c>
      <c r="D374" t="s">
        <v>1600</v>
      </c>
      <c r="E374" t="s">
        <v>162</v>
      </c>
      <c r="F374">
        <v>21</v>
      </c>
      <c r="G374" t="s">
        <v>12</v>
      </c>
      <c r="H374">
        <v>2020</v>
      </c>
      <c r="I374">
        <v>9.1276333333333302</v>
      </c>
      <c r="J374" s="1">
        <f>_xlfn.XLOOKUP(B374, '[1]2021 Salaries'!$B$13:$B$2834, '[1]2021 Salaries'!$G$13:$G$2834,0)</f>
        <v>27410000</v>
      </c>
      <c r="K374" s="1">
        <f t="shared" si="5"/>
        <v>30151000.000000004</v>
      </c>
      <c r="L374" s="2">
        <v>373</v>
      </c>
    </row>
    <row r="375" spans="1:12" hidden="1" x14ac:dyDescent="0.45">
      <c r="A375">
        <v>1111</v>
      </c>
      <c r="B375" t="s">
        <v>2610</v>
      </c>
      <c r="C375" t="s">
        <v>109</v>
      </c>
      <c r="D375" t="s">
        <v>1596</v>
      </c>
      <c r="E375" t="s">
        <v>547</v>
      </c>
      <c r="F375">
        <v>18</v>
      </c>
      <c r="G375" t="s">
        <v>31</v>
      </c>
      <c r="H375">
        <v>2021</v>
      </c>
      <c r="I375">
        <v>9.1290333333333304</v>
      </c>
      <c r="J375" s="1">
        <f>_xlfn.XLOOKUP(B375, '[1]2021 Salaries'!$B$13:$B$2834, '[1]2021 Salaries'!$G$13:$G$2834,0)</f>
        <v>24060000</v>
      </c>
      <c r="K375" s="1">
        <f t="shared" si="5"/>
        <v>26466000.000000004</v>
      </c>
      <c r="L375" s="2">
        <v>374</v>
      </c>
    </row>
    <row r="376" spans="1:12" hidden="1" x14ac:dyDescent="0.45">
      <c r="A376">
        <v>1843</v>
      </c>
      <c r="B376" t="s">
        <v>2609</v>
      </c>
      <c r="C376" t="s">
        <v>64</v>
      </c>
      <c r="D376" t="s">
        <v>1592</v>
      </c>
      <c r="E376" t="s">
        <v>65</v>
      </c>
      <c r="F376">
        <v>38</v>
      </c>
      <c r="G376" t="s">
        <v>41</v>
      </c>
      <c r="H376">
        <v>2021</v>
      </c>
      <c r="I376">
        <v>9.1369000000000007</v>
      </c>
      <c r="J376" s="1">
        <f>_xlfn.XLOOKUP(B376, '[1]2021 Salaries'!$B$13:$B$2834, '[1]2021 Salaries'!$G$13:$G$2834,0)</f>
        <v>2370000</v>
      </c>
      <c r="K376" s="1">
        <f t="shared" si="5"/>
        <v>2370000</v>
      </c>
      <c r="L376" s="2">
        <v>375</v>
      </c>
    </row>
    <row r="377" spans="1:12" hidden="1" x14ac:dyDescent="0.45">
      <c r="A377">
        <v>344</v>
      </c>
      <c r="B377" t="s">
        <v>2069</v>
      </c>
      <c r="C377" t="s">
        <v>222</v>
      </c>
      <c r="D377" t="s">
        <v>1596</v>
      </c>
      <c r="E377" t="s">
        <v>157</v>
      </c>
      <c r="F377">
        <v>29</v>
      </c>
      <c r="G377" t="s">
        <v>12</v>
      </c>
      <c r="H377">
        <v>2020</v>
      </c>
      <c r="I377">
        <v>9.1442666666666597</v>
      </c>
      <c r="J377" s="1">
        <f>_xlfn.XLOOKUP(B377, '[1]2021 Salaries'!$B$13:$B$2834, '[1]2021 Salaries'!$G$13:$G$2834,0)</f>
        <v>28740000</v>
      </c>
      <c r="K377" s="1">
        <f t="shared" si="5"/>
        <v>31614000.000000004</v>
      </c>
      <c r="L377" s="2">
        <v>376</v>
      </c>
    </row>
    <row r="378" spans="1:12" hidden="1" x14ac:dyDescent="0.45">
      <c r="A378">
        <v>1765</v>
      </c>
      <c r="B378" t="s">
        <v>2463</v>
      </c>
      <c r="C378" t="s">
        <v>14</v>
      </c>
      <c r="D378" t="s">
        <v>1592</v>
      </c>
      <c r="E378" t="s">
        <v>485</v>
      </c>
      <c r="F378">
        <v>24</v>
      </c>
      <c r="G378" t="s">
        <v>16</v>
      </c>
      <c r="H378">
        <v>2021</v>
      </c>
      <c r="I378">
        <v>9.1503333333333394</v>
      </c>
      <c r="J378" s="1">
        <f>_xlfn.XLOOKUP(B378, '[1]2021 Salaries'!$B$13:$B$2834, '[1]2021 Salaries'!$G$13:$G$2834,0)</f>
        <v>21500000</v>
      </c>
      <c r="K378" s="1">
        <f t="shared" si="5"/>
        <v>23650000.000000004</v>
      </c>
      <c r="L378" s="2">
        <v>377</v>
      </c>
    </row>
    <row r="379" spans="1:12" hidden="1" x14ac:dyDescent="0.45">
      <c r="A379">
        <v>560</v>
      </c>
      <c r="B379" t="s">
        <v>2608</v>
      </c>
      <c r="C379" t="s">
        <v>650</v>
      </c>
      <c r="D379" t="s">
        <v>1592</v>
      </c>
      <c r="E379" t="s">
        <v>211</v>
      </c>
      <c r="F379">
        <v>31</v>
      </c>
      <c r="G379" t="s">
        <v>25</v>
      </c>
      <c r="H379">
        <v>2020</v>
      </c>
      <c r="I379">
        <v>9.1642666666666592</v>
      </c>
      <c r="J379" s="1">
        <f>_xlfn.XLOOKUP(B379, '[1]2021 Salaries'!$B$13:$B$2834, '[1]2021 Salaries'!$G$13:$G$2834,0)</f>
        <v>36340000</v>
      </c>
      <c r="K379" s="1">
        <f t="shared" si="5"/>
        <v>39974000</v>
      </c>
      <c r="L379" s="2">
        <v>378</v>
      </c>
    </row>
    <row r="380" spans="1:12" hidden="1" x14ac:dyDescent="0.45">
      <c r="A380">
        <v>1499</v>
      </c>
      <c r="B380" t="s">
        <v>2370</v>
      </c>
      <c r="C380" t="s">
        <v>214</v>
      </c>
      <c r="D380" t="s">
        <v>1596</v>
      </c>
      <c r="E380" t="s">
        <v>330</v>
      </c>
      <c r="F380">
        <v>23</v>
      </c>
      <c r="G380" t="s">
        <v>25</v>
      </c>
      <c r="H380">
        <v>2021</v>
      </c>
      <c r="I380">
        <v>9.1688333333333407</v>
      </c>
      <c r="J380" s="1">
        <f>_xlfn.XLOOKUP(B380, '[1]2021 Salaries'!$B$13:$B$2834, '[1]2021 Salaries'!$G$13:$G$2834,0)</f>
        <v>25890000</v>
      </c>
      <c r="K380" s="1">
        <f t="shared" si="5"/>
        <v>28479000.000000004</v>
      </c>
      <c r="L380" s="2">
        <v>379</v>
      </c>
    </row>
    <row r="381" spans="1:12" hidden="1" x14ac:dyDescent="0.45">
      <c r="A381">
        <v>1007</v>
      </c>
      <c r="B381" t="s">
        <v>2607</v>
      </c>
      <c r="C381" t="s">
        <v>55</v>
      </c>
      <c r="D381" t="s">
        <v>1592</v>
      </c>
      <c r="E381" t="s">
        <v>28</v>
      </c>
      <c r="F381">
        <v>28</v>
      </c>
      <c r="G381" t="s">
        <v>21</v>
      </c>
      <c r="H381">
        <v>2021</v>
      </c>
      <c r="I381">
        <v>9.1720666666666606</v>
      </c>
      <c r="J381" s="1">
        <f>_xlfn.XLOOKUP(B381, '[1]2021 Salaries'!$B$13:$B$2834, '[1]2021 Salaries'!$G$13:$G$2834,0)</f>
        <v>28160000</v>
      </c>
      <c r="K381" s="1">
        <f t="shared" si="5"/>
        <v>30976000.000000004</v>
      </c>
      <c r="L381" s="2">
        <v>380</v>
      </c>
    </row>
    <row r="382" spans="1:12" hidden="1" x14ac:dyDescent="0.45">
      <c r="A382">
        <v>508</v>
      </c>
      <c r="B382" t="s">
        <v>1608</v>
      </c>
      <c r="C382" t="s">
        <v>23</v>
      </c>
      <c r="D382" t="s">
        <v>1592</v>
      </c>
      <c r="E382" t="s">
        <v>104</v>
      </c>
      <c r="F382">
        <v>26</v>
      </c>
      <c r="G382" t="s">
        <v>25</v>
      </c>
      <c r="H382">
        <v>2020</v>
      </c>
      <c r="I382">
        <v>9.1801000000000101</v>
      </c>
      <c r="J382" s="1">
        <f>_xlfn.XLOOKUP(B382, '[1]2021 Salaries'!$B$13:$B$2834, '[1]2021 Salaries'!$G$13:$G$2834,0)</f>
        <v>24880000</v>
      </c>
      <c r="K382" s="1">
        <f t="shared" si="5"/>
        <v>27368000.000000004</v>
      </c>
      <c r="L382" s="2">
        <v>381</v>
      </c>
    </row>
    <row r="383" spans="1:12" hidden="1" x14ac:dyDescent="0.45">
      <c r="A383">
        <v>1489</v>
      </c>
      <c r="B383" t="s">
        <v>2606</v>
      </c>
      <c r="C383" t="s">
        <v>74</v>
      </c>
      <c r="D383" t="s">
        <v>1596</v>
      </c>
      <c r="E383" t="s">
        <v>264</v>
      </c>
      <c r="F383">
        <v>25</v>
      </c>
      <c r="G383" t="s">
        <v>12</v>
      </c>
      <c r="H383">
        <v>2021</v>
      </c>
      <c r="I383">
        <v>9.1814</v>
      </c>
      <c r="J383" s="1">
        <f>_xlfn.XLOOKUP(B383, '[1]2021 Salaries'!$B$13:$B$2834, '[1]2021 Salaries'!$G$13:$G$2834,0)</f>
        <v>27600000</v>
      </c>
      <c r="K383" s="1">
        <f t="shared" si="5"/>
        <v>30360000.000000004</v>
      </c>
      <c r="L383" s="2">
        <v>382</v>
      </c>
    </row>
    <row r="384" spans="1:12" hidden="1" x14ac:dyDescent="0.45">
      <c r="A384">
        <v>371</v>
      </c>
      <c r="B384" t="s">
        <v>2605</v>
      </c>
      <c r="C384" t="s">
        <v>74</v>
      </c>
      <c r="D384" t="s">
        <v>1596</v>
      </c>
      <c r="E384" t="s">
        <v>116</v>
      </c>
      <c r="F384">
        <v>16</v>
      </c>
      <c r="G384" t="s">
        <v>12</v>
      </c>
      <c r="H384">
        <v>2020</v>
      </c>
      <c r="I384">
        <v>9.1859999999999999</v>
      </c>
      <c r="J384" s="1">
        <f>_xlfn.XLOOKUP(B384, '[1]2021 Salaries'!$B$13:$B$2834, '[1]2021 Salaries'!$G$13:$G$2834,0)</f>
        <v>13990000</v>
      </c>
      <c r="K384" s="1">
        <f t="shared" si="5"/>
        <v>15389000.000000002</v>
      </c>
      <c r="L384" s="2">
        <v>383</v>
      </c>
    </row>
    <row r="385" spans="1:12" hidden="1" x14ac:dyDescent="0.45">
      <c r="A385">
        <v>462</v>
      </c>
      <c r="B385" t="s">
        <v>2131</v>
      </c>
      <c r="C385" t="s">
        <v>27</v>
      </c>
      <c r="D385" t="s">
        <v>1596</v>
      </c>
      <c r="E385" t="s">
        <v>11</v>
      </c>
      <c r="F385">
        <v>18</v>
      </c>
      <c r="G385" t="s">
        <v>12</v>
      </c>
      <c r="H385">
        <v>2020</v>
      </c>
      <c r="I385">
        <v>9.1990666666666705</v>
      </c>
      <c r="J385" s="1">
        <f>_xlfn.XLOOKUP(B385, '[1]2021 Salaries'!$B$13:$B$2834, '[1]2021 Salaries'!$G$13:$G$2834,0)</f>
        <v>30200000</v>
      </c>
      <c r="K385" s="1">
        <f t="shared" si="5"/>
        <v>33220000.000000004</v>
      </c>
      <c r="L385" s="2">
        <v>384</v>
      </c>
    </row>
    <row r="386" spans="1:12" hidden="1" x14ac:dyDescent="0.45">
      <c r="A386">
        <v>422</v>
      </c>
      <c r="B386" t="s">
        <v>2588</v>
      </c>
      <c r="C386" t="s">
        <v>74</v>
      </c>
      <c r="D386" t="s">
        <v>1600</v>
      </c>
      <c r="E386" t="s">
        <v>37</v>
      </c>
      <c r="F386">
        <v>30</v>
      </c>
      <c r="G386" t="s">
        <v>12</v>
      </c>
      <c r="H386">
        <v>2020</v>
      </c>
      <c r="I386">
        <v>9.2004666666666708</v>
      </c>
      <c r="J386" s="1">
        <f>_xlfn.XLOOKUP(B386, '[1]2021 Salaries'!$B$13:$B$2834, '[1]2021 Salaries'!$G$13:$G$2834,0)</f>
        <v>34380000</v>
      </c>
      <c r="K386" s="1">
        <f t="shared" si="5"/>
        <v>37818000</v>
      </c>
      <c r="L386" s="2">
        <v>385</v>
      </c>
    </row>
    <row r="387" spans="1:12" hidden="1" x14ac:dyDescent="0.45">
      <c r="A387">
        <v>1521</v>
      </c>
      <c r="B387" t="s">
        <v>2604</v>
      </c>
      <c r="C387" t="s">
        <v>23</v>
      </c>
      <c r="D387" t="s">
        <v>1592</v>
      </c>
      <c r="E387" t="s">
        <v>107</v>
      </c>
      <c r="F387">
        <v>26</v>
      </c>
      <c r="G387" t="s">
        <v>25</v>
      </c>
      <c r="H387">
        <v>2021</v>
      </c>
      <c r="I387">
        <v>9.2088666666666708</v>
      </c>
      <c r="J387" s="1">
        <f>_xlfn.XLOOKUP(B387, '[1]2021 Salaries'!$B$13:$B$2834, '[1]2021 Salaries'!$G$13:$G$2834,0)</f>
        <v>25910000</v>
      </c>
      <c r="K387" s="1">
        <f t="shared" ref="K387:K450" si="6">IF(C387="Rarita", J387, J387*1.1)</f>
        <v>28501000.000000004</v>
      </c>
      <c r="L387" s="2">
        <v>386</v>
      </c>
    </row>
    <row r="388" spans="1:12" hidden="1" x14ac:dyDescent="0.45">
      <c r="A388">
        <v>1107</v>
      </c>
      <c r="B388" t="s">
        <v>1697</v>
      </c>
      <c r="C388" t="s">
        <v>149</v>
      </c>
      <c r="D388" t="s">
        <v>1592</v>
      </c>
      <c r="E388" t="s">
        <v>547</v>
      </c>
      <c r="F388">
        <v>25</v>
      </c>
      <c r="G388" t="s">
        <v>31</v>
      </c>
      <c r="H388">
        <v>2021</v>
      </c>
      <c r="I388">
        <v>9.2112999999999996</v>
      </c>
      <c r="J388" s="1">
        <f>_xlfn.XLOOKUP(B388, '[1]2021 Salaries'!$B$13:$B$2834, '[1]2021 Salaries'!$G$13:$G$2834,0)</f>
        <v>24970000</v>
      </c>
      <c r="K388" s="1">
        <f t="shared" si="6"/>
        <v>27467000.000000004</v>
      </c>
      <c r="L388" s="2">
        <v>387</v>
      </c>
    </row>
    <row r="389" spans="1:12" hidden="1" x14ac:dyDescent="0.45">
      <c r="A389">
        <v>943</v>
      </c>
      <c r="B389" t="s">
        <v>2520</v>
      </c>
      <c r="C389" t="s">
        <v>39</v>
      </c>
      <c r="D389" t="s">
        <v>1600</v>
      </c>
      <c r="E389" t="s">
        <v>369</v>
      </c>
      <c r="F389">
        <v>27</v>
      </c>
      <c r="G389" t="s">
        <v>21</v>
      </c>
      <c r="H389">
        <v>2021</v>
      </c>
      <c r="I389">
        <v>9.2133666666666603</v>
      </c>
      <c r="J389" s="1">
        <f>_xlfn.XLOOKUP(B389, '[1]2021 Salaries'!$B$13:$B$2834, '[1]2021 Salaries'!$G$13:$G$2834,0)</f>
        <v>32720000</v>
      </c>
      <c r="K389" s="1">
        <f t="shared" si="6"/>
        <v>35992000</v>
      </c>
      <c r="L389" s="2">
        <v>388</v>
      </c>
    </row>
    <row r="390" spans="1:12" hidden="1" x14ac:dyDescent="0.45">
      <c r="A390">
        <v>1735</v>
      </c>
      <c r="B390" t="s">
        <v>2539</v>
      </c>
      <c r="C390" t="s">
        <v>14</v>
      </c>
      <c r="D390" t="s">
        <v>1592</v>
      </c>
      <c r="E390" t="s">
        <v>487</v>
      </c>
      <c r="F390">
        <v>30</v>
      </c>
      <c r="G390" t="s">
        <v>16</v>
      </c>
      <c r="H390">
        <v>2021</v>
      </c>
      <c r="I390">
        <v>9.2170000000000005</v>
      </c>
      <c r="J390" s="1">
        <f>_xlfn.XLOOKUP(B390, '[1]2021 Salaries'!$B$13:$B$2834, '[1]2021 Salaries'!$G$13:$G$2834,0)</f>
        <v>24460000</v>
      </c>
      <c r="K390" s="1">
        <f t="shared" si="6"/>
        <v>26906000.000000004</v>
      </c>
      <c r="L390" s="2">
        <v>389</v>
      </c>
    </row>
    <row r="391" spans="1:12" hidden="1" x14ac:dyDescent="0.45">
      <c r="A391">
        <v>1608</v>
      </c>
      <c r="B391" t="s">
        <v>2603</v>
      </c>
      <c r="C391" t="s">
        <v>86</v>
      </c>
      <c r="D391" t="s">
        <v>1592</v>
      </c>
      <c r="E391" t="s">
        <v>257</v>
      </c>
      <c r="F391">
        <v>25</v>
      </c>
      <c r="G391" t="s">
        <v>25</v>
      </c>
      <c r="H391">
        <v>2021</v>
      </c>
      <c r="I391">
        <v>9.2188999999999997</v>
      </c>
      <c r="J391" s="1">
        <f>_xlfn.XLOOKUP(B391, '[1]2021 Salaries'!$B$13:$B$2834, '[1]2021 Salaries'!$G$13:$G$2834,0)</f>
        <v>40260000</v>
      </c>
      <c r="K391" s="1">
        <f t="shared" si="6"/>
        <v>44286000</v>
      </c>
      <c r="L391" s="2">
        <v>390</v>
      </c>
    </row>
    <row r="392" spans="1:12" hidden="1" x14ac:dyDescent="0.45">
      <c r="A392">
        <v>1092</v>
      </c>
      <c r="B392" t="s">
        <v>2602</v>
      </c>
      <c r="C392" t="s">
        <v>9</v>
      </c>
      <c r="D392" t="s">
        <v>1600</v>
      </c>
      <c r="E392" t="s">
        <v>395</v>
      </c>
      <c r="F392">
        <v>22</v>
      </c>
      <c r="G392" t="s">
        <v>31</v>
      </c>
      <c r="H392">
        <v>2021</v>
      </c>
      <c r="I392">
        <v>9.2261666666666606</v>
      </c>
      <c r="J392" s="1">
        <f>_xlfn.XLOOKUP(B392, '[1]2021 Salaries'!$B$13:$B$2834, '[1]2021 Salaries'!$G$13:$G$2834,0)</f>
        <v>30150000</v>
      </c>
      <c r="K392" s="1">
        <f t="shared" si="6"/>
        <v>33165000.000000004</v>
      </c>
      <c r="L392" s="2">
        <v>391</v>
      </c>
    </row>
    <row r="393" spans="1:12" hidden="1" x14ac:dyDescent="0.45">
      <c r="A393">
        <v>1043</v>
      </c>
      <c r="B393" t="s">
        <v>2236</v>
      </c>
      <c r="C393" t="s">
        <v>55</v>
      </c>
      <c r="D393" t="s">
        <v>1596</v>
      </c>
      <c r="E393" t="s">
        <v>1073</v>
      </c>
      <c r="F393">
        <v>23</v>
      </c>
      <c r="G393" t="s">
        <v>21</v>
      </c>
      <c r="H393">
        <v>2021</v>
      </c>
      <c r="I393">
        <v>9.2263000000000002</v>
      </c>
      <c r="J393" s="1">
        <f>_xlfn.XLOOKUP(B393, '[1]2021 Salaries'!$B$13:$B$2834, '[1]2021 Salaries'!$G$13:$G$2834,0)</f>
        <v>26680000</v>
      </c>
      <c r="K393" s="1">
        <f t="shared" si="6"/>
        <v>29348000.000000004</v>
      </c>
      <c r="L393" s="2">
        <v>392</v>
      </c>
    </row>
    <row r="394" spans="1:12" x14ac:dyDescent="0.45">
      <c r="A394">
        <v>121</v>
      </c>
      <c r="B394" t="s">
        <v>2601</v>
      </c>
      <c r="C394" t="s">
        <v>64</v>
      </c>
      <c r="D394" t="s">
        <v>1600</v>
      </c>
      <c r="E394" t="s">
        <v>147</v>
      </c>
      <c r="F394">
        <v>23</v>
      </c>
      <c r="G394" t="s">
        <v>21</v>
      </c>
      <c r="H394">
        <v>2020</v>
      </c>
      <c r="I394">
        <v>9.2271333333333292</v>
      </c>
      <c r="J394" s="1">
        <f>_xlfn.XLOOKUP(B394, '[1]2021 Salaries'!$B$13:$B$2834, '[1]2021 Salaries'!$G$13:$G$2834,0)</f>
        <v>27580000</v>
      </c>
      <c r="K394" s="1">
        <f t="shared" si="6"/>
        <v>27580000</v>
      </c>
      <c r="L394" s="2">
        <v>393</v>
      </c>
    </row>
    <row r="395" spans="1:12" hidden="1" x14ac:dyDescent="0.45">
      <c r="A395">
        <v>1070</v>
      </c>
      <c r="B395" t="s">
        <v>2276</v>
      </c>
      <c r="C395" t="s">
        <v>39</v>
      </c>
      <c r="D395" t="s">
        <v>1596</v>
      </c>
      <c r="E395" t="s">
        <v>191</v>
      </c>
      <c r="F395">
        <v>22</v>
      </c>
      <c r="G395" t="s">
        <v>21</v>
      </c>
      <c r="H395">
        <v>2021</v>
      </c>
      <c r="I395">
        <v>9.2339666666666709</v>
      </c>
      <c r="J395" s="1">
        <f>_xlfn.XLOOKUP(B395, '[1]2021 Salaries'!$B$13:$B$2834, '[1]2021 Salaries'!$G$13:$G$2834,0)</f>
        <v>24850000</v>
      </c>
      <c r="K395" s="1">
        <f t="shared" si="6"/>
        <v>27335000.000000004</v>
      </c>
      <c r="L395" s="2">
        <v>394</v>
      </c>
    </row>
    <row r="396" spans="1:12" hidden="1" x14ac:dyDescent="0.45">
      <c r="A396">
        <v>243</v>
      </c>
      <c r="B396" t="s">
        <v>2078</v>
      </c>
      <c r="C396" t="s">
        <v>9</v>
      </c>
      <c r="D396" t="s">
        <v>1600</v>
      </c>
      <c r="E396" t="s">
        <v>539</v>
      </c>
      <c r="F396">
        <v>20</v>
      </c>
      <c r="G396" t="s">
        <v>31</v>
      </c>
      <c r="H396">
        <v>2020</v>
      </c>
      <c r="I396">
        <v>9.2409666666666705</v>
      </c>
      <c r="J396" s="1">
        <f>_xlfn.XLOOKUP(B396, '[1]2021 Salaries'!$B$13:$B$2834, '[1]2021 Salaries'!$G$13:$G$2834,0)</f>
        <v>33720000</v>
      </c>
      <c r="K396" s="1">
        <f t="shared" si="6"/>
        <v>37092000</v>
      </c>
      <c r="L396" s="2">
        <v>395</v>
      </c>
    </row>
    <row r="397" spans="1:12" hidden="1" x14ac:dyDescent="0.45">
      <c r="A397">
        <v>990</v>
      </c>
      <c r="B397" t="s">
        <v>2199</v>
      </c>
      <c r="C397" t="s">
        <v>39</v>
      </c>
      <c r="D397" t="s">
        <v>1596</v>
      </c>
      <c r="E397" t="s">
        <v>393</v>
      </c>
      <c r="F397">
        <v>24</v>
      </c>
      <c r="G397" t="s">
        <v>21</v>
      </c>
      <c r="H397">
        <v>2021</v>
      </c>
      <c r="I397">
        <v>9.2471333333333394</v>
      </c>
      <c r="J397" s="1">
        <f>_xlfn.XLOOKUP(B397, '[1]2021 Salaries'!$B$13:$B$2834, '[1]2021 Salaries'!$G$13:$G$2834,0)</f>
        <v>25750000</v>
      </c>
      <c r="K397" s="1">
        <f t="shared" si="6"/>
        <v>28325000.000000004</v>
      </c>
      <c r="L397" s="2">
        <v>396</v>
      </c>
    </row>
    <row r="398" spans="1:12" hidden="1" x14ac:dyDescent="0.45">
      <c r="A398">
        <v>1191</v>
      </c>
      <c r="B398" t="s">
        <v>1243</v>
      </c>
      <c r="C398" t="s">
        <v>1244</v>
      </c>
      <c r="D398" t="s">
        <v>1596</v>
      </c>
      <c r="E398" t="s">
        <v>539</v>
      </c>
      <c r="F398">
        <v>25</v>
      </c>
      <c r="G398" t="s">
        <v>31</v>
      </c>
      <c r="H398">
        <v>2021</v>
      </c>
      <c r="I398">
        <v>9.2585999999999995</v>
      </c>
      <c r="J398" s="1">
        <f>_xlfn.XLOOKUP(B398, '[1]2021 Salaries'!$B$13:$B$2834, '[1]2021 Salaries'!$G$13:$G$2834,0)</f>
        <v>25300000</v>
      </c>
      <c r="K398" s="1">
        <f t="shared" si="6"/>
        <v>27830000.000000004</v>
      </c>
      <c r="L398" s="2">
        <v>397</v>
      </c>
    </row>
    <row r="399" spans="1:12" hidden="1" x14ac:dyDescent="0.45">
      <c r="A399">
        <v>103</v>
      </c>
      <c r="B399" t="s">
        <v>2590</v>
      </c>
      <c r="C399" t="s">
        <v>14</v>
      </c>
      <c r="D399" t="s">
        <v>1600</v>
      </c>
      <c r="E399" t="s">
        <v>101</v>
      </c>
      <c r="F399">
        <v>26</v>
      </c>
      <c r="G399" t="s">
        <v>21</v>
      </c>
      <c r="H399">
        <v>2020</v>
      </c>
      <c r="I399">
        <v>9.2604666666666695</v>
      </c>
      <c r="J399" s="1">
        <f>_xlfn.XLOOKUP(B399, '[1]2021 Salaries'!$B$13:$B$2834, '[1]2021 Salaries'!$G$13:$G$2834,0)</f>
        <v>36830000</v>
      </c>
      <c r="K399" s="1">
        <f t="shared" si="6"/>
        <v>40513000</v>
      </c>
      <c r="L399" s="2">
        <v>398</v>
      </c>
    </row>
    <row r="400" spans="1:12" hidden="1" x14ac:dyDescent="0.45">
      <c r="A400">
        <v>1570</v>
      </c>
      <c r="B400" t="s">
        <v>2600</v>
      </c>
      <c r="C400" t="s">
        <v>23</v>
      </c>
      <c r="D400" t="s">
        <v>1596</v>
      </c>
      <c r="E400" t="s">
        <v>78</v>
      </c>
      <c r="F400">
        <v>20</v>
      </c>
      <c r="G400" t="s">
        <v>25</v>
      </c>
      <c r="H400">
        <v>2021</v>
      </c>
      <c r="I400">
        <v>9.2676666666666598</v>
      </c>
      <c r="J400" s="1">
        <f>_xlfn.XLOOKUP(B400, '[1]2021 Salaries'!$B$13:$B$2834, '[1]2021 Salaries'!$G$13:$G$2834,0)</f>
        <v>26160000</v>
      </c>
      <c r="K400" s="1">
        <f t="shared" si="6"/>
        <v>28776000.000000004</v>
      </c>
      <c r="L400" s="2">
        <v>399</v>
      </c>
    </row>
    <row r="401" spans="1:12" hidden="1" x14ac:dyDescent="0.45">
      <c r="A401">
        <v>653</v>
      </c>
      <c r="B401" t="s">
        <v>1208</v>
      </c>
      <c r="C401" t="s">
        <v>23</v>
      </c>
      <c r="D401" t="s">
        <v>598</v>
      </c>
      <c r="E401" t="s">
        <v>240</v>
      </c>
      <c r="F401">
        <v>20</v>
      </c>
      <c r="G401" t="s">
        <v>25</v>
      </c>
      <c r="H401">
        <v>2020</v>
      </c>
      <c r="I401">
        <v>9.2704333333333402</v>
      </c>
      <c r="J401" s="1">
        <f>_xlfn.XLOOKUP(B401, '[1]2021 Salaries'!$B$13:$B$2834, '[1]2021 Salaries'!$G$13:$G$2834,0)</f>
        <v>25830000</v>
      </c>
      <c r="K401" s="1">
        <f t="shared" si="6"/>
        <v>28413000.000000004</v>
      </c>
      <c r="L401" s="2">
        <v>400</v>
      </c>
    </row>
    <row r="402" spans="1:12" hidden="1" x14ac:dyDescent="0.45">
      <c r="A402">
        <v>27</v>
      </c>
      <c r="B402" t="s">
        <v>2559</v>
      </c>
      <c r="C402" t="s">
        <v>894</v>
      </c>
      <c r="D402" t="s">
        <v>1592</v>
      </c>
      <c r="E402" t="s">
        <v>845</v>
      </c>
      <c r="F402">
        <v>31</v>
      </c>
      <c r="G402" t="s">
        <v>21</v>
      </c>
      <c r="H402">
        <v>2020</v>
      </c>
      <c r="I402">
        <v>9.2716999999999992</v>
      </c>
      <c r="J402" s="1">
        <f>_xlfn.XLOOKUP(B402, '[1]2021 Salaries'!$B$13:$B$2834, '[1]2021 Salaries'!$G$13:$G$2834,0)</f>
        <v>29870000</v>
      </c>
      <c r="K402" s="1">
        <f t="shared" si="6"/>
        <v>32857000.000000004</v>
      </c>
      <c r="L402" s="2">
        <v>401</v>
      </c>
    </row>
    <row r="403" spans="1:12" hidden="1" x14ac:dyDescent="0.45">
      <c r="A403">
        <v>727</v>
      </c>
      <c r="B403" t="s">
        <v>2351</v>
      </c>
      <c r="C403" t="s">
        <v>14</v>
      </c>
      <c r="D403" t="s">
        <v>1596</v>
      </c>
      <c r="E403" t="s">
        <v>89</v>
      </c>
      <c r="F403">
        <v>19</v>
      </c>
      <c r="G403" t="s">
        <v>16</v>
      </c>
      <c r="H403">
        <v>2020</v>
      </c>
      <c r="I403">
        <v>9.2727666666666693</v>
      </c>
      <c r="J403" s="1">
        <f>_xlfn.XLOOKUP(B403, '[1]2021 Salaries'!$B$13:$B$2834, '[1]2021 Salaries'!$G$13:$G$2834,0)</f>
        <v>7820000</v>
      </c>
      <c r="K403" s="1">
        <f t="shared" si="6"/>
        <v>8602000</v>
      </c>
      <c r="L403" s="2">
        <v>402</v>
      </c>
    </row>
    <row r="404" spans="1:12" hidden="1" x14ac:dyDescent="0.45">
      <c r="A404">
        <v>524</v>
      </c>
      <c r="B404" t="s">
        <v>1843</v>
      </c>
      <c r="C404" t="s">
        <v>14</v>
      </c>
      <c r="D404" t="s">
        <v>1592</v>
      </c>
      <c r="E404" t="s">
        <v>107</v>
      </c>
      <c r="F404">
        <v>34</v>
      </c>
      <c r="G404" t="s">
        <v>25</v>
      </c>
      <c r="H404">
        <v>2020</v>
      </c>
      <c r="I404">
        <v>9.2758666666666691</v>
      </c>
      <c r="J404" s="1">
        <f>_xlfn.XLOOKUP(B404, '[1]2021 Salaries'!$B$13:$B$2834, '[1]2021 Salaries'!$G$13:$G$2834,0)</f>
        <v>28870000</v>
      </c>
      <c r="K404" s="1">
        <f t="shared" si="6"/>
        <v>31757000.000000004</v>
      </c>
      <c r="L404" s="2">
        <v>403</v>
      </c>
    </row>
    <row r="405" spans="1:12" hidden="1" x14ac:dyDescent="0.45">
      <c r="A405">
        <v>1438</v>
      </c>
      <c r="B405" t="s">
        <v>2131</v>
      </c>
      <c r="C405" t="s">
        <v>27</v>
      </c>
      <c r="D405" t="s">
        <v>1592</v>
      </c>
      <c r="E405" t="s">
        <v>11</v>
      </c>
      <c r="F405">
        <v>19</v>
      </c>
      <c r="G405" t="s">
        <v>12</v>
      </c>
      <c r="H405">
        <v>2021</v>
      </c>
      <c r="I405">
        <v>9.28013333333333</v>
      </c>
      <c r="J405" s="1">
        <f>_xlfn.XLOOKUP(B405, '[1]2021 Salaries'!$B$13:$B$2834, '[1]2021 Salaries'!$G$13:$G$2834,0)</f>
        <v>30200000</v>
      </c>
      <c r="K405" s="1">
        <f t="shared" si="6"/>
        <v>33220000.000000004</v>
      </c>
      <c r="L405" s="2">
        <v>404</v>
      </c>
    </row>
    <row r="406" spans="1:12" hidden="1" x14ac:dyDescent="0.45">
      <c r="A406">
        <v>1755</v>
      </c>
      <c r="B406" t="s">
        <v>2205</v>
      </c>
      <c r="C406" t="s">
        <v>14</v>
      </c>
      <c r="D406" t="s">
        <v>1592</v>
      </c>
      <c r="E406" t="s">
        <v>225</v>
      </c>
      <c r="F406">
        <v>31</v>
      </c>
      <c r="G406" t="s">
        <v>16</v>
      </c>
      <c r="H406">
        <v>2021</v>
      </c>
      <c r="I406">
        <v>9.2851333333333308</v>
      </c>
      <c r="J406" s="1">
        <f>_xlfn.XLOOKUP(B406, '[1]2021 Salaries'!$B$13:$B$2834, '[1]2021 Salaries'!$G$13:$G$2834,0)</f>
        <v>26730000</v>
      </c>
      <c r="K406" s="1">
        <f t="shared" si="6"/>
        <v>29403000.000000004</v>
      </c>
      <c r="L406" s="2">
        <v>405</v>
      </c>
    </row>
    <row r="407" spans="1:12" hidden="1" x14ac:dyDescent="0.45">
      <c r="A407">
        <v>622</v>
      </c>
      <c r="B407" t="s">
        <v>2599</v>
      </c>
      <c r="C407" t="s">
        <v>23</v>
      </c>
      <c r="D407" t="s">
        <v>1592</v>
      </c>
      <c r="E407" t="s">
        <v>784</v>
      </c>
      <c r="F407">
        <v>28</v>
      </c>
      <c r="G407" t="s">
        <v>25</v>
      </c>
      <c r="H407">
        <v>2020</v>
      </c>
      <c r="I407">
        <v>9.2925000000000004</v>
      </c>
      <c r="J407" s="1">
        <f>_xlfn.XLOOKUP(B407, '[1]2021 Salaries'!$B$13:$B$2834, '[1]2021 Salaries'!$G$13:$G$2834,0)</f>
        <v>0</v>
      </c>
      <c r="K407" s="1">
        <f t="shared" si="6"/>
        <v>0</v>
      </c>
      <c r="L407" s="2">
        <v>406</v>
      </c>
    </row>
    <row r="408" spans="1:12" hidden="1" x14ac:dyDescent="0.45">
      <c r="A408">
        <v>1697</v>
      </c>
      <c r="B408" t="s">
        <v>2598</v>
      </c>
      <c r="C408" t="s">
        <v>14</v>
      </c>
      <c r="D408" t="s">
        <v>1596</v>
      </c>
      <c r="E408" t="s">
        <v>529</v>
      </c>
      <c r="F408">
        <v>25</v>
      </c>
      <c r="G408" t="s">
        <v>16</v>
      </c>
      <c r="H408">
        <v>2021</v>
      </c>
      <c r="I408">
        <v>9.2973999999999997</v>
      </c>
      <c r="J408" s="1">
        <f>_xlfn.XLOOKUP(B408, '[1]2021 Salaries'!$B$13:$B$2834, '[1]2021 Salaries'!$G$13:$G$2834,0)</f>
        <v>24350000</v>
      </c>
      <c r="K408" s="1">
        <f t="shared" si="6"/>
        <v>26785000.000000004</v>
      </c>
      <c r="L408" s="2">
        <v>407</v>
      </c>
    </row>
    <row r="409" spans="1:12" hidden="1" x14ac:dyDescent="0.45">
      <c r="A409">
        <v>836</v>
      </c>
      <c r="B409" t="s">
        <v>2597</v>
      </c>
      <c r="C409" t="s">
        <v>14</v>
      </c>
      <c r="D409" t="s">
        <v>1592</v>
      </c>
      <c r="E409" t="s">
        <v>272</v>
      </c>
      <c r="F409">
        <v>24</v>
      </c>
      <c r="G409" t="s">
        <v>16</v>
      </c>
      <c r="H409">
        <v>2020</v>
      </c>
      <c r="I409">
        <v>9.2975666666666701</v>
      </c>
      <c r="J409" s="1">
        <f>_xlfn.XLOOKUP(B409, '[1]2021 Salaries'!$B$13:$B$2834, '[1]2021 Salaries'!$G$13:$G$2834,0)</f>
        <v>0</v>
      </c>
      <c r="K409" s="1">
        <f t="shared" si="6"/>
        <v>0</v>
      </c>
      <c r="L409" s="2">
        <v>408</v>
      </c>
    </row>
    <row r="410" spans="1:12" hidden="1" x14ac:dyDescent="0.45">
      <c r="A410">
        <v>1530</v>
      </c>
      <c r="B410" t="s">
        <v>2596</v>
      </c>
      <c r="C410" t="s">
        <v>14</v>
      </c>
      <c r="D410" t="s">
        <v>1592</v>
      </c>
      <c r="E410" t="s">
        <v>24</v>
      </c>
      <c r="F410">
        <v>27</v>
      </c>
      <c r="G410" t="s">
        <v>25</v>
      </c>
      <c r="H410">
        <v>2021</v>
      </c>
      <c r="I410">
        <v>9.3003999999999998</v>
      </c>
      <c r="J410" s="1">
        <f>_xlfn.XLOOKUP(B410, '[1]2021 Salaries'!$B$13:$B$2834, '[1]2021 Salaries'!$G$13:$G$2834,0)</f>
        <v>28680000</v>
      </c>
      <c r="K410" s="1">
        <f t="shared" si="6"/>
        <v>31548000.000000004</v>
      </c>
      <c r="L410" s="2">
        <v>409</v>
      </c>
    </row>
    <row r="411" spans="1:12" hidden="1" x14ac:dyDescent="0.45">
      <c r="A411">
        <v>1354</v>
      </c>
      <c r="B411" t="s">
        <v>2311</v>
      </c>
      <c r="C411" t="s">
        <v>23</v>
      </c>
      <c r="D411" t="s">
        <v>1600</v>
      </c>
      <c r="E411" t="s">
        <v>403</v>
      </c>
      <c r="F411">
        <v>27</v>
      </c>
      <c r="G411" t="s">
        <v>12</v>
      </c>
      <c r="H411">
        <v>2021</v>
      </c>
      <c r="I411">
        <v>9.3085333333333296</v>
      </c>
      <c r="J411" s="1">
        <f>_xlfn.XLOOKUP(B411, '[1]2021 Salaries'!$B$13:$B$2834, '[1]2021 Salaries'!$G$13:$G$2834,0)</f>
        <v>27860000</v>
      </c>
      <c r="K411" s="1">
        <f t="shared" si="6"/>
        <v>30646000.000000004</v>
      </c>
      <c r="L411" s="2">
        <v>410</v>
      </c>
    </row>
    <row r="412" spans="1:12" hidden="1" x14ac:dyDescent="0.45">
      <c r="A412">
        <v>1682</v>
      </c>
      <c r="B412" t="s">
        <v>2533</v>
      </c>
      <c r="C412" t="s">
        <v>14</v>
      </c>
      <c r="D412" t="s">
        <v>1592</v>
      </c>
      <c r="E412" t="s">
        <v>963</v>
      </c>
      <c r="F412">
        <v>31</v>
      </c>
      <c r="G412" t="s">
        <v>16</v>
      </c>
      <c r="H412">
        <v>2021</v>
      </c>
      <c r="I412">
        <v>9.3110333333333397</v>
      </c>
      <c r="J412" s="1">
        <f>_xlfn.XLOOKUP(B412, '[1]2021 Salaries'!$B$13:$B$2834, '[1]2021 Salaries'!$G$13:$G$2834,0)</f>
        <v>25430000</v>
      </c>
      <c r="K412" s="1">
        <f t="shared" si="6"/>
        <v>27973000.000000004</v>
      </c>
      <c r="L412" s="2">
        <v>411</v>
      </c>
    </row>
    <row r="413" spans="1:12" hidden="1" x14ac:dyDescent="0.45">
      <c r="A413">
        <v>1587</v>
      </c>
      <c r="B413" t="s">
        <v>2595</v>
      </c>
      <c r="C413" t="s">
        <v>23</v>
      </c>
      <c r="D413" t="s">
        <v>1592</v>
      </c>
      <c r="E413" t="s">
        <v>223</v>
      </c>
      <c r="F413">
        <v>28</v>
      </c>
      <c r="G413" t="s">
        <v>25</v>
      </c>
      <c r="H413">
        <v>2021</v>
      </c>
      <c r="I413">
        <v>9.3115000000000006</v>
      </c>
      <c r="J413" s="1">
        <f>_xlfn.XLOOKUP(B413, '[1]2021 Salaries'!$B$13:$B$2834, '[1]2021 Salaries'!$G$13:$G$2834,0)</f>
        <v>32510000</v>
      </c>
      <c r="K413" s="1">
        <f t="shared" si="6"/>
        <v>35761000</v>
      </c>
      <c r="L413" s="2">
        <v>412</v>
      </c>
    </row>
    <row r="414" spans="1:12" hidden="1" x14ac:dyDescent="0.45">
      <c r="A414">
        <v>952</v>
      </c>
      <c r="B414" t="s">
        <v>2249</v>
      </c>
      <c r="C414" t="s">
        <v>130</v>
      </c>
      <c r="D414" t="s">
        <v>1596</v>
      </c>
      <c r="E414" t="s">
        <v>49</v>
      </c>
      <c r="F414">
        <v>25</v>
      </c>
      <c r="G414" t="s">
        <v>21</v>
      </c>
      <c r="H414">
        <v>2021</v>
      </c>
      <c r="I414">
        <v>9.3145000000000007</v>
      </c>
      <c r="J414" s="1">
        <f>_xlfn.XLOOKUP(B414, '[1]2021 Salaries'!$B$13:$B$2834, '[1]2021 Salaries'!$G$13:$G$2834,0)</f>
        <v>32370000</v>
      </c>
      <c r="K414" s="1">
        <f t="shared" si="6"/>
        <v>35607000</v>
      </c>
      <c r="L414" s="2">
        <v>413</v>
      </c>
    </row>
    <row r="415" spans="1:12" hidden="1" x14ac:dyDescent="0.45">
      <c r="A415">
        <v>705</v>
      </c>
      <c r="B415" t="s">
        <v>2302</v>
      </c>
      <c r="C415" t="s">
        <v>55</v>
      </c>
      <c r="D415" t="s">
        <v>1592</v>
      </c>
      <c r="E415" t="s">
        <v>186</v>
      </c>
      <c r="F415">
        <v>27</v>
      </c>
      <c r="G415" t="s">
        <v>16</v>
      </c>
      <c r="H415">
        <v>2020</v>
      </c>
      <c r="I415">
        <v>9.3154666666666692</v>
      </c>
      <c r="J415" s="1">
        <f>_xlfn.XLOOKUP(B415, '[1]2021 Salaries'!$B$13:$B$2834, '[1]2021 Salaries'!$G$13:$G$2834,0)</f>
        <v>26700000</v>
      </c>
      <c r="K415" s="1">
        <f t="shared" si="6"/>
        <v>29370000.000000004</v>
      </c>
      <c r="L415" s="2">
        <v>414</v>
      </c>
    </row>
    <row r="416" spans="1:12" hidden="1" x14ac:dyDescent="0.45">
      <c r="A416">
        <v>553</v>
      </c>
      <c r="B416" t="s">
        <v>2594</v>
      </c>
      <c r="C416" t="s">
        <v>55</v>
      </c>
      <c r="D416" t="s">
        <v>1596</v>
      </c>
      <c r="E416" t="s">
        <v>322</v>
      </c>
      <c r="F416">
        <v>27</v>
      </c>
      <c r="G416" t="s">
        <v>25</v>
      </c>
      <c r="H416">
        <v>2020</v>
      </c>
      <c r="I416">
        <v>9.3211333333333393</v>
      </c>
      <c r="J416" s="1">
        <f>_xlfn.XLOOKUP(B416, '[1]2021 Salaries'!$B$13:$B$2834, '[1]2021 Salaries'!$G$13:$G$2834,0)</f>
        <v>24170000</v>
      </c>
      <c r="K416" s="1">
        <f t="shared" si="6"/>
        <v>26587000.000000004</v>
      </c>
      <c r="L416" s="2">
        <v>415</v>
      </c>
    </row>
    <row r="417" spans="1:12" hidden="1" x14ac:dyDescent="0.45">
      <c r="A417">
        <v>68</v>
      </c>
      <c r="B417" t="s">
        <v>2060</v>
      </c>
      <c r="C417" t="s">
        <v>39</v>
      </c>
      <c r="D417" t="s">
        <v>1592</v>
      </c>
      <c r="E417" t="s">
        <v>168</v>
      </c>
      <c r="F417">
        <v>19</v>
      </c>
      <c r="G417" t="s">
        <v>21</v>
      </c>
      <c r="H417">
        <v>2020</v>
      </c>
      <c r="I417">
        <v>9.3233333333333306</v>
      </c>
      <c r="J417" s="1">
        <f>_xlfn.XLOOKUP(B417, '[1]2021 Salaries'!$B$13:$B$2834, '[1]2021 Salaries'!$G$13:$G$2834,0)</f>
        <v>22990000</v>
      </c>
      <c r="K417" s="1">
        <f t="shared" si="6"/>
        <v>25289000.000000004</v>
      </c>
      <c r="L417" s="2">
        <v>416</v>
      </c>
    </row>
    <row r="418" spans="1:12" hidden="1" x14ac:dyDescent="0.45">
      <c r="A418">
        <v>569</v>
      </c>
      <c r="B418" t="s">
        <v>2591</v>
      </c>
      <c r="C418" t="s">
        <v>109</v>
      </c>
      <c r="D418" t="s">
        <v>1592</v>
      </c>
      <c r="E418" t="s">
        <v>78</v>
      </c>
      <c r="F418">
        <v>22</v>
      </c>
      <c r="G418" t="s">
        <v>25</v>
      </c>
      <c r="H418">
        <v>2020</v>
      </c>
      <c r="I418">
        <v>9.3289666666666697</v>
      </c>
      <c r="J418" s="1">
        <f>_xlfn.XLOOKUP(B418, '[1]2021 Salaries'!$B$13:$B$2834, '[1]2021 Salaries'!$G$13:$G$2834,0)</f>
        <v>18630000</v>
      </c>
      <c r="K418" s="1">
        <f t="shared" si="6"/>
        <v>20493000</v>
      </c>
      <c r="L418" s="2">
        <v>417</v>
      </c>
    </row>
    <row r="419" spans="1:12" hidden="1" x14ac:dyDescent="0.45">
      <c r="A419">
        <v>1124</v>
      </c>
      <c r="B419" t="s">
        <v>2593</v>
      </c>
      <c r="C419" t="s">
        <v>232</v>
      </c>
      <c r="D419" t="s">
        <v>1600</v>
      </c>
      <c r="E419" t="s">
        <v>473</v>
      </c>
      <c r="F419">
        <v>25</v>
      </c>
      <c r="G419" t="s">
        <v>31</v>
      </c>
      <c r="H419">
        <v>2021</v>
      </c>
      <c r="I419">
        <v>9.3356333333333303</v>
      </c>
      <c r="J419" s="1">
        <f>_xlfn.XLOOKUP(B419, '[1]2021 Salaries'!$B$13:$B$2834, '[1]2021 Salaries'!$G$13:$G$2834,0)</f>
        <v>6670000</v>
      </c>
      <c r="K419" s="1">
        <f t="shared" si="6"/>
        <v>7337000.0000000009</v>
      </c>
      <c r="L419" s="2">
        <v>418</v>
      </c>
    </row>
    <row r="420" spans="1:12" hidden="1" x14ac:dyDescent="0.45">
      <c r="A420">
        <v>665</v>
      </c>
      <c r="B420" t="s">
        <v>2214</v>
      </c>
      <c r="C420" t="s">
        <v>14</v>
      </c>
      <c r="D420" t="s">
        <v>1600</v>
      </c>
      <c r="E420" t="s">
        <v>124</v>
      </c>
      <c r="F420">
        <v>24</v>
      </c>
      <c r="G420" t="s">
        <v>25</v>
      </c>
      <c r="H420">
        <v>2020</v>
      </c>
      <c r="I420">
        <v>9.3412333333333297</v>
      </c>
      <c r="J420" s="1">
        <f>_xlfn.XLOOKUP(B420, '[1]2021 Salaries'!$B$13:$B$2834, '[1]2021 Salaries'!$G$13:$G$2834,0)</f>
        <v>24120000</v>
      </c>
      <c r="K420" s="1">
        <f t="shared" si="6"/>
        <v>26532000.000000004</v>
      </c>
      <c r="L420" s="2">
        <v>419</v>
      </c>
    </row>
    <row r="421" spans="1:12" hidden="1" x14ac:dyDescent="0.45">
      <c r="A421">
        <v>1089</v>
      </c>
      <c r="B421" t="s">
        <v>2508</v>
      </c>
      <c r="C421" t="s">
        <v>9</v>
      </c>
      <c r="D421" t="s">
        <v>1600</v>
      </c>
      <c r="E421" t="s">
        <v>395</v>
      </c>
      <c r="F421">
        <v>31</v>
      </c>
      <c r="G421" t="s">
        <v>31</v>
      </c>
      <c r="H421">
        <v>2021</v>
      </c>
      <c r="I421">
        <v>9.3425666666666594</v>
      </c>
      <c r="J421" s="1">
        <f>_xlfn.XLOOKUP(B421, '[1]2021 Salaries'!$B$13:$B$2834, '[1]2021 Salaries'!$G$13:$G$2834,0)</f>
        <v>37880000</v>
      </c>
      <c r="K421" s="1">
        <f t="shared" si="6"/>
        <v>41668000</v>
      </c>
      <c r="L421" s="2">
        <v>420</v>
      </c>
    </row>
    <row r="422" spans="1:12" hidden="1" x14ac:dyDescent="0.45">
      <c r="A422">
        <v>1076</v>
      </c>
      <c r="B422" t="s">
        <v>2592</v>
      </c>
      <c r="C422" t="s">
        <v>9</v>
      </c>
      <c r="D422" t="s">
        <v>1592</v>
      </c>
      <c r="E422" t="s">
        <v>44</v>
      </c>
      <c r="F422">
        <v>18</v>
      </c>
      <c r="G422" t="s">
        <v>31</v>
      </c>
      <c r="H422">
        <v>2021</v>
      </c>
      <c r="I422">
        <v>9.3434333333333406</v>
      </c>
      <c r="J422" s="1">
        <f>_xlfn.XLOOKUP(B422, '[1]2021 Salaries'!$B$13:$B$2834, '[1]2021 Salaries'!$G$13:$G$2834,0)</f>
        <v>33730000</v>
      </c>
      <c r="K422" s="1">
        <f t="shared" si="6"/>
        <v>37103000</v>
      </c>
      <c r="L422" s="2">
        <v>421</v>
      </c>
    </row>
    <row r="423" spans="1:12" hidden="1" x14ac:dyDescent="0.45">
      <c r="A423">
        <v>39</v>
      </c>
      <c r="B423" t="s">
        <v>2546</v>
      </c>
      <c r="C423" t="s">
        <v>9</v>
      </c>
      <c r="D423" t="s">
        <v>1592</v>
      </c>
      <c r="E423" t="s">
        <v>20</v>
      </c>
      <c r="F423">
        <v>32</v>
      </c>
      <c r="G423" t="s">
        <v>21</v>
      </c>
      <c r="H423">
        <v>2020</v>
      </c>
      <c r="I423">
        <v>9.3461666666666705</v>
      </c>
      <c r="J423" s="1">
        <f>_xlfn.XLOOKUP(B423, '[1]2021 Salaries'!$B$13:$B$2834, '[1]2021 Salaries'!$G$13:$G$2834,0)</f>
        <v>30800000</v>
      </c>
      <c r="K423" s="1">
        <f t="shared" si="6"/>
        <v>33880000</v>
      </c>
      <c r="L423" s="2">
        <v>422</v>
      </c>
    </row>
    <row r="424" spans="1:12" hidden="1" x14ac:dyDescent="0.45">
      <c r="A424">
        <v>476</v>
      </c>
      <c r="B424" t="s">
        <v>2075</v>
      </c>
      <c r="C424" t="s">
        <v>222</v>
      </c>
      <c r="D424" t="s">
        <v>1600</v>
      </c>
      <c r="E424" t="s">
        <v>382</v>
      </c>
      <c r="F424">
        <v>22</v>
      </c>
      <c r="G424" t="s">
        <v>12</v>
      </c>
      <c r="H424">
        <v>2020</v>
      </c>
      <c r="I424">
        <v>9.3500333333333305</v>
      </c>
      <c r="J424" s="1">
        <f>_xlfn.XLOOKUP(B424, '[1]2021 Salaries'!$B$13:$B$2834, '[1]2021 Salaries'!$G$13:$G$2834,0)</f>
        <v>27240000</v>
      </c>
      <c r="K424" s="1">
        <f t="shared" si="6"/>
        <v>29964000.000000004</v>
      </c>
      <c r="L424" s="2">
        <v>423</v>
      </c>
    </row>
    <row r="425" spans="1:12" hidden="1" x14ac:dyDescent="0.45">
      <c r="A425">
        <v>723</v>
      </c>
      <c r="B425" t="s">
        <v>2566</v>
      </c>
      <c r="C425" t="s">
        <v>138</v>
      </c>
      <c r="D425" t="s">
        <v>1592</v>
      </c>
      <c r="E425" t="s">
        <v>89</v>
      </c>
      <c r="F425">
        <v>21</v>
      </c>
      <c r="G425" t="s">
        <v>16</v>
      </c>
      <c r="H425">
        <v>2020</v>
      </c>
      <c r="I425">
        <v>9.3542000000000005</v>
      </c>
      <c r="J425" s="1">
        <f>_xlfn.XLOOKUP(B425, '[1]2021 Salaries'!$B$13:$B$2834, '[1]2021 Salaries'!$G$13:$G$2834,0)</f>
        <v>29780000</v>
      </c>
      <c r="K425" s="1">
        <f t="shared" si="6"/>
        <v>32758000.000000004</v>
      </c>
      <c r="L425" s="2">
        <v>424</v>
      </c>
    </row>
    <row r="426" spans="1:12" hidden="1" x14ac:dyDescent="0.45">
      <c r="A426">
        <v>1156</v>
      </c>
      <c r="B426" t="s">
        <v>1962</v>
      </c>
      <c r="C426" t="s">
        <v>9</v>
      </c>
      <c r="D426" t="s">
        <v>1600</v>
      </c>
      <c r="E426" t="s">
        <v>57</v>
      </c>
      <c r="F426">
        <v>19</v>
      </c>
      <c r="G426" t="s">
        <v>31</v>
      </c>
      <c r="H426">
        <v>2021</v>
      </c>
      <c r="I426">
        <v>9.3610666666666695</v>
      </c>
      <c r="J426" s="1">
        <f>_xlfn.XLOOKUP(B426, '[1]2021 Salaries'!$B$13:$B$2834, '[1]2021 Salaries'!$G$13:$G$2834,0)</f>
        <v>24470000</v>
      </c>
      <c r="K426" s="1">
        <f t="shared" si="6"/>
        <v>26917000.000000004</v>
      </c>
      <c r="L426" s="2">
        <v>425</v>
      </c>
    </row>
    <row r="427" spans="1:12" hidden="1" x14ac:dyDescent="0.45">
      <c r="A427">
        <v>1539</v>
      </c>
      <c r="B427" t="s">
        <v>603</v>
      </c>
      <c r="C427" t="s">
        <v>143</v>
      </c>
      <c r="D427" t="s">
        <v>598</v>
      </c>
      <c r="E427" t="s">
        <v>267</v>
      </c>
      <c r="F427">
        <v>20</v>
      </c>
      <c r="G427" t="s">
        <v>25</v>
      </c>
      <c r="H427">
        <v>2021</v>
      </c>
      <c r="I427">
        <v>9.3626333333333402</v>
      </c>
      <c r="J427" s="1">
        <f>_xlfn.XLOOKUP(B427, '[1]2021 Salaries'!$B$13:$B$2834, '[1]2021 Salaries'!$G$13:$G$2834,0)</f>
        <v>24350000</v>
      </c>
      <c r="K427" s="1">
        <f t="shared" si="6"/>
        <v>26785000.000000004</v>
      </c>
      <c r="L427" s="2">
        <v>426</v>
      </c>
    </row>
    <row r="428" spans="1:12" hidden="1" x14ac:dyDescent="0.45">
      <c r="A428">
        <v>766</v>
      </c>
      <c r="B428" t="s">
        <v>1037</v>
      </c>
      <c r="C428" t="s">
        <v>130</v>
      </c>
      <c r="D428" t="s">
        <v>1600</v>
      </c>
      <c r="E428" t="s">
        <v>225</v>
      </c>
      <c r="F428">
        <v>25</v>
      </c>
      <c r="G428" t="s">
        <v>16</v>
      </c>
      <c r="H428">
        <v>2020</v>
      </c>
      <c r="I428">
        <v>9.3651333333333309</v>
      </c>
      <c r="J428" s="1">
        <f>_xlfn.XLOOKUP(B428, '[1]2021 Salaries'!$B$13:$B$2834, '[1]2021 Salaries'!$G$13:$G$2834,0)</f>
        <v>31350000</v>
      </c>
      <c r="K428" s="1">
        <f t="shared" si="6"/>
        <v>34485000</v>
      </c>
      <c r="L428" s="2">
        <v>427</v>
      </c>
    </row>
    <row r="429" spans="1:12" hidden="1" x14ac:dyDescent="0.45">
      <c r="A429">
        <v>248</v>
      </c>
      <c r="B429" t="s">
        <v>2298</v>
      </c>
      <c r="C429" t="s">
        <v>9</v>
      </c>
      <c r="D429" t="s">
        <v>1592</v>
      </c>
      <c r="E429" t="s">
        <v>173</v>
      </c>
      <c r="F429">
        <v>32</v>
      </c>
      <c r="G429" t="s">
        <v>31</v>
      </c>
      <c r="H429">
        <v>2020</v>
      </c>
      <c r="I429">
        <v>9.3757000000000001</v>
      </c>
      <c r="J429" s="1">
        <f>_xlfn.XLOOKUP(B429, '[1]2021 Salaries'!$B$13:$B$2834, '[1]2021 Salaries'!$G$13:$G$2834,0)</f>
        <v>34100000</v>
      </c>
      <c r="K429" s="1">
        <f t="shared" si="6"/>
        <v>37510000</v>
      </c>
      <c r="L429" s="2">
        <v>428</v>
      </c>
    </row>
    <row r="430" spans="1:12" hidden="1" x14ac:dyDescent="0.45">
      <c r="A430">
        <v>1567</v>
      </c>
      <c r="B430" t="s">
        <v>2591</v>
      </c>
      <c r="C430" t="s">
        <v>109</v>
      </c>
      <c r="D430" t="s">
        <v>1596</v>
      </c>
      <c r="E430" t="s">
        <v>78</v>
      </c>
      <c r="F430">
        <v>23</v>
      </c>
      <c r="G430" t="s">
        <v>25</v>
      </c>
      <c r="H430">
        <v>2021</v>
      </c>
      <c r="I430">
        <v>9.3789333333333396</v>
      </c>
      <c r="J430" s="1">
        <f>_xlfn.XLOOKUP(B430, '[1]2021 Salaries'!$B$13:$B$2834, '[1]2021 Salaries'!$G$13:$G$2834,0)</f>
        <v>18630000</v>
      </c>
      <c r="K430" s="1">
        <f t="shared" si="6"/>
        <v>20493000</v>
      </c>
      <c r="L430" s="2">
        <v>429</v>
      </c>
    </row>
    <row r="431" spans="1:12" hidden="1" x14ac:dyDescent="0.45">
      <c r="A431">
        <v>209</v>
      </c>
      <c r="B431" t="s">
        <v>1742</v>
      </c>
      <c r="C431" t="s">
        <v>149</v>
      </c>
      <c r="D431" t="s">
        <v>1592</v>
      </c>
      <c r="E431" t="s">
        <v>57</v>
      </c>
      <c r="F431">
        <v>24</v>
      </c>
      <c r="G431" t="s">
        <v>31</v>
      </c>
      <c r="H431">
        <v>2020</v>
      </c>
      <c r="I431">
        <v>9.3872</v>
      </c>
      <c r="J431" s="1">
        <f>_xlfn.XLOOKUP(B431, '[1]2021 Salaries'!$B$13:$B$2834, '[1]2021 Salaries'!$G$13:$G$2834,0)</f>
        <v>20440000</v>
      </c>
      <c r="K431" s="1">
        <f t="shared" si="6"/>
        <v>22484000</v>
      </c>
      <c r="L431" s="2">
        <v>430</v>
      </c>
    </row>
    <row r="432" spans="1:12" hidden="1" x14ac:dyDescent="0.45">
      <c r="A432">
        <v>669</v>
      </c>
      <c r="B432" t="s">
        <v>1528</v>
      </c>
      <c r="C432" t="s">
        <v>23</v>
      </c>
      <c r="D432" t="s">
        <v>1600</v>
      </c>
      <c r="E432" t="s">
        <v>124</v>
      </c>
      <c r="F432">
        <v>22</v>
      </c>
      <c r="G432" t="s">
        <v>25</v>
      </c>
      <c r="H432">
        <v>2020</v>
      </c>
      <c r="I432">
        <v>9.3901666666666692</v>
      </c>
      <c r="J432" s="1">
        <f>_xlfn.XLOOKUP(B432, '[1]2021 Salaries'!$B$13:$B$2834, '[1]2021 Salaries'!$G$13:$G$2834,0)</f>
        <v>37960000</v>
      </c>
      <c r="K432" s="1">
        <f t="shared" si="6"/>
        <v>41756000</v>
      </c>
      <c r="L432" s="2">
        <v>431</v>
      </c>
    </row>
    <row r="433" spans="1:12" hidden="1" x14ac:dyDescent="0.45">
      <c r="A433">
        <v>1036</v>
      </c>
      <c r="B433" t="s">
        <v>2590</v>
      </c>
      <c r="C433" t="s">
        <v>14</v>
      </c>
      <c r="D433" t="s">
        <v>1600</v>
      </c>
      <c r="E433" t="s">
        <v>101</v>
      </c>
      <c r="F433">
        <v>27</v>
      </c>
      <c r="G433" t="s">
        <v>21</v>
      </c>
      <c r="H433">
        <v>2021</v>
      </c>
      <c r="I433">
        <v>9.4041333333333306</v>
      </c>
      <c r="J433" s="1">
        <f>_xlfn.XLOOKUP(B433, '[1]2021 Salaries'!$B$13:$B$2834, '[1]2021 Salaries'!$G$13:$G$2834,0)</f>
        <v>36830000</v>
      </c>
      <c r="K433" s="1">
        <f t="shared" si="6"/>
        <v>40513000</v>
      </c>
      <c r="L433" s="2">
        <v>432</v>
      </c>
    </row>
    <row r="434" spans="1:12" hidden="1" x14ac:dyDescent="0.45">
      <c r="A434">
        <v>768</v>
      </c>
      <c r="B434" t="s">
        <v>2589</v>
      </c>
      <c r="C434" t="s">
        <v>2386</v>
      </c>
      <c r="D434" t="s">
        <v>1592</v>
      </c>
      <c r="E434" t="s">
        <v>485</v>
      </c>
      <c r="F434">
        <v>29</v>
      </c>
      <c r="G434" t="s">
        <v>16</v>
      </c>
      <c r="H434">
        <v>2020</v>
      </c>
      <c r="I434">
        <v>9.4055999999999997</v>
      </c>
      <c r="J434" s="1">
        <f>_xlfn.XLOOKUP(B434, '[1]2021 Salaries'!$B$13:$B$2834, '[1]2021 Salaries'!$G$13:$G$2834,0)</f>
        <v>0</v>
      </c>
      <c r="K434" s="1">
        <f t="shared" si="6"/>
        <v>0</v>
      </c>
      <c r="L434" s="2">
        <v>433</v>
      </c>
    </row>
    <row r="435" spans="1:12" hidden="1" x14ac:dyDescent="0.45">
      <c r="A435">
        <v>1396</v>
      </c>
      <c r="B435" t="s">
        <v>2588</v>
      </c>
      <c r="C435" t="s">
        <v>74</v>
      </c>
      <c r="D435" t="s">
        <v>1600</v>
      </c>
      <c r="E435" t="s">
        <v>37</v>
      </c>
      <c r="F435">
        <v>31</v>
      </c>
      <c r="G435" t="s">
        <v>12</v>
      </c>
      <c r="H435">
        <v>2021</v>
      </c>
      <c r="I435">
        <v>9.4076000000000004</v>
      </c>
      <c r="J435" s="1">
        <f>_xlfn.XLOOKUP(B435, '[1]2021 Salaries'!$B$13:$B$2834, '[1]2021 Salaries'!$G$13:$G$2834,0)</f>
        <v>34380000</v>
      </c>
      <c r="K435" s="1">
        <f t="shared" si="6"/>
        <v>37818000</v>
      </c>
      <c r="L435" s="2">
        <v>434</v>
      </c>
    </row>
    <row r="436" spans="1:12" hidden="1" x14ac:dyDescent="0.45">
      <c r="A436">
        <v>1008</v>
      </c>
      <c r="B436" t="s">
        <v>2587</v>
      </c>
      <c r="C436" t="s">
        <v>130</v>
      </c>
      <c r="D436" t="s">
        <v>1592</v>
      </c>
      <c r="E436" t="s">
        <v>28</v>
      </c>
      <c r="F436">
        <v>25</v>
      </c>
      <c r="G436" t="s">
        <v>21</v>
      </c>
      <c r="H436">
        <v>2021</v>
      </c>
      <c r="I436">
        <v>9.4131999999999891</v>
      </c>
      <c r="J436" s="1">
        <f>_xlfn.XLOOKUP(B436, '[1]2021 Salaries'!$B$13:$B$2834, '[1]2021 Salaries'!$G$13:$G$2834,0)</f>
        <v>23150000</v>
      </c>
      <c r="K436" s="1">
        <f t="shared" si="6"/>
        <v>25465000.000000004</v>
      </c>
      <c r="L436" s="2">
        <v>435</v>
      </c>
    </row>
    <row r="437" spans="1:12" hidden="1" x14ac:dyDescent="0.45">
      <c r="A437">
        <v>866</v>
      </c>
      <c r="B437" t="s">
        <v>2586</v>
      </c>
      <c r="C437" t="s">
        <v>64</v>
      </c>
      <c r="D437" t="s">
        <v>1600</v>
      </c>
      <c r="E437" t="s">
        <v>65</v>
      </c>
      <c r="F437">
        <v>29</v>
      </c>
      <c r="G437" t="s">
        <v>41</v>
      </c>
      <c r="H437">
        <v>2020</v>
      </c>
      <c r="I437">
        <v>9.4167000000000005</v>
      </c>
      <c r="J437" s="1">
        <f>_xlfn.XLOOKUP(B437, '[1]2021 Salaries'!$B$13:$B$2834, '[1]2021 Salaries'!$G$13:$G$2834,0)</f>
        <v>27960000</v>
      </c>
      <c r="K437" s="1">
        <f t="shared" si="6"/>
        <v>27960000</v>
      </c>
      <c r="L437" s="2">
        <v>436</v>
      </c>
    </row>
    <row r="438" spans="1:12" hidden="1" x14ac:dyDescent="0.45">
      <c r="A438">
        <v>169</v>
      </c>
      <c r="B438" t="s">
        <v>2585</v>
      </c>
      <c r="C438" t="s">
        <v>621</v>
      </c>
      <c r="D438" t="s">
        <v>1596</v>
      </c>
      <c r="E438" t="s">
        <v>547</v>
      </c>
      <c r="F438">
        <v>28</v>
      </c>
      <c r="G438" t="s">
        <v>31</v>
      </c>
      <c r="H438">
        <v>2020</v>
      </c>
      <c r="I438">
        <v>9.4256333333333302</v>
      </c>
      <c r="J438" s="1">
        <f>_xlfn.XLOOKUP(B438, '[1]2021 Salaries'!$B$13:$B$2834, '[1]2021 Salaries'!$G$13:$G$2834,0)</f>
        <v>0</v>
      </c>
      <c r="K438" s="1">
        <f t="shared" si="6"/>
        <v>0</v>
      </c>
      <c r="L438" s="2">
        <v>437</v>
      </c>
    </row>
    <row r="439" spans="1:12" hidden="1" x14ac:dyDescent="0.45">
      <c r="A439">
        <v>98</v>
      </c>
      <c r="B439" t="s">
        <v>2584</v>
      </c>
      <c r="C439" t="s">
        <v>109</v>
      </c>
      <c r="D439" t="s">
        <v>1600</v>
      </c>
      <c r="E439" t="s">
        <v>555</v>
      </c>
      <c r="F439">
        <v>26</v>
      </c>
      <c r="G439" t="s">
        <v>21</v>
      </c>
      <c r="H439">
        <v>2020</v>
      </c>
      <c r="I439">
        <v>9.4277333333333306</v>
      </c>
      <c r="J439" s="1">
        <f>_xlfn.XLOOKUP(B439, '[1]2021 Salaries'!$B$13:$B$2834, '[1]2021 Salaries'!$G$13:$G$2834,0)</f>
        <v>26300000</v>
      </c>
      <c r="K439" s="1">
        <f t="shared" si="6"/>
        <v>28930000.000000004</v>
      </c>
      <c r="L439" s="2">
        <v>438</v>
      </c>
    </row>
    <row r="440" spans="1:12" hidden="1" x14ac:dyDescent="0.45">
      <c r="A440">
        <v>802</v>
      </c>
      <c r="B440" t="s">
        <v>2583</v>
      </c>
      <c r="C440" t="s">
        <v>14</v>
      </c>
      <c r="D440" t="s">
        <v>1600</v>
      </c>
      <c r="E440" t="s">
        <v>542</v>
      </c>
      <c r="F440">
        <v>22</v>
      </c>
      <c r="G440" t="s">
        <v>16</v>
      </c>
      <c r="H440">
        <v>2020</v>
      </c>
      <c r="I440">
        <v>9.4289666666666694</v>
      </c>
      <c r="J440" s="1">
        <f>_xlfn.XLOOKUP(B440, '[1]2021 Salaries'!$B$13:$B$2834, '[1]2021 Salaries'!$G$13:$G$2834,0)</f>
        <v>25570000</v>
      </c>
      <c r="K440" s="1">
        <f t="shared" si="6"/>
        <v>28127000.000000004</v>
      </c>
      <c r="L440" s="2">
        <v>439</v>
      </c>
    </row>
    <row r="441" spans="1:12" hidden="1" x14ac:dyDescent="0.45">
      <c r="A441">
        <v>1549</v>
      </c>
      <c r="B441" t="s">
        <v>2582</v>
      </c>
      <c r="C441" t="s">
        <v>23</v>
      </c>
      <c r="D441" t="s">
        <v>1596</v>
      </c>
      <c r="E441" t="s">
        <v>322</v>
      </c>
      <c r="F441">
        <v>24</v>
      </c>
      <c r="G441" t="s">
        <v>25</v>
      </c>
      <c r="H441">
        <v>2021</v>
      </c>
      <c r="I441">
        <v>9.4298999999999999</v>
      </c>
      <c r="J441" s="1">
        <f>_xlfn.XLOOKUP(B441, '[1]2021 Salaries'!$B$13:$B$2834, '[1]2021 Salaries'!$G$13:$G$2834,0)</f>
        <v>20960000</v>
      </c>
      <c r="K441" s="1">
        <f t="shared" si="6"/>
        <v>23056000</v>
      </c>
      <c r="L441" s="2">
        <v>440</v>
      </c>
    </row>
    <row r="442" spans="1:12" hidden="1" x14ac:dyDescent="0.45">
      <c r="A442">
        <v>200</v>
      </c>
      <c r="B442" t="s">
        <v>2581</v>
      </c>
      <c r="C442" t="s">
        <v>130</v>
      </c>
      <c r="D442" t="s">
        <v>1592</v>
      </c>
      <c r="E442" t="s">
        <v>549</v>
      </c>
      <c r="F442">
        <v>23</v>
      </c>
      <c r="G442" t="s">
        <v>31</v>
      </c>
      <c r="H442">
        <v>2020</v>
      </c>
      <c r="I442">
        <v>9.4507999999999992</v>
      </c>
      <c r="J442" s="1">
        <f>_xlfn.XLOOKUP(B442, '[1]2021 Salaries'!$B$13:$B$2834, '[1]2021 Salaries'!$G$13:$G$2834,0)</f>
        <v>0</v>
      </c>
      <c r="K442" s="1">
        <f t="shared" si="6"/>
        <v>0</v>
      </c>
      <c r="L442" s="2">
        <v>441</v>
      </c>
    </row>
    <row r="443" spans="1:12" hidden="1" x14ac:dyDescent="0.45">
      <c r="A443">
        <v>1462</v>
      </c>
      <c r="B443" t="s">
        <v>1126</v>
      </c>
      <c r="C443" t="s">
        <v>138</v>
      </c>
      <c r="D443" t="s">
        <v>598</v>
      </c>
      <c r="E443" t="s">
        <v>291</v>
      </c>
      <c r="F443">
        <v>24</v>
      </c>
      <c r="G443" t="s">
        <v>12</v>
      </c>
      <c r="H443">
        <v>2021</v>
      </c>
      <c r="I443">
        <v>9.4525333333333297</v>
      </c>
      <c r="J443" s="1">
        <f>_xlfn.XLOOKUP(B443, '[1]2021 Salaries'!$B$13:$B$2834, '[1]2021 Salaries'!$G$13:$G$2834,0)</f>
        <v>22680000</v>
      </c>
      <c r="K443" s="1">
        <f t="shared" si="6"/>
        <v>24948000.000000004</v>
      </c>
      <c r="L443" s="2">
        <v>442</v>
      </c>
    </row>
    <row r="444" spans="1:12" hidden="1" x14ac:dyDescent="0.45">
      <c r="A444">
        <v>118</v>
      </c>
      <c r="B444" t="s">
        <v>2411</v>
      </c>
      <c r="C444" t="s">
        <v>86</v>
      </c>
      <c r="D444" t="s">
        <v>1600</v>
      </c>
      <c r="E444" t="s">
        <v>147</v>
      </c>
      <c r="F444">
        <v>27</v>
      </c>
      <c r="G444" t="s">
        <v>21</v>
      </c>
      <c r="H444">
        <v>2020</v>
      </c>
      <c r="I444">
        <v>9.4539000000000009</v>
      </c>
      <c r="J444" s="1">
        <f>_xlfn.XLOOKUP(B444, '[1]2021 Salaries'!$B$13:$B$2834, '[1]2021 Salaries'!$G$13:$G$2834,0)</f>
        <v>29860000</v>
      </c>
      <c r="K444" s="1">
        <f t="shared" si="6"/>
        <v>32846000.000000004</v>
      </c>
      <c r="L444" s="2">
        <v>443</v>
      </c>
    </row>
    <row r="445" spans="1:12" hidden="1" x14ac:dyDescent="0.45">
      <c r="A445">
        <v>1154</v>
      </c>
      <c r="B445" t="s">
        <v>2580</v>
      </c>
      <c r="C445" t="s">
        <v>9</v>
      </c>
      <c r="D445" t="s">
        <v>1600</v>
      </c>
      <c r="E445" t="s">
        <v>57</v>
      </c>
      <c r="F445">
        <v>26</v>
      </c>
      <c r="G445" t="s">
        <v>31</v>
      </c>
      <c r="H445">
        <v>2021</v>
      </c>
      <c r="I445">
        <v>9.4543666666666599</v>
      </c>
      <c r="J445" s="1">
        <f>_xlfn.XLOOKUP(B445, '[1]2021 Salaries'!$B$13:$B$2834, '[1]2021 Salaries'!$G$13:$G$2834,0)</f>
        <v>24890000</v>
      </c>
      <c r="K445" s="1">
        <f t="shared" si="6"/>
        <v>27379000.000000004</v>
      </c>
      <c r="L445" s="2">
        <v>444</v>
      </c>
    </row>
    <row r="446" spans="1:12" hidden="1" x14ac:dyDescent="0.45">
      <c r="A446">
        <v>1136</v>
      </c>
      <c r="B446" t="s">
        <v>2579</v>
      </c>
      <c r="C446" t="s">
        <v>313</v>
      </c>
      <c r="D446" t="s">
        <v>1592</v>
      </c>
      <c r="E446" t="s">
        <v>497</v>
      </c>
      <c r="F446">
        <v>21</v>
      </c>
      <c r="G446" t="s">
        <v>31</v>
      </c>
      <c r="H446">
        <v>2021</v>
      </c>
      <c r="I446">
        <v>9.4601333333333404</v>
      </c>
      <c r="J446" s="1">
        <f>_xlfn.XLOOKUP(B446, '[1]2021 Salaries'!$B$13:$B$2834, '[1]2021 Salaries'!$G$13:$G$2834,0)</f>
        <v>37460000</v>
      </c>
      <c r="K446" s="1">
        <f t="shared" si="6"/>
        <v>41206000</v>
      </c>
      <c r="L446" s="2">
        <v>445</v>
      </c>
    </row>
    <row r="447" spans="1:12" hidden="1" x14ac:dyDescent="0.45">
      <c r="A447">
        <v>1193</v>
      </c>
      <c r="B447" t="s">
        <v>2578</v>
      </c>
      <c r="C447" t="s">
        <v>9</v>
      </c>
      <c r="D447" t="s">
        <v>1596</v>
      </c>
      <c r="E447" t="s">
        <v>539</v>
      </c>
      <c r="F447">
        <v>19</v>
      </c>
      <c r="G447" t="s">
        <v>31</v>
      </c>
      <c r="H447">
        <v>2021</v>
      </c>
      <c r="I447">
        <v>9.4609333333333296</v>
      </c>
      <c r="J447" s="1">
        <f>_xlfn.XLOOKUP(B447, '[1]2021 Salaries'!$B$13:$B$2834, '[1]2021 Salaries'!$G$13:$G$2834,0)</f>
        <v>28770000</v>
      </c>
      <c r="K447" s="1">
        <f t="shared" si="6"/>
        <v>31647000.000000004</v>
      </c>
      <c r="L447" s="2">
        <v>446</v>
      </c>
    </row>
    <row r="448" spans="1:12" hidden="1" x14ac:dyDescent="0.45">
      <c r="A448">
        <v>1082</v>
      </c>
      <c r="B448" t="s">
        <v>2577</v>
      </c>
      <c r="C448" t="s">
        <v>86</v>
      </c>
      <c r="D448" t="s">
        <v>1596</v>
      </c>
      <c r="E448" t="s">
        <v>44</v>
      </c>
      <c r="F448">
        <v>32</v>
      </c>
      <c r="G448" t="s">
        <v>31</v>
      </c>
      <c r="H448">
        <v>2021</v>
      </c>
      <c r="I448">
        <v>9.4611000000000001</v>
      </c>
      <c r="J448" s="1">
        <f>_xlfn.XLOOKUP(B448, '[1]2021 Salaries'!$B$13:$B$2834, '[1]2021 Salaries'!$G$13:$G$2834,0)</f>
        <v>32320000</v>
      </c>
      <c r="K448" s="1">
        <f t="shared" si="6"/>
        <v>35552000</v>
      </c>
      <c r="L448" s="2">
        <v>447</v>
      </c>
    </row>
    <row r="449" spans="1:12" hidden="1" x14ac:dyDescent="0.45">
      <c r="A449">
        <v>1604</v>
      </c>
      <c r="B449" t="s">
        <v>2576</v>
      </c>
      <c r="C449" t="s">
        <v>14</v>
      </c>
      <c r="D449" t="s">
        <v>1596</v>
      </c>
      <c r="E449" t="s">
        <v>118</v>
      </c>
      <c r="F449">
        <v>22</v>
      </c>
      <c r="G449" t="s">
        <v>25</v>
      </c>
      <c r="H449">
        <v>2021</v>
      </c>
      <c r="I449">
        <v>9.4668333333333301</v>
      </c>
      <c r="J449" s="1">
        <f>_xlfn.XLOOKUP(B449, '[1]2021 Salaries'!$B$13:$B$2834, '[1]2021 Salaries'!$G$13:$G$2834,0)</f>
        <v>27100000</v>
      </c>
      <c r="K449" s="1">
        <f t="shared" si="6"/>
        <v>29810000.000000004</v>
      </c>
      <c r="L449" s="2">
        <v>448</v>
      </c>
    </row>
    <row r="450" spans="1:12" hidden="1" x14ac:dyDescent="0.45">
      <c r="A450">
        <v>1406</v>
      </c>
      <c r="B450" t="s">
        <v>2148</v>
      </c>
      <c r="C450" t="s">
        <v>176</v>
      </c>
      <c r="D450" t="s">
        <v>1596</v>
      </c>
      <c r="E450" t="s">
        <v>200</v>
      </c>
      <c r="F450">
        <v>28</v>
      </c>
      <c r="G450" t="s">
        <v>12</v>
      </c>
      <c r="H450">
        <v>2021</v>
      </c>
      <c r="I450">
        <v>9.4730666666666696</v>
      </c>
      <c r="J450" s="1">
        <f>_xlfn.XLOOKUP(B450, '[1]2021 Salaries'!$B$13:$B$2834, '[1]2021 Salaries'!$G$13:$G$2834,0)</f>
        <v>30930000</v>
      </c>
      <c r="K450" s="1">
        <f t="shared" si="6"/>
        <v>34023000</v>
      </c>
      <c r="L450" s="2">
        <v>449</v>
      </c>
    </row>
    <row r="451" spans="1:12" hidden="1" x14ac:dyDescent="0.45">
      <c r="A451">
        <v>1355</v>
      </c>
      <c r="B451" t="s">
        <v>2212</v>
      </c>
      <c r="C451" t="s">
        <v>1900</v>
      </c>
      <c r="D451" t="s">
        <v>1592</v>
      </c>
      <c r="E451" t="s">
        <v>725</v>
      </c>
      <c r="F451">
        <v>31</v>
      </c>
      <c r="G451" t="s">
        <v>12</v>
      </c>
      <c r="H451">
        <v>2021</v>
      </c>
      <c r="I451">
        <v>9.4756333333333291</v>
      </c>
      <c r="J451" s="1">
        <f>_xlfn.XLOOKUP(B451, '[1]2021 Salaries'!$B$13:$B$2834, '[1]2021 Salaries'!$G$13:$G$2834,0)</f>
        <v>30940000</v>
      </c>
      <c r="K451" s="1">
        <f t="shared" ref="K451:K514" si="7">IF(C451="Rarita", J451, J451*1.1)</f>
        <v>34034000</v>
      </c>
      <c r="L451" s="2">
        <v>450</v>
      </c>
    </row>
    <row r="452" spans="1:12" hidden="1" x14ac:dyDescent="0.45">
      <c r="A452">
        <v>292</v>
      </c>
      <c r="B452" t="s">
        <v>2575</v>
      </c>
      <c r="C452" t="s">
        <v>520</v>
      </c>
      <c r="D452" t="s">
        <v>1596</v>
      </c>
      <c r="E452" t="s">
        <v>71</v>
      </c>
      <c r="F452">
        <v>23</v>
      </c>
      <c r="G452" t="s">
        <v>31</v>
      </c>
      <c r="H452">
        <v>2020</v>
      </c>
      <c r="I452">
        <v>9.4758999999999993</v>
      </c>
      <c r="J452" s="1">
        <f>_xlfn.XLOOKUP(B452, '[1]2021 Salaries'!$B$13:$B$2834, '[1]2021 Salaries'!$G$13:$G$2834,0)</f>
        <v>22290000</v>
      </c>
      <c r="K452" s="1">
        <f t="shared" si="7"/>
        <v>24519000.000000004</v>
      </c>
      <c r="L452" s="2">
        <v>451</v>
      </c>
    </row>
    <row r="453" spans="1:12" hidden="1" x14ac:dyDescent="0.45">
      <c r="A453">
        <v>281</v>
      </c>
      <c r="B453" t="s">
        <v>2224</v>
      </c>
      <c r="C453" t="s">
        <v>64</v>
      </c>
      <c r="D453" t="s">
        <v>1592</v>
      </c>
      <c r="E453" t="s">
        <v>93</v>
      </c>
      <c r="F453">
        <v>31</v>
      </c>
      <c r="G453" t="s">
        <v>31</v>
      </c>
      <c r="H453">
        <v>2020</v>
      </c>
      <c r="I453">
        <v>9.4769666666666694</v>
      </c>
      <c r="J453" s="1">
        <f>_xlfn.XLOOKUP(B453, '[1]2021 Salaries'!$B$13:$B$2834, '[1]2021 Salaries'!$G$13:$G$2834,0)</f>
        <v>1580000</v>
      </c>
      <c r="K453" s="1">
        <f t="shared" si="7"/>
        <v>1580000</v>
      </c>
      <c r="L453" s="2">
        <v>452</v>
      </c>
    </row>
    <row r="454" spans="1:12" hidden="1" x14ac:dyDescent="0.45">
      <c r="A454">
        <v>1558</v>
      </c>
      <c r="B454" t="s">
        <v>2574</v>
      </c>
      <c r="C454" t="s">
        <v>27</v>
      </c>
      <c r="D454" t="s">
        <v>1596</v>
      </c>
      <c r="E454" t="s">
        <v>211</v>
      </c>
      <c r="F454">
        <v>23</v>
      </c>
      <c r="G454" t="s">
        <v>25</v>
      </c>
      <c r="H454">
        <v>2021</v>
      </c>
      <c r="I454">
        <v>9.4773333333333305</v>
      </c>
      <c r="J454" s="1">
        <f>_xlfn.XLOOKUP(B454, '[1]2021 Salaries'!$B$13:$B$2834, '[1]2021 Salaries'!$G$13:$G$2834,0)</f>
        <v>31140000</v>
      </c>
      <c r="K454" s="1">
        <f t="shared" si="7"/>
        <v>34254000</v>
      </c>
      <c r="L454" s="2">
        <v>453</v>
      </c>
    </row>
    <row r="455" spans="1:12" hidden="1" x14ac:dyDescent="0.45">
      <c r="A455">
        <v>1509</v>
      </c>
      <c r="B455" t="s">
        <v>2573</v>
      </c>
      <c r="C455" t="s">
        <v>285</v>
      </c>
      <c r="D455" t="s">
        <v>1596</v>
      </c>
      <c r="E455" t="s">
        <v>104</v>
      </c>
      <c r="F455">
        <v>21</v>
      </c>
      <c r="G455" t="s">
        <v>25</v>
      </c>
      <c r="H455">
        <v>2021</v>
      </c>
      <c r="I455">
        <v>9.4845000000000006</v>
      </c>
      <c r="J455" s="1">
        <f>_xlfn.XLOOKUP(B455, '[1]2021 Salaries'!$B$13:$B$2834, '[1]2021 Salaries'!$G$13:$G$2834,0)</f>
        <v>25530000</v>
      </c>
      <c r="K455" s="1">
        <f t="shared" si="7"/>
        <v>28083000.000000004</v>
      </c>
      <c r="L455" s="2">
        <v>454</v>
      </c>
    </row>
    <row r="456" spans="1:12" hidden="1" x14ac:dyDescent="0.45">
      <c r="A456">
        <v>1411</v>
      </c>
      <c r="B456" t="s">
        <v>2392</v>
      </c>
      <c r="C456" t="s">
        <v>68</v>
      </c>
      <c r="D456" t="s">
        <v>1592</v>
      </c>
      <c r="E456" t="s">
        <v>441</v>
      </c>
      <c r="F456">
        <v>29</v>
      </c>
      <c r="G456" t="s">
        <v>12</v>
      </c>
      <c r="H456">
        <v>2021</v>
      </c>
      <c r="I456">
        <v>9.4907000000000004</v>
      </c>
      <c r="J456" s="1">
        <f>_xlfn.XLOOKUP(B456, '[1]2021 Salaries'!$B$13:$B$2834, '[1]2021 Salaries'!$G$13:$G$2834,0)</f>
        <v>27360000</v>
      </c>
      <c r="K456" s="1">
        <f t="shared" si="7"/>
        <v>30096000.000000004</v>
      </c>
      <c r="L456" s="2">
        <v>455</v>
      </c>
    </row>
    <row r="457" spans="1:12" hidden="1" x14ac:dyDescent="0.45">
      <c r="A457">
        <v>1373</v>
      </c>
      <c r="B457" t="s">
        <v>1825</v>
      </c>
      <c r="C457" t="s">
        <v>1824</v>
      </c>
      <c r="D457" t="s">
        <v>1596</v>
      </c>
      <c r="E457" t="s">
        <v>602</v>
      </c>
      <c r="F457">
        <v>25</v>
      </c>
      <c r="G457" t="s">
        <v>12</v>
      </c>
      <c r="H457">
        <v>2021</v>
      </c>
      <c r="I457">
        <v>9.4993666666666705</v>
      </c>
      <c r="J457" s="1">
        <f>_xlfn.XLOOKUP(B457, '[1]2021 Salaries'!$B$13:$B$2834, '[1]2021 Salaries'!$G$13:$G$2834,0)</f>
        <v>16810000</v>
      </c>
      <c r="K457" s="1">
        <f t="shared" si="7"/>
        <v>18491000</v>
      </c>
      <c r="L457" s="2">
        <v>456</v>
      </c>
    </row>
    <row r="458" spans="1:12" hidden="1" x14ac:dyDescent="0.45">
      <c r="A458">
        <v>1064</v>
      </c>
      <c r="B458" t="s">
        <v>2542</v>
      </c>
      <c r="C458" t="s">
        <v>39</v>
      </c>
      <c r="D458" t="s">
        <v>1600</v>
      </c>
      <c r="E458" t="s">
        <v>299</v>
      </c>
      <c r="F458">
        <v>26</v>
      </c>
      <c r="G458" t="s">
        <v>21</v>
      </c>
      <c r="H458">
        <v>2021</v>
      </c>
      <c r="I458">
        <v>9.4997666666666696</v>
      </c>
      <c r="J458" s="1">
        <f>_xlfn.XLOOKUP(B458, '[1]2021 Salaries'!$B$13:$B$2834, '[1]2021 Salaries'!$G$13:$G$2834,0)</f>
        <v>25210000</v>
      </c>
      <c r="K458" s="1">
        <f t="shared" si="7"/>
        <v>27731000.000000004</v>
      </c>
      <c r="L458" s="2">
        <v>457</v>
      </c>
    </row>
    <row r="459" spans="1:12" hidden="1" x14ac:dyDescent="0.45">
      <c r="A459">
        <v>472</v>
      </c>
      <c r="B459" t="s">
        <v>2235</v>
      </c>
      <c r="C459" t="s">
        <v>36</v>
      </c>
      <c r="D459" t="s">
        <v>1592</v>
      </c>
      <c r="E459" t="s">
        <v>382</v>
      </c>
      <c r="F459">
        <v>24</v>
      </c>
      <c r="G459" t="s">
        <v>12</v>
      </c>
      <c r="H459">
        <v>2020</v>
      </c>
      <c r="I459">
        <v>9.5029333333333295</v>
      </c>
      <c r="J459" s="1">
        <f>_xlfn.XLOOKUP(B459, '[1]2021 Salaries'!$B$13:$B$2834, '[1]2021 Salaries'!$G$13:$G$2834,0)</f>
        <v>16820000</v>
      </c>
      <c r="K459" s="1">
        <f t="shared" si="7"/>
        <v>18502000</v>
      </c>
      <c r="L459" s="2">
        <v>458</v>
      </c>
    </row>
    <row r="460" spans="1:12" hidden="1" x14ac:dyDescent="0.45">
      <c r="A460">
        <v>658</v>
      </c>
      <c r="B460" t="s">
        <v>2572</v>
      </c>
      <c r="C460" t="s">
        <v>160</v>
      </c>
      <c r="D460" t="s">
        <v>1592</v>
      </c>
      <c r="E460" t="s">
        <v>84</v>
      </c>
      <c r="F460">
        <v>30</v>
      </c>
      <c r="G460" t="s">
        <v>25</v>
      </c>
      <c r="H460">
        <v>2020</v>
      </c>
      <c r="I460">
        <v>9.5121666666666602</v>
      </c>
      <c r="J460" s="1">
        <f>_xlfn.XLOOKUP(B460, '[1]2021 Salaries'!$B$13:$B$2834, '[1]2021 Salaries'!$G$13:$G$2834,0)</f>
        <v>38330000</v>
      </c>
      <c r="K460" s="1">
        <f t="shared" si="7"/>
        <v>42163000</v>
      </c>
      <c r="L460" s="2">
        <v>459</v>
      </c>
    </row>
    <row r="461" spans="1:12" hidden="1" x14ac:dyDescent="0.45">
      <c r="A461">
        <v>1448</v>
      </c>
      <c r="B461" t="s">
        <v>2220</v>
      </c>
      <c r="C461" t="s">
        <v>27</v>
      </c>
      <c r="D461" t="s">
        <v>1592</v>
      </c>
      <c r="E461" t="s">
        <v>382</v>
      </c>
      <c r="F461">
        <v>31</v>
      </c>
      <c r="G461" t="s">
        <v>12</v>
      </c>
      <c r="H461">
        <v>2021</v>
      </c>
      <c r="I461">
        <v>9.5189000000000004</v>
      </c>
      <c r="J461" s="1">
        <f>_xlfn.XLOOKUP(B461, '[1]2021 Salaries'!$B$13:$B$2834, '[1]2021 Salaries'!$G$13:$G$2834,0)</f>
        <v>25150000</v>
      </c>
      <c r="K461" s="1">
        <f t="shared" si="7"/>
        <v>27665000.000000004</v>
      </c>
      <c r="L461" s="2">
        <v>460</v>
      </c>
    </row>
    <row r="462" spans="1:12" hidden="1" x14ac:dyDescent="0.45">
      <c r="A462">
        <v>579</v>
      </c>
      <c r="B462" t="s">
        <v>2571</v>
      </c>
      <c r="C462" t="s">
        <v>836</v>
      </c>
      <c r="D462" t="s">
        <v>1592</v>
      </c>
      <c r="E462" t="s">
        <v>237</v>
      </c>
      <c r="F462">
        <v>29</v>
      </c>
      <c r="G462" t="s">
        <v>25</v>
      </c>
      <c r="H462">
        <v>2020</v>
      </c>
      <c r="I462">
        <v>9.5259333333333291</v>
      </c>
      <c r="J462" s="1">
        <f>_xlfn.XLOOKUP(B462, '[1]2021 Salaries'!$B$13:$B$2834, '[1]2021 Salaries'!$G$13:$G$2834,0)</f>
        <v>22310000</v>
      </c>
      <c r="K462" s="1">
        <f t="shared" si="7"/>
        <v>24541000.000000004</v>
      </c>
      <c r="L462" s="2">
        <v>461</v>
      </c>
    </row>
    <row r="463" spans="1:12" hidden="1" x14ac:dyDescent="0.45">
      <c r="A463">
        <v>320</v>
      </c>
      <c r="B463" t="s">
        <v>2286</v>
      </c>
      <c r="C463" t="s">
        <v>214</v>
      </c>
      <c r="D463" t="s">
        <v>1600</v>
      </c>
      <c r="E463" t="s">
        <v>30</v>
      </c>
      <c r="F463">
        <v>19</v>
      </c>
      <c r="G463" t="s">
        <v>31</v>
      </c>
      <c r="H463">
        <v>2020</v>
      </c>
      <c r="I463">
        <v>9.5324666666666698</v>
      </c>
      <c r="J463" s="1">
        <f>_xlfn.XLOOKUP(B463, '[1]2021 Salaries'!$B$13:$B$2834, '[1]2021 Salaries'!$G$13:$G$2834,0)</f>
        <v>35940000</v>
      </c>
      <c r="K463" s="1">
        <f t="shared" si="7"/>
        <v>39534000</v>
      </c>
      <c r="L463" s="2">
        <v>462</v>
      </c>
    </row>
    <row r="464" spans="1:12" hidden="1" x14ac:dyDescent="0.45">
      <c r="A464">
        <v>238</v>
      </c>
      <c r="B464" t="s">
        <v>2570</v>
      </c>
      <c r="C464" t="s">
        <v>39</v>
      </c>
      <c r="D464" t="s">
        <v>1596</v>
      </c>
      <c r="E464" t="s">
        <v>539</v>
      </c>
      <c r="F464">
        <v>21</v>
      </c>
      <c r="G464" t="s">
        <v>31</v>
      </c>
      <c r="H464">
        <v>2020</v>
      </c>
      <c r="I464">
        <v>9.5389999999999997</v>
      </c>
      <c r="J464" s="1">
        <f>_xlfn.XLOOKUP(B464, '[1]2021 Salaries'!$B$13:$B$2834, '[1]2021 Salaries'!$G$13:$G$2834,0)</f>
        <v>21490000</v>
      </c>
      <c r="K464" s="1">
        <f t="shared" si="7"/>
        <v>23639000.000000004</v>
      </c>
      <c r="L464" s="2">
        <v>463</v>
      </c>
    </row>
    <row r="465" spans="1:12" hidden="1" x14ac:dyDescent="0.45">
      <c r="A465">
        <v>425</v>
      </c>
      <c r="B465" t="s">
        <v>2569</v>
      </c>
      <c r="C465" t="s">
        <v>27</v>
      </c>
      <c r="D465" t="s">
        <v>1592</v>
      </c>
      <c r="E465" t="s">
        <v>200</v>
      </c>
      <c r="F465">
        <v>26</v>
      </c>
      <c r="G465" t="s">
        <v>12</v>
      </c>
      <c r="H465">
        <v>2020</v>
      </c>
      <c r="I465">
        <v>9.5396666666666707</v>
      </c>
      <c r="J465" s="1">
        <f>_xlfn.XLOOKUP(B465, '[1]2021 Salaries'!$B$13:$B$2834, '[1]2021 Salaries'!$G$13:$G$2834,0)</f>
        <v>32160000</v>
      </c>
      <c r="K465" s="1">
        <f t="shared" si="7"/>
        <v>35376000</v>
      </c>
      <c r="L465" s="2">
        <v>464</v>
      </c>
    </row>
    <row r="466" spans="1:12" hidden="1" x14ac:dyDescent="0.45">
      <c r="A466">
        <v>1068</v>
      </c>
      <c r="B466" t="s">
        <v>2568</v>
      </c>
      <c r="C466" t="s">
        <v>36</v>
      </c>
      <c r="D466" t="s">
        <v>1596</v>
      </c>
      <c r="E466" t="s">
        <v>191</v>
      </c>
      <c r="F466">
        <v>26</v>
      </c>
      <c r="G466" t="s">
        <v>21</v>
      </c>
      <c r="H466">
        <v>2021</v>
      </c>
      <c r="I466">
        <v>9.5481666666666705</v>
      </c>
      <c r="J466" s="1">
        <f>_xlfn.XLOOKUP(B466, '[1]2021 Salaries'!$B$13:$B$2834, '[1]2021 Salaries'!$G$13:$G$2834,0)</f>
        <v>34230000</v>
      </c>
      <c r="K466" s="1">
        <f t="shared" si="7"/>
        <v>37653000</v>
      </c>
      <c r="L466" s="2">
        <v>465</v>
      </c>
    </row>
    <row r="467" spans="1:12" hidden="1" x14ac:dyDescent="0.45">
      <c r="A467">
        <v>331</v>
      </c>
      <c r="B467" t="s">
        <v>2498</v>
      </c>
      <c r="C467" t="s">
        <v>1144</v>
      </c>
      <c r="D467" t="s">
        <v>1596</v>
      </c>
      <c r="E467" t="s">
        <v>358</v>
      </c>
      <c r="F467">
        <v>18</v>
      </c>
      <c r="G467" t="s">
        <v>31</v>
      </c>
      <c r="H467">
        <v>2020</v>
      </c>
      <c r="I467">
        <v>9.5482333333333305</v>
      </c>
      <c r="J467" s="1">
        <f>_xlfn.XLOOKUP(B467, '[1]2021 Salaries'!$B$13:$B$2834, '[1]2021 Salaries'!$G$13:$G$2834,0)</f>
        <v>26470000</v>
      </c>
      <c r="K467" s="1">
        <f t="shared" si="7"/>
        <v>29117000.000000004</v>
      </c>
      <c r="L467" s="2">
        <v>466</v>
      </c>
    </row>
    <row r="468" spans="1:12" hidden="1" x14ac:dyDescent="0.45">
      <c r="A468">
        <v>1494</v>
      </c>
      <c r="B468" t="s">
        <v>2567</v>
      </c>
      <c r="C468" t="s">
        <v>313</v>
      </c>
      <c r="D468" t="s">
        <v>1592</v>
      </c>
      <c r="E468" t="s">
        <v>330</v>
      </c>
      <c r="F468">
        <v>28</v>
      </c>
      <c r="G468" t="s">
        <v>25</v>
      </c>
      <c r="H468">
        <v>2021</v>
      </c>
      <c r="I468">
        <v>9.5501000000000005</v>
      </c>
      <c r="J468" s="1">
        <f>_xlfn.XLOOKUP(B468, '[1]2021 Salaries'!$B$13:$B$2834, '[1]2021 Salaries'!$G$13:$G$2834,0)</f>
        <v>28580000</v>
      </c>
      <c r="K468" s="1">
        <f t="shared" si="7"/>
        <v>31438000.000000004</v>
      </c>
      <c r="L468" s="2">
        <v>467</v>
      </c>
    </row>
    <row r="469" spans="1:12" hidden="1" x14ac:dyDescent="0.45">
      <c r="A469">
        <v>1731</v>
      </c>
      <c r="B469" t="s">
        <v>2566</v>
      </c>
      <c r="C469" t="s">
        <v>138</v>
      </c>
      <c r="D469" t="s">
        <v>1596</v>
      </c>
      <c r="E469" t="s">
        <v>89</v>
      </c>
      <c r="F469">
        <v>22</v>
      </c>
      <c r="G469" t="s">
        <v>16</v>
      </c>
      <c r="H469">
        <v>2021</v>
      </c>
      <c r="I469">
        <v>9.5542333333333307</v>
      </c>
      <c r="J469" s="1">
        <f>_xlfn.XLOOKUP(B469, '[1]2021 Salaries'!$B$13:$B$2834, '[1]2021 Salaries'!$G$13:$G$2834,0)</f>
        <v>29780000</v>
      </c>
      <c r="K469" s="1">
        <f t="shared" si="7"/>
        <v>32758000.000000004</v>
      </c>
      <c r="L469" s="2">
        <v>468</v>
      </c>
    </row>
    <row r="470" spans="1:12" hidden="1" x14ac:dyDescent="0.45">
      <c r="A470">
        <v>659</v>
      </c>
      <c r="B470" t="s">
        <v>2565</v>
      </c>
      <c r="C470" t="s">
        <v>23</v>
      </c>
      <c r="D470" t="s">
        <v>1592</v>
      </c>
      <c r="E470" t="s">
        <v>84</v>
      </c>
      <c r="F470">
        <v>17</v>
      </c>
      <c r="G470" t="s">
        <v>25</v>
      </c>
      <c r="H470">
        <v>2020</v>
      </c>
      <c r="I470">
        <v>9.56063333333333</v>
      </c>
      <c r="J470" s="1">
        <f>_xlfn.XLOOKUP(B470, '[1]2021 Salaries'!$B$13:$B$2834, '[1]2021 Salaries'!$G$13:$G$2834,0)</f>
        <v>0</v>
      </c>
      <c r="K470" s="1">
        <f t="shared" si="7"/>
        <v>0</v>
      </c>
      <c r="L470" s="2">
        <v>469</v>
      </c>
    </row>
    <row r="471" spans="1:12" hidden="1" x14ac:dyDescent="0.45">
      <c r="A471">
        <v>1878</v>
      </c>
      <c r="B471" t="s">
        <v>2564</v>
      </c>
      <c r="C471" t="s">
        <v>616</v>
      </c>
      <c r="D471" t="s">
        <v>1600</v>
      </c>
      <c r="E471" t="s">
        <v>676</v>
      </c>
      <c r="F471">
        <v>21</v>
      </c>
      <c r="G471" t="s">
        <v>41</v>
      </c>
      <c r="H471">
        <v>2021</v>
      </c>
      <c r="I471">
        <v>9.5607000000000006</v>
      </c>
      <c r="J471" s="1">
        <f>_xlfn.XLOOKUP(B471, '[1]2021 Salaries'!$B$13:$B$2834, '[1]2021 Salaries'!$G$13:$G$2834,0)</f>
        <v>6050000</v>
      </c>
      <c r="K471" s="1">
        <f t="shared" si="7"/>
        <v>6655000.0000000009</v>
      </c>
      <c r="L471" s="2">
        <v>470</v>
      </c>
    </row>
    <row r="472" spans="1:12" hidden="1" x14ac:dyDescent="0.45">
      <c r="A472">
        <v>1265</v>
      </c>
      <c r="B472" t="s">
        <v>2407</v>
      </c>
      <c r="C472" t="s">
        <v>214</v>
      </c>
      <c r="D472" t="s">
        <v>1596</v>
      </c>
      <c r="E472" t="s">
        <v>460</v>
      </c>
      <c r="F472">
        <v>23</v>
      </c>
      <c r="G472" t="s">
        <v>31</v>
      </c>
      <c r="H472">
        <v>2021</v>
      </c>
      <c r="I472">
        <v>9.5663</v>
      </c>
      <c r="J472" s="1">
        <f>_xlfn.XLOOKUP(B472, '[1]2021 Salaries'!$B$13:$B$2834, '[1]2021 Salaries'!$G$13:$G$2834,0)</f>
        <v>33190000</v>
      </c>
      <c r="K472" s="1">
        <f t="shared" si="7"/>
        <v>36509000</v>
      </c>
      <c r="L472" s="2">
        <v>471</v>
      </c>
    </row>
    <row r="473" spans="1:12" hidden="1" x14ac:dyDescent="0.45">
      <c r="A473">
        <v>1484</v>
      </c>
      <c r="B473" t="s">
        <v>1499</v>
      </c>
      <c r="C473" t="s">
        <v>538</v>
      </c>
      <c r="D473" t="s">
        <v>350</v>
      </c>
      <c r="E473" t="s">
        <v>264</v>
      </c>
      <c r="F473">
        <v>21</v>
      </c>
      <c r="G473" t="s">
        <v>12</v>
      </c>
      <c r="H473">
        <v>2021</v>
      </c>
      <c r="I473">
        <v>9.5663</v>
      </c>
      <c r="J473" s="1">
        <f>_xlfn.XLOOKUP(B473, '[1]2021 Salaries'!$B$13:$B$2834, '[1]2021 Salaries'!$G$13:$G$2834,0)</f>
        <v>36690000</v>
      </c>
      <c r="K473" s="1">
        <f t="shared" si="7"/>
        <v>40359000</v>
      </c>
      <c r="L473" s="2">
        <v>472</v>
      </c>
    </row>
    <row r="474" spans="1:12" hidden="1" x14ac:dyDescent="0.45">
      <c r="A474">
        <v>1157</v>
      </c>
      <c r="B474" t="s">
        <v>2563</v>
      </c>
      <c r="C474" t="s">
        <v>130</v>
      </c>
      <c r="D474" t="s">
        <v>1600</v>
      </c>
      <c r="E474" t="s">
        <v>57</v>
      </c>
      <c r="F474">
        <v>18</v>
      </c>
      <c r="G474" t="s">
        <v>31</v>
      </c>
      <c r="H474">
        <v>2021</v>
      </c>
      <c r="I474">
        <v>9.5716333333333292</v>
      </c>
      <c r="J474" s="1">
        <f>_xlfn.XLOOKUP(B474, '[1]2021 Salaries'!$B$13:$B$2834, '[1]2021 Salaries'!$G$13:$G$2834,0)</f>
        <v>24760000</v>
      </c>
      <c r="K474" s="1">
        <f t="shared" si="7"/>
        <v>27236000.000000004</v>
      </c>
      <c r="L474" s="2">
        <v>473</v>
      </c>
    </row>
    <row r="475" spans="1:12" hidden="1" x14ac:dyDescent="0.45">
      <c r="A475">
        <v>518</v>
      </c>
      <c r="B475" t="s">
        <v>2562</v>
      </c>
      <c r="C475" t="s">
        <v>23</v>
      </c>
      <c r="D475" t="s">
        <v>1592</v>
      </c>
      <c r="E475" t="s">
        <v>282</v>
      </c>
      <c r="F475">
        <v>28</v>
      </c>
      <c r="G475" t="s">
        <v>25</v>
      </c>
      <c r="H475">
        <v>2020</v>
      </c>
      <c r="I475">
        <v>9.5758333333333407</v>
      </c>
      <c r="J475" s="1">
        <f>_xlfn.XLOOKUP(B475, '[1]2021 Salaries'!$B$13:$B$2834, '[1]2021 Salaries'!$G$13:$G$2834,0)</f>
        <v>0</v>
      </c>
      <c r="K475" s="1">
        <f t="shared" si="7"/>
        <v>0</v>
      </c>
      <c r="L475" s="2">
        <v>474</v>
      </c>
    </row>
    <row r="476" spans="1:12" hidden="1" x14ac:dyDescent="0.45">
      <c r="A476">
        <v>1319</v>
      </c>
      <c r="B476" t="s">
        <v>2561</v>
      </c>
      <c r="C476" t="s">
        <v>74</v>
      </c>
      <c r="D476" t="s">
        <v>1592</v>
      </c>
      <c r="E476" t="s">
        <v>417</v>
      </c>
      <c r="F476">
        <v>26</v>
      </c>
      <c r="G476" t="s">
        <v>12</v>
      </c>
      <c r="H476">
        <v>2021</v>
      </c>
      <c r="I476">
        <v>9.5890000000000004</v>
      </c>
      <c r="J476" s="1">
        <f>_xlfn.XLOOKUP(B476, '[1]2021 Salaries'!$B$13:$B$2834, '[1]2021 Salaries'!$G$13:$G$2834,0)</f>
        <v>27610000</v>
      </c>
      <c r="K476" s="1">
        <f t="shared" si="7"/>
        <v>30371000.000000004</v>
      </c>
      <c r="L476" s="2">
        <v>475</v>
      </c>
    </row>
    <row r="477" spans="1:12" hidden="1" x14ac:dyDescent="0.45">
      <c r="A477">
        <v>1335</v>
      </c>
      <c r="B477" t="s">
        <v>1056</v>
      </c>
      <c r="C477" t="s">
        <v>74</v>
      </c>
      <c r="D477" t="s">
        <v>1596</v>
      </c>
      <c r="E477" t="s">
        <v>116</v>
      </c>
      <c r="F477">
        <v>30</v>
      </c>
      <c r="G477" t="s">
        <v>12</v>
      </c>
      <c r="H477">
        <v>2021</v>
      </c>
      <c r="I477">
        <v>9.5925333333333391</v>
      </c>
      <c r="J477" s="1">
        <f>_xlfn.XLOOKUP(B477, '[1]2021 Salaries'!$B$13:$B$2834, '[1]2021 Salaries'!$G$13:$G$2834,0)</f>
        <v>36500000</v>
      </c>
      <c r="K477" s="1">
        <f t="shared" si="7"/>
        <v>40150000</v>
      </c>
      <c r="L477" s="2">
        <v>476</v>
      </c>
    </row>
    <row r="478" spans="1:12" hidden="1" x14ac:dyDescent="0.45">
      <c r="A478">
        <v>230</v>
      </c>
      <c r="B478" t="s">
        <v>2560</v>
      </c>
      <c r="C478" t="s">
        <v>149</v>
      </c>
      <c r="D478" t="s">
        <v>1592</v>
      </c>
      <c r="E478" t="s">
        <v>1012</v>
      </c>
      <c r="F478">
        <v>20</v>
      </c>
      <c r="G478" t="s">
        <v>31</v>
      </c>
      <c r="H478">
        <v>2020</v>
      </c>
      <c r="I478">
        <v>9.5934000000000008</v>
      </c>
      <c r="J478" s="1">
        <f>_xlfn.XLOOKUP(B478, '[1]2021 Salaries'!$B$13:$B$2834, '[1]2021 Salaries'!$G$13:$G$2834,0)</f>
        <v>20670000</v>
      </c>
      <c r="K478" s="1">
        <f t="shared" si="7"/>
        <v>22737000</v>
      </c>
      <c r="L478" s="2">
        <v>477</v>
      </c>
    </row>
    <row r="479" spans="1:12" hidden="1" x14ac:dyDescent="0.45">
      <c r="A479">
        <v>1057</v>
      </c>
      <c r="B479" t="s">
        <v>2303</v>
      </c>
      <c r="C479" t="s">
        <v>39</v>
      </c>
      <c r="D479" t="s">
        <v>1592</v>
      </c>
      <c r="E479" t="s">
        <v>299</v>
      </c>
      <c r="F479">
        <v>28</v>
      </c>
      <c r="G479" t="s">
        <v>21</v>
      </c>
      <c r="H479">
        <v>2021</v>
      </c>
      <c r="I479">
        <v>9.5955666666666595</v>
      </c>
      <c r="J479" s="1">
        <f>_xlfn.XLOOKUP(B479, '[1]2021 Salaries'!$B$13:$B$2834, '[1]2021 Salaries'!$G$13:$G$2834,0)</f>
        <v>33590000</v>
      </c>
      <c r="K479" s="1">
        <f t="shared" si="7"/>
        <v>36949000</v>
      </c>
      <c r="L479" s="2">
        <v>478</v>
      </c>
    </row>
    <row r="480" spans="1:12" hidden="1" x14ac:dyDescent="0.45">
      <c r="A480">
        <v>962</v>
      </c>
      <c r="B480" t="s">
        <v>2559</v>
      </c>
      <c r="C480" t="s">
        <v>894</v>
      </c>
      <c r="D480" t="s">
        <v>1596</v>
      </c>
      <c r="E480" t="s">
        <v>845</v>
      </c>
      <c r="F480">
        <v>32</v>
      </c>
      <c r="G480" t="s">
        <v>21</v>
      </c>
      <c r="H480">
        <v>2021</v>
      </c>
      <c r="I480">
        <v>9.5978666666666701</v>
      </c>
      <c r="J480" s="1">
        <f>_xlfn.XLOOKUP(B480, '[1]2021 Salaries'!$B$13:$B$2834, '[1]2021 Salaries'!$G$13:$G$2834,0)</f>
        <v>29870000</v>
      </c>
      <c r="K480" s="1">
        <f t="shared" si="7"/>
        <v>32857000.000000004</v>
      </c>
      <c r="L480" s="2">
        <v>479</v>
      </c>
    </row>
    <row r="481" spans="1:12" hidden="1" x14ac:dyDescent="0.45">
      <c r="A481">
        <v>1073</v>
      </c>
      <c r="B481" t="s">
        <v>2558</v>
      </c>
      <c r="C481" t="s">
        <v>39</v>
      </c>
      <c r="D481" t="s">
        <v>1600</v>
      </c>
      <c r="E481" t="s">
        <v>191</v>
      </c>
      <c r="F481">
        <v>17</v>
      </c>
      <c r="G481" t="s">
        <v>21</v>
      </c>
      <c r="H481">
        <v>2021</v>
      </c>
      <c r="I481">
        <v>9.6011333333333297</v>
      </c>
      <c r="J481" s="1">
        <f>_xlfn.XLOOKUP(B481, '[1]2021 Salaries'!$B$13:$B$2834, '[1]2021 Salaries'!$G$13:$G$2834,0)</f>
        <v>33630000</v>
      </c>
      <c r="K481" s="1">
        <f t="shared" si="7"/>
        <v>36993000</v>
      </c>
      <c r="L481" s="2">
        <v>480</v>
      </c>
    </row>
    <row r="482" spans="1:12" hidden="1" x14ac:dyDescent="0.45">
      <c r="A482">
        <v>1710</v>
      </c>
      <c r="B482" t="s">
        <v>2405</v>
      </c>
      <c r="C482" t="s">
        <v>130</v>
      </c>
      <c r="D482" t="s">
        <v>1596</v>
      </c>
      <c r="E482" t="s">
        <v>186</v>
      </c>
      <c r="F482">
        <v>25</v>
      </c>
      <c r="G482" t="s">
        <v>16</v>
      </c>
      <c r="H482">
        <v>2021</v>
      </c>
      <c r="I482">
        <v>9.6056666666666697</v>
      </c>
      <c r="J482" s="1">
        <f>_xlfn.XLOOKUP(B482, '[1]2021 Salaries'!$B$13:$B$2834, '[1]2021 Salaries'!$G$13:$G$2834,0)</f>
        <v>26750000</v>
      </c>
      <c r="K482" s="1">
        <f t="shared" si="7"/>
        <v>29425000.000000004</v>
      </c>
      <c r="L482" s="2">
        <v>481</v>
      </c>
    </row>
    <row r="483" spans="1:12" hidden="1" x14ac:dyDescent="0.45">
      <c r="A483">
        <v>1784</v>
      </c>
      <c r="B483" t="s">
        <v>2557</v>
      </c>
      <c r="C483" t="s">
        <v>27</v>
      </c>
      <c r="D483" t="s">
        <v>1592</v>
      </c>
      <c r="E483" t="s">
        <v>91</v>
      </c>
      <c r="F483">
        <v>29</v>
      </c>
      <c r="G483" t="s">
        <v>16</v>
      </c>
      <c r="H483">
        <v>2021</v>
      </c>
      <c r="I483">
        <v>9.6067</v>
      </c>
      <c r="J483" s="1">
        <f>_xlfn.XLOOKUP(B483, '[1]2021 Salaries'!$B$13:$B$2834, '[1]2021 Salaries'!$G$13:$G$2834,0)</f>
        <v>25140000</v>
      </c>
      <c r="K483" s="1">
        <f t="shared" si="7"/>
        <v>27654000.000000004</v>
      </c>
      <c r="L483" s="2">
        <v>482</v>
      </c>
    </row>
    <row r="484" spans="1:12" hidden="1" x14ac:dyDescent="0.45">
      <c r="A484">
        <v>333</v>
      </c>
      <c r="B484" t="s">
        <v>1808</v>
      </c>
      <c r="C484" t="s">
        <v>9</v>
      </c>
      <c r="D484" t="s">
        <v>1600</v>
      </c>
      <c r="E484" t="s">
        <v>358</v>
      </c>
      <c r="F484">
        <v>20</v>
      </c>
      <c r="G484" t="s">
        <v>31</v>
      </c>
      <c r="H484">
        <v>2020</v>
      </c>
      <c r="I484">
        <v>9.6175999999999995</v>
      </c>
      <c r="J484" s="1">
        <f>_xlfn.XLOOKUP(B484, '[1]2021 Salaries'!$B$13:$B$2834, '[1]2021 Salaries'!$G$13:$G$2834,0)</f>
        <v>30380000</v>
      </c>
      <c r="K484" s="1">
        <f t="shared" si="7"/>
        <v>33418000.000000004</v>
      </c>
      <c r="L484" s="2">
        <v>483</v>
      </c>
    </row>
    <row r="485" spans="1:12" hidden="1" x14ac:dyDescent="0.45">
      <c r="A485">
        <v>1091</v>
      </c>
      <c r="B485" t="s">
        <v>1392</v>
      </c>
      <c r="C485" t="s">
        <v>9</v>
      </c>
      <c r="D485" t="s">
        <v>1600</v>
      </c>
      <c r="E485" t="s">
        <v>395</v>
      </c>
      <c r="F485">
        <v>23</v>
      </c>
      <c r="G485" t="s">
        <v>31</v>
      </c>
      <c r="H485">
        <v>2021</v>
      </c>
      <c r="I485">
        <v>9.6245333333333303</v>
      </c>
      <c r="J485" s="1">
        <f>_xlfn.XLOOKUP(B485, '[1]2021 Salaries'!$B$13:$B$2834, '[1]2021 Salaries'!$G$13:$G$2834,0)</f>
        <v>31000000</v>
      </c>
      <c r="K485" s="1">
        <f t="shared" si="7"/>
        <v>34100000</v>
      </c>
      <c r="L485" s="2">
        <v>484</v>
      </c>
    </row>
    <row r="486" spans="1:12" hidden="1" x14ac:dyDescent="0.45">
      <c r="A486">
        <v>1891</v>
      </c>
      <c r="B486" t="s">
        <v>2343</v>
      </c>
      <c r="C486" t="s">
        <v>64</v>
      </c>
      <c r="D486" t="s">
        <v>1592</v>
      </c>
      <c r="E486" t="s">
        <v>261</v>
      </c>
      <c r="F486">
        <v>30</v>
      </c>
      <c r="G486" t="s">
        <v>41</v>
      </c>
      <c r="H486">
        <v>2021</v>
      </c>
      <c r="I486">
        <v>9.6359666666666701</v>
      </c>
      <c r="J486" s="1">
        <f>_xlfn.XLOOKUP(B486, '[1]2021 Salaries'!$B$13:$B$2834, '[1]2021 Salaries'!$G$13:$G$2834,0)</f>
        <v>8870000</v>
      </c>
      <c r="K486" s="1">
        <f t="shared" si="7"/>
        <v>8870000</v>
      </c>
      <c r="L486" s="2">
        <v>485</v>
      </c>
    </row>
    <row r="487" spans="1:12" hidden="1" x14ac:dyDescent="0.45">
      <c r="A487">
        <v>1543</v>
      </c>
      <c r="B487" t="s">
        <v>2556</v>
      </c>
      <c r="C487" t="s">
        <v>23</v>
      </c>
      <c r="D487" t="s">
        <v>1596</v>
      </c>
      <c r="E487" t="s">
        <v>267</v>
      </c>
      <c r="F487">
        <v>23</v>
      </c>
      <c r="G487" t="s">
        <v>25</v>
      </c>
      <c r="H487">
        <v>2021</v>
      </c>
      <c r="I487">
        <v>9.6363666666666692</v>
      </c>
      <c r="J487" s="1">
        <f>_xlfn.XLOOKUP(B487, '[1]2021 Salaries'!$B$13:$B$2834, '[1]2021 Salaries'!$G$13:$G$2834,0)</f>
        <v>29440000</v>
      </c>
      <c r="K487" s="1">
        <f t="shared" si="7"/>
        <v>32384000.000000004</v>
      </c>
      <c r="L487" s="2">
        <v>486</v>
      </c>
    </row>
    <row r="488" spans="1:12" hidden="1" x14ac:dyDescent="0.45">
      <c r="A488">
        <v>1249</v>
      </c>
      <c r="B488" t="s">
        <v>2402</v>
      </c>
      <c r="C488" t="s">
        <v>9</v>
      </c>
      <c r="D488" t="s">
        <v>1596</v>
      </c>
      <c r="E488" t="s">
        <v>867</v>
      </c>
      <c r="F488">
        <v>26</v>
      </c>
      <c r="G488" t="s">
        <v>31</v>
      </c>
      <c r="H488">
        <v>2021</v>
      </c>
      <c r="I488">
        <v>9.6394333333333293</v>
      </c>
      <c r="J488" s="1">
        <f>_xlfn.XLOOKUP(B488, '[1]2021 Salaries'!$B$13:$B$2834, '[1]2021 Salaries'!$G$13:$G$2834,0)</f>
        <v>28620000</v>
      </c>
      <c r="K488" s="1">
        <f t="shared" si="7"/>
        <v>31482000.000000004</v>
      </c>
      <c r="L488" s="2">
        <v>487</v>
      </c>
    </row>
    <row r="489" spans="1:12" hidden="1" x14ac:dyDescent="0.45">
      <c r="A489">
        <v>1281</v>
      </c>
      <c r="B489" t="s">
        <v>2009</v>
      </c>
      <c r="C489" t="s">
        <v>9</v>
      </c>
      <c r="D489" t="s">
        <v>1592</v>
      </c>
      <c r="E489" t="s">
        <v>358</v>
      </c>
      <c r="F489">
        <v>32</v>
      </c>
      <c r="G489" t="s">
        <v>31</v>
      </c>
      <c r="H489">
        <v>2021</v>
      </c>
      <c r="I489">
        <v>9.6441999999999997</v>
      </c>
      <c r="J489" s="1">
        <f>_xlfn.XLOOKUP(B489, '[1]2021 Salaries'!$B$13:$B$2834, '[1]2021 Salaries'!$G$13:$G$2834,0)</f>
        <v>20980000</v>
      </c>
      <c r="K489" s="1">
        <f t="shared" si="7"/>
        <v>23078000</v>
      </c>
      <c r="L489" s="2">
        <v>488</v>
      </c>
    </row>
    <row r="490" spans="1:12" hidden="1" x14ac:dyDescent="0.45">
      <c r="A490">
        <v>257</v>
      </c>
      <c r="B490" t="s">
        <v>2555</v>
      </c>
      <c r="C490" t="s">
        <v>9</v>
      </c>
      <c r="D490" t="s">
        <v>1596</v>
      </c>
      <c r="E490" t="s">
        <v>278</v>
      </c>
      <c r="F490">
        <v>23</v>
      </c>
      <c r="G490" t="s">
        <v>31</v>
      </c>
      <c r="H490">
        <v>2020</v>
      </c>
      <c r="I490">
        <v>9.6444333333333301</v>
      </c>
      <c r="J490" s="1">
        <f>_xlfn.XLOOKUP(B490, '[1]2021 Salaries'!$B$13:$B$2834, '[1]2021 Salaries'!$G$13:$G$2834,0)</f>
        <v>23790000</v>
      </c>
      <c r="K490" s="1">
        <f t="shared" si="7"/>
        <v>26169000.000000004</v>
      </c>
      <c r="L490" s="2">
        <v>489</v>
      </c>
    </row>
    <row r="491" spans="1:12" hidden="1" x14ac:dyDescent="0.45">
      <c r="A491">
        <v>848</v>
      </c>
      <c r="B491" t="s">
        <v>2345</v>
      </c>
      <c r="C491" t="s">
        <v>14</v>
      </c>
      <c r="D491" t="s">
        <v>1596</v>
      </c>
      <c r="E491" t="s">
        <v>34</v>
      </c>
      <c r="F491">
        <v>26</v>
      </c>
      <c r="G491" t="s">
        <v>16</v>
      </c>
      <c r="H491">
        <v>2020</v>
      </c>
      <c r="I491">
        <v>9.6458333333333304</v>
      </c>
      <c r="J491" s="1">
        <f>_xlfn.XLOOKUP(B491, '[1]2021 Salaries'!$B$13:$B$2834, '[1]2021 Salaries'!$G$13:$G$2834,0)</f>
        <v>27350000</v>
      </c>
      <c r="K491" s="1">
        <f t="shared" si="7"/>
        <v>30085000.000000004</v>
      </c>
      <c r="L491" s="2">
        <v>490</v>
      </c>
    </row>
    <row r="492" spans="1:12" hidden="1" x14ac:dyDescent="0.45">
      <c r="A492">
        <v>989</v>
      </c>
      <c r="B492" t="s">
        <v>2379</v>
      </c>
      <c r="C492" t="s">
        <v>39</v>
      </c>
      <c r="D492" t="s">
        <v>1596</v>
      </c>
      <c r="E492" t="s">
        <v>393</v>
      </c>
      <c r="F492">
        <v>22</v>
      </c>
      <c r="G492" t="s">
        <v>21</v>
      </c>
      <c r="H492">
        <v>2021</v>
      </c>
      <c r="I492">
        <v>9.6466666666666594</v>
      </c>
      <c r="J492" s="1">
        <f>_xlfn.XLOOKUP(B492, '[1]2021 Salaries'!$B$13:$B$2834, '[1]2021 Salaries'!$G$13:$G$2834,0)</f>
        <v>22310000</v>
      </c>
      <c r="K492" s="1">
        <f t="shared" si="7"/>
        <v>24541000.000000004</v>
      </c>
      <c r="L492" s="2">
        <v>491</v>
      </c>
    </row>
    <row r="493" spans="1:12" hidden="1" x14ac:dyDescent="0.45">
      <c r="A493">
        <v>1444</v>
      </c>
      <c r="B493" t="s">
        <v>2554</v>
      </c>
      <c r="C493" t="s">
        <v>74</v>
      </c>
      <c r="D493" t="s">
        <v>1596</v>
      </c>
      <c r="E493" t="s">
        <v>11</v>
      </c>
      <c r="F493">
        <v>17</v>
      </c>
      <c r="G493" t="s">
        <v>12</v>
      </c>
      <c r="H493">
        <v>2021</v>
      </c>
      <c r="I493">
        <v>9.6562999999999999</v>
      </c>
      <c r="J493" s="1">
        <f>_xlfn.XLOOKUP(B493, '[1]2021 Salaries'!$B$13:$B$2834, '[1]2021 Salaries'!$G$13:$G$2834,0)</f>
        <v>5560000</v>
      </c>
      <c r="K493" s="1">
        <f t="shared" si="7"/>
        <v>6116000.0000000009</v>
      </c>
      <c r="L493" s="2">
        <v>492</v>
      </c>
    </row>
    <row r="494" spans="1:12" hidden="1" x14ac:dyDescent="0.45">
      <c r="A494">
        <v>352</v>
      </c>
      <c r="B494" t="s">
        <v>2553</v>
      </c>
      <c r="C494" t="s">
        <v>1879</v>
      </c>
      <c r="D494" t="s">
        <v>1596</v>
      </c>
      <c r="E494" t="s">
        <v>47</v>
      </c>
      <c r="F494">
        <v>26</v>
      </c>
      <c r="G494" t="s">
        <v>12</v>
      </c>
      <c r="H494">
        <v>2020</v>
      </c>
      <c r="I494">
        <v>9.65743333333333</v>
      </c>
      <c r="J494" s="1">
        <f>_xlfn.XLOOKUP(B494, '[1]2021 Salaries'!$B$13:$B$2834, '[1]2021 Salaries'!$G$13:$G$2834,0)</f>
        <v>37040000</v>
      </c>
      <c r="K494" s="1">
        <f t="shared" si="7"/>
        <v>40744000</v>
      </c>
      <c r="L494" s="2">
        <v>493</v>
      </c>
    </row>
    <row r="495" spans="1:12" hidden="1" x14ac:dyDescent="0.45">
      <c r="A495">
        <v>153</v>
      </c>
      <c r="B495" t="s">
        <v>2552</v>
      </c>
      <c r="C495" t="s">
        <v>9</v>
      </c>
      <c r="D495" t="s">
        <v>1596</v>
      </c>
      <c r="E495" t="s">
        <v>395</v>
      </c>
      <c r="F495">
        <v>22</v>
      </c>
      <c r="G495" t="s">
        <v>31</v>
      </c>
      <c r="H495">
        <v>2020</v>
      </c>
      <c r="I495">
        <v>9.6575333333333298</v>
      </c>
      <c r="J495" s="1">
        <f>_xlfn.XLOOKUP(B495, '[1]2021 Salaries'!$B$13:$B$2834, '[1]2021 Salaries'!$G$13:$G$2834,0)</f>
        <v>0</v>
      </c>
      <c r="K495" s="1">
        <f t="shared" si="7"/>
        <v>0</v>
      </c>
      <c r="L495" s="2">
        <v>494</v>
      </c>
    </row>
    <row r="496" spans="1:12" hidden="1" x14ac:dyDescent="0.45">
      <c r="A496">
        <v>1797</v>
      </c>
      <c r="B496" t="s">
        <v>2044</v>
      </c>
      <c r="C496" t="s">
        <v>14</v>
      </c>
      <c r="D496" t="s">
        <v>1596</v>
      </c>
      <c r="E496" t="s">
        <v>542</v>
      </c>
      <c r="F496">
        <v>25</v>
      </c>
      <c r="G496" t="s">
        <v>16</v>
      </c>
      <c r="H496">
        <v>2021</v>
      </c>
      <c r="I496">
        <v>9.6656333333333304</v>
      </c>
      <c r="J496" s="1">
        <f>_xlfn.XLOOKUP(B496, '[1]2021 Salaries'!$B$13:$B$2834, '[1]2021 Salaries'!$G$13:$G$2834,0)</f>
        <v>25060000</v>
      </c>
      <c r="K496" s="1">
        <f t="shared" si="7"/>
        <v>27566000.000000004</v>
      </c>
      <c r="L496" s="2">
        <v>495</v>
      </c>
    </row>
    <row r="497" spans="1:12" hidden="1" x14ac:dyDescent="0.45">
      <c r="A497">
        <v>980</v>
      </c>
      <c r="B497" t="s">
        <v>2551</v>
      </c>
      <c r="C497" t="s">
        <v>33</v>
      </c>
      <c r="D497" t="s">
        <v>1596</v>
      </c>
      <c r="E497" t="s">
        <v>20</v>
      </c>
      <c r="F497">
        <v>27</v>
      </c>
      <c r="G497" t="s">
        <v>21</v>
      </c>
      <c r="H497">
        <v>2021</v>
      </c>
      <c r="I497">
        <v>9.6683333333333401</v>
      </c>
      <c r="J497" s="1">
        <f>_xlfn.XLOOKUP(B497, '[1]2021 Salaries'!$B$13:$B$2834, '[1]2021 Salaries'!$G$13:$G$2834,0)</f>
        <v>30470000</v>
      </c>
      <c r="K497" s="1">
        <f t="shared" si="7"/>
        <v>33517000.000000004</v>
      </c>
      <c r="L497" s="2">
        <v>496</v>
      </c>
    </row>
    <row r="498" spans="1:12" hidden="1" x14ac:dyDescent="0.45">
      <c r="A498">
        <v>49</v>
      </c>
      <c r="B498" t="s">
        <v>2441</v>
      </c>
      <c r="C498" t="s">
        <v>39</v>
      </c>
      <c r="D498" t="s">
        <v>1600</v>
      </c>
      <c r="E498" t="s">
        <v>20</v>
      </c>
      <c r="F498">
        <v>20</v>
      </c>
      <c r="G498" t="s">
        <v>21</v>
      </c>
      <c r="H498">
        <v>2020</v>
      </c>
      <c r="I498">
        <v>9.6707333333333292</v>
      </c>
      <c r="J498" s="1">
        <f>_xlfn.XLOOKUP(B498, '[1]2021 Salaries'!$B$13:$B$2834, '[1]2021 Salaries'!$G$13:$G$2834,0)</f>
        <v>30150000</v>
      </c>
      <c r="K498" s="1">
        <f t="shared" si="7"/>
        <v>33165000.000000004</v>
      </c>
      <c r="L498" s="2">
        <v>497</v>
      </c>
    </row>
    <row r="499" spans="1:12" hidden="1" x14ac:dyDescent="0.45">
      <c r="A499">
        <v>561</v>
      </c>
      <c r="B499" t="s">
        <v>2550</v>
      </c>
      <c r="C499" t="s">
        <v>23</v>
      </c>
      <c r="D499" t="s">
        <v>1592</v>
      </c>
      <c r="E499" t="s">
        <v>211</v>
      </c>
      <c r="F499">
        <v>18</v>
      </c>
      <c r="G499" t="s">
        <v>25</v>
      </c>
      <c r="H499">
        <v>2020</v>
      </c>
      <c r="I499">
        <v>9.6722000000000001</v>
      </c>
      <c r="J499" s="1">
        <f>_xlfn.XLOOKUP(B499, '[1]2021 Salaries'!$B$13:$B$2834, '[1]2021 Salaries'!$G$13:$G$2834,0)</f>
        <v>8270000</v>
      </c>
      <c r="K499" s="1">
        <f t="shared" si="7"/>
        <v>9097000</v>
      </c>
      <c r="L499" s="2">
        <v>498</v>
      </c>
    </row>
    <row r="500" spans="1:12" hidden="1" x14ac:dyDescent="0.45">
      <c r="A500">
        <v>1851</v>
      </c>
      <c r="B500" t="s">
        <v>2527</v>
      </c>
      <c r="C500" t="s">
        <v>126</v>
      </c>
      <c r="D500" t="s">
        <v>1600</v>
      </c>
      <c r="E500" t="s">
        <v>65</v>
      </c>
      <c r="F500">
        <v>26</v>
      </c>
      <c r="G500" t="s">
        <v>41</v>
      </c>
      <c r="H500">
        <v>2021</v>
      </c>
      <c r="I500">
        <v>9.6728666666666694</v>
      </c>
      <c r="J500" s="1">
        <f>_xlfn.XLOOKUP(B500, '[1]2021 Salaries'!$B$13:$B$2834, '[1]2021 Salaries'!$G$13:$G$2834,0)</f>
        <v>1690000</v>
      </c>
      <c r="K500" s="1">
        <f t="shared" si="7"/>
        <v>1859000.0000000002</v>
      </c>
      <c r="L500" s="2">
        <v>499</v>
      </c>
    </row>
    <row r="501" spans="1:12" hidden="1" x14ac:dyDescent="0.45">
      <c r="A501">
        <v>1613</v>
      </c>
      <c r="B501" t="s">
        <v>2549</v>
      </c>
      <c r="C501" t="s">
        <v>2548</v>
      </c>
      <c r="D501" t="s">
        <v>1592</v>
      </c>
      <c r="E501" t="s">
        <v>197</v>
      </c>
      <c r="F501">
        <v>25</v>
      </c>
      <c r="G501" t="s">
        <v>25</v>
      </c>
      <c r="H501">
        <v>2021</v>
      </c>
      <c r="I501">
        <v>9.6741666666666699</v>
      </c>
      <c r="J501" s="1">
        <f>_xlfn.XLOOKUP(B501, '[1]2021 Salaries'!$B$13:$B$2834, '[1]2021 Salaries'!$G$13:$G$2834,0)</f>
        <v>32770000</v>
      </c>
      <c r="K501" s="1">
        <f t="shared" si="7"/>
        <v>36047000</v>
      </c>
      <c r="L501" s="2">
        <v>500</v>
      </c>
    </row>
    <row r="502" spans="1:12" hidden="1" x14ac:dyDescent="0.45">
      <c r="A502">
        <v>1375</v>
      </c>
      <c r="B502" t="s">
        <v>2190</v>
      </c>
      <c r="C502" t="s">
        <v>143</v>
      </c>
      <c r="D502" t="s">
        <v>1600</v>
      </c>
      <c r="E502" t="s">
        <v>602</v>
      </c>
      <c r="F502">
        <v>24</v>
      </c>
      <c r="G502" t="s">
        <v>12</v>
      </c>
      <c r="H502">
        <v>2021</v>
      </c>
      <c r="I502">
        <v>9.6824999999999992</v>
      </c>
      <c r="J502" s="1">
        <f>_xlfn.XLOOKUP(B502, '[1]2021 Salaries'!$B$13:$B$2834, '[1]2021 Salaries'!$G$13:$G$2834,0)</f>
        <v>23990000</v>
      </c>
      <c r="K502" s="1">
        <f t="shared" si="7"/>
        <v>26389000.000000004</v>
      </c>
      <c r="L502" s="2">
        <v>501</v>
      </c>
    </row>
    <row r="503" spans="1:12" hidden="1" x14ac:dyDescent="0.45">
      <c r="A503">
        <v>602</v>
      </c>
      <c r="B503" t="s">
        <v>2020</v>
      </c>
      <c r="C503" t="s">
        <v>23</v>
      </c>
      <c r="D503" t="s">
        <v>1592</v>
      </c>
      <c r="E503" t="s">
        <v>353</v>
      </c>
      <c r="F503">
        <v>30</v>
      </c>
      <c r="G503" t="s">
        <v>25</v>
      </c>
      <c r="H503">
        <v>2020</v>
      </c>
      <c r="I503">
        <v>9.6831666666666703</v>
      </c>
      <c r="J503" s="1">
        <f>_xlfn.XLOOKUP(B503, '[1]2021 Salaries'!$B$13:$B$2834, '[1]2021 Salaries'!$G$13:$G$2834,0)</f>
        <v>22160000</v>
      </c>
      <c r="K503" s="1">
        <f t="shared" si="7"/>
        <v>24376000.000000004</v>
      </c>
      <c r="L503" s="2">
        <v>502</v>
      </c>
    </row>
    <row r="504" spans="1:12" hidden="1" x14ac:dyDescent="0.45">
      <c r="A504">
        <v>1909</v>
      </c>
      <c r="B504" t="s">
        <v>2547</v>
      </c>
      <c r="C504" t="s">
        <v>36</v>
      </c>
      <c r="D504" t="s">
        <v>1600</v>
      </c>
      <c r="E504" t="s">
        <v>182</v>
      </c>
      <c r="F504">
        <v>24</v>
      </c>
      <c r="G504" t="s">
        <v>41</v>
      </c>
      <c r="H504">
        <v>2021</v>
      </c>
      <c r="I504">
        <v>9.6839999999999993</v>
      </c>
      <c r="J504" s="1">
        <f>_xlfn.XLOOKUP(B504, '[1]2021 Salaries'!$B$13:$B$2834, '[1]2021 Salaries'!$G$13:$G$2834,0)</f>
        <v>1650000</v>
      </c>
      <c r="K504" s="1">
        <f t="shared" si="7"/>
        <v>1815000.0000000002</v>
      </c>
      <c r="L504" s="2">
        <v>503</v>
      </c>
    </row>
    <row r="505" spans="1:12" hidden="1" x14ac:dyDescent="0.45">
      <c r="A505">
        <v>1332</v>
      </c>
      <c r="B505" t="s">
        <v>2537</v>
      </c>
      <c r="C505" t="s">
        <v>55</v>
      </c>
      <c r="D505" t="s">
        <v>1592</v>
      </c>
      <c r="E505" t="s">
        <v>116</v>
      </c>
      <c r="F505">
        <v>20</v>
      </c>
      <c r="G505" t="s">
        <v>12</v>
      </c>
      <c r="H505">
        <v>2021</v>
      </c>
      <c r="I505">
        <v>9.6898333333333309</v>
      </c>
      <c r="J505" s="1">
        <f>_xlfn.XLOOKUP(B505, '[1]2021 Salaries'!$B$13:$B$2834, '[1]2021 Salaries'!$G$13:$G$2834,0)</f>
        <v>33430000</v>
      </c>
      <c r="K505" s="1">
        <f t="shared" si="7"/>
        <v>36773000</v>
      </c>
      <c r="L505" s="2">
        <v>504</v>
      </c>
    </row>
    <row r="506" spans="1:12" hidden="1" x14ac:dyDescent="0.45">
      <c r="A506">
        <v>978</v>
      </c>
      <c r="B506" t="s">
        <v>2329</v>
      </c>
      <c r="C506" t="s">
        <v>39</v>
      </c>
      <c r="D506" t="s">
        <v>1592</v>
      </c>
      <c r="E506" t="s">
        <v>20</v>
      </c>
      <c r="F506">
        <v>22</v>
      </c>
      <c r="G506" t="s">
        <v>21</v>
      </c>
      <c r="H506">
        <v>2021</v>
      </c>
      <c r="I506">
        <v>9.6956666666666695</v>
      </c>
      <c r="J506" s="1">
        <f>_xlfn.XLOOKUP(B506, '[1]2021 Salaries'!$B$13:$B$2834, '[1]2021 Salaries'!$G$13:$G$2834,0)</f>
        <v>24900000</v>
      </c>
      <c r="K506" s="1">
        <f t="shared" si="7"/>
        <v>27390000.000000004</v>
      </c>
      <c r="L506" s="2">
        <v>505</v>
      </c>
    </row>
    <row r="507" spans="1:12" hidden="1" x14ac:dyDescent="0.45">
      <c r="A507">
        <v>1602</v>
      </c>
      <c r="B507" t="s">
        <v>1880</v>
      </c>
      <c r="C507" t="s">
        <v>1879</v>
      </c>
      <c r="D507" t="s">
        <v>1596</v>
      </c>
      <c r="E507" t="s">
        <v>118</v>
      </c>
      <c r="F507">
        <v>31</v>
      </c>
      <c r="G507" t="s">
        <v>25</v>
      </c>
      <c r="H507">
        <v>2021</v>
      </c>
      <c r="I507">
        <v>9.6980000000000004</v>
      </c>
      <c r="J507" s="1">
        <f>_xlfn.XLOOKUP(B507, '[1]2021 Salaries'!$B$13:$B$2834, '[1]2021 Salaries'!$G$13:$G$2834,0)</f>
        <v>35950000</v>
      </c>
      <c r="K507" s="1">
        <f t="shared" si="7"/>
        <v>39545000</v>
      </c>
      <c r="L507" s="2">
        <v>506</v>
      </c>
    </row>
    <row r="508" spans="1:12" hidden="1" x14ac:dyDescent="0.45">
      <c r="A508">
        <v>355</v>
      </c>
      <c r="B508" t="s">
        <v>1906</v>
      </c>
      <c r="C508" t="s">
        <v>214</v>
      </c>
      <c r="D508" t="s">
        <v>1596</v>
      </c>
      <c r="E508" t="s">
        <v>47</v>
      </c>
      <c r="F508">
        <v>27</v>
      </c>
      <c r="G508" t="s">
        <v>12</v>
      </c>
      <c r="H508">
        <v>2020</v>
      </c>
      <c r="I508">
        <v>9.7002000000000006</v>
      </c>
      <c r="J508" s="1">
        <f>_xlfn.XLOOKUP(B508, '[1]2021 Salaries'!$B$13:$B$2834, '[1]2021 Salaries'!$G$13:$G$2834,0)</f>
        <v>34980000</v>
      </c>
      <c r="K508" s="1">
        <f t="shared" si="7"/>
        <v>38478000</v>
      </c>
      <c r="L508" s="2">
        <v>507</v>
      </c>
    </row>
    <row r="509" spans="1:12" hidden="1" x14ac:dyDescent="0.45">
      <c r="A509">
        <v>975</v>
      </c>
      <c r="B509" t="s">
        <v>2546</v>
      </c>
      <c r="C509" t="s">
        <v>9</v>
      </c>
      <c r="D509" t="s">
        <v>1592</v>
      </c>
      <c r="E509" t="s">
        <v>20</v>
      </c>
      <c r="F509">
        <v>33</v>
      </c>
      <c r="G509" t="s">
        <v>21</v>
      </c>
      <c r="H509">
        <v>2021</v>
      </c>
      <c r="I509">
        <v>9.7003000000000004</v>
      </c>
      <c r="J509" s="1">
        <f>_xlfn.XLOOKUP(B509, '[1]2021 Salaries'!$B$13:$B$2834, '[1]2021 Salaries'!$G$13:$G$2834,0)</f>
        <v>30800000</v>
      </c>
      <c r="K509" s="1">
        <f t="shared" si="7"/>
        <v>33880000</v>
      </c>
      <c r="L509" s="2">
        <v>508</v>
      </c>
    </row>
    <row r="510" spans="1:12" x14ac:dyDescent="0.45">
      <c r="A510">
        <v>1883</v>
      </c>
      <c r="B510" t="s">
        <v>2545</v>
      </c>
      <c r="C510" t="s">
        <v>64</v>
      </c>
      <c r="D510" t="s">
        <v>1592</v>
      </c>
      <c r="E510" t="s">
        <v>166</v>
      </c>
      <c r="F510">
        <v>21</v>
      </c>
      <c r="G510" t="s">
        <v>41</v>
      </c>
      <c r="H510">
        <v>2021</v>
      </c>
      <c r="I510">
        <v>9.7083999999999993</v>
      </c>
      <c r="J510" s="1">
        <f>_xlfn.XLOOKUP(B510, '[1]2021 Salaries'!$B$13:$B$2834, '[1]2021 Salaries'!$G$13:$G$2834,0)</f>
        <v>7950000</v>
      </c>
      <c r="K510" s="1">
        <f t="shared" si="7"/>
        <v>7950000</v>
      </c>
      <c r="L510" s="2">
        <v>509</v>
      </c>
    </row>
    <row r="511" spans="1:12" hidden="1" x14ac:dyDescent="0.45">
      <c r="A511">
        <v>1599</v>
      </c>
      <c r="B511" t="s">
        <v>2097</v>
      </c>
      <c r="C511" t="s">
        <v>14</v>
      </c>
      <c r="D511" t="s">
        <v>1592</v>
      </c>
      <c r="E511" t="s">
        <v>118</v>
      </c>
      <c r="F511">
        <v>23</v>
      </c>
      <c r="G511" t="s">
        <v>25</v>
      </c>
      <c r="H511">
        <v>2021</v>
      </c>
      <c r="I511">
        <v>9.7099333333333409</v>
      </c>
      <c r="J511" s="1">
        <f>_xlfn.XLOOKUP(B511, '[1]2021 Salaries'!$B$13:$B$2834, '[1]2021 Salaries'!$G$13:$G$2834,0)</f>
        <v>28170000</v>
      </c>
      <c r="K511" s="1">
        <f t="shared" si="7"/>
        <v>30987000.000000004</v>
      </c>
      <c r="L511" s="2">
        <v>510</v>
      </c>
    </row>
    <row r="512" spans="1:12" hidden="1" x14ac:dyDescent="0.45">
      <c r="A512">
        <v>380</v>
      </c>
      <c r="B512" t="s">
        <v>2544</v>
      </c>
      <c r="C512" t="s">
        <v>176</v>
      </c>
      <c r="D512" t="s">
        <v>1596</v>
      </c>
      <c r="E512" t="s">
        <v>75</v>
      </c>
      <c r="F512">
        <v>22</v>
      </c>
      <c r="G512" t="s">
        <v>12</v>
      </c>
      <c r="H512">
        <v>2020</v>
      </c>
      <c r="I512">
        <v>9.7119999999999997</v>
      </c>
      <c r="J512" s="1">
        <f>_xlfn.XLOOKUP(B512, '[1]2021 Salaries'!$B$13:$B$2834, '[1]2021 Salaries'!$G$13:$G$2834,0)</f>
        <v>40620000</v>
      </c>
      <c r="K512" s="1">
        <f t="shared" si="7"/>
        <v>44682000</v>
      </c>
      <c r="L512" s="2">
        <v>511</v>
      </c>
    </row>
    <row r="513" spans="1:12" hidden="1" x14ac:dyDescent="0.45">
      <c r="A513">
        <v>327</v>
      </c>
      <c r="B513" t="s">
        <v>1299</v>
      </c>
      <c r="C513" t="s">
        <v>9</v>
      </c>
      <c r="D513" t="s">
        <v>598</v>
      </c>
      <c r="E513" t="s">
        <v>358</v>
      </c>
      <c r="F513">
        <v>26</v>
      </c>
      <c r="G513" t="s">
        <v>31</v>
      </c>
      <c r="H513">
        <v>2020</v>
      </c>
      <c r="I513">
        <v>9.7191333333333301</v>
      </c>
      <c r="J513" s="1">
        <f>_xlfn.XLOOKUP(B513, '[1]2021 Salaries'!$B$13:$B$2834, '[1]2021 Salaries'!$G$13:$G$2834,0)</f>
        <v>30640000</v>
      </c>
      <c r="K513" s="1">
        <f t="shared" si="7"/>
        <v>33704000</v>
      </c>
      <c r="L513" s="2">
        <v>512</v>
      </c>
    </row>
    <row r="514" spans="1:12" hidden="1" x14ac:dyDescent="0.45">
      <c r="A514">
        <v>522</v>
      </c>
      <c r="B514" t="s">
        <v>1941</v>
      </c>
      <c r="C514" t="s">
        <v>23</v>
      </c>
      <c r="D514" t="s">
        <v>1600</v>
      </c>
      <c r="E514" t="s">
        <v>282</v>
      </c>
      <c r="F514">
        <v>27</v>
      </c>
      <c r="G514" t="s">
        <v>25</v>
      </c>
      <c r="H514">
        <v>2020</v>
      </c>
      <c r="I514">
        <v>9.7266666666666808</v>
      </c>
      <c r="J514" s="1">
        <f>_xlfn.XLOOKUP(B514, '[1]2021 Salaries'!$B$13:$B$2834, '[1]2021 Salaries'!$G$13:$G$2834,0)</f>
        <v>9560000</v>
      </c>
      <c r="K514" s="1">
        <f t="shared" si="7"/>
        <v>10516000</v>
      </c>
      <c r="L514" s="2">
        <v>513</v>
      </c>
    </row>
    <row r="515" spans="1:12" hidden="1" x14ac:dyDescent="0.45">
      <c r="A515">
        <v>1706</v>
      </c>
      <c r="B515" t="s">
        <v>2543</v>
      </c>
      <c r="C515" t="s">
        <v>14</v>
      </c>
      <c r="D515" t="s">
        <v>1596</v>
      </c>
      <c r="E515" t="s">
        <v>186</v>
      </c>
      <c r="F515">
        <v>25</v>
      </c>
      <c r="G515" t="s">
        <v>16</v>
      </c>
      <c r="H515">
        <v>2021</v>
      </c>
      <c r="I515">
        <v>9.7306333333333406</v>
      </c>
      <c r="J515" s="1">
        <f>_xlfn.XLOOKUP(B515, '[1]2021 Salaries'!$B$13:$B$2834, '[1]2021 Salaries'!$G$13:$G$2834,0)</f>
        <v>30470000</v>
      </c>
      <c r="K515" s="1">
        <f t="shared" ref="K515:K578" si="8">IF(C515="Rarita", J515, J515*1.1)</f>
        <v>33517000.000000004</v>
      </c>
      <c r="L515" s="2">
        <v>514</v>
      </c>
    </row>
    <row r="516" spans="1:12" hidden="1" x14ac:dyDescent="0.45">
      <c r="A516">
        <v>139</v>
      </c>
      <c r="B516" t="s">
        <v>2542</v>
      </c>
      <c r="C516" t="s">
        <v>39</v>
      </c>
      <c r="D516" t="s">
        <v>1600</v>
      </c>
      <c r="E516" t="s">
        <v>299</v>
      </c>
      <c r="F516">
        <v>25</v>
      </c>
      <c r="G516" t="s">
        <v>21</v>
      </c>
      <c r="H516">
        <v>2020</v>
      </c>
      <c r="I516">
        <v>9.7339666666666709</v>
      </c>
      <c r="J516" s="1">
        <f>_xlfn.XLOOKUP(B516, '[1]2021 Salaries'!$B$13:$B$2834, '[1]2021 Salaries'!$G$13:$G$2834,0)</f>
        <v>25210000</v>
      </c>
      <c r="K516" s="1">
        <f t="shared" si="8"/>
        <v>27731000.000000004</v>
      </c>
      <c r="L516" s="2">
        <v>515</v>
      </c>
    </row>
    <row r="517" spans="1:12" hidden="1" x14ac:dyDescent="0.45">
      <c r="A517">
        <v>97</v>
      </c>
      <c r="B517" t="s">
        <v>2541</v>
      </c>
      <c r="C517" t="s">
        <v>39</v>
      </c>
      <c r="D517" t="s">
        <v>1596</v>
      </c>
      <c r="E517" t="s">
        <v>555</v>
      </c>
      <c r="F517">
        <v>26</v>
      </c>
      <c r="G517" t="s">
        <v>21</v>
      </c>
      <c r="H517">
        <v>2020</v>
      </c>
      <c r="I517">
        <v>9.7417333333333307</v>
      </c>
      <c r="J517" s="1">
        <f>_xlfn.XLOOKUP(B517, '[1]2021 Salaries'!$B$13:$B$2834, '[1]2021 Salaries'!$G$13:$G$2834,0)</f>
        <v>0</v>
      </c>
      <c r="K517" s="1">
        <f t="shared" si="8"/>
        <v>0</v>
      </c>
      <c r="L517" s="2">
        <v>516</v>
      </c>
    </row>
    <row r="518" spans="1:12" hidden="1" x14ac:dyDescent="0.45">
      <c r="A518">
        <v>1042</v>
      </c>
      <c r="B518" t="s">
        <v>2489</v>
      </c>
      <c r="C518" t="s">
        <v>9</v>
      </c>
      <c r="D518" t="s">
        <v>1596</v>
      </c>
      <c r="E518" t="s">
        <v>1073</v>
      </c>
      <c r="F518">
        <v>23</v>
      </c>
      <c r="G518" t="s">
        <v>21</v>
      </c>
      <c r="H518">
        <v>2021</v>
      </c>
      <c r="I518">
        <v>9.7451000000000008</v>
      </c>
      <c r="J518" s="1">
        <f>_xlfn.XLOOKUP(B518, '[1]2021 Salaries'!$B$13:$B$2834, '[1]2021 Salaries'!$G$13:$G$2834,0)</f>
        <v>20050000</v>
      </c>
      <c r="K518" s="1">
        <f t="shared" si="8"/>
        <v>22055000</v>
      </c>
      <c r="L518" s="2">
        <v>517</v>
      </c>
    </row>
    <row r="519" spans="1:12" hidden="1" x14ac:dyDescent="0.45">
      <c r="A519">
        <v>1102</v>
      </c>
      <c r="B519" t="s">
        <v>1438</v>
      </c>
      <c r="C519" t="s">
        <v>313</v>
      </c>
      <c r="D519" t="s">
        <v>1596</v>
      </c>
      <c r="E519" t="s">
        <v>154</v>
      </c>
      <c r="F519">
        <v>22</v>
      </c>
      <c r="G519" t="s">
        <v>31</v>
      </c>
      <c r="H519">
        <v>2021</v>
      </c>
      <c r="I519">
        <v>9.7545999999999999</v>
      </c>
      <c r="J519" s="1">
        <f>_xlfn.XLOOKUP(B519, '[1]2021 Salaries'!$B$13:$B$2834, '[1]2021 Salaries'!$G$13:$G$2834,0)</f>
        <v>35680000</v>
      </c>
      <c r="K519" s="1">
        <f t="shared" si="8"/>
        <v>39248000</v>
      </c>
      <c r="L519" s="2">
        <v>518</v>
      </c>
    </row>
    <row r="520" spans="1:12" hidden="1" x14ac:dyDescent="0.45">
      <c r="A520">
        <v>1563</v>
      </c>
      <c r="B520" t="s">
        <v>2540</v>
      </c>
      <c r="C520" t="s">
        <v>23</v>
      </c>
      <c r="D520" t="s">
        <v>1592</v>
      </c>
      <c r="E520" t="s">
        <v>78</v>
      </c>
      <c r="F520">
        <v>32</v>
      </c>
      <c r="G520" t="s">
        <v>25</v>
      </c>
      <c r="H520">
        <v>2021</v>
      </c>
      <c r="I520">
        <v>9.7629000000000001</v>
      </c>
      <c r="J520" s="1">
        <f>_xlfn.XLOOKUP(B520, '[1]2021 Salaries'!$B$13:$B$2834, '[1]2021 Salaries'!$G$13:$G$2834,0)</f>
        <v>36970000</v>
      </c>
      <c r="K520" s="1">
        <f t="shared" si="8"/>
        <v>40667000</v>
      </c>
      <c r="L520" s="2">
        <v>519</v>
      </c>
    </row>
    <row r="521" spans="1:12" hidden="1" x14ac:dyDescent="0.45">
      <c r="A521">
        <v>742</v>
      </c>
      <c r="B521" t="s">
        <v>2539</v>
      </c>
      <c r="C521" t="s">
        <v>14</v>
      </c>
      <c r="D521" t="s">
        <v>1592</v>
      </c>
      <c r="E521" t="s">
        <v>487</v>
      </c>
      <c r="F521">
        <v>29</v>
      </c>
      <c r="G521" t="s">
        <v>16</v>
      </c>
      <c r="H521">
        <v>2020</v>
      </c>
      <c r="I521">
        <v>9.7735333333333401</v>
      </c>
      <c r="J521" s="1">
        <f>_xlfn.XLOOKUP(B521, '[1]2021 Salaries'!$B$13:$B$2834, '[1]2021 Salaries'!$G$13:$G$2834,0)</f>
        <v>24460000</v>
      </c>
      <c r="K521" s="1">
        <f t="shared" si="8"/>
        <v>26906000.000000004</v>
      </c>
      <c r="L521" s="2">
        <v>520</v>
      </c>
    </row>
    <row r="522" spans="1:12" hidden="1" x14ac:dyDescent="0.45">
      <c r="A522">
        <v>222</v>
      </c>
      <c r="B522" t="s">
        <v>2538</v>
      </c>
      <c r="C522" t="s">
        <v>9</v>
      </c>
      <c r="D522" t="s">
        <v>1596</v>
      </c>
      <c r="E522" t="s">
        <v>434</v>
      </c>
      <c r="F522">
        <v>32</v>
      </c>
      <c r="G522" t="s">
        <v>31</v>
      </c>
      <c r="H522">
        <v>2020</v>
      </c>
      <c r="I522">
        <v>9.7753333333333394</v>
      </c>
      <c r="J522" s="1">
        <f>_xlfn.XLOOKUP(B522, '[1]2021 Salaries'!$B$13:$B$2834, '[1]2021 Salaries'!$G$13:$G$2834,0)</f>
        <v>29310000</v>
      </c>
      <c r="K522" s="1">
        <f t="shared" si="8"/>
        <v>32241000.000000004</v>
      </c>
      <c r="L522" s="2">
        <v>521</v>
      </c>
    </row>
    <row r="523" spans="1:12" hidden="1" x14ac:dyDescent="0.45">
      <c r="A523">
        <v>1818</v>
      </c>
      <c r="B523" t="s">
        <v>1779</v>
      </c>
      <c r="C523" t="s">
        <v>46</v>
      </c>
      <c r="D523" t="s">
        <v>1596</v>
      </c>
      <c r="E523" t="s">
        <v>462</v>
      </c>
      <c r="F523">
        <v>26</v>
      </c>
      <c r="G523" t="s">
        <v>16</v>
      </c>
      <c r="H523">
        <v>2021</v>
      </c>
      <c r="I523">
        <v>9.7872666666666692</v>
      </c>
      <c r="J523" s="1">
        <f>_xlfn.XLOOKUP(B523, '[1]2021 Salaries'!$B$13:$B$2834, '[1]2021 Salaries'!$G$13:$G$2834,0)</f>
        <v>26690000</v>
      </c>
      <c r="K523" s="1">
        <f t="shared" si="8"/>
        <v>29359000.000000004</v>
      </c>
      <c r="L523" s="2">
        <v>522</v>
      </c>
    </row>
    <row r="524" spans="1:12" hidden="1" x14ac:dyDescent="0.45">
      <c r="A524">
        <v>374</v>
      </c>
      <c r="B524" t="s">
        <v>2537</v>
      </c>
      <c r="C524" t="s">
        <v>55</v>
      </c>
      <c r="D524" t="s">
        <v>1600</v>
      </c>
      <c r="E524" t="s">
        <v>116</v>
      </c>
      <c r="F524">
        <v>19</v>
      </c>
      <c r="G524" t="s">
        <v>12</v>
      </c>
      <c r="H524">
        <v>2020</v>
      </c>
      <c r="I524">
        <v>9.7933000000000003</v>
      </c>
      <c r="J524" s="1">
        <f>_xlfn.XLOOKUP(B524, '[1]2021 Salaries'!$B$13:$B$2834, '[1]2021 Salaries'!$G$13:$G$2834,0)</f>
        <v>33430000</v>
      </c>
      <c r="K524" s="1">
        <f t="shared" si="8"/>
        <v>36773000</v>
      </c>
      <c r="L524" s="2">
        <v>523</v>
      </c>
    </row>
    <row r="525" spans="1:12" hidden="1" x14ac:dyDescent="0.45">
      <c r="A525">
        <v>1474</v>
      </c>
      <c r="B525" t="s">
        <v>2536</v>
      </c>
      <c r="C525" t="s">
        <v>948</v>
      </c>
      <c r="D525" t="s">
        <v>1596</v>
      </c>
      <c r="E525" t="s">
        <v>162</v>
      </c>
      <c r="F525">
        <v>24</v>
      </c>
      <c r="G525" t="s">
        <v>12</v>
      </c>
      <c r="H525">
        <v>2021</v>
      </c>
      <c r="I525">
        <v>9.7960333333333303</v>
      </c>
      <c r="J525" s="1">
        <f>_xlfn.XLOOKUP(B525, '[1]2021 Salaries'!$B$13:$B$2834, '[1]2021 Salaries'!$G$13:$G$2834,0)</f>
        <v>28600000</v>
      </c>
      <c r="K525" s="1">
        <f t="shared" si="8"/>
        <v>31460000.000000004</v>
      </c>
      <c r="L525" s="2">
        <v>524</v>
      </c>
    </row>
    <row r="526" spans="1:12" hidden="1" x14ac:dyDescent="0.45">
      <c r="A526">
        <v>188</v>
      </c>
      <c r="B526" t="s">
        <v>2401</v>
      </c>
      <c r="C526" t="s">
        <v>9</v>
      </c>
      <c r="D526" t="s">
        <v>1596</v>
      </c>
      <c r="E526" t="s">
        <v>473</v>
      </c>
      <c r="F526">
        <v>22</v>
      </c>
      <c r="G526" t="s">
        <v>31</v>
      </c>
      <c r="H526">
        <v>2020</v>
      </c>
      <c r="I526">
        <v>9.7983333333333302</v>
      </c>
      <c r="J526" s="1">
        <f>_xlfn.XLOOKUP(B526, '[1]2021 Salaries'!$B$13:$B$2834, '[1]2021 Salaries'!$G$13:$G$2834,0)</f>
        <v>30830000</v>
      </c>
      <c r="K526" s="1">
        <f t="shared" si="8"/>
        <v>33913000</v>
      </c>
      <c r="L526" s="2">
        <v>525</v>
      </c>
    </row>
    <row r="527" spans="1:12" hidden="1" x14ac:dyDescent="0.45">
      <c r="A527">
        <v>431</v>
      </c>
      <c r="B527" t="s">
        <v>2535</v>
      </c>
      <c r="C527" t="s">
        <v>341</v>
      </c>
      <c r="D527" t="s">
        <v>1600</v>
      </c>
      <c r="E527" t="s">
        <v>200</v>
      </c>
      <c r="F527">
        <v>21</v>
      </c>
      <c r="G527" t="s">
        <v>12</v>
      </c>
      <c r="H527">
        <v>2020</v>
      </c>
      <c r="I527">
        <v>9.8031666666666695</v>
      </c>
      <c r="J527" s="1">
        <f>_xlfn.XLOOKUP(B527, '[1]2021 Salaries'!$B$13:$B$2834, '[1]2021 Salaries'!$G$13:$G$2834,0)</f>
        <v>29290000</v>
      </c>
      <c r="K527" s="1">
        <f t="shared" si="8"/>
        <v>32219000.000000004</v>
      </c>
      <c r="L527" s="2">
        <v>526</v>
      </c>
    </row>
    <row r="528" spans="1:12" hidden="1" x14ac:dyDescent="0.45">
      <c r="A528">
        <v>1756</v>
      </c>
      <c r="B528" t="s">
        <v>2534</v>
      </c>
      <c r="C528" t="s">
        <v>9</v>
      </c>
      <c r="D528" t="s">
        <v>1596</v>
      </c>
      <c r="E528" t="s">
        <v>225</v>
      </c>
      <c r="F528">
        <v>24</v>
      </c>
      <c r="G528" t="s">
        <v>16</v>
      </c>
      <c r="H528">
        <v>2021</v>
      </c>
      <c r="I528">
        <v>9.8124000000000002</v>
      </c>
      <c r="J528" s="1">
        <f>_xlfn.XLOOKUP(B528, '[1]2021 Salaries'!$B$13:$B$2834, '[1]2021 Salaries'!$G$13:$G$2834,0)</f>
        <v>26800000</v>
      </c>
      <c r="K528" s="1">
        <f t="shared" si="8"/>
        <v>29480000.000000004</v>
      </c>
      <c r="L528" s="2">
        <v>527</v>
      </c>
    </row>
    <row r="529" spans="1:12" hidden="1" x14ac:dyDescent="0.45">
      <c r="A529">
        <v>700</v>
      </c>
      <c r="B529" t="s">
        <v>2533</v>
      </c>
      <c r="C529" t="s">
        <v>14</v>
      </c>
      <c r="D529" t="s">
        <v>1592</v>
      </c>
      <c r="E529" t="s">
        <v>963</v>
      </c>
      <c r="F529">
        <v>30</v>
      </c>
      <c r="G529" t="s">
        <v>16</v>
      </c>
      <c r="H529">
        <v>2020</v>
      </c>
      <c r="I529">
        <v>9.8153333333333403</v>
      </c>
      <c r="J529" s="1">
        <f>_xlfn.XLOOKUP(B529, '[1]2021 Salaries'!$B$13:$B$2834, '[1]2021 Salaries'!$G$13:$G$2834,0)</f>
        <v>25430000</v>
      </c>
      <c r="K529" s="1">
        <f t="shared" si="8"/>
        <v>27973000.000000004</v>
      </c>
      <c r="L529" s="2">
        <v>528</v>
      </c>
    </row>
    <row r="530" spans="1:12" hidden="1" x14ac:dyDescent="0.45">
      <c r="A530">
        <v>1311</v>
      </c>
      <c r="B530" t="s">
        <v>877</v>
      </c>
      <c r="C530" t="s">
        <v>55</v>
      </c>
      <c r="D530" t="s">
        <v>598</v>
      </c>
      <c r="E530" t="s">
        <v>47</v>
      </c>
      <c r="F530">
        <v>23</v>
      </c>
      <c r="G530" t="s">
        <v>12</v>
      </c>
      <c r="H530">
        <v>2021</v>
      </c>
      <c r="I530">
        <v>9.8249666666666702</v>
      </c>
      <c r="J530" s="1">
        <f>_xlfn.XLOOKUP(B530, '[1]2021 Salaries'!$B$13:$B$2834, '[1]2021 Salaries'!$G$13:$G$2834,0)</f>
        <v>20820000</v>
      </c>
      <c r="K530" s="1">
        <f t="shared" si="8"/>
        <v>22902000</v>
      </c>
      <c r="L530" s="2">
        <v>529</v>
      </c>
    </row>
    <row r="531" spans="1:12" hidden="1" x14ac:dyDescent="0.45">
      <c r="A531">
        <v>1393</v>
      </c>
      <c r="B531" t="s">
        <v>2532</v>
      </c>
      <c r="C531" t="s">
        <v>39</v>
      </c>
      <c r="D531" t="s">
        <v>1596</v>
      </c>
      <c r="E531" t="s">
        <v>37</v>
      </c>
      <c r="F531">
        <v>20</v>
      </c>
      <c r="G531" t="s">
        <v>12</v>
      </c>
      <c r="H531">
        <v>2021</v>
      </c>
      <c r="I531">
        <v>9.8367333333333296</v>
      </c>
      <c r="J531" s="1">
        <f>_xlfn.XLOOKUP(B531, '[1]2021 Salaries'!$B$13:$B$2834, '[1]2021 Salaries'!$G$13:$G$2834,0)</f>
        <v>38470000</v>
      </c>
      <c r="K531" s="1">
        <f t="shared" si="8"/>
        <v>42317000</v>
      </c>
      <c r="L531" s="2">
        <v>530</v>
      </c>
    </row>
    <row r="532" spans="1:12" hidden="1" x14ac:dyDescent="0.45">
      <c r="A532">
        <v>772</v>
      </c>
      <c r="B532" t="s">
        <v>2531</v>
      </c>
      <c r="C532" t="s">
        <v>143</v>
      </c>
      <c r="D532" t="s">
        <v>1596</v>
      </c>
      <c r="E532" t="s">
        <v>485</v>
      </c>
      <c r="F532">
        <v>24</v>
      </c>
      <c r="G532" t="s">
        <v>16</v>
      </c>
      <c r="H532">
        <v>2020</v>
      </c>
      <c r="I532">
        <v>9.8372666666666699</v>
      </c>
      <c r="J532" s="1">
        <f>_xlfn.XLOOKUP(B532, '[1]2021 Salaries'!$B$13:$B$2834, '[1]2021 Salaries'!$G$13:$G$2834,0)</f>
        <v>0</v>
      </c>
      <c r="K532" s="1">
        <f t="shared" si="8"/>
        <v>0</v>
      </c>
      <c r="L532" s="2">
        <v>531</v>
      </c>
    </row>
    <row r="533" spans="1:12" hidden="1" x14ac:dyDescent="0.45">
      <c r="A533">
        <v>1385</v>
      </c>
      <c r="B533" t="s">
        <v>2530</v>
      </c>
      <c r="C533" t="s">
        <v>2529</v>
      </c>
      <c r="D533" t="s">
        <v>1600</v>
      </c>
      <c r="E533" t="s">
        <v>587</v>
      </c>
      <c r="F533">
        <v>29</v>
      </c>
      <c r="G533" t="s">
        <v>12</v>
      </c>
      <c r="H533">
        <v>2021</v>
      </c>
      <c r="I533">
        <v>9.8376999999999892</v>
      </c>
      <c r="J533" s="1">
        <f>_xlfn.XLOOKUP(B533, '[1]2021 Salaries'!$B$13:$B$2834, '[1]2021 Salaries'!$G$13:$G$2834,0)</f>
        <v>27750000</v>
      </c>
      <c r="K533" s="1">
        <f t="shared" si="8"/>
        <v>30525000.000000004</v>
      </c>
      <c r="L533" s="2">
        <v>532</v>
      </c>
    </row>
    <row r="534" spans="1:12" hidden="1" x14ac:dyDescent="0.45">
      <c r="A534">
        <v>1464</v>
      </c>
      <c r="B534" t="s">
        <v>2435</v>
      </c>
      <c r="C534" t="s">
        <v>27</v>
      </c>
      <c r="D534" t="s">
        <v>1596</v>
      </c>
      <c r="E534" t="s">
        <v>291</v>
      </c>
      <c r="F534">
        <v>22</v>
      </c>
      <c r="G534" t="s">
        <v>12</v>
      </c>
      <c r="H534">
        <v>2021</v>
      </c>
      <c r="I534">
        <v>9.8379999999999992</v>
      </c>
      <c r="J534" s="1">
        <f>_xlfn.XLOOKUP(B534, '[1]2021 Salaries'!$B$13:$B$2834, '[1]2021 Salaries'!$G$13:$G$2834,0)</f>
        <v>23050000</v>
      </c>
      <c r="K534" s="1">
        <f t="shared" si="8"/>
        <v>25355000.000000004</v>
      </c>
      <c r="L534" s="2">
        <v>533</v>
      </c>
    </row>
    <row r="535" spans="1:12" hidden="1" x14ac:dyDescent="0.45">
      <c r="A535">
        <v>591</v>
      </c>
      <c r="B535" t="s">
        <v>1990</v>
      </c>
      <c r="C535" t="s">
        <v>307</v>
      </c>
      <c r="D535" t="s">
        <v>1600</v>
      </c>
      <c r="E535" t="s">
        <v>223</v>
      </c>
      <c r="F535">
        <v>28</v>
      </c>
      <c r="G535" t="s">
        <v>25</v>
      </c>
      <c r="H535">
        <v>2020</v>
      </c>
      <c r="I535">
        <v>9.8429000000000002</v>
      </c>
      <c r="J535" s="1">
        <f>_xlfn.XLOOKUP(B535, '[1]2021 Salaries'!$B$13:$B$2834, '[1]2021 Salaries'!$G$13:$G$2834,0)</f>
        <v>34760000</v>
      </c>
      <c r="K535" s="1">
        <f t="shared" si="8"/>
        <v>38236000</v>
      </c>
      <c r="L535" s="2">
        <v>534</v>
      </c>
    </row>
    <row r="536" spans="1:12" hidden="1" x14ac:dyDescent="0.45">
      <c r="A536">
        <v>1829</v>
      </c>
      <c r="B536" t="s">
        <v>2528</v>
      </c>
      <c r="C536" t="s">
        <v>786</v>
      </c>
      <c r="D536" t="s">
        <v>1592</v>
      </c>
      <c r="E536" t="s">
        <v>34</v>
      </c>
      <c r="F536">
        <v>24</v>
      </c>
      <c r="G536" t="s">
        <v>16</v>
      </c>
      <c r="H536">
        <v>2021</v>
      </c>
      <c r="I536">
        <v>9.8498000000000108</v>
      </c>
      <c r="J536" s="1">
        <f>_xlfn.XLOOKUP(B536, '[1]2021 Salaries'!$B$13:$B$2834, '[1]2021 Salaries'!$G$13:$G$2834,0)</f>
        <v>25190000</v>
      </c>
      <c r="K536" s="1">
        <f t="shared" si="8"/>
        <v>27709000.000000004</v>
      </c>
      <c r="L536" s="2">
        <v>535</v>
      </c>
    </row>
    <row r="537" spans="1:12" hidden="1" x14ac:dyDescent="0.45">
      <c r="A537">
        <v>269</v>
      </c>
      <c r="B537" t="s">
        <v>2338</v>
      </c>
      <c r="C537" t="s">
        <v>9</v>
      </c>
      <c r="D537" t="s">
        <v>1596</v>
      </c>
      <c r="E537" t="s">
        <v>471</v>
      </c>
      <c r="F537">
        <v>21</v>
      </c>
      <c r="G537" t="s">
        <v>31</v>
      </c>
      <c r="H537">
        <v>2020</v>
      </c>
      <c r="I537">
        <v>9.8585666666666594</v>
      </c>
      <c r="J537" s="1">
        <f>_xlfn.XLOOKUP(B537, '[1]2021 Salaries'!$B$13:$B$2834, '[1]2021 Salaries'!$G$13:$G$2834,0)</f>
        <v>15340000</v>
      </c>
      <c r="K537" s="1">
        <f t="shared" si="8"/>
        <v>16874000</v>
      </c>
      <c r="L537" s="2">
        <v>536</v>
      </c>
    </row>
    <row r="538" spans="1:12" hidden="1" x14ac:dyDescent="0.45">
      <c r="A538">
        <v>869</v>
      </c>
      <c r="B538" t="s">
        <v>2527</v>
      </c>
      <c r="C538" t="s">
        <v>126</v>
      </c>
      <c r="D538" t="s">
        <v>1600</v>
      </c>
      <c r="E538" t="s">
        <v>65</v>
      </c>
      <c r="F538">
        <v>25</v>
      </c>
      <c r="G538" t="s">
        <v>41</v>
      </c>
      <c r="H538">
        <v>2020</v>
      </c>
      <c r="I538">
        <v>9.8613666666666706</v>
      </c>
      <c r="J538" s="1">
        <f>_xlfn.XLOOKUP(B538, '[1]2021 Salaries'!$B$13:$B$2834, '[1]2021 Salaries'!$G$13:$G$2834,0)</f>
        <v>1690000</v>
      </c>
      <c r="K538" s="1">
        <f t="shared" si="8"/>
        <v>1859000.0000000002</v>
      </c>
      <c r="L538" s="2">
        <v>537</v>
      </c>
    </row>
    <row r="539" spans="1:12" hidden="1" x14ac:dyDescent="0.45">
      <c r="A539">
        <v>1764</v>
      </c>
      <c r="B539" t="s">
        <v>2526</v>
      </c>
      <c r="C539" t="s">
        <v>14</v>
      </c>
      <c r="D539" t="s">
        <v>1592</v>
      </c>
      <c r="E539" t="s">
        <v>485</v>
      </c>
      <c r="F539">
        <v>32</v>
      </c>
      <c r="G539" t="s">
        <v>16</v>
      </c>
      <c r="H539">
        <v>2021</v>
      </c>
      <c r="I539">
        <v>9.8625000000000007</v>
      </c>
      <c r="J539" s="1">
        <f>_xlfn.XLOOKUP(B539, '[1]2021 Salaries'!$B$13:$B$2834, '[1]2021 Salaries'!$G$13:$G$2834,0)</f>
        <v>28190000</v>
      </c>
      <c r="K539" s="1">
        <f t="shared" si="8"/>
        <v>31009000.000000004</v>
      </c>
      <c r="L539" s="2">
        <v>538</v>
      </c>
    </row>
    <row r="540" spans="1:12" hidden="1" x14ac:dyDescent="0.45">
      <c r="A540">
        <v>604</v>
      </c>
      <c r="B540" t="s">
        <v>2525</v>
      </c>
      <c r="C540" t="s">
        <v>23</v>
      </c>
      <c r="D540" t="s">
        <v>1592</v>
      </c>
      <c r="E540" t="s">
        <v>353</v>
      </c>
      <c r="F540">
        <v>34</v>
      </c>
      <c r="G540" t="s">
        <v>25</v>
      </c>
      <c r="H540">
        <v>2020</v>
      </c>
      <c r="I540">
        <v>9.8752999999999993</v>
      </c>
      <c r="J540" s="1">
        <f>_xlfn.XLOOKUP(B540, '[1]2021 Salaries'!$B$13:$B$2834, '[1]2021 Salaries'!$G$13:$G$2834,0)</f>
        <v>0</v>
      </c>
      <c r="K540" s="1">
        <f t="shared" si="8"/>
        <v>0</v>
      </c>
      <c r="L540" s="2">
        <v>539</v>
      </c>
    </row>
    <row r="541" spans="1:12" hidden="1" x14ac:dyDescent="0.45">
      <c r="A541">
        <v>1562</v>
      </c>
      <c r="B541" t="s">
        <v>2118</v>
      </c>
      <c r="C541" t="s">
        <v>341</v>
      </c>
      <c r="D541" t="s">
        <v>1600</v>
      </c>
      <c r="E541" t="s">
        <v>211</v>
      </c>
      <c r="F541">
        <v>25</v>
      </c>
      <c r="G541" t="s">
        <v>25</v>
      </c>
      <c r="H541">
        <v>2021</v>
      </c>
      <c r="I541">
        <v>9.8774999999999995</v>
      </c>
      <c r="J541" s="1">
        <f>_xlfn.XLOOKUP(B541, '[1]2021 Salaries'!$B$13:$B$2834, '[1]2021 Salaries'!$G$13:$G$2834,0)</f>
        <v>32930000</v>
      </c>
      <c r="K541" s="1">
        <f t="shared" si="8"/>
        <v>36223000</v>
      </c>
      <c r="L541" s="2">
        <v>540</v>
      </c>
    </row>
    <row r="542" spans="1:12" hidden="1" x14ac:dyDescent="0.45">
      <c r="A542">
        <v>1098</v>
      </c>
      <c r="B542" t="s">
        <v>2401</v>
      </c>
      <c r="C542" t="s">
        <v>9</v>
      </c>
      <c r="D542" t="s">
        <v>1596</v>
      </c>
      <c r="E542" t="s">
        <v>154</v>
      </c>
      <c r="F542">
        <v>23</v>
      </c>
      <c r="G542" t="s">
        <v>31</v>
      </c>
      <c r="H542">
        <v>2021</v>
      </c>
      <c r="I542">
        <v>9.8790666666666702</v>
      </c>
      <c r="J542" s="1">
        <f>_xlfn.XLOOKUP(B542, '[1]2021 Salaries'!$B$13:$B$2834, '[1]2021 Salaries'!$G$13:$G$2834,0)</f>
        <v>30830000</v>
      </c>
      <c r="K542" s="1">
        <f t="shared" si="8"/>
        <v>33913000</v>
      </c>
      <c r="L542" s="2">
        <v>541</v>
      </c>
    </row>
    <row r="543" spans="1:12" hidden="1" x14ac:dyDescent="0.45">
      <c r="A543">
        <v>170</v>
      </c>
      <c r="B543" t="s">
        <v>2524</v>
      </c>
      <c r="C543" t="s">
        <v>377</v>
      </c>
      <c r="D543" t="s">
        <v>1596</v>
      </c>
      <c r="E543" t="s">
        <v>547</v>
      </c>
      <c r="F543">
        <v>22</v>
      </c>
      <c r="G543" t="s">
        <v>31</v>
      </c>
      <c r="H543">
        <v>2020</v>
      </c>
      <c r="I543">
        <v>9.8892666666666695</v>
      </c>
      <c r="J543" s="1">
        <f>_xlfn.XLOOKUP(B543, '[1]2021 Salaries'!$B$13:$B$2834, '[1]2021 Salaries'!$G$13:$G$2834,0)</f>
        <v>31940000</v>
      </c>
      <c r="K543" s="1">
        <f t="shared" si="8"/>
        <v>35134000</v>
      </c>
      <c r="L543" s="2">
        <v>542</v>
      </c>
    </row>
    <row r="544" spans="1:12" hidden="1" x14ac:dyDescent="0.45">
      <c r="A544">
        <v>445</v>
      </c>
      <c r="B544" t="s">
        <v>2087</v>
      </c>
      <c r="C544" t="s">
        <v>74</v>
      </c>
      <c r="D544" t="s">
        <v>1600</v>
      </c>
      <c r="E544" t="s">
        <v>441</v>
      </c>
      <c r="F544">
        <v>27</v>
      </c>
      <c r="G544" t="s">
        <v>12</v>
      </c>
      <c r="H544">
        <v>2020</v>
      </c>
      <c r="I544">
        <v>9.8902333333333292</v>
      </c>
      <c r="J544" s="1">
        <f>_xlfn.XLOOKUP(B544, '[1]2021 Salaries'!$B$13:$B$2834, '[1]2021 Salaries'!$G$13:$G$2834,0)</f>
        <v>26280000</v>
      </c>
      <c r="K544" s="1">
        <f t="shared" si="8"/>
        <v>28908000.000000004</v>
      </c>
      <c r="L544" s="2">
        <v>543</v>
      </c>
    </row>
    <row r="545" spans="1:12" hidden="1" x14ac:dyDescent="0.45">
      <c r="A545">
        <v>382</v>
      </c>
      <c r="B545" t="s">
        <v>2483</v>
      </c>
      <c r="C545" t="s">
        <v>74</v>
      </c>
      <c r="D545" t="s">
        <v>1600</v>
      </c>
      <c r="E545" t="s">
        <v>75</v>
      </c>
      <c r="F545">
        <v>30</v>
      </c>
      <c r="G545" t="s">
        <v>12</v>
      </c>
      <c r="H545">
        <v>2020</v>
      </c>
      <c r="I545">
        <v>9.8904333333333199</v>
      </c>
      <c r="J545" s="1">
        <f>_xlfn.XLOOKUP(B545, '[1]2021 Salaries'!$B$13:$B$2834, '[1]2021 Salaries'!$G$13:$G$2834,0)</f>
        <v>35930000</v>
      </c>
      <c r="K545" s="1">
        <f t="shared" si="8"/>
        <v>39523000</v>
      </c>
      <c r="L545" s="2">
        <v>544</v>
      </c>
    </row>
    <row r="546" spans="1:12" hidden="1" x14ac:dyDescent="0.45">
      <c r="A546">
        <v>1129</v>
      </c>
      <c r="B546" t="s">
        <v>2523</v>
      </c>
      <c r="C546" t="s">
        <v>9</v>
      </c>
      <c r="D546" t="s">
        <v>1592</v>
      </c>
      <c r="E546" t="s">
        <v>289</v>
      </c>
      <c r="F546">
        <v>29</v>
      </c>
      <c r="G546" t="s">
        <v>31</v>
      </c>
      <c r="H546">
        <v>2021</v>
      </c>
      <c r="I546">
        <v>9.891</v>
      </c>
      <c r="J546" s="1">
        <f>_xlfn.XLOOKUP(B546, '[1]2021 Salaries'!$B$13:$B$2834, '[1]2021 Salaries'!$G$13:$G$2834,0)</f>
        <v>26820000</v>
      </c>
      <c r="K546" s="1">
        <f t="shared" si="8"/>
        <v>29502000.000000004</v>
      </c>
      <c r="L546" s="2">
        <v>545</v>
      </c>
    </row>
    <row r="547" spans="1:12" hidden="1" x14ac:dyDescent="0.45">
      <c r="A547">
        <v>1084</v>
      </c>
      <c r="B547" t="s">
        <v>2522</v>
      </c>
      <c r="C547" t="s">
        <v>74</v>
      </c>
      <c r="D547" t="s">
        <v>1600</v>
      </c>
      <c r="E547" t="s">
        <v>44</v>
      </c>
      <c r="F547">
        <v>26</v>
      </c>
      <c r="G547" t="s">
        <v>31</v>
      </c>
      <c r="H547">
        <v>2021</v>
      </c>
      <c r="I547">
        <v>9.8912333333333304</v>
      </c>
      <c r="J547" s="1">
        <f>_xlfn.XLOOKUP(B547, '[1]2021 Salaries'!$B$13:$B$2834, '[1]2021 Salaries'!$G$13:$G$2834,0)</f>
        <v>30710000</v>
      </c>
      <c r="K547" s="1">
        <f t="shared" si="8"/>
        <v>33781000</v>
      </c>
      <c r="L547" s="2">
        <v>546</v>
      </c>
    </row>
    <row r="548" spans="1:12" hidden="1" x14ac:dyDescent="0.45">
      <c r="A548">
        <v>1378</v>
      </c>
      <c r="B548" t="s">
        <v>2521</v>
      </c>
      <c r="C548" t="s">
        <v>74</v>
      </c>
      <c r="D548" t="s">
        <v>1596</v>
      </c>
      <c r="E548" t="s">
        <v>587</v>
      </c>
      <c r="F548">
        <v>28</v>
      </c>
      <c r="G548" t="s">
        <v>12</v>
      </c>
      <c r="H548">
        <v>2021</v>
      </c>
      <c r="I548">
        <v>9.8974333333333302</v>
      </c>
      <c r="J548" s="1">
        <f>_xlfn.XLOOKUP(B548, '[1]2021 Salaries'!$B$13:$B$2834, '[1]2021 Salaries'!$G$13:$G$2834,0)</f>
        <v>34910000</v>
      </c>
      <c r="K548" s="1">
        <f t="shared" si="8"/>
        <v>38401000</v>
      </c>
      <c r="L548" s="2">
        <v>547</v>
      </c>
    </row>
    <row r="549" spans="1:12" hidden="1" x14ac:dyDescent="0.45">
      <c r="A549">
        <v>37</v>
      </c>
      <c r="B549" t="s">
        <v>2520</v>
      </c>
      <c r="C549" t="s">
        <v>39</v>
      </c>
      <c r="D549" t="s">
        <v>1600</v>
      </c>
      <c r="E549" t="s">
        <v>69</v>
      </c>
      <c r="F549">
        <v>26</v>
      </c>
      <c r="G549" t="s">
        <v>21</v>
      </c>
      <c r="H549">
        <v>2020</v>
      </c>
      <c r="I549">
        <v>9.8998333333333193</v>
      </c>
      <c r="J549" s="1">
        <f>_xlfn.XLOOKUP(B549, '[1]2021 Salaries'!$B$13:$B$2834, '[1]2021 Salaries'!$G$13:$G$2834,0)</f>
        <v>32720000</v>
      </c>
      <c r="K549" s="1">
        <f t="shared" si="8"/>
        <v>35992000</v>
      </c>
      <c r="L549" s="2">
        <v>548</v>
      </c>
    </row>
    <row r="550" spans="1:12" hidden="1" x14ac:dyDescent="0.45">
      <c r="A550">
        <v>42</v>
      </c>
      <c r="B550" t="s">
        <v>2472</v>
      </c>
      <c r="C550" t="s">
        <v>14</v>
      </c>
      <c r="D550" t="s">
        <v>1592</v>
      </c>
      <c r="E550" t="s">
        <v>20</v>
      </c>
      <c r="F550">
        <v>32</v>
      </c>
      <c r="G550" t="s">
        <v>21</v>
      </c>
      <c r="H550">
        <v>2020</v>
      </c>
      <c r="I550">
        <v>9.9046666666666692</v>
      </c>
      <c r="J550" s="1">
        <f>_xlfn.XLOOKUP(B550, '[1]2021 Salaries'!$B$13:$B$2834, '[1]2021 Salaries'!$G$13:$G$2834,0)</f>
        <v>28230000</v>
      </c>
      <c r="K550" s="1">
        <f t="shared" si="8"/>
        <v>31053000.000000004</v>
      </c>
      <c r="L550" s="2">
        <v>549</v>
      </c>
    </row>
    <row r="551" spans="1:12" hidden="1" x14ac:dyDescent="0.45">
      <c r="A551">
        <v>1863</v>
      </c>
      <c r="B551" t="s">
        <v>1679</v>
      </c>
      <c r="C551" t="s">
        <v>894</v>
      </c>
      <c r="D551" t="s">
        <v>1596</v>
      </c>
      <c r="E551" t="s">
        <v>970</v>
      </c>
      <c r="F551">
        <v>25</v>
      </c>
      <c r="G551" t="s">
        <v>41</v>
      </c>
      <c r="H551">
        <v>2021</v>
      </c>
      <c r="I551">
        <v>9.9049666666666596</v>
      </c>
      <c r="J551" s="1">
        <f>_xlfn.XLOOKUP(B551, '[1]2021 Salaries'!$B$13:$B$2834, '[1]2021 Salaries'!$G$13:$G$2834,0)</f>
        <v>5310000</v>
      </c>
      <c r="K551" s="1">
        <f t="shared" si="8"/>
        <v>5841000.0000000009</v>
      </c>
      <c r="L551" s="2">
        <v>550</v>
      </c>
    </row>
    <row r="552" spans="1:12" hidden="1" x14ac:dyDescent="0.45">
      <c r="A552">
        <v>482</v>
      </c>
      <c r="B552" t="s">
        <v>2519</v>
      </c>
      <c r="C552" t="s">
        <v>74</v>
      </c>
      <c r="D552" t="s">
        <v>1592</v>
      </c>
      <c r="E552" t="s">
        <v>291</v>
      </c>
      <c r="F552">
        <v>23</v>
      </c>
      <c r="G552" t="s">
        <v>12</v>
      </c>
      <c r="H552">
        <v>2020</v>
      </c>
      <c r="I552">
        <v>9.9077999999999999</v>
      </c>
      <c r="J552" s="1">
        <f>_xlfn.XLOOKUP(B552, '[1]2021 Salaries'!$B$13:$B$2834, '[1]2021 Salaries'!$G$13:$G$2834,0)</f>
        <v>0</v>
      </c>
      <c r="K552" s="1">
        <f t="shared" si="8"/>
        <v>0</v>
      </c>
      <c r="L552" s="2">
        <v>551</v>
      </c>
    </row>
    <row r="553" spans="1:12" hidden="1" x14ac:dyDescent="0.45">
      <c r="A553">
        <v>538</v>
      </c>
      <c r="B553" t="s">
        <v>1798</v>
      </c>
      <c r="C553" t="s">
        <v>55</v>
      </c>
      <c r="D553" t="s">
        <v>1596</v>
      </c>
      <c r="E553" t="s">
        <v>24</v>
      </c>
      <c r="F553">
        <v>28</v>
      </c>
      <c r="G553" t="s">
        <v>25</v>
      </c>
      <c r="H553">
        <v>2020</v>
      </c>
      <c r="I553">
        <v>9.9102000000000103</v>
      </c>
      <c r="J553" s="1">
        <f>_xlfn.XLOOKUP(B553, '[1]2021 Salaries'!$B$13:$B$2834, '[1]2021 Salaries'!$G$13:$G$2834,0)</f>
        <v>16250000</v>
      </c>
      <c r="K553" s="1">
        <f t="shared" si="8"/>
        <v>17875000</v>
      </c>
      <c r="L553" s="2">
        <v>552</v>
      </c>
    </row>
    <row r="554" spans="1:12" hidden="1" x14ac:dyDescent="0.45">
      <c r="A554">
        <v>1502</v>
      </c>
      <c r="B554" t="s">
        <v>2358</v>
      </c>
      <c r="C554" t="s">
        <v>109</v>
      </c>
      <c r="D554" t="s">
        <v>1592</v>
      </c>
      <c r="E554" t="s">
        <v>104</v>
      </c>
      <c r="F554">
        <v>33</v>
      </c>
      <c r="G554" t="s">
        <v>25</v>
      </c>
      <c r="H554">
        <v>2021</v>
      </c>
      <c r="I554">
        <v>9.9175000000000093</v>
      </c>
      <c r="J554" s="1">
        <f>_xlfn.XLOOKUP(B554, '[1]2021 Salaries'!$B$13:$B$2834, '[1]2021 Salaries'!$G$13:$G$2834,0)</f>
        <v>21250000</v>
      </c>
      <c r="K554" s="1">
        <f t="shared" si="8"/>
        <v>23375000.000000004</v>
      </c>
      <c r="L554" s="2">
        <v>553</v>
      </c>
    </row>
    <row r="555" spans="1:12" hidden="1" x14ac:dyDescent="0.45">
      <c r="A555">
        <v>782</v>
      </c>
      <c r="B555" t="s">
        <v>2518</v>
      </c>
      <c r="C555" t="s">
        <v>2036</v>
      </c>
      <c r="D555" t="s">
        <v>1592</v>
      </c>
      <c r="E555" t="s">
        <v>91</v>
      </c>
      <c r="F555">
        <v>27</v>
      </c>
      <c r="G555" t="s">
        <v>16</v>
      </c>
      <c r="H555">
        <v>2020</v>
      </c>
      <c r="I555">
        <v>9.9177</v>
      </c>
      <c r="J555" s="1">
        <f>_xlfn.XLOOKUP(B555, '[1]2021 Salaries'!$B$13:$B$2834, '[1]2021 Salaries'!$G$13:$G$2834,0)</f>
        <v>32550000</v>
      </c>
      <c r="K555" s="1">
        <f t="shared" si="8"/>
        <v>35805000</v>
      </c>
      <c r="L555" s="2">
        <v>554</v>
      </c>
    </row>
    <row r="556" spans="1:12" hidden="1" x14ac:dyDescent="0.45">
      <c r="A556">
        <v>594</v>
      </c>
      <c r="B556" t="s">
        <v>2517</v>
      </c>
      <c r="C556" t="s">
        <v>23</v>
      </c>
      <c r="D556" t="s">
        <v>1592</v>
      </c>
      <c r="E556" t="s">
        <v>255</v>
      </c>
      <c r="F556">
        <v>25</v>
      </c>
      <c r="G556" t="s">
        <v>25</v>
      </c>
      <c r="H556">
        <v>2020</v>
      </c>
      <c r="I556">
        <v>9.9393333333333302</v>
      </c>
      <c r="J556" s="1">
        <f>_xlfn.XLOOKUP(B556, '[1]2021 Salaries'!$B$13:$B$2834, '[1]2021 Salaries'!$G$13:$G$2834,0)</f>
        <v>0</v>
      </c>
      <c r="K556" s="1">
        <f t="shared" si="8"/>
        <v>0</v>
      </c>
      <c r="L556" s="2">
        <v>555</v>
      </c>
    </row>
    <row r="557" spans="1:12" hidden="1" x14ac:dyDescent="0.45">
      <c r="A557">
        <v>1101</v>
      </c>
      <c r="B557" t="s">
        <v>2510</v>
      </c>
      <c r="C557" t="s">
        <v>948</v>
      </c>
      <c r="D557" t="s">
        <v>1596</v>
      </c>
      <c r="E557" t="s">
        <v>154</v>
      </c>
      <c r="F557">
        <v>27</v>
      </c>
      <c r="G557" t="s">
        <v>31</v>
      </c>
      <c r="H557">
        <v>2021</v>
      </c>
      <c r="I557">
        <v>9.9410333333333298</v>
      </c>
      <c r="J557" s="1">
        <f>_xlfn.XLOOKUP(B557, '[1]2021 Salaries'!$B$13:$B$2834, '[1]2021 Salaries'!$G$13:$G$2834,0)</f>
        <v>23410000</v>
      </c>
      <c r="K557" s="1">
        <f t="shared" si="8"/>
        <v>25751000.000000004</v>
      </c>
      <c r="L557" s="2">
        <v>556</v>
      </c>
    </row>
    <row r="558" spans="1:12" hidden="1" x14ac:dyDescent="0.45">
      <c r="A558">
        <v>212</v>
      </c>
      <c r="B558" t="s">
        <v>2516</v>
      </c>
      <c r="C558" t="s">
        <v>9</v>
      </c>
      <c r="D558" t="s">
        <v>1596</v>
      </c>
      <c r="E558" t="s">
        <v>57</v>
      </c>
      <c r="F558">
        <v>25</v>
      </c>
      <c r="G558" t="s">
        <v>31</v>
      </c>
      <c r="H558">
        <v>2020</v>
      </c>
      <c r="I558">
        <v>9.9437333333333306</v>
      </c>
      <c r="J558" s="1">
        <f>_xlfn.XLOOKUP(B558, '[1]2021 Salaries'!$B$13:$B$2834, '[1]2021 Salaries'!$G$13:$G$2834,0)</f>
        <v>28570000</v>
      </c>
      <c r="K558" s="1">
        <f t="shared" si="8"/>
        <v>31427000.000000004</v>
      </c>
      <c r="L558" s="2">
        <v>557</v>
      </c>
    </row>
    <row r="559" spans="1:12" x14ac:dyDescent="0.45">
      <c r="A559">
        <v>1906</v>
      </c>
      <c r="B559" t="s">
        <v>2515</v>
      </c>
      <c r="C559" t="s">
        <v>64</v>
      </c>
      <c r="D559" t="s">
        <v>1592</v>
      </c>
      <c r="E559" t="s">
        <v>182</v>
      </c>
      <c r="F559">
        <v>18</v>
      </c>
      <c r="G559" t="s">
        <v>41</v>
      </c>
      <c r="H559">
        <v>2021</v>
      </c>
      <c r="I559">
        <v>9.9460333333333306</v>
      </c>
      <c r="J559" s="1">
        <f>_xlfn.XLOOKUP(B559, '[1]2021 Salaries'!$B$13:$B$2834, '[1]2021 Salaries'!$G$13:$G$2834,0)</f>
        <v>6240000</v>
      </c>
      <c r="K559" s="1">
        <f t="shared" si="8"/>
        <v>6240000</v>
      </c>
      <c r="L559" s="2">
        <v>558</v>
      </c>
    </row>
    <row r="560" spans="1:12" hidden="1" x14ac:dyDescent="0.45">
      <c r="A560">
        <v>1466</v>
      </c>
      <c r="B560" t="s">
        <v>2514</v>
      </c>
      <c r="C560" t="s">
        <v>130</v>
      </c>
      <c r="D560" t="s">
        <v>1596</v>
      </c>
      <c r="E560" t="s">
        <v>291</v>
      </c>
      <c r="F560">
        <v>22</v>
      </c>
      <c r="G560" t="s">
        <v>12</v>
      </c>
      <c r="H560">
        <v>2021</v>
      </c>
      <c r="I560">
        <v>9.9471333333333405</v>
      </c>
      <c r="J560" s="1">
        <f>_xlfn.XLOOKUP(B560, '[1]2021 Salaries'!$B$13:$B$2834, '[1]2021 Salaries'!$G$13:$G$2834,0)</f>
        <v>32520000</v>
      </c>
      <c r="K560" s="1">
        <f t="shared" si="8"/>
        <v>35772000</v>
      </c>
      <c r="L560" s="2">
        <v>559</v>
      </c>
    </row>
    <row r="561" spans="1:12" hidden="1" x14ac:dyDescent="0.45">
      <c r="A561">
        <v>826</v>
      </c>
      <c r="B561" t="s">
        <v>1675</v>
      </c>
      <c r="C561" t="s">
        <v>14</v>
      </c>
      <c r="D561" t="s">
        <v>1596</v>
      </c>
      <c r="E561" t="s">
        <v>250</v>
      </c>
      <c r="F561">
        <v>27</v>
      </c>
      <c r="G561" t="s">
        <v>16</v>
      </c>
      <c r="H561">
        <v>2020</v>
      </c>
      <c r="I561">
        <v>9.9523666666666593</v>
      </c>
      <c r="J561" s="1">
        <f>_xlfn.XLOOKUP(B561, '[1]2021 Salaries'!$B$13:$B$2834, '[1]2021 Salaries'!$G$13:$G$2834,0)</f>
        <v>24390000</v>
      </c>
      <c r="K561" s="1">
        <f t="shared" si="8"/>
        <v>26829000.000000004</v>
      </c>
      <c r="L561" s="2">
        <v>560</v>
      </c>
    </row>
    <row r="562" spans="1:12" hidden="1" x14ac:dyDescent="0.45">
      <c r="A562">
        <v>1535</v>
      </c>
      <c r="B562" t="s">
        <v>2513</v>
      </c>
      <c r="C562" t="s">
        <v>86</v>
      </c>
      <c r="D562" t="s">
        <v>1592</v>
      </c>
      <c r="E562" t="s">
        <v>267</v>
      </c>
      <c r="F562">
        <v>38</v>
      </c>
      <c r="G562" t="s">
        <v>25</v>
      </c>
      <c r="H562">
        <v>2021</v>
      </c>
      <c r="I562">
        <v>9.9536666666666704</v>
      </c>
      <c r="J562" s="1">
        <f>_xlfn.XLOOKUP(B562, '[1]2021 Salaries'!$B$13:$B$2834, '[1]2021 Salaries'!$G$13:$G$2834,0)</f>
        <v>33540000</v>
      </c>
      <c r="K562" s="1">
        <f t="shared" si="8"/>
        <v>36894000</v>
      </c>
      <c r="L562" s="2">
        <v>561</v>
      </c>
    </row>
    <row r="563" spans="1:12" hidden="1" x14ac:dyDescent="0.45">
      <c r="A563">
        <v>164</v>
      </c>
      <c r="B563" t="s">
        <v>2373</v>
      </c>
      <c r="C563" t="s">
        <v>9</v>
      </c>
      <c r="D563" t="s">
        <v>1600</v>
      </c>
      <c r="E563" t="s">
        <v>154</v>
      </c>
      <c r="F563">
        <v>28</v>
      </c>
      <c r="G563" t="s">
        <v>31</v>
      </c>
      <c r="H563">
        <v>2020</v>
      </c>
      <c r="I563">
        <v>9.9570333333333298</v>
      </c>
      <c r="J563" s="1">
        <f>_xlfn.XLOOKUP(B563, '[1]2021 Salaries'!$B$13:$B$2834, '[1]2021 Salaries'!$G$13:$G$2834,0)</f>
        <v>32620000</v>
      </c>
      <c r="K563" s="1">
        <f t="shared" si="8"/>
        <v>35882000</v>
      </c>
      <c r="L563" s="2">
        <v>562</v>
      </c>
    </row>
    <row r="564" spans="1:12" hidden="1" x14ac:dyDescent="0.45">
      <c r="A564">
        <v>1468</v>
      </c>
      <c r="B564" t="s">
        <v>1063</v>
      </c>
      <c r="C564" t="s">
        <v>51</v>
      </c>
      <c r="D564" t="s">
        <v>350</v>
      </c>
      <c r="E564" t="s">
        <v>162</v>
      </c>
      <c r="F564">
        <v>23</v>
      </c>
      <c r="G564" t="s">
        <v>12</v>
      </c>
      <c r="H564">
        <v>2021</v>
      </c>
      <c r="I564">
        <v>9.9574666666666705</v>
      </c>
      <c r="J564" s="1">
        <f>_xlfn.XLOOKUP(B564, '[1]2021 Salaries'!$B$13:$B$2834, '[1]2021 Salaries'!$G$13:$G$2834,0)</f>
        <v>31490000</v>
      </c>
      <c r="K564" s="1">
        <f t="shared" si="8"/>
        <v>34639000</v>
      </c>
      <c r="L564" s="2">
        <v>563</v>
      </c>
    </row>
    <row r="565" spans="1:12" hidden="1" x14ac:dyDescent="0.45">
      <c r="A565">
        <v>1864</v>
      </c>
      <c r="B565" t="s">
        <v>2512</v>
      </c>
      <c r="C565" t="s">
        <v>36</v>
      </c>
      <c r="D565" t="s">
        <v>1600</v>
      </c>
      <c r="E565" t="s">
        <v>970</v>
      </c>
      <c r="F565">
        <v>24</v>
      </c>
      <c r="G565" t="s">
        <v>41</v>
      </c>
      <c r="H565">
        <v>2021</v>
      </c>
      <c r="I565">
        <v>9.9574666666666705</v>
      </c>
      <c r="J565" s="1">
        <f>_xlfn.XLOOKUP(B565, '[1]2021 Salaries'!$B$13:$B$2834, '[1]2021 Salaries'!$G$13:$G$2834,0)</f>
        <v>8690000</v>
      </c>
      <c r="K565" s="1">
        <f t="shared" si="8"/>
        <v>9559000</v>
      </c>
      <c r="L565" s="2">
        <v>564</v>
      </c>
    </row>
    <row r="566" spans="1:12" hidden="1" x14ac:dyDescent="0.45">
      <c r="A566">
        <v>250</v>
      </c>
      <c r="B566" t="s">
        <v>2456</v>
      </c>
      <c r="C566" t="s">
        <v>86</v>
      </c>
      <c r="D566" t="s">
        <v>1592</v>
      </c>
      <c r="E566" t="s">
        <v>173</v>
      </c>
      <c r="F566">
        <v>29</v>
      </c>
      <c r="G566" t="s">
        <v>31</v>
      </c>
      <c r="H566">
        <v>2020</v>
      </c>
      <c r="I566">
        <v>9.9594000000000005</v>
      </c>
      <c r="J566" s="1">
        <f>_xlfn.XLOOKUP(B566, '[1]2021 Salaries'!$B$13:$B$2834, '[1]2021 Salaries'!$G$13:$G$2834,0)</f>
        <v>26230000</v>
      </c>
      <c r="K566" s="1">
        <f t="shared" si="8"/>
        <v>28853000.000000004</v>
      </c>
      <c r="L566" s="2">
        <v>565</v>
      </c>
    </row>
    <row r="567" spans="1:12" hidden="1" x14ac:dyDescent="0.45">
      <c r="A567">
        <v>1410</v>
      </c>
      <c r="B567" t="s">
        <v>2511</v>
      </c>
      <c r="C567" t="s">
        <v>313</v>
      </c>
      <c r="D567" t="s">
        <v>1592</v>
      </c>
      <c r="E567" t="s">
        <v>441</v>
      </c>
      <c r="F567">
        <v>19</v>
      </c>
      <c r="G567" t="s">
        <v>12</v>
      </c>
      <c r="H567">
        <v>2021</v>
      </c>
      <c r="I567">
        <v>9.9631000000000007</v>
      </c>
      <c r="J567" s="1">
        <f>_xlfn.XLOOKUP(B567, '[1]2021 Salaries'!$B$13:$B$2834, '[1]2021 Salaries'!$G$13:$G$2834,0)</f>
        <v>25760000</v>
      </c>
      <c r="K567" s="1">
        <f t="shared" si="8"/>
        <v>28336000.000000004</v>
      </c>
      <c r="L567" s="2">
        <v>566</v>
      </c>
    </row>
    <row r="568" spans="1:12" x14ac:dyDescent="0.45">
      <c r="A568">
        <v>875</v>
      </c>
      <c r="B568" t="s">
        <v>1213</v>
      </c>
      <c r="C568" t="s">
        <v>64</v>
      </c>
      <c r="D568" t="s">
        <v>350</v>
      </c>
      <c r="E568" t="s">
        <v>275</v>
      </c>
      <c r="F568">
        <v>24</v>
      </c>
      <c r="G568" t="s">
        <v>41</v>
      </c>
      <c r="H568">
        <v>2020</v>
      </c>
      <c r="I568">
        <v>9.9651999999999994</v>
      </c>
      <c r="J568" s="1">
        <f>_xlfn.XLOOKUP(B568, '[1]2021 Salaries'!$B$13:$B$2834, '[1]2021 Salaries'!$G$13:$G$2834,0)</f>
        <v>20770000</v>
      </c>
      <c r="K568" s="1">
        <f t="shared" si="8"/>
        <v>20770000</v>
      </c>
      <c r="L568" s="2">
        <v>567</v>
      </c>
    </row>
    <row r="569" spans="1:12" hidden="1" x14ac:dyDescent="0.45">
      <c r="A569">
        <v>1586</v>
      </c>
      <c r="B569" t="s">
        <v>2319</v>
      </c>
      <c r="C569" t="s">
        <v>23</v>
      </c>
      <c r="D569" t="s">
        <v>1592</v>
      </c>
      <c r="E569" t="s">
        <v>223</v>
      </c>
      <c r="F569">
        <v>37</v>
      </c>
      <c r="G569" t="s">
        <v>25</v>
      </c>
      <c r="H569">
        <v>2021</v>
      </c>
      <c r="I569">
        <v>9.9698333333333302</v>
      </c>
      <c r="J569" s="1">
        <f>_xlfn.XLOOKUP(B569, '[1]2021 Salaries'!$B$13:$B$2834, '[1]2021 Salaries'!$G$13:$G$2834,0)</f>
        <v>29520000</v>
      </c>
      <c r="K569" s="1">
        <f t="shared" si="8"/>
        <v>32472000.000000004</v>
      </c>
      <c r="L569" s="2">
        <v>568</v>
      </c>
    </row>
    <row r="570" spans="1:12" hidden="1" x14ac:dyDescent="0.45">
      <c r="A570">
        <v>1183</v>
      </c>
      <c r="B570" t="s">
        <v>2414</v>
      </c>
      <c r="C570" t="s">
        <v>214</v>
      </c>
      <c r="D570" t="s">
        <v>1600</v>
      </c>
      <c r="E570" t="s">
        <v>1012</v>
      </c>
      <c r="F570">
        <v>27</v>
      </c>
      <c r="G570" t="s">
        <v>31</v>
      </c>
      <c r="H570">
        <v>2021</v>
      </c>
      <c r="I570">
        <v>9.9726999999999997</v>
      </c>
      <c r="J570" s="1">
        <f>_xlfn.XLOOKUP(B570, '[1]2021 Salaries'!$B$13:$B$2834, '[1]2021 Salaries'!$G$13:$G$2834,0)</f>
        <v>34760000</v>
      </c>
      <c r="K570" s="1">
        <f t="shared" si="8"/>
        <v>38236000</v>
      </c>
      <c r="L570" s="2">
        <v>569</v>
      </c>
    </row>
    <row r="571" spans="1:12" hidden="1" x14ac:dyDescent="0.45">
      <c r="A571">
        <v>710</v>
      </c>
      <c r="B571" t="s">
        <v>2191</v>
      </c>
      <c r="C571" t="s">
        <v>14</v>
      </c>
      <c r="D571" t="s">
        <v>1596</v>
      </c>
      <c r="E571" t="s">
        <v>186</v>
      </c>
      <c r="F571">
        <v>17</v>
      </c>
      <c r="G571" t="s">
        <v>16</v>
      </c>
      <c r="H571">
        <v>2020</v>
      </c>
      <c r="I571">
        <v>9.9777666666666605</v>
      </c>
      <c r="J571" s="1">
        <f>_xlfn.XLOOKUP(B571, '[1]2021 Salaries'!$B$13:$B$2834, '[1]2021 Salaries'!$G$13:$G$2834,0)</f>
        <v>30920000</v>
      </c>
      <c r="K571" s="1">
        <f t="shared" si="8"/>
        <v>34012000</v>
      </c>
      <c r="L571" s="2">
        <v>570</v>
      </c>
    </row>
    <row r="572" spans="1:12" hidden="1" x14ac:dyDescent="0.45">
      <c r="A572">
        <v>215</v>
      </c>
      <c r="B572" t="s">
        <v>2374</v>
      </c>
      <c r="C572" t="s">
        <v>55</v>
      </c>
      <c r="D572" t="s">
        <v>1600</v>
      </c>
      <c r="E572" t="s">
        <v>57</v>
      </c>
      <c r="F572">
        <v>22</v>
      </c>
      <c r="G572" t="s">
        <v>31</v>
      </c>
      <c r="H572">
        <v>2020</v>
      </c>
      <c r="I572">
        <v>9.9830000000000005</v>
      </c>
      <c r="J572" s="1">
        <f>_xlfn.XLOOKUP(B572, '[1]2021 Salaries'!$B$13:$B$2834, '[1]2021 Salaries'!$G$13:$G$2834,0)</f>
        <v>38960000</v>
      </c>
      <c r="K572" s="1">
        <f t="shared" si="8"/>
        <v>42856000</v>
      </c>
      <c r="L572" s="2">
        <v>571</v>
      </c>
    </row>
    <row r="573" spans="1:12" hidden="1" x14ac:dyDescent="0.45">
      <c r="A573">
        <v>857</v>
      </c>
      <c r="B573" t="s">
        <v>2364</v>
      </c>
      <c r="C573" t="s">
        <v>216</v>
      </c>
      <c r="D573" t="s">
        <v>1592</v>
      </c>
      <c r="E573" t="s">
        <v>65</v>
      </c>
      <c r="F573">
        <v>24</v>
      </c>
      <c r="G573" t="s">
        <v>41</v>
      </c>
      <c r="H573">
        <v>2020</v>
      </c>
      <c r="I573">
        <v>9.9832000000000001</v>
      </c>
      <c r="J573" s="1">
        <f>_xlfn.XLOOKUP(B573, '[1]2021 Salaries'!$B$13:$B$2834, '[1]2021 Salaries'!$G$13:$G$2834,0)</f>
        <v>26160000</v>
      </c>
      <c r="K573" s="1">
        <f t="shared" si="8"/>
        <v>28776000.000000004</v>
      </c>
      <c r="L573" s="2">
        <v>572</v>
      </c>
    </row>
    <row r="574" spans="1:12" hidden="1" x14ac:dyDescent="0.45">
      <c r="A574">
        <v>1254</v>
      </c>
      <c r="B574" t="s">
        <v>2440</v>
      </c>
      <c r="C574" t="s">
        <v>195</v>
      </c>
      <c r="D574" t="s">
        <v>1592</v>
      </c>
      <c r="E574" t="s">
        <v>460</v>
      </c>
      <c r="F574">
        <v>28</v>
      </c>
      <c r="G574" t="s">
        <v>31</v>
      </c>
      <c r="H574">
        <v>2021</v>
      </c>
      <c r="I574">
        <v>9.9850333333333303</v>
      </c>
      <c r="J574" s="1">
        <f>_xlfn.XLOOKUP(B574, '[1]2021 Salaries'!$B$13:$B$2834, '[1]2021 Salaries'!$G$13:$G$2834,0)</f>
        <v>33790000</v>
      </c>
      <c r="K574" s="1">
        <f t="shared" si="8"/>
        <v>37169000</v>
      </c>
      <c r="L574" s="2">
        <v>573</v>
      </c>
    </row>
    <row r="575" spans="1:12" hidden="1" x14ac:dyDescent="0.45">
      <c r="A575">
        <v>1478</v>
      </c>
      <c r="B575" t="s">
        <v>2406</v>
      </c>
      <c r="C575" t="s">
        <v>14</v>
      </c>
      <c r="D575" t="s">
        <v>1600</v>
      </c>
      <c r="E575" t="s">
        <v>162</v>
      </c>
      <c r="F575">
        <v>22</v>
      </c>
      <c r="G575" t="s">
        <v>12</v>
      </c>
      <c r="H575">
        <v>2021</v>
      </c>
      <c r="I575">
        <v>9.9891000000000005</v>
      </c>
      <c r="J575" s="1">
        <f>_xlfn.XLOOKUP(B575, '[1]2021 Salaries'!$B$13:$B$2834, '[1]2021 Salaries'!$G$13:$G$2834,0)</f>
        <v>36520000</v>
      </c>
      <c r="K575" s="1">
        <f t="shared" si="8"/>
        <v>40172000</v>
      </c>
      <c r="L575" s="2">
        <v>574</v>
      </c>
    </row>
    <row r="576" spans="1:12" hidden="1" x14ac:dyDescent="0.45">
      <c r="A576">
        <v>162</v>
      </c>
      <c r="B576" t="s">
        <v>2510</v>
      </c>
      <c r="C576" t="s">
        <v>948</v>
      </c>
      <c r="D576" t="s">
        <v>1596</v>
      </c>
      <c r="E576" t="s">
        <v>154</v>
      </c>
      <c r="F576">
        <v>26</v>
      </c>
      <c r="G576" t="s">
        <v>31</v>
      </c>
      <c r="H576">
        <v>2020</v>
      </c>
      <c r="I576">
        <v>10.0055</v>
      </c>
      <c r="J576" s="1">
        <f>_xlfn.XLOOKUP(B576, '[1]2021 Salaries'!$B$13:$B$2834, '[1]2021 Salaries'!$G$13:$G$2834,0)</f>
        <v>23410000</v>
      </c>
      <c r="K576" s="1">
        <f t="shared" si="8"/>
        <v>25751000.000000004</v>
      </c>
      <c r="L576" s="2">
        <v>575</v>
      </c>
    </row>
    <row r="577" spans="1:12" hidden="1" x14ac:dyDescent="0.45">
      <c r="A577">
        <v>160</v>
      </c>
      <c r="B577" t="s">
        <v>1438</v>
      </c>
      <c r="C577" t="s">
        <v>313</v>
      </c>
      <c r="D577" t="s">
        <v>598</v>
      </c>
      <c r="E577" t="s">
        <v>154</v>
      </c>
      <c r="F577">
        <v>21</v>
      </c>
      <c r="G577" t="s">
        <v>31</v>
      </c>
      <c r="H577">
        <v>2020</v>
      </c>
      <c r="I577">
        <v>10.0088666666667</v>
      </c>
      <c r="J577" s="1">
        <f>_xlfn.XLOOKUP(B577, '[1]2021 Salaries'!$B$13:$B$2834, '[1]2021 Salaries'!$G$13:$G$2834,0)</f>
        <v>35680000</v>
      </c>
      <c r="K577" s="1">
        <f t="shared" si="8"/>
        <v>39248000</v>
      </c>
      <c r="L577" s="2">
        <v>576</v>
      </c>
    </row>
    <row r="578" spans="1:12" hidden="1" x14ac:dyDescent="0.45">
      <c r="A578">
        <v>47</v>
      </c>
      <c r="B578" t="s">
        <v>2306</v>
      </c>
      <c r="C578" t="s">
        <v>130</v>
      </c>
      <c r="D578" t="s">
        <v>1592</v>
      </c>
      <c r="E578" t="s">
        <v>20</v>
      </c>
      <c r="F578">
        <v>25</v>
      </c>
      <c r="G578" t="s">
        <v>21</v>
      </c>
      <c r="H578">
        <v>2020</v>
      </c>
      <c r="I578">
        <v>10.014566666666701</v>
      </c>
      <c r="J578" s="1">
        <f>_xlfn.XLOOKUP(B578, '[1]2021 Salaries'!$B$13:$B$2834, '[1]2021 Salaries'!$G$13:$G$2834,0)</f>
        <v>18630000</v>
      </c>
      <c r="K578" s="1">
        <f t="shared" si="8"/>
        <v>20493000</v>
      </c>
      <c r="L578" s="2">
        <v>577</v>
      </c>
    </row>
    <row r="579" spans="1:12" hidden="1" x14ac:dyDescent="0.45">
      <c r="A579">
        <v>267</v>
      </c>
      <c r="B579" t="s">
        <v>2426</v>
      </c>
      <c r="C579" t="s">
        <v>9</v>
      </c>
      <c r="D579" t="s">
        <v>1596</v>
      </c>
      <c r="E579" t="s">
        <v>471</v>
      </c>
      <c r="F579">
        <v>25</v>
      </c>
      <c r="G579" t="s">
        <v>31</v>
      </c>
      <c r="H579">
        <v>2020</v>
      </c>
      <c r="I579">
        <v>10.0221</v>
      </c>
      <c r="J579" s="1">
        <f>_xlfn.XLOOKUP(B579, '[1]2021 Salaries'!$B$13:$B$2834, '[1]2021 Salaries'!$G$13:$G$2834,0)</f>
        <v>32890000</v>
      </c>
      <c r="K579" s="1">
        <f t="shared" ref="K579:K642" si="9">IF(C579="Rarita", J579, J579*1.1)</f>
        <v>36179000</v>
      </c>
      <c r="L579" s="2">
        <v>578</v>
      </c>
    </row>
    <row r="580" spans="1:12" hidden="1" x14ac:dyDescent="0.45">
      <c r="A580">
        <v>1638</v>
      </c>
      <c r="B580" t="s">
        <v>1725</v>
      </c>
      <c r="C580" t="s">
        <v>23</v>
      </c>
      <c r="D580" t="s">
        <v>1592</v>
      </c>
      <c r="E580" t="s">
        <v>124</v>
      </c>
      <c r="F580">
        <v>23</v>
      </c>
      <c r="G580" t="s">
        <v>25</v>
      </c>
      <c r="H580">
        <v>2021</v>
      </c>
      <c r="I580">
        <v>10.025266666666701</v>
      </c>
      <c r="J580" s="1">
        <f>_xlfn.XLOOKUP(B580, '[1]2021 Salaries'!$B$13:$B$2834, '[1]2021 Salaries'!$G$13:$G$2834,0)</f>
        <v>28030000</v>
      </c>
      <c r="K580" s="1">
        <f t="shared" si="9"/>
        <v>30833000.000000004</v>
      </c>
      <c r="L580" s="2">
        <v>579</v>
      </c>
    </row>
    <row r="581" spans="1:12" hidden="1" x14ac:dyDescent="0.45">
      <c r="A581">
        <v>825</v>
      </c>
      <c r="B581" t="s">
        <v>2509</v>
      </c>
      <c r="C581" t="s">
        <v>14</v>
      </c>
      <c r="D581" t="s">
        <v>1592</v>
      </c>
      <c r="E581" t="s">
        <v>250</v>
      </c>
      <c r="F581">
        <v>28</v>
      </c>
      <c r="G581" t="s">
        <v>16</v>
      </c>
      <c r="H581">
        <v>2020</v>
      </c>
      <c r="I581">
        <v>10.028</v>
      </c>
      <c r="J581" s="1">
        <f>_xlfn.XLOOKUP(B581, '[1]2021 Salaries'!$B$13:$B$2834, '[1]2021 Salaries'!$G$13:$G$2834,0)</f>
        <v>8270000</v>
      </c>
      <c r="K581" s="1">
        <f t="shared" si="9"/>
        <v>9097000</v>
      </c>
      <c r="L581" s="2">
        <v>580</v>
      </c>
    </row>
    <row r="582" spans="1:12" hidden="1" x14ac:dyDescent="0.45">
      <c r="A582">
        <v>151</v>
      </c>
      <c r="B582" t="s">
        <v>2508</v>
      </c>
      <c r="C582" t="s">
        <v>9</v>
      </c>
      <c r="D582" t="s">
        <v>1596</v>
      </c>
      <c r="E582" t="s">
        <v>395</v>
      </c>
      <c r="F582">
        <v>30</v>
      </c>
      <c r="G582" t="s">
        <v>31</v>
      </c>
      <c r="H582">
        <v>2020</v>
      </c>
      <c r="I582">
        <v>10.0332333333333</v>
      </c>
      <c r="J582" s="1">
        <f>_xlfn.XLOOKUP(B582, '[1]2021 Salaries'!$B$13:$B$2834, '[1]2021 Salaries'!$G$13:$G$2834,0)</f>
        <v>37880000</v>
      </c>
      <c r="K582" s="1">
        <f t="shared" si="9"/>
        <v>41668000</v>
      </c>
      <c r="L582" s="2">
        <v>581</v>
      </c>
    </row>
    <row r="583" spans="1:12" hidden="1" x14ac:dyDescent="0.45">
      <c r="A583">
        <v>1504</v>
      </c>
      <c r="B583" t="s">
        <v>2507</v>
      </c>
      <c r="C583" t="s">
        <v>23</v>
      </c>
      <c r="D583" t="s">
        <v>1592</v>
      </c>
      <c r="E583" t="s">
        <v>104</v>
      </c>
      <c r="F583">
        <v>35</v>
      </c>
      <c r="G583" t="s">
        <v>25</v>
      </c>
      <c r="H583">
        <v>2021</v>
      </c>
      <c r="I583">
        <v>10.0395</v>
      </c>
      <c r="J583" s="1">
        <f>_xlfn.XLOOKUP(B583, '[1]2021 Salaries'!$B$13:$B$2834, '[1]2021 Salaries'!$G$13:$G$2834,0)</f>
        <v>26110000</v>
      </c>
      <c r="K583" s="1">
        <f t="shared" si="9"/>
        <v>28721000.000000004</v>
      </c>
      <c r="L583" s="2">
        <v>582</v>
      </c>
    </row>
    <row r="584" spans="1:12" hidden="1" x14ac:dyDescent="0.45">
      <c r="A584">
        <v>1127</v>
      </c>
      <c r="B584" t="s">
        <v>2288</v>
      </c>
      <c r="C584" t="s">
        <v>195</v>
      </c>
      <c r="D584" t="s">
        <v>1592</v>
      </c>
      <c r="E584" t="s">
        <v>289</v>
      </c>
      <c r="F584">
        <v>21</v>
      </c>
      <c r="G584" t="s">
        <v>31</v>
      </c>
      <c r="H584">
        <v>2021</v>
      </c>
      <c r="I584">
        <v>10.0425666666667</v>
      </c>
      <c r="J584" s="1">
        <f>_xlfn.XLOOKUP(B584, '[1]2021 Salaries'!$B$13:$B$2834, '[1]2021 Salaries'!$G$13:$G$2834,0)</f>
        <v>30190000</v>
      </c>
      <c r="K584" s="1">
        <f t="shared" si="9"/>
        <v>33209000.000000004</v>
      </c>
      <c r="L584" s="2">
        <v>583</v>
      </c>
    </row>
    <row r="585" spans="1:12" hidden="1" x14ac:dyDescent="0.45">
      <c r="A585">
        <v>146</v>
      </c>
      <c r="B585" t="s">
        <v>2506</v>
      </c>
      <c r="C585" t="s">
        <v>14</v>
      </c>
      <c r="D585" t="s">
        <v>1596</v>
      </c>
      <c r="E585" t="s">
        <v>44</v>
      </c>
      <c r="F585">
        <v>27</v>
      </c>
      <c r="G585" t="s">
        <v>31</v>
      </c>
      <c r="H585">
        <v>2020</v>
      </c>
      <c r="I585">
        <v>10.0426</v>
      </c>
      <c r="J585" s="1">
        <f>_xlfn.XLOOKUP(B585, '[1]2021 Salaries'!$B$13:$B$2834, '[1]2021 Salaries'!$G$13:$G$2834,0)</f>
        <v>24780000</v>
      </c>
      <c r="K585" s="1">
        <f t="shared" si="9"/>
        <v>27258000.000000004</v>
      </c>
      <c r="L585" s="2">
        <v>584</v>
      </c>
    </row>
    <row r="586" spans="1:12" hidden="1" x14ac:dyDescent="0.45">
      <c r="A586">
        <v>421</v>
      </c>
      <c r="B586" t="s">
        <v>2282</v>
      </c>
      <c r="C586" t="s">
        <v>130</v>
      </c>
      <c r="D586" t="s">
        <v>1596</v>
      </c>
      <c r="E586" t="s">
        <v>37</v>
      </c>
      <c r="F586">
        <v>26</v>
      </c>
      <c r="G586" t="s">
        <v>12</v>
      </c>
      <c r="H586">
        <v>2020</v>
      </c>
      <c r="I586">
        <v>10.0446333333333</v>
      </c>
      <c r="J586" s="1">
        <f>_xlfn.XLOOKUP(B586, '[1]2021 Salaries'!$B$13:$B$2834, '[1]2021 Salaries'!$G$13:$G$2834,0)</f>
        <v>32350000</v>
      </c>
      <c r="K586" s="1">
        <f t="shared" si="9"/>
        <v>35585000</v>
      </c>
      <c r="L586" s="2">
        <v>585</v>
      </c>
    </row>
    <row r="587" spans="1:12" hidden="1" x14ac:dyDescent="0.45">
      <c r="A587">
        <v>1037</v>
      </c>
      <c r="B587" t="s">
        <v>2505</v>
      </c>
      <c r="C587" t="s">
        <v>39</v>
      </c>
      <c r="D587" t="s">
        <v>1600</v>
      </c>
      <c r="E587" t="s">
        <v>101</v>
      </c>
      <c r="F587">
        <v>23</v>
      </c>
      <c r="G587" t="s">
        <v>21</v>
      </c>
      <c r="H587">
        <v>2021</v>
      </c>
      <c r="I587">
        <v>10.044833333333299</v>
      </c>
      <c r="J587" s="1">
        <f>_xlfn.XLOOKUP(B587, '[1]2021 Salaries'!$B$13:$B$2834, '[1]2021 Salaries'!$G$13:$G$2834,0)</f>
        <v>31290000</v>
      </c>
      <c r="K587" s="1">
        <f t="shared" si="9"/>
        <v>34419000</v>
      </c>
      <c r="L587" s="2">
        <v>586</v>
      </c>
    </row>
    <row r="588" spans="1:12" hidden="1" x14ac:dyDescent="0.45">
      <c r="A588">
        <v>1318</v>
      </c>
      <c r="B588" t="s">
        <v>2023</v>
      </c>
      <c r="C588" t="s">
        <v>9</v>
      </c>
      <c r="D588" t="s">
        <v>1592</v>
      </c>
      <c r="E588" t="s">
        <v>417</v>
      </c>
      <c r="F588">
        <v>23</v>
      </c>
      <c r="G588" t="s">
        <v>12</v>
      </c>
      <c r="H588">
        <v>2021</v>
      </c>
      <c r="I588">
        <v>10.0466</v>
      </c>
      <c r="J588" s="1">
        <f>_xlfn.XLOOKUP(B588, '[1]2021 Salaries'!$B$13:$B$2834, '[1]2021 Salaries'!$G$13:$G$2834,0)</f>
        <v>13150000</v>
      </c>
      <c r="K588" s="1">
        <f t="shared" si="9"/>
        <v>14465000.000000002</v>
      </c>
      <c r="L588" s="2">
        <v>587</v>
      </c>
    </row>
    <row r="589" spans="1:12" hidden="1" x14ac:dyDescent="0.45">
      <c r="A589">
        <v>1330</v>
      </c>
      <c r="B589" t="s">
        <v>2504</v>
      </c>
      <c r="C589" t="s">
        <v>701</v>
      </c>
      <c r="D589" t="s">
        <v>1592</v>
      </c>
      <c r="E589" t="s">
        <v>116</v>
      </c>
      <c r="F589">
        <v>24</v>
      </c>
      <c r="G589" t="s">
        <v>12</v>
      </c>
      <c r="H589">
        <v>2021</v>
      </c>
      <c r="I589">
        <v>10.060600000000001</v>
      </c>
      <c r="J589" s="1">
        <f>_xlfn.XLOOKUP(B589, '[1]2021 Salaries'!$B$13:$B$2834, '[1]2021 Salaries'!$G$13:$G$2834,0)</f>
        <v>31650000</v>
      </c>
      <c r="K589" s="1">
        <f t="shared" si="9"/>
        <v>34815000</v>
      </c>
      <c r="L589" s="2">
        <v>588</v>
      </c>
    </row>
    <row r="590" spans="1:12" hidden="1" x14ac:dyDescent="0.45">
      <c r="A590">
        <v>827</v>
      </c>
      <c r="B590" t="s">
        <v>2503</v>
      </c>
      <c r="C590" t="s">
        <v>2386</v>
      </c>
      <c r="D590" t="s">
        <v>1600</v>
      </c>
      <c r="E590" t="s">
        <v>250</v>
      </c>
      <c r="F590">
        <v>28</v>
      </c>
      <c r="G590" t="s">
        <v>16</v>
      </c>
      <c r="H590">
        <v>2020</v>
      </c>
      <c r="I590">
        <v>10.0606666666667</v>
      </c>
      <c r="J590" s="1">
        <f>_xlfn.XLOOKUP(B590, '[1]2021 Salaries'!$B$13:$B$2834, '[1]2021 Salaries'!$G$13:$G$2834,0)</f>
        <v>34660000</v>
      </c>
      <c r="K590" s="1">
        <f t="shared" si="9"/>
        <v>38126000</v>
      </c>
      <c r="L590" s="2">
        <v>589</v>
      </c>
    </row>
    <row r="591" spans="1:12" hidden="1" x14ac:dyDescent="0.45">
      <c r="A591">
        <v>115</v>
      </c>
      <c r="B591" t="s">
        <v>2443</v>
      </c>
      <c r="C591" t="s">
        <v>27</v>
      </c>
      <c r="D591" t="s">
        <v>1596</v>
      </c>
      <c r="E591" t="s">
        <v>147</v>
      </c>
      <c r="F591">
        <v>21</v>
      </c>
      <c r="G591" t="s">
        <v>21</v>
      </c>
      <c r="H591">
        <v>2020</v>
      </c>
      <c r="I591">
        <v>10.061833333333301</v>
      </c>
      <c r="J591" s="1">
        <f>_xlfn.XLOOKUP(B591, '[1]2021 Salaries'!$B$13:$B$2834, '[1]2021 Salaries'!$G$13:$G$2834,0)</f>
        <v>19220000</v>
      </c>
      <c r="K591" s="1">
        <f t="shared" si="9"/>
        <v>21142000</v>
      </c>
      <c r="L591" s="2">
        <v>590</v>
      </c>
    </row>
    <row r="592" spans="1:12" x14ac:dyDescent="0.45">
      <c r="A592">
        <v>749</v>
      </c>
      <c r="B592" t="s">
        <v>2497</v>
      </c>
      <c r="C592" t="s">
        <v>64</v>
      </c>
      <c r="D592" t="s">
        <v>1592</v>
      </c>
      <c r="E592" t="s">
        <v>53</v>
      </c>
      <c r="F592">
        <v>25</v>
      </c>
      <c r="G592" t="s">
        <v>16</v>
      </c>
      <c r="H592">
        <v>2020</v>
      </c>
      <c r="I592">
        <v>10.0637666666667</v>
      </c>
      <c r="J592" s="1">
        <f>_xlfn.XLOOKUP(B592, '[1]2021 Salaries'!$B$13:$B$2834, '[1]2021 Salaries'!$G$13:$G$2834,0)</f>
        <v>24610000</v>
      </c>
      <c r="K592" s="1">
        <f t="shared" si="9"/>
        <v>24610000</v>
      </c>
      <c r="L592" s="2">
        <v>591</v>
      </c>
    </row>
    <row r="593" spans="1:12" hidden="1" x14ac:dyDescent="0.45">
      <c r="A593">
        <v>1287</v>
      </c>
      <c r="B593" t="s">
        <v>2502</v>
      </c>
      <c r="C593" t="s">
        <v>9</v>
      </c>
      <c r="D593" t="s">
        <v>1600</v>
      </c>
      <c r="E593" t="s">
        <v>358</v>
      </c>
      <c r="F593">
        <v>19</v>
      </c>
      <c r="G593" t="s">
        <v>31</v>
      </c>
      <c r="H593">
        <v>2021</v>
      </c>
      <c r="I593">
        <v>10.0657333333333</v>
      </c>
      <c r="J593" s="1">
        <f>_xlfn.XLOOKUP(B593, '[1]2021 Salaries'!$B$13:$B$2834, '[1]2021 Salaries'!$G$13:$G$2834,0)</f>
        <v>24180000</v>
      </c>
      <c r="K593" s="1">
        <f t="shared" si="9"/>
        <v>26598000.000000004</v>
      </c>
      <c r="L593" s="2">
        <v>592</v>
      </c>
    </row>
    <row r="594" spans="1:12" hidden="1" x14ac:dyDescent="0.45">
      <c r="A594">
        <v>1079</v>
      </c>
      <c r="B594" t="s">
        <v>2047</v>
      </c>
      <c r="C594" t="s">
        <v>23</v>
      </c>
      <c r="D594" t="s">
        <v>1592</v>
      </c>
      <c r="E594" t="s">
        <v>44</v>
      </c>
      <c r="F594">
        <v>20</v>
      </c>
      <c r="G594" t="s">
        <v>31</v>
      </c>
      <c r="H594">
        <v>2021</v>
      </c>
      <c r="I594">
        <v>10.066266666666699</v>
      </c>
      <c r="J594" s="1">
        <f>_xlfn.XLOOKUP(B594, '[1]2021 Salaries'!$B$13:$B$2834, '[1]2021 Salaries'!$G$13:$G$2834,0)</f>
        <v>24740000</v>
      </c>
      <c r="K594" s="1">
        <f t="shared" si="9"/>
        <v>27214000.000000004</v>
      </c>
      <c r="L594" s="2">
        <v>593</v>
      </c>
    </row>
    <row r="595" spans="1:12" hidden="1" x14ac:dyDescent="0.45">
      <c r="A595">
        <v>1293</v>
      </c>
      <c r="B595" t="s">
        <v>2077</v>
      </c>
      <c r="C595" t="s">
        <v>74</v>
      </c>
      <c r="D595" t="s">
        <v>1592</v>
      </c>
      <c r="E595" t="s">
        <v>157</v>
      </c>
      <c r="F595">
        <v>25</v>
      </c>
      <c r="G595" t="s">
        <v>12</v>
      </c>
      <c r="H595">
        <v>2021</v>
      </c>
      <c r="I595">
        <v>10.066466666666701</v>
      </c>
      <c r="J595" s="1">
        <f>_xlfn.XLOOKUP(B595, '[1]2021 Salaries'!$B$13:$B$2834, '[1]2021 Salaries'!$G$13:$G$2834,0)</f>
        <v>22530000</v>
      </c>
      <c r="K595" s="1">
        <f t="shared" si="9"/>
        <v>24783000.000000004</v>
      </c>
      <c r="L595" s="2">
        <v>594</v>
      </c>
    </row>
    <row r="596" spans="1:12" hidden="1" x14ac:dyDescent="0.45">
      <c r="A596">
        <v>874</v>
      </c>
      <c r="B596" t="s">
        <v>2501</v>
      </c>
      <c r="C596" t="s">
        <v>64</v>
      </c>
      <c r="D596" t="s">
        <v>1592</v>
      </c>
      <c r="E596" t="s">
        <v>795</v>
      </c>
      <c r="F596">
        <v>27</v>
      </c>
      <c r="G596" t="s">
        <v>41</v>
      </c>
      <c r="H596">
        <v>2020</v>
      </c>
      <c r="I596">
        <v>10.0681666666667</v>
      </c>
      <c r="J596" s="1">
        <f>_xlfn.XLOOKUP(B596, '[1]2021 Salaries'!$B$13:$B$2834, '[1]2021 Salaries'!$G$13:$G$2834,0)</f>
        <v>1680000</v>
      </c>
      <c r="K596" s="1">
        <f t="shared" si="9"/>
        <v>1680000</v>
      </c>
      <c r="L596" s="2">
        <v>595</v>
      </c>
    </row>
    <row r="597" spans="1:12" hidden="1" x14ac:dyDescent="0.45">
      <c r="A597">
        <v>1230</v>
      </c>
      <c r="B597" t="s">
        <v>2500</v>
      </c>
      <c r="C597" t="s">
        <v>74</v>
      </c>
      <c r="D597" t="s">
        <v>1596</v>
      </c>
      <c r="E597" t="s">
        <v>93</v>
      </c>
      <c r="F597">
        <v>28</v>
      </c>
      <c r="G597" t="s">
        <v>31</v>
      </c>
      <c r="H597">
        <v>2021</v>
      </c>
      <c r="I597">
        <v>10.0719666666667</v>
      </c>
      <c r="J597" s="1">
        <f>_xlfn.XLOOKUP(B597, '[1]2021 Salaries'!$B$13:$B$2834, '[1]2021 Salaries'!$G$13:$G$2834,0)</f>
        <v>33290000</v>
      </c>
      <c r="K597" s="1">
        <f t="shared" si="9"/>
        <v>36619000</v>
      </c>
      <c r="L597" s="2">
        <v>596</v>
      </c>
    </row>
    <row r="598" spans="1:12" hidden="1" x14ac:dyDescent="0.45">
      <c r="A598">
        <v>1139</v>
      </c>
      <c r="B598" t="s">
        <v>2499</v>
      </c>
      <c r="C598" t="s">
        <v>538</v>
      </c>
      <c r="D598" t="s">
        <v>1596</v>
      </c>
      <c r="E598" t="s">
        <v>497</v>
      </c>
      <c r="F598">
        <v>23</v>
      </c>
      <c r="G598" t="s">
        <v>31</v>
      </c>
      <c r="H598">
        <v>2021</v>
      </c>
      <c r="I598">
        <v>10.0756</v>
      </c>
      <c r="J598" s="1">
        <f>_xlfn.XLOOKUP(B598, '[1]2021 Salaries'!$B$13:$B$2834, '[1]2021 Salaries'!$G$13:$G$2834,0)</f>
        <v>31860000</v>
      </c>
      <c r="K598" s="1">
        <f t="shared" si="9"/>
        <v>35046000</v>
      </c>
      <c r="L598" s="2">
        <v>597</v>
      </c>
    </row>
    <row r="599" spans="1:12" hidden="1" x14ac:dyDescent="0.45">
      <c r="A599">
        <v>720</v>
      </c>
      <c r="B599" t="s">
        <v>2493</v>
      </c>
      <c r="C599" t="s">
        <v>55</v>
      </c>
      <c r="D599" t="s">
        <v>1592</v>
      </c>
      <c r="E599" t="s">
        <v>89</v>
      </c>
      <c r="F599">
        <v>18</v>
      </c>
      <c r="G599" t="s">
        <v>16</v>
      </c>
      <c r="H599">
        <v>2020</v>
      </c>
      <c r="I599">
        <v>10.0783666666667</v>
      </c>
      <c r="J599" s="1">
        <f>_xlfn.XLOOKUP(B599, '[1]2021 Salaries'!$B$13:$B$2834, '[1]2021 Salaries'!$G$13:$G$2834,0)</f>
        <v>25400000</v>
      </c>
      <c r="K599" s="1">
        <f t="shared" si="9"/>
        <v>27940000.000000004</v>
      </c>
      <c r="L599" s="2">
        <v>598</v>
      </c>
    </row>
    <row r="600" spans="1:12" hidden="1" x14ac:dyDescent="0.45">
      <c r="A600">
        <v>1284</v>
      </c>
      <c r="B600" t="s">
        <v>2498</v>
      </c>
      <c r="C600" t="s">
        <v>1144</v>
      </c>
      <c r="D600" t="s">
        <v>1592</v>
      </c>
      <c r="E600" t="s">
        <v>358</v>
      </c>
      <c r="F600">
        <v>19</v>
      </c>
      <c r="G600" t="s">
        <v>31</v>
      </c>
      <c r="H600">
        <v>2021</v>
      </c>
      <c r="I600">
        <v>10.0786333333333</v>
      </c>
      <c r="J600" s="1">
        <f>_xlfn.XLOOKUP(B600, '[1]2021 Salaries'!$B$13:$B$2834, '[1]2021 Salaries'!$G$13:$G$2834,0)</f>
        <v>26470000</v>
      </c>
      <c r="K600" s="1">
        <f t="shared" si="9"/>
        <v>29117000.000000004</v>
      </c>
      <c r="L600" s="2">
        <v>599</v>
      </c>
    </row>
    <row r="601" spans="1:12" hidden="1" x14ac:dyDescent="0.45">
      <c r="A601">
        <v>40</v>
      </c>
      <c r="B601" t="s">
        <v>2022</v>
      </c>
      <c r="C601" t="s">
        <v>55</v>
      </c>
      <c r="D601" t="s">
        <v>1592</v>
      </c>
      <c r="E601" t="s">
        <v>20</v>
      </c>
      <c r="F601">
        <v>30</v>
      </c>
      <c r="G601" t="s">
        <v>21</v>
      </c>
      <c r="H601">
        <v>2020</v>
      </c>
      <c r="I601">
        <v>10.083933333333301</v>
      </c>
      <c r="J601" s="1">
        <f>_xlfn.XLOOKUP(B601, '[1]2021 Salaries'!$B$13:$B$2834, '[1]2021 Salaries'!$G$13:$G$2834,0)</f>
        <v>24940000</v>
      </c>
      <c r="K601" s="1">
        <f t="shared" si="9"/>
        <v>27434000.000000004</v>
      </c>
      <c r="L601" s="2">
        <v>600</v>
      </c>
    </row>
    <row r="602" spans="1:12" hidden="1" x14ac:dyDescent="0.45">
      <c r="A602">
        <v>1747</v>
      </c>
      <c r="B602" t="s">
        <v>2497</v>
      </c>
      <c r="C602" t="s">
        <v>64</v>
      </c>
      <c r="D602" t="s">
        <v>1592</v>
      </c>
      <c r="E602" t="s">
        <v>53</v>
      </c>
      <c r="F602">
        <v>26</v>
      </c>
      <c r="G602" t="s">
        <v>16</v>
      </c>
      <c r="H602">
        <v>2021</v>
      </c>
      <c r="I602">
        <v>10.085466666666701</v>
      </c>
      <c r="J602" s="1">
        <f>_xlfn.XLOOKUP(B602, '[1]2021 Salaries'!$B$13:$B$2834, '[1]2021 Salaries'!$G$13:$G$2834,0)</f>
        <v>24610000</v>
      </c>
      <c r="K602" s="1">
        <f t="shared" si="9"/>
        <v>24610000</v>
      </c>
      <c r="L602" s="2">
        <v>601</v>
      </c>
    </row>
    <row r="603" spans="1:12" x14ac:dyDescent="0.45">
      <c r="A603">
        <v>417</v>
      </c>
      <c r="B603" t="s">
        <v>2497</v>
      </c>
      <c r="C603" t="s">
        <v>64</v>
      </c>
      <c r="D603" t="s">
        <v>1592</v>
      </c>
      <c r="E603" t="s">
        <v>37</v>
      </c>
      <c r="F603">
        <v>25</v>
      </c>
      <c r="G603" t="s">
        <v>12</v>
      </c>
      <c r="H603">
        <v>2020</v>
      </c>
      <c r="I603">
        <v>10.0907</v>
      </c>
      <c r="J603" s="1">
        <f>_xlfn.XLOOKUP(B603, '[1]2021 Salaries'!$B$13:$B$2834, '[1]2021 Salaries'!$G$13:$G$2834,0)</f>
        <v>24610000</v>
      </c>
      <c r="K603" s="1">
        <f t="shared" si="9"/>
        <v>24610000</v>
      </c>
      <c r="L603" s="2">
        <v>602</v>
      </c>
    </row>
    <row r="604" spans="1:12" hidden="1" x14ac:dyDescent="0.45">
      <c r="A604">
        <v>1365</v>
      </c>
      <c r="B604" t="s">
        <v>2018</v>
      </c>
      <c r="C604" t="s">
        <v>74</v>
      </c>
      <c r="D604" t="s">
        <v>1592</v>
      </c>
      <c r="E604" t="s">
        <v>602</v>
      </c>
      <c r="F604">
        <v>24</v>
      </c>
      <c r="G604" t="s">
        <v>12</v>
      </c>
      <c r="H604">
        <v>2021</v>
      </c>
      <c r="I604">
        <v>10.0912333333333</v>
      </c>
      <c r="J604" s="1">
        <f>_xlfn.XLOOKUP(B604, '[1]2021 Salaries'!$B$13:$B$2834, '[1]2021 Salaries'!$G$13:$G$2834,0)</f>
        <v>20130000</v>
      </c>
      <c r="K604" s="1">
        <f t="shared" si="9"/>
        <v>22143000</v>
      </c>
      <c r="L604" s="2">
        <v>603</v>
      </c>
    </row>
    <row r="605" spans="1:12" hidden="1" x14ac:dyDescent="0.45">
      <c r="A605">
        <v>536</v>
      </c>
      <c r="B605" t="s">
        <v>2496</v>
      </c>
      <c r="C605" t="s">
        <v>23</v>
      </c>
      <c r="D605" t="s">
        <v>1592</v>
      </c>
      <c r="E605" t="s">
        <v>24</v>
      </c>
      <c r="F605">
        <v>21</v>
      </c>
      <c r="G605" t="s">
        <v>25</v>
      </c>
      <c r="H605">
        <v>2020</v>
      </c>
      <c r="I605">
        <v>10.0951</v>
      </c>
      <c r="J605" s="1">
        <f>_xlfn.XLOOKUP(B605, '[1]2021 Salaries'!$B$13:$B$2834, '[1]2021 Salaries'!$G$13:$G$2834,0)</f>
        <v>0</v>
      </c>
      <c r="K605" s="1">
        <f t="shared" si="9"/>
        <v>0</v>
      </c>
      <c r="L605" s="2">
        <v>604</v>
      </c>
    </row>
    <row r="606" spans="1:12" hidden="1" x14ac:dyDescent="0.45">
      <c r="A606">
        <v>1247</v>
      </c>
      <c r="B606" t="s">
        <v>2495</v>
      </c>
      <c r="C606" t="s">
        <v>9</v>
      </c>
      <c r="D606" t="s">
        <v>1592</v>
      </c>
      <c r="E606" t="s">
        <v>867</v>
      </c>
      <c r="F606">
        <v>17</v>
      </c>
      <c r="G606" t="s">
        <v>31</v>
      </c>
      <c r="H606">
        <v>2021</v>
      </c>
      <c r="I606">
        <v>10.0966666666667</v>
      </c>
      <c r="J606" s="1">
        <f>_xlfn.XLOOKUP(B606, '[1]2021 Salaries'!$B$13:$B$2834, '[1]2021 Salaries'!$G$13:$G$2834,0)</f>
        <v>29250000</v>
      </c>
      <c r="K606" s="1">
        <f t="shared" si="9"/>
        <v>32175000.000000004</v>
      </c>
      <c r="L606" s="2">
        <v>605</v>
      </c>
    </row>
    <row r="607" spans="1:12" hidden="1" x14ac:dyDescent="0.45">
      <c r="A607">
        <v>666</v>
      </c>
      <c r="B607" t="s">
        <v>2284</v>
      </c>
      <c r="C607" t="s">
        <v>14</v>
      </c>
      <c r="D607" t="s">
        <v>1600</v>
      </c>
      <c r="E607" t="s">
        <v>124</v>
      </c>
      <c r="F607">
        <v>29</v>
      </c>
      <c r="G607" t="s">
        <v>25</v>
      </c>
      <c r="H607">
        <v>2020</v>
      </c>
      <c r="I607">
        <v>10.100666666666701</v>
      </c>
      <c r="J607" s="1">
        <f>_xlfn.XLOOKUP(B607, '[1]2021 Salaries'!$B$13:$B$2834, '[1]2021 Salaries'!$G$13:$G$2834,0)</f>
        <v>7220000</v>
      </c>
      <c r="K607" s="1">
        <f t="shared" si="9"/>
        <v>7942000.0000000009</v>
      </c>
      <c r="L607" s="2">
        <v>606</v>
      </c>
    </row>
    <row r="608" spans="1:12" hidden="1" x14ac:dyDescent="0.45">
      <c r="A608">
        <v>1779</v>
      </c>
      <c r="B608" t="s">
        <v>1969</v>
      </c>
      <c r="C608" t="s">
        <v>86</v>
      </c>
      <c r="D608" t="s">
        <v>1600</v>
      </c>
      <c r="E608" t="s">
        <v>627</v>
      </c>
      <c r="F608">
        <v>27</v>
      </c>
      <c r="G608" t="s">
        <v>16</v>
      </c>
      <c r="H608">
        <v>2021</v>
      </c>
      <c r="I608">
        <v>10.1024666666667</v>
      </c>
      <c r="J608" s="1">
        <f>_xlfn.XLOOKUP(B608, '[1]2021 Salaries'!$B$13:$B$2834, '[1]2021 Salaries'!$G$13:$G$2834,0)</f>
        <v>31290000</v>
      </c>
      <c r="K608" s="1">
        <f t="shared" si="9"/>
        <v>34419000</v>
      </c>
      <c r="L608" s="2">
        <v>607</v>
      </c>
    </row>
    <row r="609" spans="1:12" hidden="1" x14ac:dyDescent="0.45">
      <c r="A609">
        <v>1110</v>
      </c>
      <c r="B609" t="s">
        <v>2494</v>
      </c>
      <c r="C609" t="s">
        <v>33</v>
      </c>
      <c r="D609" t="s">
        <v>1596</v>
      </c>
      <c r="E609" t="s">
        <v>547</v>
      </c>
      <c r="F609">
        <v>24</v>
      </c>
      <c r="G609" t="s">
        <v>31</v>
      </c>
      <c r="H609">
        <v>2021</v>
      </c>
      <c r="I609">
        <v>10.112399999999999</v>
      </c>
      <c r="J609" s="1">
        <f>_xlfn.XLOOKUP(B609, '[1]2021 Salaries'!$B$13:$B$2834, '[1]2021 Salaries'!$G$13:$G$2834,0)</f>
        <v>38630000</v>
      </c>
      <c r="K609" s="1">
        <f t="shared" si="9"/>
        <v>42493000</v>
      </c>
      <c r="L609" s="2">
        <v>608</v>
      </c>
    </row>
    <row r="610" spans="1:12" hidden="1" x14ac:dyDescent="0.45">
      <c r="A610">
        <v>1725</v>
      </c>
      <c r="B610" t="s">
        <v>2493</v>
      </c>
      <c r="C610" t="s">
        <v>55</v>
      </c>
      <c r="D610" t="s">
        <v>1592</v>
      </c>
      <c r="E610" t="s">
        <v>89</v>
      </c>
      <c r="F610">
        <v>19</v>
      </c>
      <c r="G610" t="s">
        <v>16</v>
      </c>
      <c r="H610">
        <v>2021</v>
      </c>
      <c r="I610">
        <v>10.1134</v>
      </c>
      <c r="J610" s="1">
        <f>_xlfn.XLOOKUP(B610, '[1]2021 Salaries'!$B$13:$B$2834, '[1]2021 Salaries'!$G$13:$G$2834,0)</f>
        <v>25400000</v>
      </c>
      <c r="K610" s="1">
        <f t="shared" si="9"/>
        <v>27940000.000000004</v>
      </c>
      <c r="L610" s="2">
        <v>609</v>
      </c>
    </row>
    <row r="611" spans="1:12" hidden="1" x14ac:dyDescent="0.45">
      <c r="A611">
        <v>385</v>
      </c>
      <c r="B611" t="s">
        <v>2251</v>
      </c>
      <c r="C611" t="s">
        <v>74</v>
      </c>
      <c r="D611" t="s">
        <v>1596</v>
      </c>
      <c r="E611" t="s">
        <v>403</v>
      </c>
      <c r="F611">
        <v>25</v>
      </c>
      <c r="G611" t="s">
        <v>12</v>
      </c>
      <c r="H611">
        <v>2020</v>
      </c>
      <c r="I611">
        <v>10.118399999999999</v>
      </c>
      <c r="J611" s="1">
        <f>_xlfn.XLOOKUP(B611, '[1]2021 Salaries'!$B$13:$B$2834, '[1]2021 Salaries'!$G$13:$G$2834,0)</f>
        <v>33480000</v>
      </c>
      <c r="K611" s="1">
        <f t="shared" si="9"/>
        <v>36828000</v>
      </c>
      <c r="L611" s="2">
        <v>610</v>
      </c>
    </row>
    <row r="612" spans="1:12" hidden="1" x14ac:dyDescent="0.45">
      <c r="A612">
        <v>87</v>
      </c>
      <c r="B612" t="s">
        <v>2047</v>
      </c>
      <c r="C612" t="s">
        <v>23</v>
      </c>
      <c r="D612" t="s">
        <v>1592</v>
      </c>
      <c r="E612" t="s">
        <v>293</v>
      </c>
      <c r="F612">
        <v>19</v>
      </c>
      <c r="G612" t="s">
        <v>21</v>
      </c>
      <c r="H612">
        <v>2020</v>
      </c>
      <c r="I612">
        <v>10.124499999999999</v>
      </c>
      <c r="J612" s="1">
        <f>_xlfn.XLOOKUP(B612, '[1]2021 Salaries'!$B$13:$B$2834, '[1]2021 Salaries'!$G$13:$G$2834,0)</f>
        <v>24740000</v>
      </c>
      <c r="K612" s="1">
        <f t="shared" si="9"/>
        <v>27214000.000000004</v>
      </c>
      <c r="L612" s="2">
        <v>611</v>
      </c>
    </row>
    <row r="613" spans="1:12" hidden="1" x14ac:dyDescent="0.45">
      <c r="A613">
        <v>1341</v>
      </c>
      <c r="B613" t="s">
        <v>1089</v>
      </c>
      <c r="C613" t="s">
        <v>965</v>
      </c>
      <c r="D613" t="s">
        <v>598</v>
      </c>
      <c r="E613" t="s">
        <v>75</v>
      </c>
      <c r="F613">
        <v>32</v>
      </c>
      <c r="G613" t="s">
        <v>12</v>
      </c>
      <c r="H613">
        <v>2021</v>
      </c>
      <c r="I613">
        <v>10.128299999999999</v>
      </c>
      <c r="J613" s="1">
        <f>_xlfn.XLOOKUP(B613, '[1]2021 Salaries'!$B$13:$B$2834, '[1]2021 Salaries'!$G$13:$G$2834,0)</f>
        <v>27200000</v>
      </c>
      <c r="K613" s="1">
        <f t="shared" si="9"/>
        <v>29920000.000000004</v>
      </c>
      <c r="L613" s="2">
        <v>612</v>
      </c>
    </row>
    <row r="614" spans="1:12" hidden="1" x14ac:dyDescent="0.45">
      <c r="A614">
        <v>683</v>
      </c>
      <c r="B614" t="s">
        <v>1968</v>
      </c>
      <c r="C614" t="s">
        <v>126</v>
      </c>
      <c r="D614" t="s">
        <v>1592</v>
      </c>
      <c r="E614" t="s">
        <v>659</v>
      </c>
      <c r="F614">
        <v>22</v>
      </c>
      <c r="G614" t="s">
        <v>16</v>
      </c>
      <c r="H614">
        <v>2020</v>
      </c>
      <c r="I614">
        <v>10.131500000000001</v>
      </c>
      <c r="J614" s="1">
        <f>_xlfn.XLOOKUP(B614, '[1]2021 Salaries'!$B$13:$B$2834, '[1]2021 Salaries'!$G$13:$G$2834,0)</f>
        <v>28880000</v>
      </c>
      <c r="K614" s="1">
        <f t="shared" si="9"/>
        <v>31768000.000000004</v>
      </c>
      <c r="L614" s="2">
        <v>613</v>
      </c>
    </row>
    <row r="615" spans="1:12" hidden="1" x14ac:dyDescent="0.45">
      <c r="A615">
        <v>255</v>
      </c>
      <c r="B615" t="s">
        <v>2492</v>
      </c>
      <c r="C615" t="s">
        <v>9</v>
      </c>
      <c r="D615" t="s">
        <v>1592</v>
      </c>
      <c r="E615" t="s">
        <v>278</v>
      </c>
      <c r="F615">
        <v>32</v>
      </c>
      <c r="G615" t="s">
        <v>31</v>
      </c>
      <c r="H615">
        <v>2020</v>
      </c>
      <c r="I615">
        <v>10.135566666666699</v>
      </c>
      <c r="J615" s="1">
        <f>_xlfn.XLOOKUP(B615, '[1]2021 Salaries'!$B$13:$B$2834, '[1]2021 Salaries'!$G$13:$G$2834,0)</f>
        <v>0</v>
      </c>
      <c r="K615" s="1">
        <f t="shared" si="9"/>
        <v>0</v>
      </c>
      <c r="L615" s="2">
        <v>614</v>
      </c>
    </row>
    <row r="616" spans="1:12" hidden="1" x14ac:dyDescent="0.45">
      <c r="A616">
        <v>1038</v>
      </c>
      <c r="B616" t="s">
        <v>2491</v>
      </c>
      <c r="C616" t="s">
        <v>130</v>
      </c>
      <c r="D616" t="s">
        <v>1600</v>
      </c>
      <c r="E616" t="s">
        <v>101</v>
      </c>
      <c r="F616">
        <v>26</v>
      </c>
      <c r="G616" t="s">
        <v>21</v>
      </c>
      <c r="H616">
        <v>2021</v>
      </c>
      <c r="I616">
        <v>10.1451666666667</v>
      </c>
      <c r="J616" s="1">
        <f>_xlfn.XLOOKUP(B616, '[1]2021 Salaries'!$B$13:$B$2834, '[1]2021 Salaries'!$G$13:$G$2834,0)</f>
        <v>26170000</v>
      </c>
      <c r="K616" s="1">
        <f t="shared" si="9"/>
        <v>28787000.000000004</v>
      </c>
      <c r="L616" s="2">
        <v>615</v>
      </c>
    </row>
    <row r="617" spans="1:12" hidden="1" x14ac:dyDescent="0.45">
      <c r="A617">
        <v>300</v>
      </c>
      <c r="B617" t="s">
        <v>2490</v>
      </c>
      <c r="C617" t="s">
        <v>149</v>
      </c>
      <c r="D617" t="s">
        <v>1596</v>
      </c>
      <c r="E617" t="s">
        <v>867</v>
      </c>
      <c r="F617">
        <v>36</v>
      </c>
      <c r="G617" t="s">
        <v>31</v>
      </c>
      <c r="H617">
        <v>2020</v>
      </c>
      <c r="I617">
        <v>10.145300000000001</v>
      </c>
      <c r="J617" s="1">
        <f>_xlfn.XLOOKUP(B617, '[1]2021 Salaries'!$B$13:$B$2834, '[1]2021 Salaries'!$G$13:$G$2834,0)</f>
        <v>0</v>
      </c>
      <c r="K617" s="1">
        <f t="shared" si="9"/>
        <v>0</v>
      </c>
      <c r="L617" s="2">
        <v>616</v>
      </c>
    </row>
    <row r="618" spans="1:12" hidden="1" x14ac:dyDescent="0.45">
      <c r="A618">
        <v>112</v>
      </c>
      <c r="B618" t="s">
        <v>2489</v>
      </c>
      <c r="C618" t="s">
        <v>9</v>
      </c>
      <c r="D618" t="s">
        <v>1600</v>
      </c>
      <c r="E618" t="s">
        <v>1073</v>
      </c>
      <c r="F618">
        <v>22</v>
      </c>
      <c r="G618" t="s">
        <v>21</v>
      </c>
      <c r="H618">
        <v>2020</v>
      </c>
      <c r="I618">
        <v>10.145566666666699</v>
      </c>
      <c r="J618" s="1">
        <f>_xlfn.XLOOKUP(B618, '[1]2021 Salaries'!$B$13:$B$2834, '[1]2021 Salaries'!$G$13:$G$2834,0)</f>
        <v>20050000</v>
      </c>
      <c r="K618" s="1">
        <f t="shared" si="9"/>
        <v>22055000</v>
      </c>
      <c r="L618" s="2">
        <v>617</v>
      </c>
    </row>
    <row r="619" spans="1:12" hidden="1" x14ac:dyDescent="0.45">
      <c r="A619">
        <v>1419</v>
      </c>
      <c r="B619" t="s">
        <v>2488</v>
      </c>
      <c r="C619" t="s">
        <v>380</v>
      </c>
      <c r="D619" t="s">
        <v>1600</v>
      </c>
      <c r="E619" t="s">
        <v>441</v>
      </c>
      <c r="F619">
        <v>22</v>
      </c>
      <c r="G619" t="s">
        <v>12</v>
      </c>
      <c r="H619">
        <v>2021</v>
      </c>
      <c r="I619">
        <v>10.1479</v>
      </c>
      <c r="J619" s="1">
        <f>_xlfn.XLOOKUP(B619, '[1]2021 Salaries'!$B$13:$B$2834, '[1]2021 Salaries'!$G$13:$G$2834,0)</f>
        <v>16250000</v>
      </c>
      <c r="K619" s="1">
        <f t="shared" si="9"/>
        <v>17875000</v>
      </c>
      <c r="L619" s="2">
        <v>618</v>
      </c>
    </row>
    <row r="620" spans="1:12" hidden="1" x14ac:dyDescent="0.45">
      <c r="A620">
        <v>1135</v>
      </c>
      <c r="B620" t="s">
        <v>2487</v>
      </c>
      <c r="C620" t="s">
        <v>51</v>
      </c>
      <c r="D620" t="s">
        <v>1592</v>
      </c>
      <c r="E620" t="s">
        <v>497</v>
      </c>
      <c r="F620">
        <v>23</v>
      </c>
      <c r="G620" t="s">
        <v>31</v>
      </c>
      <c r="H620">
        <v>2021</v>
      </c>
      <c r="I620">
        <v>10.1486</v>
      </c>
      <c r="J620" s="1">
        <f>_xlfn.XLOOKUP(B620, '[1]2021 Salaries'!$B$13:$B$2834, '[1]2021 Salaries'!$G$13:$G$2834,0)</f>
        <v>26440000</v>
      </c>
      <c r="K620" s="1">
        <f t="shared" si="9"/>
        <v>29084000.000000004</v>
      </c>
      <c r="L620" s="2">
        <v>619</v>
      </c>
    </row>
    <row r="621" spans="1:12" hidden="1" x14ac:dyDescent="0.45">
      <c r="A621">
        <v>271</v>
      </c>
      <c r="B621" t="s">
        <v>2486</v>
      </c>
      <c r="C621" t="s">
        <v>130</v>
      </c>
      <c r="D621" t="s">
        <v>1596</v>
      </c>
      <c r="E621" t="s">
        <v>471</v>
      </c>
      <c r="F621">
        <v>25</v>
      </c>
      <c r="G621" t="s">
        <v>31</v>
      </c>
      <c r="H621">
        <v>2020</v>
      </c>
      <c r="I621">
        <v>10.148733333333301</v>
      </c>
      <c r="J621" s="1">
        <f>_xlfn.XLOOKUP(B621, '[1]2021 Salaries'!$B$13:$B$2834, '[1]2021 Salaries'!$G$13:$G$2834,0)</f>
        <v>0</v>
      </c>
      <c r="K621" s="1">
        <f t="shared" si="9"/>
        <v>0</v>
      </c>
      <c r="L621" s="2">
        <v>620</v>
      </c>
    </row>
    <row r="622" spans="1:12" hidden="1" x14ac:dyDescent="0.45">
      <c r="A622">
        <v>1806</v>
      </c>
      <c r="B622" t="s">
        <v>2375</v>
      </c>
      <c r="C622" t="s">
        <v>14</v>
      </c>
      <c r="D622" t="s">
        <v>1592</v>
      </c>
      <c r="E622" t="s">
        <v>753</v>
      </c>
      <c r="F622">
        <v>30</v>
      </c>
      <c r="G622" t="s">
        <v>16</v>
      </c>
      <c r="H622">
        <v>2021</v>
      </c>
      <c r="I622">
        <v>10.1545666666667</v>
      </c>
      <c r="J622" s="1">
        <f>_xlfn.XLOOKUP(B622, '[1]2021 Salaries'!$B$13:$B$2834, '[1]2021 Salaries'!$G$13:$G$2834,0)</f>
        <v>30930000</v>
      </c>
      <c r="K622" s="1">
        <f t="shared" si="9"/>
        <v>34023000</v>
      </c>
      <c r="L622" s="2">
        <v>621</v>
      </c>
    </row>
    <row r="623" spans="1:12" hidden="1" x14ac:dyDescent="0.45">
      <c r="A623">
        <v>721</v>
      </c>
      <c r="B623" t="s">
        <v>1846</v>
      </c>
      <c r="C623" t="s">
        <v>1845</v>
      </c>
      <c r="D623" t="s">
        <v>1592</v>
      </c>
      <c r="E623" t="s">
        <v>89</v>
      </c>
      <c r="F623">
        <v>25</v>
      </c>
      <c r="G623" t="s">
        <v>16</v>
      </c>
      <c r="H623">
        <v>2020</v>
      </c>
      <c r="I623">
        <v>10.161899999999999</v>
      </c>
      <c r="J623" s="1">
        <f>_xlfn.XLOOKUP(B623, '[1]2021 Salaries'!$B$13:$B$2834, '[1]2021 Salaries'!$G$13:$G$2834,0)</f>
        <v>28960000</v>
      </c>
      <c r="K623" s="1">
        <f t="shared" si="9"/>
        <v>31856000.000000004</v>
      </c>
      <c r="L623" s="2">
        <v>622</v>
      </c>
    </row>
    <row r="624" spans="1:12" hidden="1" x14ac:dyDescent="0.45">
      <c r="A624">
        <v>1687</v>
      </c>
      <c r="B624" t="s">
        <v>2485</v>
      </c>
      <c r="C624" t="s">
        <v>204</v>
      </c>
      <c r="D624" t="s">
        <v>1596</v>
      </c>
      <c r="E624" t="s">
        <v>963</v>
      </c>
      <c r="F624">
        <v>21</v>
      </c>
      <c r="G624" t="s">
        <v>16</v>
      </c>
      <c r="H624">
        <v>2021</v>
      </c>
      <c r="I624">
        <v>10.1683</v>
      </c>
      <c r="J624" s="1">
        <f>_xlfn.XLOOKUP(B624, '[1]2021 Salaries'!$B$13:$B$2834, '[1]2021 Salaries'!$G$13:$G$2834,0)</f>
        <v>20890000</v>
      </c>
      <c r="K624" s="1">
        <f t="shared" si="9"/>
        <v>22979000</v>
      </c>
      <c r="L624" s="2">
        <v>623</v>
      </c>
    </row>
    <row r="625" spans="1:12" hidden="1" x14ac:dyDescent="0.45">
      <c r="A625">
        <v>755</v>
      </c>
      <c r="B625" t="s">
        <v>2484</v>
      </c>
      <c r="C625" t="s">
        <v>313</v>
      </c>
      <c r="D625" t="s">
        <v>1600</v>
      </c>
      <c r="E625" t="s">
        <v>53</v>
      </c>
      <c r="F625">
        <v>20</v>
      </c>
      <c r="G625" t="s">
        <v>16</v>
      </c>
      <c r="H625">
        <v>2020</v>
      </c>
      <c r="I625">
        <v>10.1805</v>
      </c>
      <c r="J625" s="1">
        <f>_xlfn.XLOOKUP(B625, '[1]2021 Salaries'!$B$13:$B$2834, '[1]2021 Salaries'!$G$13:$G$2834,0)</f>
        <v>25370000</v>
      </c>
      <c r="K625" s="1">
        <f t="shared" si="9"/>
        <v>27907000.000000004</v>
      </c>
      <c r="L625" s="2">
        <v>624</v>
      </c>
    </row>
    <row r="626" spans="1:12" hidden="1" x14ac:dyDescent="0.45">
      <c r="A626">
        <v>539</v>
      </c>
      <c r="B626" t="s">
        <v>363</v>
      </c>
      <c r="C626" t="s">
        <v>23</v>
      </c>
      <c r="D626" t="s">
        <v>1600</v>
      </c>
      <c r="E626" t="s">
        <v>24</v>
      </c>
      <c r="F626">
        <v>25</v>
      </c>
      <c r="G626" t="s">
        <v>25</v>
      </c>
      <c r="H626">
        <v>2020</v>
      </c>
      <c r="I626">
        <v>10.186533333333299</v>
      </c>
      <c r="J626" s="1">
        <f>_xlfn.XLOOKUP(B626, '[1]2021 Salaries'!$B$13:$B$2834, '[1]2021 Salaries'!$G$13:$G$2834,0)</f>
        <v>30780000</v>
      </c>
      <c r="K626" s="1">
        <f t="shared" si="9"/>
        <v>33858000</v>
      </c>
      <c r="L626" s="2">
        <v>625</v>
      </c>
    </row>
    <row r="627" spans="1:12" hidden="1" x14ac:dyDescent="0.45">
      <c r="A627">
        <v>1344</v>
      </c>
      <c r="B627" t="s">
        <v>2483</v>
      </c>
      <c r="C627" t="s">
        <v>74</v>
      </c>
      <c r="D627" t="s">
        <v>1600</v>
      </c>
      <c r="E627" t="s">
        <v>75</v>
      </c>
      <c r="F627">
        <v>31</v>
      </c>
      <c r="G627" t="s">
        <v>12</v>
      </c>
      <c r="H627">
        <v>2021</v>
      </c>
      <c r="I627">
        <v>10.1908666666667</v>
      </c>
      <c r="J627" s="1">
        <f>_xlfn.XLOOKUP(B627, '[1]2021 Salaries'!$B$13:$B$2834, '[1]2021 Salaries'!$G$13:$G$2834,0)</f>
        <v>35930000</v>
      </c>
      <c r="K627" s="1">
        <f t="shared" si="9"/>
        <v>39523000</v>
      </c>
      <c r="L627" s="2">
        <v>626</v>
      </c>
    </row>
    <row r="628" spans="1:12" hidden="1" x14ac:dyDescent="0.45">
      <c r="A628">
        <v>908</v>
      </c>
      <c r="B628" t="s">
        <v>2482</v>
      </c>
      <c r="C628" t="s">
        <v>74</v>
      </c>
      <c r="D628" t="s">
        <v>1592</v>
      </c>
      <c r="E628" t="s">
        <v>40</v>
      </c>
      <c r="F628">
        <v>23</v>
      </c>
      <c r="G628" t="s">
        <v>41</v>
      </c>
      <c r="H628">
        <v>2020</v>
      </c>
      <c r="I628">
        <v>10.1911666666667</v>
      </c>
      <c r="J628" s="1">
        <f>_xlfn.XLOOKUP(B628, '[1]2021 Salaries'!$B$13:$B$2834, '[1]2021 Salaries'!$G$13:$G$2834,0)</f>
        <v>32950000</v>
      </c>
      <c r="K628" s="1">
        <f t="shared" si="9"/>
        <v>36245000</v>
      </c>
      <c r="L628" s="2">
        <v>627</v>
      </c>
    </row>
    <row r="629" spans="1:12" hidden="1" x14ac:dyDescent="0.45">
      <c r="A629">
        <v>679</v>
      </c>
      <c r="B629" t="s">
        <v>2247</v>
      </c>
      <c r="C629" t="s">
        <v>410</v>
      </c>
      <c r="D629" t="s">
        <v>1596</v>
      </c>
      <c r="E629" t="s">
        <v>852</v>
      </c>
      <c r="F629">
        <v>26</v>
      </c>
      <c r="G629" t="s">
        <v>16</v>
      </c>
      <c r="H629">
        <v>2020</v>
      </c>
      <c r="I629">
        <v>10.1962666666667</v>
      </c>
      <c r="J629" s="1">
        <f>_xlfn.XLOOKUP(B629, '[1]2021 Salaries'!$B$13:$B$2834, '[1]2021 Salaries'!$G$13:$G$2834,0)</f>
        <v>25220000</v>
      </c>
      <c r="K629" s="1">
        <f t="shared" si="9"/>
        <v>27742000.000000004</v>
      </c>
      <c r="L629" s="2">
        <v>628</v>
      </c>
    </row>
    <row r="630" spans="1:12" hidden="1" x14ac:dyDescent="0.45">
      <c r="A630">
        <v>308</v>
      </c>
      <c r="B630" t="s">
        <v>654</v>
      </c>
      <c r="C630" t="s">
        <v>109</v>
      </c>
      <c r="D630" t="s">
        <v>350</v>
      </c>
      <c r="E630" t="s">
        <v>30</v>
      </c>
      <c r="F630">
        <v>20</v>
      </c>
      <c r="G630" t="s">
        <v>31</v>
      </c>
      <c r="H630">
        <v>2020</v>
      </c>
      <c r="I630">
        <v>10.1963666666667</v>
      </c>
      <c r="J630" s="1">
        <f>_xlfn.XLOOKUP(B630, '[1]2021 Salaries'!$B$13:$B$2834, '[1]2021 Salaries'!$G$13:$G$2834,0)</f>
        <v>0</v>
      </c>
      <c r="K630" s="1">
        <f t="shared" si="9"/>
        <v>0</v>
      </c>
      <c r="L630" s="2">
        <v>629</v>
      </c>
    </row>
    <row r="631" spans="1:12" hidden="1" x14ac:dyDescent="0.45">
      <c r="A631">
        <v>872</v>
      </c>
      <c r="B631" t="s">
        <v>1709</v>
      </c>
      <c r="C631" t="s">
        <v>64</v>
      </c>
      <c r="D631" t="s">
        <v>1592</v>
      </c>
      <c r="E631" t="s">
        <v>795</v>
      </c>
      <c r="F631">
        <v>30</v>
      </c>
      <c r="G631" t="s">
        <v>41</v>
      </c>
      <c r="H631">
        <v>2020</v>
      </c>
      <c r="I631">
        <v>10.1979666666667</v>
      </c>
      <c r="J631" s="1">
        <f>_xlfn.XLOOKUP(B631, '[1]2021 Salaries'!$B$13:$B$2834, '[1]2021 Salaries'!$G$13:$G$2834,0)</f>
        <v>1960000</v>
      </c>
      <c r="K631" s="1">
        <f t="shared" si="9"/>
        <v>1960000</v>
      </c>
      <c r="L631" s="2">
        <v>630</v>
      </c>
    </row>
    <row r="632" spans="1:12" hidden="1" x14ac:dyDescent="0.45">
      <c r="A632">
        <v>86</v>
      </c>
      <c r="B632" t="s">
        <v>2455</v>
      </c>
      <c r="C632" t="s">
        <v>39</v>
      </c>
      <c r="D632" t="s">
        <v>1592</v>
      </c>
      <c r="E632" t="s">
        <v>293</v>
      </c>
      <c r="F632">
        <v>22</v>
      </c>
      <c r="G632" t="s">
        <v>21</v>
      </c>
      <c r="H632">
        <v>2020</v>
      </c>
      <c r="I632">
        <v>10.2075</v>
      </c>
      <c r="J632" s="1">
        <f>_xlfn.XLOOKUP(B632, '[1]2021 Salaries'!$B$13:$B$2834, '[1]2021 Salaries'!$G$13:$G$2834,0)</f>
        <v>27840000</v>
      </c>
      <c r="K632" s="1">
        <f t="shared" si="9"/>
        <v>30624000.000000004</v>
      </c>
      <c r="L632" s="2">
        <v>631</v>
      </c>
    </row>
    <row r="633" spans="1:12" hidden="1" x14ac:dyDescent="0.45">
      <c r="A633">
        <v>1369</v>
      </c>
      <c r="B633" t="s">
        <v>1854</v>
      </c>
      <c r="C633" t="s">
        <v>74</v>
      </c>
      <c r="D633" t="s">
        <v>1596</v>
      </c>
      <c r="E633" t="s">
        <v>602</v>
      </c>
      <c r="F633">
        <v>28</v>
      </c>
      <c r="G633" t="s">
        <v>12</v>
      </c>
      <c r="H633">
        <v>2021</v>
      </c>
      <c r="I633">
        <v>10.2075</v>
      </c>
      <c r="J633" s="1">
        <f>_xlfn.XLOOKUP(B633, '[1]2021 Salaries'!$B$13:$B$2834, '[1]2021 Salaries'!$G$13:$G$2834,0)</f>
        <v>13390000</v>
      </c>
      <c r="K633" s="1">
        <f t="shared" si="9"/>
        <v>14729000.000000002</v>
      </c>
      <c r="L633" s="2">
        <v>632</v>
      </c>
    </row>
    <row r="634" spans="1:12" hidden="1" x14ac:dyDescent="0.45">
      <c r="A634">
        <v>546</v>
      </c>
      <c r="B634" t="s">
        <v>2481</v>
      </c>
      <c r="C634" t="s">
        <v>23</v>
      </c>
      <c r="D634" t="s">
        <v>1596</v>
      </c>
      <c r="E634" t="s">
        <v>267</v>
      </c>
      <c r="F634">
        <v>27</v>
      </c>
      <c r="G634" t="s">
        <v>25</v>
      </c>
      <c r="H634">
        <v>2020</v>
      </c>
      <c r="I634">
        <v>10.213699999999999</v>
      </c>
      <c r="J634" s="1">
        <f>_xlfn.XLOOKUP(B634, '[1]2021 Salaries'!$B$13:$B$2834, '[1]2021 Salaries'!$G$13:$G$2834,0)</f>
        <v>35250000</v>
      </c>
      <c r="K634" s="1">
        <f t="shared" si="9"/>
        <v>38775000</v>
      </c>
      <c r="L634" s="2">
        <v>633</v>
      </c>
    </row>
    <row r="635" spans="1:12" hidden="1" x14ac:dyDescent="0.45">
      <c r="A635">
        <v>1099</v>
      </c>
      <c r="B635" t="s">
        <v>2480</v>
      </c>
      <c r="C635" t="s">
        <v>9</v>
      </c>
      <c r="D635" t="s">
        <v>1596</v>
      </c>
      <c r="E635" t="s">
        <v>154</v>
      </c>
      <c r="F635">
        <v>17</v>
      </c>
      <c r="G635" t="s">
        <v>31</v>
      </c>
      <c r="H635">
        <v>2021</v>
      </c>
      <c r="I635">
        <v>10.213900000000001</v>
      </c>
      <c r="J635" s="1">
        <f>_xlfn.XLOOKUP(B635, '[1]2021 Salaries'!$B$13:$B$2834, '[1]2021 Salaries'!$G$13:$G$2834,0)</f>
        <v>29340000</v>
      </c>
      <c r="K635" s="1">
        <f t="shared" si="9"/>
        <v>32274000.000000004</v>
      </c>
      <c r="L635" s="2">
        <v>634</v>
      </c>
    </row>
    <row r="636" spans="1:12" hidden="1" x14ac:dyDescent="0.45">
      <c r="A636">
        <v>829</v>
      </c>
      <c r="B636" t="s">
        <v>2011</v>
      </c>
      <c r="C636" t="s">
        <v>948</v>
      </c>
      <c r="D636" t="s">
        <v>1600</v>
      </c>
      <c r="E636" t="s">
        <v>250</v>
      </c>
      <c r="F636">
        <v>18</v>
      </c>
      <c r="G636" t="s">
        <v>16</v>
      </c>
      <c r="H636">
        <v>2020</v>
      </c>
      <c r="I636">
        <v>10.2143333333333</v>
      </c>
      <c r="J636" s="1">
        <f>_xlfn.XLOOKUP(B636, '[1]2021 Salaries'!$B$13:$B$2834, '[1]2021 Salaries'!$G$13:$G$2834,0)</f>
        <v>21230000</v>
      </c>
      <c r="K636" s="1">
        <f t="shared" si="9"/>
        <v>23353000.000000004</v>
      </c>
      <c r="L636" s="2">
        <v>635</v>
      </c>
    </row>
    <row r="637" spans="1:12" hidden="1" x14ac:dyDescent="0.45">
      <c r="A637">
        <v>717</v>
      </c>
      <c r="B637" t="s">
        <v>2479</v>
      </c>
      <c r="C637" t="s">
        <v>36</v>
      </c>
      <c r="D637" t="s">
        <v>1600</v>
      </c>
      <c r="E637" t="s">
        <v>489</v>
      </c>
      <c r="F637">
        <v>27</v>
      </c>
      <c r="G637" t="s">
        <v>16</v>
      </c>
      <c r="H637">
        <v>2020</v>
      </c>
      <c r="I637">
        <v>10.2193666666667</v>
      </c>
      <c r="J637" s="1">
        <f>_xlfn.XLOOKUP(B637, '[1]2021 Salaries'!$B$13:$B$2834, '[1]2021 Salaries'!$G$13:$G$2834,0)</f>
        <v>0</v>
      </c>
      <c r="K637" s="1">
        <f t="shared" si="9"/>
        <v>0</v>
      </c>
      <c r="L637" s="2">
        <v>636</v>
      </c>
    </row>
    <row r="638" spans="1:12" hidden="1" x14ac:dyDescent="0.45">
      <c r="A638">
        <v>1545</v>
      </c>
      <c r="B638" t="s">
        <v>2150</v>
      </c>
      <c r="C638" t="s">
        <v>86</v>
      </c>
      <c r="D638" t="s">
        <v>1592</v>
      </c>
      <c r="E638" t="s">
        <v>322</v>
      </c>
      <c r="F638">
        <v>25</v>
      </c>
      <c r="G638" t="s">
        <v>25</v>
      </c>
      <c r="H638">
        <v>2021</v>
      </c>
      <c r="I638">
        <v>10.2283666666667</v>
      </c>
      <c r="J638" s="1">
        <f>_xlfn.XLOOKUP(B638, '[1]2021 Salaries'!$B$13:$B$2834, '[1]2021 Salaries'!$G$13:$G$2834,0)</f>
        <v>22570000</v>
      </c>
      <c r="K638" s="1">
        <f t="shared" si="9"/>
        <v>24827000.000000004</v>
      </c>
      <c r="L638" s="2">
        <v>637</v>
      </c>
    </row>
    <row r="639" spans="1:12" hidden="1" x14ac:dyDescent="0.45">
      <c r="A639">
        <v>733</v>
      </c>
      <c r="B639" t="s">
        <v>2478</v>
      </c>
      <c r="C639" t="s">
        <v>14</v>
      </c>
      <c r="D639" t="s">
        <v>1596</v>
      </c>
      <c r="E639" t="s">
        <v>997</v>
      </c>
      <c r="F639">
        <v>26</v>
      </c>
      <c r="G639" t="s">
        <v>16</v>
      </c>
      <c r="H639">
        <v>2020</v>
      </c>
      <c r="I639">
        <v>10.2328333333333</v>
      </c>
      <c r="J639" s="1">
        <f>_xlfn.XLOOKUP(B639, '[1]2021 Salaries'!$B$13:$B$2834, '[1]2021 Salaries'!$G$13:$G$2834,0)</f>
        <v>0</v>
      </c>
      <c r="K639" s="1">
        <f t="shared" si="9"/>
        <v>0</v>
      </c>
      <c r="L639" s="2">
        <v>638</v>
      </c>
    </row>
    <row r="640" spans="1:12" hidden="1" x14ac:dyDescent="0.45">
      <c r="A640">
        <v>1479</v>
      </c>
      <c r="B640" t="s">
        <v>1404</v>
      </c>
      <c r="C640" t="s">
        <v>9</v>
      </c>
      <c r="D640" t="s">
        <v>350</v>
      </c>
      <c r="E640" t="s">
        <v>264</v>
      </c>
      <c r="F640">
        <v>19</v>
      </c>
      <c r="G640" t="s">
        <v>12</v>
      </c>
      <c r="H640">
        <v>2021</v>
      </c>
      <c r="I640">
        <v>10.2341</v>
      </c>
      <c r="J640" s="1">
        <f>_xlfn.XLOOKUP(B640, '[1]2021 Salaries'!$B$13:$B$2834, '[1]2021 Salaries'!$G$13:$G$2834,0)</f>
        <v>22840000</v>
      </c>
      <c r="K640" s="1">
        <f t="shared" si="9"/>
        <v>25124000.000000004</v>
      </c>
      <c r="L640" s="2">
        <v>639</v>
      </c>
    </row>
    <row r="641" spans="1:12" hidden="1" x14ac:dyDescent="0.45">
      <c r="A641">
        <v>1391</v>
      </c>
      <c r="B641" t="s">
        <v>2477</v>
      </c>
      <c r="C641" t="s">
        <v>74</v>
      </c>
      <c r="D641" t="s">
        <v>1596</v>
      </c>
      <c r="E641" t="s">
        <v>37</v>
      </c>
      <c r="F641">
        <v>15</v>
      </c>
      <c r="G641" t="s">
        <v>12</v>
      </c>
      <c r="H641">
        <v>2021</v>
      </c>
      <c r="I641">
        <v>10.2366666666667</v>
      </c>
      <c r="J641" s="1">
        <f>_xlfn.XLOOKUP(B641, '[1]2021 Salaries'!$B$13:$B$2834, '[1]2021 Salaries'!$G$13:$G$2834,0)</f>
        <v>27960000</v>
      </c>
      <c r="K641" s="1">
        <f t="shared" si="9"/>
        <v>30756000.000000004</v>
      </c>
      <c r="L641" s="2">
        <v>640</v>
      </c>
    </row>
    <row r="642" spans="1:12" hidden="1" x14ac:dyDescent="0.45">
      <c r="A642">
        <v>240</v>
      </c>
      <c r="B642" t="s">
        <v>2476</v>
      </c>
      <c r="C642" t="s">
        <v>410</v>
      </c>
      <c r="D642" t="s">
        <v>1596</v>
      </c>
      <c r="E642" t="s">
        <v>539</v>
      </c>
      <c r="F642">
        <v>24</v>
      </c>
      <c r="G642" t="s">
        <v>31</v>
      </c>
      <c r="H642">
        <v>2020</v>
      </c>
      <c r="I642">
        <v>10.2372666666667</v>
      </c>
      <c r="J642" s="1">
        <f>_xlfn.XLOOKUP(B642, '[1]2021 Salaries'!$B$13:$B$2834, '[1]2021 Salaries'!$G$13:$G$2834,0)</f>
        <v>0</v>
      </c>
      <c r="K642" s="1">
        <f t="shared" si="9"/>
        <v>0</v>
      </c>
      <c r="L642" s="2">
        <v>641</v>
      </c>
    </row>
    <row r="643" spans="1:12" hidden="1" x14ac:dyDescent="0.45">
      <c r="A643">
        <v>1297</v>
      </c>
      <c r="B643" t="s">
        <v>2475</v>
      </c>
      <c r="C643" t="s">
        <v>74</v>
      </c>
      <c r="D643" t="s">
        <v>1596</v>
      </c>
      <c r="E643" t="s">
        <v>157</v>
      </c>
      <c r="F643">
        <v>18</v>
      </c>
      <c r="G643" t="s">
        <v>12</v>
      </c>
      <c r="H643">
        <v>2021</v>
      </c>
      <c r="I643">
        <v>10.243399999999999</v>
      </c>
      <c r="J643" s="1">
        <f>_xlfn.XLOOKUP(B643, '[1]2021 Salaries'!$B$13:$B$2834, '[1]2021 Salaries'!$G$13:$G$2834,0)</f>
        <v>32200000</v>
      </c>
      <c r="K643" s="1">
        <f t="shared" ref="K643:K706" si="10">IF(C643="Rarita", J643, J643*1.1)</f>
        <v>35420000</v>
      </c>
      <c r="L643" s="2">
        <v>642</v>
      </c>
    </row>
    <row r="644" spans="1:12" hidden="1" x14ac:dyDescent="0.45">
      <c r="A644">
        <v>1527</v>
      </c>
      <c r="B644" t="s">
        <v>2474</v>
      </c>
      <c r="C644" t="s">
        <v>836</v>
      </c>
      <c r="D644" t="s">
        <v>1600</v>
      </c>
      <c r="E644" t="s">
        <v>107</v>
      </c>
      <c r="F644">
        <v>20</v>
      </c>
      <c r="G644" t="s">
        <v>25</v>
      </c>
      <c r="H644">
        <v>2021</v>
      </c>
      <c r="I644">
        <v>10.253833333333301</v>
      </c>
      <c r="J644" s="1">
        <f>_xlfn.XLOOKUP(B644, '[1]2021 Salaries'!$B$13:$B$2834, '[1]2021 Salaries'!$G$13:$G$2834,0)</f>
        <v>31770000</v>
      </c>
      <c r="K644" s="1">
        <f t="shared" si="10"/>
        <v>34947000</v>
      </c>
      <c r="L644" s="2">
        <v>643</v>
      </c>
    </row>
    <row r="645" spans="1:12" hidden="1" x14ac:dyDescent="0.45">
      <c r="A645">
        <v>573</v>
      </c>
      <c r="B645" t="s">
        <v>2399</v>
      </c>
      <c r="C645" t="s">
        <v>60</v>
      </c>
      <c r="D645" t="s">
        <v>1596</v>
      </c>
      <c r="E645" t="s">
        <v>78</v>
      </c>
      <c r="F645">
        <v>28</v>
      </c>
      <c r="G645" t="s">
        <v>25</v>
      </c>
      <c r="H645">
        <v>2020</v>
      </c>
      <c r="I645">
        <v>10.2542666666667</v>
      </c>
      <c r="J645" s="1">
        <f>_xlfn.XLOOKUP(B645, '[1]2021 Salaries'!$B$13:$B$2834, '[1]2021 Salaries'!$G$13:$G$2834,0)</f>
        <v>26890000</v>
      </c>
      <c r="K645" s="1">
        <f t="shared" si="10"/>
        <v>29579000.000000004</v>
      </c>
      <c r="L645" s="2">
        <v>644</v>
      </c>
    </row>
    <row r="646" spans="1:12" hidden="1" x14ac:dyDescent="0.45">
      <c r="A646">
        <v>900</v>
      </c>
      <c r="B646" t="s">
        <v>2473</v>
      </c>
      <c r="C646" t="s">
        <v>64</v>
      </c>
      <c r="D646" t="s">
        <v>1592</v>
      </c>
      <c r="E646" t="s">
        <v>714</v>
      </c>
      <c r="F646">
        <v>29</v>
      </c>
      <c r="G646" t="s">
        <v>41</v>
      </c>
      <c r="H646">
        <v>2020</v>
      </c>
      <c r="I646">
        <v>10.2555333333333</v>
      </c>
      <c r="J646" s="1">
        <f>_xlfn.XLOOKUP(B646, '[1]2021 Salaries'!$B$13:$B$2834, '[1]2021 Salaries'!$G$13:$G$2834,0)</f>
        <v>0</v>
      </c>
      <c r="K646" s="1">
        <f t="shared" si="10"/>
        <v>0</v>
      </c>
      <c r="L646" s="2">
        <v>645</v>
      </c>
    </row>
    <row r="647" spans="1:12" hidden="1" x14ac:dyDescent="0.45">
      <c r="A647">
        <v>1603</v>
      </c>
      <c r="B647" t="s">
        <v>2472</v>
      </c>
      <c r="C647" t="s">
        <v>14</v>
      </c>
      <c r="D647" t="s">
        <v>1596</v>
      </c>
      <c r="E647" t="s">
        <v>118</v>
      </c>
      <c r="F647">
        <v>33</v>
      </c>
      <c r="G647" t="s">
        <v>25</v>
      </c>
      <c r="H647">
        <v>2021</v>
      </c>
      <c r="I647">
        <v>10.2568</v>
      </c>
      <c r="J647" s="1">
        <f>_xlfn.XLOOKUP(B647, '[1]2021 Salaries'!$B$13:$B$2834, '[1]2021 Salaries'!$G$13:$G$2834,0)</f>
        <v>28230000</v>
      </c>
      <c r="K647" s="1">
        <f t="shared" si="10"/>
        <v>31053000.000000004</v>
      </c>
      <c r="L647" s="2">
        <v>646</v>
      </c>
    </row>
    <row r="648" spans="1:12" hidden="1" x14ac:dyDescent="0.45">
      <c r="A648">
        <v>1014</v>
      </c>
      <c r="B648" t="s">
        <v>2425</v>
      </c>
      <c r="C648" t="s">
        <v>55</v>
      </c>
      <c r="D648" t="s">
        <v>1592</v>
      </c>
      <c r="E648" t="s">
        <v>293</v>
      </c>
      <c r="F648">
        <v>23</v>
      </c>
      <c r="G648" t="s">
        <v>21</v>
      </c>
      <c r="H648">
        <v>2021</v>
      </c>
      <c r="I648">
        <v>10.2574666666667</v>
      </c>
      <c r="J648" s="1">
        <f>_xlfn.XLOOKUP(B648, '[1]2021 Salaries'!$B$13:$B$2834, '[1]2021 Salaries'!$G$13:$G$2834,0)</f>
        <v>32310000</v>
      </c>
      <c r="K648" s="1">
        <f t="shared" si="10"/>
        <v>35541000</v>
      </c>
      <c r="L648" s="2">
        <v>647</v>
      </c>
    </row>
    <row r="649" spans="1:12" hidden="1" x14ac:dyDescent="0.45">
      <c r="A649">
        <v>1071</v>
      </c>
      <c r="B649" t="s">
        <v>2471</v>
      </c>
      <c r="C649" t="s">
        <v>313</v>
      </c>
      <c r="D649" t="s">
        <v>1596</v>
      </c>
      <c r="E649" t="s">
        <v>191</v>
      </c>
      <c r="F649">
        <v>21</v>
      </c>
      <c r="G649" t="s">
        <v>21</v>
      </c>
      <c r="H649">
        <v>2021</v>
      </c>
      <c r="I649">
        <v>10.2584</v>
      </c>
      <c r="J649" s="1">
        <f>_xlfn.XLOOKUP(B649, '[1]2021 Salaries'!$B$13:$B$2834, '[1]2021 Salaries'!$G$13:$G$2834,0)</f>
        <v>30250000</v>
      </c>
      <c r="K649" s="1">
        <f t="shared" si="10"/>
        <v>33275000.000000004</v>
      </c>
      <c r="L649" s="2">
        <v>648</v>
      </c>
    </row>
    <row r="650" spans="1:12" hidden="1" x14ac:dyDescent="0.45">
      <c r="A650">
        <v>1454</v>
      </c>
      <c r="B650" t="s">
        <v>2421</v>
      </c>
      <c r="C650" t="s">
        <v>74</v>
      </c>
      <c r="D650" t="s">
        <v>1600</v>
      </c>
      <c r="E650" t="s">
        <v>382</v>
      </c>
      <c r="F650">
        <v>26</v>
      </c>
      <c r="G650" t="s">
        <v>12</v>
      </c>
      <c r="H650">
        <v>2021</v>
      </c>
      <c r="I650">
        <v>10.2650666666667</v>
      </c>
      <c r="J650" s="1">
        <f>_xlfn.XLOOKUP(B650, '[1]2021 Salaries'!$B$13:$B$2834, '[1]2021 Salaries'!$G$13:$G$2834,0)</f>
        <v>33740000</v>
      </c>
      <c r="K650" s="1">
        <f t="shared" si="10"/>
        <v>37114000</v>
      </c>
      <c r="L650" s="2">
        <v>649</v>
      </c>
    </row>
    <row r="651" spans="1:12" hidden="1" x14ac:dyDescent="0.45">
      <c r="A651">
        <v>544</v>
      </c>
      <c r="B651" t="s">
        <v>603</v>
      </c>
      <c r="C651" t="s">
        <v>143</v>
      </c>
      <c r="D651" t="s">
        <v>1596</v>
      </c>
      <c r="E651" t="s">
        <v>267</v>
      </c>
      <c r="F651">
        <v>19</v>
      </c>
      <c r="G651" t="s">
        <v>25</v>
      </c>
      <c r="H651">
        <v>2020</v>
      </c>
      <c r="I651">
        <v>10.2656666666667</v>
      </c>
      <c r="J651" s="1">
        <f>_xlfn.XLOOKUP(B651, '[1]2021 Salaries'!$B$13:$B$2834, '[1]2021 Salaries'!$G$13:$G$2834,0)</f>
        <v>24350000</v>
      </c>
      <c r="K651" s="1">
        <f t="shared" si="10"/>
        <v>26785000.000000004</v>
      </c>
      <c r="L651" s="2">
        <v>650</v>
      </c>
    </row>
    <row r="652" spans="1:12" x14ac:dyDescent="0.45">
      <c r="A652">
        <v>864</v>
      </c>
      <c r="B652" t="s">
        <v>2237</v>
      </c>
      <c r="C652" t="s">
        <v>64</v>
      </c>
      <c r="D652" t="s">
        <v>1596</v>
      </c>
      <c r="E652" t="s">
        <v>65</v>
      </c>
      <c r="F652">
        <v>25</v>
      </c>
      <c r="G652" t="s">
        <v>41</v>
      </c>
      <c r="H652">
        <v>2020</v>
      </c>
      <c r="I652">
        <v>10.266500000000001</v>
      </c>
      <c r="J652" s="1">
        <f>_xlfn.XLOOKUP(B652, '[1]2021 Salaries'!$B$13:$B$2834, '[1]2021 Salaries'!$G$13:$G$2834,0)</f>
        <v>26110000</v>
      </c>
      <c r="K652" s="1">
        <f t="shared" si="10"/>
        <v>26110000</v>
      </c>
      <c r="L652" s="2">
        <v>651</v>
      </c>
    </row>
    <row r="653" spans="1:12" hidden="1" x14ac:dyDescent="0.45">
      <c r="A653">
        <v>120</v>
      </c>
      <c r="B653" t="s">
        <v>2470</v>
      </c>
      <c r="C653" t="s">
        <v>143</v>
      </c>
      <c r="D653" t="s">
        <v>1600</v>
      </c>
      <c r="E653" t="s">
        <v>147</v>
      </c>
      <c r="F653">
        <v>27</v>
      </c>
      <c r="G653" t="s">
        <v>21</v>
      </c>
      <c r="H653">
        <v>2020</v>
      </c>
      <c r="I653">
        <v>10.272</v>
      </c>
      <c r="J653" s="1">
        <f>_xlfn.XLOOKUP(B653, '[1]2021 Salaries'!$B$13:$B$2834, '[1]2021 Salaries'!$G$13:$G$2834,0)</f>
        <v>36660000</v>
      </c>
      <c r="K653" s="1">
        <f t="shared" si="10"/>
        <v>40326000</v>
      </c>
      <c r="L653" s="2">
        <v>652</v>
      </c>
    </row>
    <row r="654" spans="1:12" hidden="1" x14ac:dyDescent="0.45">
      <c r="A654">
        <v>449</v>
      </c>
      <c r="B654" t="s">
        <v>1748</v>
      </c>
      <c r="C654" t="s">
        <v>51</v>
      </c>
      <c r="D654" t="s">
        <v>1592</v>
      </c>
      <c r="E654" t="s">
        <v>253</v>
      </c>
      <c r="F654">
        <v>25</v>
      </c>
      <c r="G654" t="s">
        <v>12</v>
      </c>
      <c r="H654">
        <v>2020</v>
      </c>
      <c r="I654">
        <v>10.275233333333301</v>
      </c>
      <c r="J654" s="1">
        <f>_xlfn.XLOOKUP(B654, '[1]2021 Salaries'!$B$13:$B$2834, '[1]2021 Salaries'!$G$13:$G$2834,0)</f>
        <v>17260000</v>
      </c>
      <c r="K654" s="1">
        <f t="shared" si="10"/>
        <v>18986000</v>
      </c>
      <c r="L654" s="2">
        <v>653</v>
      </c>
    </row>
    <row r="655" spans="1:12" hidden="1" x14ac:dyDescent="0.45">
      <c r="A655">
        <v>1487</v>
      </c>
      <c r="B655" t="s">
        <v>1189</v>
      </c>
      <c r="C655" t="s">
        <v>86</v>
      </c>
      <c r="D655" t="s">
        <v>598</v>
      </c>
      <c r="E655" t="s">
        <v>264</v>
      </c>
      <c r="F655">
        <v>22</v>
      </c>
      <c r="G655" t="s">
        <v>12</v>
      </c>
      <c r="H655">
        <v>2021</v>
      </c>
      <c r="I655">
        <v>10.2768333333333</v>
      </c>
      <c r="J655" s="1">
        <f>_xlfn.XLOOKUP(B655, '[1]2021 Salaries'!$B$13:$B$2834, '[1]2021 Salaries'!$G$13:$G$2834,0)</f>
        <v>24890000</v>
      </c>
      <c r="K655" s="1">
        <f t="shared" si="10"/>
        <v>27379000.000000004</v>
      </c>
      <c r="L655" s="2">
        <v>654</v>
      </c>
    </row>
    <row r="656" spans="1:12" hidden="1" x14ac:dyDescent="0.45">
      <c r="A656">
        <v>1460</v>
      </c>
      <c r="B656" t="s">
        <v>2267</v>
      </c>
      <c r="C656" t="s">
        <v>204</v>
      </c>
      <c r="D656" t="s">
        <v>1592</v>
      </c>
      <c r="E656" t="s">
        <v>291</v>
      </c>
      <c r="F656">
        <v>27</v>
      </c>
      <c r="G656" t="s">
        <v>12</v>
      </c>
      <c r="H656">
        <v>2021</v>
      </c>
      <c r="I656">
        <v>10.2774</v>
      </c>
      <c r="J656" s="1">
        <f>_xlfn.XLOOKUP(B656, '[1]2021 Salaries'!$B$13:$B$2834, '[1]2021 Salaries'!$G$13:$G$2834,0)</f>
        <v>23570000</v>
      </c>
      <c r="K656" s="1">
        <f t="shared" si="10"/>
        <v>25927000.000000004</v>
      </c>
      <c r="L656" s="2">
        <v>655</v>
      </c>
    </row>
    <row r="657" spans="1:12" hidden="1" x14ac:dyDescent="0.45">
      <c r="A657">
        <v>946</v>
      </c>
      <c r="B657" t="s">
        <v>2176</v>
      </c>
      <c r="C657" t="s">
        <v>39</v>
      </c>
      <c r="D657" t="s">
        <v>1592</v>
      </c>
      <c r="E657" t="s">
        <v>49</v>
      </c>
      <c r="F657">
        <v>29</v>
      </c>
      <c r="G657" t="s">
        <v>21</v>
      </c>
      <c r="H657">
        <v>2021</v>
      </c>
      <c r="I657">
        <v>10.2869333333333</v>
      </c>
      <c r="J657" s="1">
        <f>_xlfn.XLOOKUP(B657, '[1]2021 Salaries'!$B$13:$B$2834, '[1]2021 Salaries'!$G$13:$G$2834,0)</f>
        <v>28630000</v>
      </c>
      <c r="K657" s="1">
        <f t="shared" si="10"/>
        <v>31493000.000000004</v>
      </c>
      <c r="L657" s="2">
        <v>656</v>
      </c>
    </row>
    <row r="658" spans="1:12" hidden="1" x14ac:dyDescent="0.45">
      <c r="A658">
        <v>1893</v>
      </c>
      <c r="B658" t="s">
        <v>2469</v>
      </c>
      <c r="C658" t="s">
        <v>64</v>
      </c>
      <c r="D658" t="s">
        <v>1592</v>
      </c>
      <c r="E658" t="s">
        <v>261</v>
      </c>
      <c r="F658">
        <v>26</v>
      </c>
      <c r="G658" t="s">
        <v>41</v>
      </c>
      <c r="H658">
        <v>2021</v>
      </c>
      <c r="I658">
        <v>10.2908333333333</v>
      </c>
      <c r="J658" s="1">
        <f>_xlfn.XLOOKUP(B658, '[1]2021 Salaries'!$B$13:$B$2834, '[1]2021 Salaries'!$G$13:$G$2834,0)</f>
        <v>8380000</v>
      </c>
      <c r="K658" s="1">
        <f t="shared" si="10"/>
        <v>8380000</v>
      </c>
      <c r="L658" s="2">
        <v>657</v>
      </c>
    </row>
    <row r="659" spans="1:12" hidden="1" x14ac:dyDescent="0.45">
      <c r="A659">
        <v>318</v>
      </c>
      <c r="B659" t="s">
        <v>2468</v>
      </c>
      <c r="C659" t="s">
        <v>9</v>
      </c>
      <c r="D659" t="s">
        <v>1600</v>
      </c>
      <c r="E659" t="s">
        <v>30</v>
      </c>
      <c r="F659">
        <v>21</v>
      </c>
      <c r="G659" t="s">
        <v>31</v>
      </c>
      <c r="H659">
        <v>2020</v>
      </c>
      <c r="I659">
        <v>10.292033333333301</v>
      </c>
      <c r="J659" s="1">
        <f>_xlfn.XLOOKUP(B659, '[1]2021 Salaries'!$B$13:$B$2834, '[1]2021 Salaries'!$G$13:$G$2834,0)</f>
        <v>25480000</v>
      </c>
      <c r="K659" s="1">
        <f t="shared" si="10"/>
        <v>28028000.000000004</v>
      </c>
      <c r="L659" s="2">
        <v>658</v>
      </c>
    </row>
    <row r="660" spans="1:12" hidden="1" x14ac:dyDescent="0.45">
      <c r="A660">
        <v>616</v>
      </c>
      <c r="B660" t="s">
        <v>2299</v>
      </c>
      <c r="C660" t="s">
        <v>27</v>
      </c>
      <c r="D660" t="s">
        <v>1596</v>
      </c>
      <c r="E660" t="s">
        <v>118</v>
      </c>
      <c r="F660">
        <v>20</v>
      </c>
      <c r="G660" t="s">
        <v>25</v>
      </c>
      <c r="H660">
        <v>2020</v>
      </c>
      <c r="I660">
        <v>10.2941</v>
      </c>
      <c r="J660" s="1">
        <f>_xlfn.XLOOKUP(B660, '[1]2021 Salaries'!$B$13:$B$2834, '[1]2021 Salaries'!$G$13:$G$2834,0)</f>
        <v>29600000</v>
      </c>
      <c r="K660" s="1">
        <f t="shared" si="10"/>
        <v>32560000.000000004</v>
      </c>
      <c r="L660" s="2">
        <v>659</v>
      </c>
    </row>
    <row r="661" spans="1:12" hidden="1" x14ac:dyDescent="0.45">
      <c r="A661">
        <v>1776</v>
      </c>
      <c r="B661" t="s">
        <v>2467</v>
      </c>
      <c r="C661" t="s">
        <v>14</v>
      </c>
      <c r="D661" t="s">
        <v>1596</v>
      </c>
      <c r="E661" t="s">
        <v>627</v>
      </c>
      <c r="F661">
        <v>27</v>
      </c>
      <c r="G661" t="s">
        <v>16</v>
      </c>
      <c r="H661">
        <v>2021</v>
      </c>
      <c r="I661">
        <v>10.298966666666701</v>
      </c>
      <c r="J661" s="1">
        <f>_xlfn.XLOOKUP(B661, '[1]2021 Salaries'!$B$13:$B$2834, '[1]2021 Salaries'!$G$13:$G$2834,0)</f>
        <v>28020000</v>
      </c>
      <c r="K661" s="1">
        <f t="shared" si="10"/>
        <v>30822000.000000004</v>
      </c>
      <c r="L661" s="2">
        <v>660</v>
      </c>
    </row>
    <row r="662" spans="1:12" hidden="1" x14ac:dyDescent="0.45">
      <c r="A662">
        <v>34</v>
      </c>
      <c r="B662" t="s">
        <v>1630</v>
      </c>
      <c r="C662" t="s">
        <v>313</v>
      </c>
      <c r="D662" t="s">
        <v>1592</v>
      </c>
      <c r="E662" t="s">
        <v>69</v>
      </c>
      <c r="F662">
        <v>30</v>
      </c>
      <c r="G662" t="s">
        <v>21</v>
      </c>
      <c r="H662">
        <v>2020</v>
      </c>
      <c r="I662">
        <v>10.299433333333299</v>
      </c>
      <c r="J662" s="1">
        <f>_xlfn.XLOOKUP(B662, '[1]2021 Salaries'!$B$13:$B$2834, '[1]2021 Salaries'!$G$13:$G$2834,0)</f>
        <v>27490000</v>
      </c>
      <c r="K662" s="1">
        <f t="shared" si="10"/>
        <v>30239000.000000004</v>
      </c>
      <c r="L662" s="2">
        <v>661</v>
      </c>
    </row>
    <row r="663" spans="1:12" hidden="1" x14ac:dyDescent="0.45">
      <c r="A663">
        <v>1704</v>
      </c>
      <c r="B663" t="s">
        <v>2347</v>
      </c>
      <c r="C663" t="s">
        <v>68</v>
      </c>
      <c r="D663" t="s">
        <v>1592</v>
      </c>
      <c r="E663" t="s">
        <v>186</v>
      </c>
      <c r="F663">
        <v>20</v>
      </c>
      <c r="G663" t="s">
        <v>16</v>
      </c>
      <c r="H663">
        <v>2021</v>
      </c>
      <c r="I663">
        <v>10.300966666666699</v>
      </c>
      <c r="J663" s="1">
        <f>_xlfn.XLOOKUP(B663, '[1]2021 Salaries'!$B$13:$B$2834, '[1]2021 Salaries'!$G$13:$G$2834,0)</f>
        <v>23110000</v>
      </c>
      <c r="K663" s="1">
        <f t="shared" si="10"/>
        <v>25421000.000000004</v>
      </c>
      <c r="L663" s="2">
        <v>662</v>
      </c>
    </row>
    <row r="664" spans="1:12" hidden="1" x14ac:dyDescent="0.45">
      <c r="A664">
        <v>1569</v>
      </c>
      <c r="B664" t="s">
        <v>2466</v>
      </c>
      <c r="C664" t="s">
        <v>23</v>
      </c>
      <c r="D664" t="s">
        <v>1596</v>
      </c>
      <c r="E664" t="s">
        <v>78</v>
      </c>
      <c r="F664">
        <v>17</v>
      </c>
      <c r="G664" t="s">
        <v>25</v>
      </c>
      <c r="H664">
        <v>2021</v>
      </c>
      <c r="I664">
        <v>10.3043666666667</v>
      </c>
      <c r="J664" s="1">
        <f>_xlfn.XLOOKUP(B664, '[1]2021 Salaries'!$B$13:$B$2834, '[1]2021 Salaries'!$G$13:$G$2834,0)</f>
        <v>38890000</v>
      </c>
      <c r="K664" s="1">
        <f t="shared" si="10"/>
        <v>42779000</v>
      </c>
      <c r="L664" s="2">
        <v>663</v>
      </c>
    </row>
    <row r="665" spans="1:12" hidden="1" x14ac:dyDescent="0.45">
      <c r="A665">
        <v>1737</v>
      </c>
      <c r="B665" t="s">
        <v>2014</v>
      </c>
      <c r="C665" t="s">
        <v>14</v>
      </c>
      <c r="D665" t="s">
        <v>1592</v>
      </c>
      <c r="E665" t="s">
        <v>487</v>
      </c>
      <c r="F665">
        <v>30</v>
      </c>
      <c r="G665" t="s">
        <v>16</v>
      </c>
      <c r="H665">
        <v>2021</v>
      </c>
      <c r="I665">
        <v>10.305766666666701</v>
      </c>
      <c r="J665" s="1">
        <f>_xlfn.XLOOKUP(B665, '[1]2021 Salaries'!$B$13:$B$2834, '[1]2021 Salaries'!$G$13:$G$2834,0)</f>
        <v>17770000</v>
      </c>
      <c r="K665" s="1">
        <f t="shared" si="10"/>
        <v>19547000</v>
      </c>
      <c r="L665" s="2">
        <v>664</v>
      </c>
    </row>
    <row r="666" spans="1:12" hidden="1" x14ac:dyDescent="0.45">
      <c r="A666">
        <v>923</v>
      </c>
      <c r="B666" t="s">
        <v>2465</v>
      </c>
      <c r="C666" t="s">
        <v>313</v>
      </c>
      <c r="D666" t="s">
        <v>1596</v>
      </c>
      <c r="E666" t="s">
        <v>1049</v>
      </c>
      <c r="F666">
        <v>23</v>
      </c>
      <c r="G666" t="s">
        <v>41</v>
      </c>
      <c r="H666">
        <v>2020</v>
      </c>
      <c r="I666">
        <v>10.310499999999999</v>
      </c>
      <c r="J666" s="1">
        <f>_xlfn.XLOOKUP(B666, '[1]2021 Salaries'!$B$13:$B$2834, '[1]2021 Salaries'!$G$13:$G$2834,0)</f>
        <v>0</v>
      </c>
      <c r="K666" s="1">
        <f t="shared" si="10"/>
        <v>0</v>
      </c>
      <c r="L666" s="2">
        <v>665</v>
      </c>
    </row>
    <row r="667" spans="1:12" hidden="1" x14ac:dyDescent="0.45">
      <c r="A667">
        <v>583</v>
      </c>
      <c r="B667" t="s">
        <v>1229</v>
      </c>
      <c r="C667" t="s">
        <v>216</v>
      </c>
      <c r="D667" t="s">
        <v>598</v>
      </c>
      <c r="E667" t="s">
        <v>237</v>
      </c>
      <c r="F667">
        <v>28</v>
      </c>
      <c r="G667" t="s">
        <v>25</v>
      </c>
      <c r="H667">
        <v>2020</v>
      </c>
      <c r="I667">
        <v>10.313599999999999</v>
      </c>
      <c r="J667" s="1">
        <f>_xlfn.XLOOKUP(B667, '[1]2021 Salaries'!$B$13:$B$2834, '[1]2021 Salaries'!$G$13:$G$2834,0)</f>
        <v>0</v>
      </c>
      <c r="K667" s="1">
        <f t="shared" si="10"/>
        <v>0</v>
      </c>
      <c r="L667" s="2">
        <v>666</v>
      </c>
    </row>
    <row r="668" spans="1:12" hidden="1" x14ac:dyDescent="0.45">
      <c r="A668">
        <v>406</v>
      </c>
      <c r="B668" t="s">
        <v>2464</v>
      </c>
      <c r="C668" t="s">
        <v>313</v>
      </c>
      <c r="D668" t="s">
        <v>1596</v>
      </c>
      <c r="E668" t="s">
        <v>602</v>
      </c>
      <c r="F668">
        <v>22</v>
      </c>
      <c r="G668" t="s">
        <v>12</v>
      </c>
      <c r="H668">
        <v>2020</v>
      </c>
      <c r="I668">
        <v>10.3161666666667</v>
      </c>
      <c r="J668" s="1">
        <f>_xlfn.XLOOKUP(B668, '[1]2021 Salaries'!$B$13:$B$2834, '[1]2021 Salaries'!$G$13:$G$2834,0)</f>
        <v>0</v>
      </c>
      <c r="K668" s="1">
        <f t="shared" si="10"/>
        <v>0</v>
      </c>
      <c r="L668" s="2">
        <v>667</v>
      </c>
    </row>
    <row r="669" spans="1:12" hidden="1" x14ac:dyDescent="0.45">
      <c r="A669">
        <v>773</v>
      </c>
      <c r="B669" t="s">
        <v>2463</v>
      </c>
      <c r="C669" t="s">
        <v>14</v>
      </c>
      <c r="D669" t="s">
        <v>1596</v>
      </c>
      <c r="E669" t="s">
        <v>485</v>
      </c>
      <c r="F669">
        <v>23</v>
      </c>
      <c r="G669" t="s">
        <v>16</v>
      </c>
      <c r="H669">
        <v>2020</v>
      </c>
      <c r="I669">
        <v>10.3164333333333</v>
      </c>
      <c r="J669" s="1">
        <f>_xlfn.XLOOKUP(B669, '[1]2021 Salaries'!$B$13:$B$2834, '[1]2021 Salaries'!$G$13:$G$2834,0)</f>
        <v>21500000</v>
      </c>
      <c r="K669" s="1">
        <f t="shared" si="10"/>
        <v>23650000.000000004</v>
      </c>
      <c r="L669" s="2">
        <v>668</v>
      </c>
    </row>
    <row r="670" spans="1:12" hidden="1" x14ac:dyDescent="0.45">
      <c r="A670">
        <v>337</v>
      </c>
      <c r="B670" t="s">
        <v>2462</v>
      </c>
      <c r="C670" t="s">
        <v>232</v>
      </c>
      <c r="D670" t="s">
        <v>1592</v>
      </c>
      <c r="E670" t="s">
        <v>157</v>
      </c>
      <c r="F670">
        <v>23</v>
      </c>
      <c r="G670" t="s">
        <v>12</v>
      </c>
      <c r="H670">
        <v>2020</v>
      </c>
      <c r="I670">
        <v>10.316700000000001</v>
      </c>
      <c r="J670" s="1">
        <f>_xlfn.XLOOKUP(B670, '[1]2021 Salaries'!$B$13:$B$2834, '[1]2021 Salaries'!$G$13:$G$2834,0)</f>
        <v>34860000</v>
      </c>
      <c r="K670" s="1">
        <f t="shared" si="10"/>
        <v>38346000</v>
      </c>
      <c r="L670" s="2">
        <v>669</v>
      </c>
    </row>
    <row r="671" spans="1:12" hidden="1" x14ac:dyDescent="0.45">
      <c r="A671">
        <v>205</v>
      </c>
      <c r="B671" t="s">
        <v>2461</v>
      </c>
      <c r="C671" t="s">
        <v>204</v>
      </c>
      <c r="D671" t="s">
        <v>1596</v>
      </c>
      <c r="E671" t="s">
        <v>549</v>
      </c>
      <c r="F671">
        <v>27</v>
      </c>
      <c r="G671" t="s">
        <v>31</v>
      </c>
      <c r="H671">
        <v>2020</v>
      </c>
      <c r="I671">
        <v>10.319266666666699</v>
      </c>
      <c r="J671" s="1">
        <f>_xlfn.XLOOKUP(B671, '[1]2021 Salaries'!$B$13:$B$2834, '[1]2021 Salaries'!$G$13:$G$2834,0)</f>
        <v>0</v>
      </c>
      <c r="K671" s="1">
        <f t="shared" si="10"/>
        <v>0</v>
      </c>
      <c r="L671" s="2">
        <v>670</v>
      </c>
    </row>
    <row r="672" spans="1:12" hidden="1" x14ac:dyDescent="0.45">
      <c r="A672">
        <v>1233</v>
      </c>
      <c r="B672" t="s">
        <v>2460</v>
      </c>
      <c r="C672" t="s">
        <v>9</v>
      </c>
      <c r="D672" t="s">
        <v>1600</v>
      </c>
      <c r="E672" t="s">
        <v>93</v>
      </c>
      <c r="F672">
        <v>20</v>
      </c>
      <c r="G672" t="s">
        <v>31</v>
      </c>
      <c r="H672">
        <v>2021</v>
      </c>
      <c r="I672">
        <v>10.3243333333333</v>
      </c>
      <c r="J672" s="1">
        <f>_xlfn.XLOOKUP(B672, '[1]2021 Salaries'!$B$13:$B$2834, '[1]2021 Salaries'!$G$13:$G$2834,0)</f>
        <v>20560000</v>
      </c>
      <c r="K672" s="1">
        <f t="shared" si="10"/>
        <v>22616000</v>
      </c>
      <c r="L672" s="2">
        <v>671</v>
      </c>
    </row>
    <row r="673" spans="1:12" hidden="1" x14ac:dyDescent="0.45">
      <c r="A673">
        <v>293</v>
      </c>
      <c r="B673" t="s">
        <v>2327</v>
      </c>
      <c r="C673" t="s">
        <v>9</v>
      </c>
      <c r="D673" t="s">
        <v>1600</v>
      </c>
      <c r="E673" t="s">
        <v>71</v>
      </c>
      <c r="F673">
        <v>15</v>
      </c>
      <c r="G673" t="s">
        <v>31</v>
      </c>
      <c r="H673">
        <v>2020</v>
      </c>
      <c r="I673">
        <v>10.325200000000001</v>
      </c>
      <c r="J673" s="1">
        <f>_xlfn.XLOOKUP(B673, '[1]2021 Salaries'!$B$13:$B$2834, '[1]2021 Salaries'!$G$13:$G$2834,0)</f>
        <v>22350000</v>
      </c>
      <c r="K673" s="1">
        <f t="shared" si="10"/>
        <v>24585000.000000004</v>
      </c>
      <c r="L673" s="2">
        <v>672</v>
      </c>
    </row>
    <row r="674" spans="1:12" hidden="1" x14ac:dyDescent="0.45">
      <c r="A674">
        <v>1694</v>
      </c>
      <c r="B674" t="s">
        <v>2459</v>
      </c>
      <c r="C674" t="s">
        <v>14</v>
      </c>
      <c r="D674" t="s">
        <v>1596</v>
      </c>
      <c r="E674" t="s">
        <v>529</v>
      </c>
      <c r="F674">
        <v>22</v>
      </c>
      <c r="G674" t="s">
        <v>16</v>
      </c>
      <c r="H674">
        <v>2021</v>
      </c>
      <c r="I674">
        <v>10.327733333333301</v>
      </c>
      <c r="J674" s="1">
        <f>_xlfn.XLOOKUP(B674, '[1]2021 Salaries'!$B$13:$B$2834, '[1]2021 Salaries'!$G$13:$G$2834,0)</f>
        <v>25210000</v>
      </c>
      <c r="K674" s="1">
        <f t="shared" si="10"/>
        <v>27731000.000000004</v>
      </c>
      <c r="L674" s="2">
        <v>673</v>
      </c>
    </row>
    <row r="675" spans="1:12" hidden="1" x14ac:dyDescent="0.45">
      <c r="A675">
        <v>920</v>
      </c>
      <c r="B675" t="s">
        <v>2122</v>
      </c>
      <c r="C675" t="s">
        <v>86</v>
      </c>
      <c r="D675" t="s">
        <v>1596</v>
      </c>
      <c r="E675" t="s">
        <v>1049</v>
      </c>
      <c r="F675">
        <v>28</v>
      </c>
      <c r="G675" t="s">
        <v>41</v>
      </c>
      <c r="H675">
        <v>2020</v>
      </c>
      <c r="I675">
        <v>10.336033333333299</v>
      </c>
      <c r="J675" s="1">
        <f>_xlfn.XLOOKUP(B675, '[1]2021 Salaries'!$B$13:$B$2834, '[1]2021 Salaries'!$G$13:$G$2834,0)</f>
        <v>31620000</v>
      </c>
      <c r="K675" s="1">
        <f t="shared" si="10"/>
        <v>34782000</v>
      </c>
      <c r="L675" s="2">
        <v>674</v>
      </c>
    </row>
    <row r="676" spans="1:12" hidden="1" x14ac:dyDescent="0.45">
      <c r="A676">
        <v>623</v>
      </c>
      <c r="B676" t="s">
        <v>2458</v>
      </c>
      <c r="C676" t="s">
        <v>23</v>
      </c>
      <c r="D676" t="s">
        <v>1592</v>
      </c>
      <c r="E676" t="s">
        <v>784</v>
      </c>
      <c r="F676">
        <v>28</v>
      </c>
      <c r="G676" t="s">
        <v>25</v>
      </c>
      <c r="H676">
        <v>2020</v>
      </c>
      <c r="I676">
        <v>10.3375</v>
      </c>
      <c r="J676" s="1">
        <f>_xlfn.XLOOKUP(B676, '[1]2021 Salaries'!$B$13:$B$2834, '[1]2021 Salaries'!$G$13:$G$2834,0)</f>
        <v>0</v>
      </c>
      <c r="K676" s="1">
        <f t="shared" si="10"/>
        <v>0</v>
      </c>
      <c r="L676" s="2">
        <v>675</v>
      </c>
    </row>
    <row r="677" spans="1:12" hidden="1" x14ac:dyDescent="0.45">
      <c r="A677">
        <v>313</v>
      </c>
      <c r="B677" t="s">
        <v>745</v>
      </c>
      <c r="C677" t="s">
        <v>214</v>
      </c>
      <c r="D677" t="s">
        <v>598</v>
      </c>
      <c r="E677" t="s">
        <v>30</v>
      </c>
      <c r="F677">
        <v>23</v>
      </c>
      <c r="G677" t="s">
        <v>31</v>
      </c>
      <c r="H677">
        <v>2020</v>
      </c>
      <c r="I677">
        <v>10.3409333333333</v>
      </c>
      <c r="J677" s="1">
        <f>_xlfn.XLOOKUP(B677, '[1]2021 Salaries'!$B$13:$B$2834, '[1]2021 Salaries'!$G$13:$G$2834,0)</f>
        <v>36220000</v>
      </c>
      <c r="K677" s="1">
        <f t="shared" si="10"/>
        <v>39842000</v>
      </c>
      <c r="L677" s="2">
        <v>676</v>
      </c>
    </row>
    <row r="678" spans="1:12" hidden="1" x14ac:dyDescent="0.45">
      <c r="A678">
        <v>794</v>
      </c>
      <c r="B678" t="s">
        <v>2457</v>
      </c>
      <c r="C678" t="s">
        <v>14</v>
      </c>
      <c r="D678" t="s">
        <v>1592</v>
      </c>
      <c r="E678" t="s">
        <v>542</v>
      </c>
      <c r="F678">
        <v>31</v>
      </c>
      <c r="G678" t="s">
        <v>16</v>
      </c>
      <c r="H678">
        <v>2020</v>
      </c>
      <c r="I678">
        <v>10.342966666666699</v>
      </c>
      <c r="J678" s="1">
        <f>_xlfn.XLOOKUP(B678, '[1]2021 Salaries'!$B$13:$B$2834, '[1]2021 Salaries'!$G$13:$G$2834,0)</f>
        <v>0</v>
      </c>
      <c r="K678" s="1">
        <f t="shared" si="10"/>
        <v>0</v>
      </c>
      <c r="L678" s="2">
        <v>677</v>
      </c>
    </row>
    <row r="679" spans="1:12" hidden="1" x14ac:dyDescent="0.45">
      <c r="A679">
        <v>998</v>
      </c>
      <c r="B679" t="s">
        <v>2111</v>
      </c>
      <c r="C679" t="s">
        <v>39</v>
      </c>
      <c r="D679" t="s">
        <v>1592</v>
      </c>
      <c r="E679" t="s">
        <v>168</v>
      </c>
      <c r="F679">
        <v>21</v>
      </c>
      <c r="G679" t="s">
        <v>21</v>
      </c>
      <c r="H679">
        <v>2021</v>
      </c>
      <c r="I679">
        <v>10.345266666666699</v>
      </c>
      <c r="J679" s="1">
        <f>_xlfn.XLOOKUP(B679, '[1]2021 Salaries'!$B$13:$B$2834, '[1]2021 Salaries'!$G$13:$G$2834,0)</f>
        <v>26670000</v>
      </c>
      <c r="K679" s="1">
        <f t="shared" si="10"/>
        <v>29337000.000000004</v>
      </c>
      <c r="L679" s="2">
        <v>678</v>
      </c>
    </row>
    <row r="680" spans="1:12" hidden="1" x14ac:dyDescent="0.45">
      <c r="A680">
        <v>1202</v>
      </c>
      <c r="B680" t="s">
        <v>2456</v>
      </c>
      <c r="C680" t="s">
        <v>86</v>
      </c>
      <c r="D680" t="s">
        <v>1592</v>
      </c>
      <c r="E680" t="s">
        <v>173</v>
      </c>
      <c r="F680">
        <v>30</v>
      </c>
      <c r="G680" t="s">
        <v>31</v>
      </c>
      <c r="H680">
        <v>2021</v>
      </c>
      <c r="I680">
        <v>10.3453</v>
      </c>
      <c r="J680" s="1">
        <f>_xlfn.XLOOKUP(B680, '[1]2021 Salaries'!$B$13:$B$2834, '[1]2021 Salaries'!$G$13:$G$2834,0)</f>
        <v>26230000</v>
      </c>
      <c r="K680" s="1">
        <f t="shared" si="10"/>
        <v>28853000.000000004</v>
      </c>
      <c r="L680" s="2">
        <v>679</v>
      </c>
    </row>
    <row r="681" spans="1:12" hidden="1" x14ac:dyDescent="0.45">
      <c r="A681">
        <v>1016</v>
      </c>
      <c r="B681" t="s">
        <v>2455</v>
      </c>
      <c r="C681" t="s">
        <v>39</v>
      </c>
      <c r="D681" t="s">
        <v>1592</v>
      </c>
      <c r="E681" t="s">
        <v>293</v>
      </c>
      <c r="F681">
        <v>23</v>
      </c>
      <c r="G681" t="s">
        <v>21</v>
      </c>
      <c r="H681">
        <v>2021</v>
      </c>
      <c r="I681">
        <v>10.361466666666701</v>
      </c>
      <c r="J681" s="1">
        <f>_xlfn.XLOOKUP(B681, '[1]2021 Salaries'!$B$13:$B$2834, '[1]2021 Salaries'!$G$13:$G$2834,0)</f>
        <v>27840000</v>
      </c>
      <c r="K681" s="1">
        <f t="shared" si="10"/>
        <v>30624000.000000004</v>
      </c>
      <c r="L681" s="2">
        <v>680</v>
      </c>
    </row>
    <row r="682" spans="1:12" hidden="1" x14ac:dyDescent="0.45">
      <c r="A682">
        <v>1310</v>
      </c>
      <c r="B682" t="s">
        <v>670</v>
      </c>
      <c r="C682" t="s">
        <v>74</v>
      </c>
      <c r="D682" t="s">
        <v>598</v>
      </c>
      <c r="E682" t="s">
        <v>47</v>
      </c>
      <c r="F682">
        <v>17</v>
      </c>
      <c r="G682" t="s">
        <v>12</v>
      </c>
      <c r="H682">
        <v>2021</v>
      </c>
      <c r="I682">
        <v>10.3629333333333</v>
      </c>
      <c r="J682" s="1">
        <f>_xlfn.XLOOKUP(B682, '[1]2021 Salaries'!$B$13:$B$2834, '[1]2021 Salaries'!$G$13:$G$2834,0)</f>
        <v>35720000</v>
      </c>
      <c r="K682" s="1">
        <f t="shared" si="10"/>
        <v>39292000</v>
      </c>
      <c r="L682" s="2">
        <v>681</v>
      </c>
    </row>
    <row r="683" spans="1:12" hidden="1" x14ac:dyDescent="0.45">
      <c r="A683">
        <v>1039</v>
      </c>
      <c r="B683" t="s">
        <v>2454</v>
      </c>
      <c r="C683" t="s">
        <v>126</v>
      </c>
      <c r="D683" t="s">
        <v>1600</v>
      </c>
      <c r="E683" t="s">
        <v>101</v>
      </c>
      <c r="F683">
        <v>23</v>
      </c>
      <c r="G683" t="s">
        <v>21</v>
      </c>
      <c r="H683">
        <v>2021</v>
      </c>
      <c r="I683">
        <v>10.3692333333333</v>
      </c>
      <c r="J683" s="1">
        <f>_xlfn.XLOOKUP(B683, '[1]2021 Salaries'!$B$13:$B$2834, '[1]2021 Salaries'!$G$13:$G$2834,0)</f>
        <v>20980000</v>
      </c>
      <c r="K683" s="1">
        <f t="shared" si="10"/>
        <v>23078000</v>
      </c>
      <c r="L683" s="2">
        <v>682</v>
      </c>
    </row>
    <row r="684" spans="1:12" hidden="1" x14ac:dyDescent="0.45">
      <c r="A684">
        <v>1358</v>
      </c>
      <c r="B684" t="s">
        <v>1839</v>
      </c>
      <c r="C684" t="s">
        <v>74</v>
      </c>
      <c r="D684" t="s">
        <v>1596</v>
      </c>
      <c r="E684" t="s">
        <v>725</v>
      </c>
      <c r="F684">
        <v>22</v>
      </c>
      <c r="G684" t="s">
        <v>12</v>
      </c>
      <c r="H684">
        <v>2021</v>
      </c>
      <c r="I684">
        <v>10.371</v>
      </c>
      <c r="J684" s="1">
        <f>_xlfn.XLOOKUP(B684, '[1]2021 Salaries'!$B$13:$B$2834, '[1]2021 Salaries'!$G$13:$G$2834,0)</f>
        <v>28980000</v>
      </c>
      <c r="K684" s="1">
        <f t="shared" si="10"/>
        <v>31878000.000000004</v>
      </c>
      <c r="L684" s="2">
        <v>683</v>
      </c>
    </row>
    <row r="685" spans="1:12" hidden="1" x14ac:dyDescent="0.45">
      <c r="A685">
        <v>1877</v>
      </c>
      <c r="B685" t="s">
        <v>2453</v>
      </c>
      <c r="C685" t="s">
        <v>64</v>
      </c>
      <c r="D685" t="s">
        <v>1592</v>
      </c>
      <c r="E685" t="s">
        <v>676</v>
      </c>
      <c r="F685">
        <v>26</v>
      </c>
      <c r="G685" t="s">
        <v>41</v>
      </c>
      <c r="H685">
        <v>2021</v>
      </c>
      <c r="I685">
        <v>10.379533333333301</v>
      </c>
      <c r="J685" s="1">
        <f>_xlfn.XLOOKUP(B685, '[1]2021 Salaries'!$B$13:$B$2834, '[1]2021 Salaries'!$G$13:$G$2834,0)</f>
        <v>7430000</v>
      </c>
      <c r="K685" s="1">
        <f t="shared" si="10"/>
        <v>7430000</v>
      </c>
      <c r="L685" s="2">
        <v>684</v>
      </c>
    </row>
    <row r="686" spans="1:12" hidden="1" x14ac:dyDescent="0.45">
      <c r="A686">
        <v>1791</v>
      </c>
      <c r="B686" t="s">
        <v>2452</v>
      </c>
      <c r="C686" t="s">
        <v>86</v>
      </c>
      <c r="D686" t="s">
        <v>1600</v>
      </c>
      <c r="E686" t="s">
        <v>91</v>
      </c>
      <c r="F686">
        <v>32</v>
      </c>
      <c r="G686" t="s">
        <v>16</v>
      </c>
      <c r="H686">
        <v>2021</v>
      </c>
      <c r="I686">
        <v>10.3904666666667</v>
      </c>
      <c r="J686" s="1">
        <f>_xlfn.XLOOKUP(B686, '[1]2021 Salaries'!$B$13:$B$2834, '[1]2021 Salaries'!$G$13:$G$2834,0)</f>
        <v>38940000</v>
      </c>
      <c r="K686" s="1">
        <f t="shared" si="10"/>
        <v>42834000</v>
      </c>
      <c r="L686" s="2">
        <v>685</v>
      </c>
    </row>
    <row r="687" spans="1:12" hidden="1" x14ac:dyDescent="0.45">
      <c r="A687">
        <v>1103</v>
      </c>
      <c r="B687" t="s">
        <v>2451</v>
      </c>
      <c r="C687" t="s">
        <v>9</v>
      </c>
      <c r="D687" t="s">
        <v>1600</v>
      </c>
      <c r="E687" t="s">
        <v>154</v>
      </c>
      <c r="F687">
        <v>18</v>
      </c>
      <c r="G687" t="s">
        <v>31</v>
      </c>
      <c r="H687">
        <v>2021</v>
      </c>
      <c r="I687">
        <v>10.395300000000001</v>
      </c>
      <c r="J687" s="1">
        <f>_xlfn.XLOOKUP(B687, '[1]2021 Salaries'!$B$13:$B$2834, '[1]2021 Salaries'!$G$13:$G$2834,0)</f>
        <v>30240000</v>
      </c>
      <c r="K687" s="1">
        <f t="shared" si="10"/>
        <v>33264000.000000004</v>
      </c>
      <c r="L687" s="2">
        <v>686</v>
      </c>
    </row>
    <row r="688" spans="1:12" hidden="1" x14ac:dyDescent="0.45">
      <c r="A688">
        <v>765</v>
      </c>
      <c r="B688" t="s">
        <v>2127</v>
      </c>
      <c r="C688" t="s">
        <v>14</v>
      </c>
      <c r="D688" t="s">
        <v>1600</v>
      </c>
      <c r="E688" t="s">
        <v>225</v>
      </c>
      <c r="F688">
        <v>29</v>
      </c>
      <c r="G688" t="s">
        <v>16</v>
      </c>
      <c r="H688">
        <v>2020</v>
      </c>
      <c r="I688">
        <v>10.3996</v>
      </c>
      <c r="J688" s="1">
        <f>_xlfn.XLOOKUP(B688, '[1]2021 Salaries'!$B$13:$B$2834, '[1]2021 Salaries'!$G$13:$G$2834,0)</f>
        <v>27850000</v>
      </c>
      <c r="K688" s="1">
        <f t="shared" si="10"/>
        <v>30635000.000000004</v>
      </c>
      <c r="L688" s="2">
        <v>687</v>
      </c>
    </row>
    <row r="689" spans="1:12" hidden="1" x14ac:dyDescent="0.45">
      <c r="A689">
        <v>1576</v>
      </c>
      <c r="B689" t="s">
        <v>2310</v>
      </c>
      <c r="C689" t="s">
        <v>23</v>
      </c>
      <c r="D689" t="s">
        <v>1592</v>
      </c>
      <c r="E689" t="s">
        <v>237</v>
      </c>
      <c r="F689">
        <v>30</v>
      </c>
      <c r="G689" t="s">
        <v>25</v>
      </c>
      <c r="H689">
        <v>2021</v>
      </c>
      <c r="I689">
        <v>10.400066666666699</v>
      </c>
      <c r="J689" s="1">
        <f>_xlfn.XLOOKUP(B689, '[1]2021 Salaries'!$B$13:$B$2834, '[1]2021 Salaries'!$G$13:$G$2834,0)</f>
        <v>28990000</v>
      </c>
      <c r="K689" s="1">
        <f t="shared" si="10"/>
        <v>31889000.000000004</v>
      </c>
      <c r="L689" s="2">
        <v>688</v>
      </c>
    </row>
    <row r="690" spans="1:12" hidden="1" x14ac:dyDescent="0.45">
      <c r="A690">
        <v>383</v>
      </c>
      <c r="B690" t="s">
        <v>2450</v>
      </c>
      <c r="C690" t="s">
        <v>74</v>
      </c>
      <c r="D690" t="s">
        <v>1596</v>
      </c>
      <c r="E690" t="s">
        <v>403</v>
      </c>
      <c r="F690">
        <v>23</v>
      </c>
      <c r="G690" t="s">
        <v>12</v>
      </c>
      <c r="H690">
        <v>2020</v>
      </c>
      <c r="I690">
        <v>10.4054</v>
      </c>
      <c r="J690" s="1">
        <f>_xlfn.XLOOKUP(B690, '[1]2021 Salaries'!$B$13:$B$2834, '[1]2021 Salaries'!$G$13:$G$2834,0)</f>
        <v>0</v>
      </c>
      <c r="K690" s="1">
        <f t="shared" si="10"/>
        <v>0</v>
      </c>
      <c r="L690" s="2">
        <v>689</v>
      </c>
    </row>
    <row r="691" spans="1:12" hidden="1" x14ac:dyDescent="0.45">
      <c r="A691">
        <v>237</v>
      </c>
      <c r="B691" t="s">
        <v>2449</v>
      </c>
      <c r="C691" t="s">
        <v>621</v>
      </c>
      <c r="D691" t="s">
        <v>1592</v>
      </c>
      <c r="E691" t="s">
        <v>539</v>
      </c>
      <c r="F691">
        <v>30</v>
      </c>
      <c r="G691" t="s">
        <v>31</v>
      </c>
      <c r="H691">
        <v>2020</v>
      </c>
      <c r="I691">
        <v>10.4065333333333</v>
      </c>
      <c r="J691" s="1">
        <f>_xlfn.XLOOKUP(B691, '[1]2021 Salaries'!$B$13:$B$2834, '[1]2021 Salaries'!$G$13:$G$2834,0)</f>
        <v>0</v>
      </c>
      <c r="K691" s="1">
        <f t="shared" si="10"/>
        <v>0</v>
      </c>
      <c r="L691" s="2">
        <v>690</v>
      </c>
    </row>
    <row r="692" spans="1:12" hidden="1" x14ac:dyDescent="0.45">
      <c r="A692">
        <v>919</v>
      </c>
      <c r="B692" t="s">
        <v>2448</v>
      </c>
      <c r="C692" t="s">
        <v>149</v>
      </c>
      <c r="D692" t="s">
        <v>1596</v>
      </c>
      <c r="E692" t="s">
        <v>1049</v>
      </c>
      <c r="F692">
        <v>21</v>
      </c>
      <c r="G692" t="s">
        <v>41</v>
      </c>
      <c r="H692">
        <v>2020</v>
      </c>
      <c r="I692">
        <v>10.4076</v>
      </c>
      <c r="J692" s="1">
        <f>_xlfn.XLOOKUP(B692, '[1]2021 Salaries'!$B$13:$B$2834, '[1]2021 Salaries'!$G$13:$G$2834,0)</f>
        <v>0</v>
      </c>
      <c r="K692" s="1">
        <f t="shared" si="10"/>
        <v>0</v>
      </c>
      <c r="L692" s="2">
        <v>691</v>
      </c>
    </row>
    <row r="693" spans="1:12" hidden="1" x14ac:dyDescent="0.45">
      <c r="A693">
        <v>1270</v>
      </c>
      <c r="B693" t="s">
        <v>2447</v>
      </c>
      <c r="C693" t="s">
        <v>9</v>
      </c>
      <c r="D693" t="s">
        <v>1596</v>
      </c>
      <c r="E693" t="s">
        <v>30</v>
      </c>
      <c r="F693">
        <v>20</v>
      </c>
      <c r="G693" t="s">
        <v>31</v>
      </c>
      <c r="H693">
        <v>2021</v>
      </c>
      <c r="I693">
        <v>10.4114</v>
      </c>
      <c r="J693" s="1">
        <f>_xlfn.XLOOKUP(B693, '[1]2021 Salaries'!$B$13:$B$2834, '[1]2021 Salaries'!$G$13:$G$2834,0)</f>
        <v>27450000</v>
      </c>
      <c r="K693" s="1">
        <f t="shared" si="10"/>
        <v>30195000.000000004</v>
      </c>
      <c r="L693" s="2">
        <v>692</v>
      </c>
    </row>
    <row r="694" spans="1:12" hidden="1" x14ac:dyDescent="0.45">
      <c r="A694">
        <v>1234</v>
      </c>
      <c r="B694" t="s">
        <v>2446</v>
      </c>
      <c r="C694" t="s">
        <v>2386</v>
      </c>
      <c r="D694" t="s">
        <v>1600</v>
      </c>
      <c r="E694" t="s">
        <v>93</v>
      </c>
      <c r="F694">
        <v>24</v>
      </c>
      <c r="G694" t="s">
        <v>31</v>
      </c>
      <c r="H694">
        <v>2021</v>
      </c>
      <c r="I694">
        <v>10.414433333333299</v>
      </c>
      <c r="J694" s="1">
        <f>_xlfn.XLOOKUP(B694, '[1]2021 Salaries'!$B$13:$B$2834, '[1]2021 Salaries'!$G$13:$G$2834,0)</f>
        <v>27020000</v>
      </c>
      <c r="K694" s="1">
        <f t="shared" si="10"/>
        <v>29722000.000000004</v>
      </c>
      <c r="L694" s="2">
        <v>693</v>
      </c>
    </row>
    <row r="695" spans="1:12" hidden="1" x14ac:dyDescent="0.45">
      <c r="A695">
        <v>419</v>
      </c>
      <c r="B695" t="s">
        <v>1856</v>
      </c>
      <c r="C695" t="s">
        <v>143</v>
      </c>
      <c r="D695" t="s">
        <v>1596</v>
      </c>
      <c r="E695" t="s">
        <v>37</v>
      </c>
      <c r="F695">
        <v>20</v>
      </c>
      <c r="G695" t="s">
        <v>12</v>
      </c>
      <c r="H695">
        <v>2020</v>
      </c>
      <c r="I695">
        <v>10.416866666666699</v>
      </c>
      <c r="J695" s="1">
        <f>_xlfn.XLOOKUP(B695, '[1]2021 Salaries'!$B$13:$B$2834, '[1]2021 Salaries'!$G$13:$G$2834,0)</f>
        <v>29330000</v>
      </c>
      <c r="K695" s="1">
        <f t="shared" si="10"/>
        <v>32263000.000000004</v>
      </c>
      <c r="L695" s="2">
        <v>694</v>
      </c>
    </row>
    <row r="696" spans="1:12" hidden="1" x14ac:dyDescent="0.45">
      <c r="A696">
        <v>108</v>
      </c>
      <c r="B696" t="s">
        <v>2445</v>
      </c>
      <c r="C696" t="s">
        <v>39</v>
      </c>
      <c r="D696" t="s">
        <v>1592</v>
      </c>
      <c r="E696" t="s">
        <v>1073</v>
      </c>
      <c r="F696">
        <v>28</v>
      </c>
      <c r="G696" t="s">
        <v>21</v>
      </c>
      <c r="H696">
        <v>2020</v>
      </c>
      <c r="I696">
        <v>10.4186333333333</v>
      </c>
      <c r="J696" s="1">
        <f>_xlfn.XLOOKUP(B696, '[1]2021 Salaries'!$B$13:$B$2834, '[1]2021 Salaries'!$G$13:$G$2834,0)</f>
        <v>29920000</v>
      </c>
      <c r="K696" s="1">
        <f t="shared" si="10"/>
        <v>32912000.000000004</v>
      </c>
      <c r="L696" s="2">
        <v>695</v>
      </c>
    </row>
    <row r="697" spans="1:12" x14ac:dyDescent="0.45">
      <c r="A697">
        <v>907</v>
      </c>
      <c r="B697" t="s">
        <v>2444</v>
      </c>
      <c r="C697" t="s">
        <v>64</v>
      </c>
      <c r="D697" t="s">
        <v>1600</v>
      </c>
      <c r="E697" t="s">
        <v>714</v>
      </c>
      <c r="F697">
        <v>25</v>
      </c>
      <c r="G697" t="s">
        <v>41</v>
      </c>
      <c r="H697">
        <v>2020</v>
      </c>
      <c r="I697">
        <v>10.4189333333333</v>
      </c>
      <c r="J697" s="1">
        <f>_xlfn.XLOOKUP(B697, '[1]2021 Salaries'!$B$13:$B$2834, '[1]2021 Salaries'!$G$13:$G$2834,0)</f>
        <v>0</v>
      </c>
      <c r="K697" s="1">
        <f t="shared" si="10"/>
        <v>0</v>
      </c>
      <c r="L697" s="2">
        <v>696</v>
      </c>
    </row>
    <row r="698" spans="1:12" hidden="1" x14ac:dyDescent="0.45">
      <c r="A698">
        <v>1052</v>
      </c>
      <c r="B698" t="s">
        <v>2443</v>
      </c>
      <c r="C698" t="s">
        <v>27</v>
      </c>
      <c r="D698" t="s">
        <v>1596</v>
      </c>
      <c r="E698" t="s">
        <v>147</v>
      </c>
      <c r="F698">
        <v>22</v>
      </c>
      <c r="G698" t="s">
        <v>21</v>
      </c>
      <c r="H698">
        <v>2021</v>
      </c>
      <c r="I698">
        <v>10.4275</v>
      </c>
      <c r="J698" s="1">
        <f>_xlfn.XLOOKUP(B698, '[1]2021 Salaries'!$B$13:$B$2834, '[1]2021 Salaries'!$G$13:$G$2834,0)</f>
        <v>19220000</v>
      </c>
      <c r="K698" s="1">
        <f t="shared" si="10"/>
        <v>21142000</v>
      </c>
      <c r="L698" s="2">
        <v>697</v>
      </c>
    </row>
    <row r="699" spans="1:12" hidden="1" x14ac:dyDescent="0.45">
      <c r="A699">
        <v>294</v>
      </c>
      <c r="B699" t="s">
        <v>2442</v>
      </c>
      <c r="C699" t="s">
        <v>9</v>
      </c>
      <c r="D699" t="s">
        <v>1600</v>
      </c>
      <c r="E699" t="s">
        <v>71</v>
      </c>
      <c r="F699">
        <v>21</v>
      </c>
      <c r="G699" t="s">
        <v>31</v>
      </c>
      <c r="H699">
        <v>2020</v>
      </c>
      <c r="I699">
        <v>10.430400000000001</v>
      </c>
      <c r="J699" s="1">
        <f>_xlfn.XLOOKUP(B699, '[1]2021 Salaries'!$B$13:$B$2834, '[1]2021 Salaries'!$G$13:$G$2834,0)</f>
        <v>27760000</v>
      </c>
      <c r="K699" s="1">
        <f t="shared" si="10"/>
        <v>30536000.000000004</v>
      </c>
      <c r="L699" s="2">
        <v>698</v>
      </c>
    </row>
    <row r="700" spans="1:12" x14ac:dyDescent="0.45">
      <c r="A700">
        <v>1904</v>
      </c>
      <c r="B700" t="s">
        <v>2056</v>
      </c>
      <c r="C700" t="s">
        <v>64</v>
      </c>
      <c r="D700" t="s">
        <v>1592</v>
      </c>
      <c r="E700" t="s">
        <v>182</v>
      </c>
      <c r="F700">
        <v>22</v>
      </c>
      <c r="G700" t="s">
        <v>41</v>
      </c>
      <c r="H700">
        <v>2021</v>
      </c>
      <c r="I700">
        <v>10.4331</v>
      </c>
      <c r="J700" s="1">
        <f>_xlfn.XLOOKUP(B700, '[1]2021 Salaries'!$B$13:$B$2834, '[1]2021 Salaries'!$G$13:$G$2834,0)</f>
        <v>21690000</v>
      </c>
      <c r="K700" s="1">
        <f t="shared" si="10"/>
        <v>21690000</v>
      </c>
      <c r="L700" s="2">
        <v>699</v>
      </c>
    </row>
    <row r="701" spans="1:12" hidden="1" x14ac:dyDescent="0.45">
      <c r="A701">
        <v>983</v>
      </c>
      <c r="B701" t="s">
        <v>2441</v>
      </c>
      <c r="C701" t="s">
        <v>39</v>
      </c>
      <c r="D701" t="s">
        <v>1600</v>
      </c>
      <c r="E701" t="s">
        <v>20</v>
      </c>
      <c r="F701">
        <v>21</v>
      </c>
      <c r="G701" t="s">
        <v>21</v>
      </c>
      <c r="H701">
        <v>2021</v>
      </c>
      <c r="I701">
        <v>10.4357666666667</v>
      </c>
      <c r="J701" s="1">
        <f>_xlfn.XLOOKUP(B701, '[1]2021 Salaries'!$B$13:$B$2834, '[1]2021 Salaries'!$G$13:$G$2834,0)</f>
        <v>30150000</v>
      </c>
      <c r="K701" s="1">
        <f t="shared" si="10"/>
        <v>33165000.000000004</v>
      </c>
      <c r="L701" s="2">
        <v>700</v>
      </c>
    </row>
    <row r="702" spans="1:12" hidden="1" x14ac:dyDescent="0.45">
      <c r="A702">
        <v>95</v>
      </c>
      <c r="B702" t="s">
        <v>1654</v>
      </c>
      <c r="C702" t="s">
        <v>126</v>
      </c>
      <c r="D702" t="s">
        <v>1592</v>
      </c>
      <c r="E702" t="s">
        <v>555</v>
      </c>
      <c r="F702">
        <v>28</v>
      </c>
      <c r="G702" t="s">
        <v>21</v>
      </c>
      <c r="H702">
        <v>2020</v>
      </c>
      <c r="I702">
        <v>10.4377333333333</v>
      </c>
      <c r="J702" s="1">
        <f>_xlfn.XLOOKUP(B702, '[1]2021 Salaries'!$B$13:$B$2834, '[1]2021 Salaries'!$G$13:$G$2834,0)</f>
        <v>25630000</v>
      </c>
      <c r="K702" s="1">
        <f t="shared" si="10"/>
        <v>28193000.000000004</v>
      </c>
      <c r="L702" s="2">
        <v>701</v>
      </c>
    </row>
    <row r="703" spans="1:12" hidden="1" x14ac:dyDescent="0.45">
      <c r="A703">
        <v>303</v>
      </c>
      <c r="B703" t="s">
        <v>2440</v>
      </c>
      <c r="C703" t="s">
        <v>195</v>
      </c>
      <c r="D703" t="s">
        <v>1592</v>
      </c>
      <c r="E703" t="s">
        <v>460</v>
      </c>
      <c r="F703">
        <v>27</v>
      </c>
      <c r="G703" t="s">
        <v>31</v>
      </c>
      <c r="H703">
        <v>2020</v>
      </c>
      <c r="I703">
        <v>10.4415</v>
      </c>
      <c r="J703" s="1">
        <f>_xlfn.XLOOKUP(B703, '[1]2021 Salaries'!$B$13:$B$2834, '[1]2021 Salaries'!$G$13:$G$2834,0)</f>
        <v>33790000</v>
      </c>
      <c r="K703" s="1">
        <f t="shared" si="10"/>
        <v>37169000</v>
      </c>
      <c r="L703" s="2">
        <v>702</v>
      </c>
    </row>
    <row r="704" spans="1:12" hidden="1" x14ac:dyDescent="0.45">
      <c r="A704">
        <v>830</v>
      </c>
      <c r="B704" t="s">
        <v>2439</v>
      </c>
      <c r="C704" t="s">
        <v>14</v>
      </c>
      <c r="D704" t="s">
        <v>1600</v>
      </c>
      <c r="E704" t="s">
        <v>250</v>
      </c>
      <c r="F704">
        <v>19</v>
      </c>
      <c r="G704" t="s">
        <v>16</v>
      </c>
      <c r="H704">
        <v>2020</v>
      </c>
      <c r="I704">
        <v>10.4425333333333</v>
      </c>
      <c r="J704" s="1">
        <f>_xlfn.XLOOKUP(B704, '[1]2021 Salaries'!$B$13:$B$2834, '[1]2021 Salaries'!$G$13:$G$2834,0)</f>
        <v>7130000</v>
      </c>
      <c r="K704" s="1">
        <f t="shared" si="10"/>
        <v>7843000.0000000009</v>
      </c>
      <c r="L704" s="2">
        <v>703</v>
      </c>
    </row>
    <row r="705" spans="1:12" hidden="1" x14ac:dyDescent="0.45">
      <c r="A705">
        <v>890</v>
      </c>
      <c r="B705" t="s">
        <v>2438</v>
      </c>
      <c r="C705" t="s">
        <v>64</v>
      </c>
      <c r="D705" t="s">
        <v>1592</v>
      </c>
      <c r="E705" t="s">
        <v>1238</v>
      </c>
      <c r="F705">
        <v>28</v>
      </c>
      <c r="G705" t="s">
        <v>41</v>
      </c>
      <c r="H705">
        <v>2020</v>
      </c>
      <c r="I705">
        <v>10.445233333333301</v>
      </c>
      <c r="J705" s="1">
        <f>_xlfn.XLOOKUP(B705, '[1]2021 Salaries'!$B$13:$B$2834, '[1]2021 Salaries'!$G$13:$G$2834,0)</f>
        <v>23590000</v>
      </c>
      <c r="K705" s="1">
        <f t="shared" si="10"/>
        <v>23590000</v>
      </c>
      <c r="L705" s="2">
        <v>704</v>
      </c>
    </row>
    <row r="706" spans="1:12" hidden="1" x14ac:dyDescent="0.45">
      <c r="A706">
        <v>1225</v>
      </c>
      <c r="B706" t="s">
        <v>2437</v>
      </c>
      <c r="C706" t="s">
        <v>9</v>
      </c>
      <c r="D706" t="s">
        <v>1600</v>
      </c>
      <c r="E706" t="s">
        <v>471</v>
      </c>
      <c r="F706">
        <v>20</v>
      </c>
      <c r="G706" t="s">
        <v>31</v>
      </c>
      <c r="H706">
        <v>2021</v>
      </c>
      <c r="I706">
        <v>10.4456333333333</v>
      </c>
      <c r="J706" s="1">
        <f>_xlfn.XLOOKUP(B706, '[1]2021 Salaries'!$B$13:$B$2834, '[1]2021 Salaries'!$G$13:$G$2834,0)</f>
        <v>37100000</v>
      </c>
      <c r="K706" s="1">
        <f t="shared" si="10"/>
        <v>40810000</v>
      </c>
      <c r="L706" s="2">
        <v>705</v>
      </c>
    </row>
    <row r="707" spans="1:12" hidden="1" x14ac:dyDescent="0.45">
      <c r="A707">
        <v>814</v>
      </c>
      <c r="B707" t="s">
        <v>2436</v>
      </c>
      <c r="C707" t="s">
        <v>14</v>
      </c>
      <c r="D707" t="s">
        <v>1592</v>
      </c>
      <c r="E707" t="s">
        <v>462</v>
      </c>
      <c r="F707">
        <v>38</v>
      </c>
      <c r="G707" t="s">
        <v>16</v>
      </c>
      <c r="H707">
        <v>2020</v>
      </c>
      <c r="I707">
        <v>10.4553333333333</v>
      </c>
      <c r="J707" s="1">
        <f>_xlfn.XLOOKUP(B707, '[1]2021 Salaries'!$B$13:$B$2834, '[1]2021 Salaries'!$G$13:$G$2834,0)</f>
        <v>0</v>
      </c>
      <c r="K707" s="1">
        <f t="shared" ref="K707:K770" si="11">IF(C707="Rarita", J707, J707*1.1)</f>
        <v>0</v>
      </c>
      <c r="L707" s="2">
        <v>706</v>
      </c>
    </row>
    <row r="708" spans="1:12" hidden="1" x14ac:dyDescent="0.45">
      <c r="A708">
        <v>1826</v>
      </c>
      <c r="B708" t="s">
        <v>1700</v>
      </c>
      <c r="C708" t="s">
        <v>14</v>
      </c>
      <c r="D708" t="s">
        <v>1596</v>
      </c>
      <c r="E708" t="s">
        <v>250</v>
      </c>
      <c r="F708">
        <v>23</v>
      </c>
      <c r="G708" t="s">
        <v>16</v>
      </c>
      <c r="H708">
        <v>2021</v>
      </c>
      <c r="I708">
        <v>10.4590333333333</v>
      </c>
      <c r="J708" s="1">
        <f>_xlfn.XLOOKUP(B708, '[1]2021 Salaries'!$B$13:$B$2834, '[1]2021 Salaries'!$G$13:$G$2834,0)</f>
        <v>35720000</v>
      </c>
      <c r="K708" s="1">
        <f t="shared" si="11"/>
        <v>39292000</v>
      </c>
      <c r="L708" s="2">
        <v>707</v>
      </c>
    </row>
    <row r="709" spans="1:12" hidden="1" x14ac:dyDescent="0.45">
      <c r="A709">
        <v>492</v>
      </c>
      <c r="B709" t="s">
        <v>2435</v>
      </c>
      <c r="C709" t="s">
        <v>27</v>
      </c>
      <c r="D709" t="s">
        <v>1600</v>
      </c>
      <c r="E709" t="s">
        <v>291</v>
      </c>
      <c r="F709">
        <v>21</v>
      </c>
      <c r="G709" t="s">
        <v>12</v>
      </c>
      <c r="H709">
        <v>2020</v>
      </c>
      <c r="I709">
        <v>10.466466666666699</v>
      </c>
      <c r="J709" s="1">
        <f>_xlfn.XLOOKUP(B709, '[1]2021 Salaries'!$B$13:$B$2834, '[1]2021 Salaries'!$G$13:$G$2834,0)</f>
        <v>23050000</v>
      </c>
      <c r="K709" s="1">
        <f t="shared" si="11"/>
        <v>25355000.000000004</v>
      </c>
      <c r="L709" s="2">
        <v>708</v>
      </c>
    </row>
    <row r="710" spans="1:12" hidden="1" x14ac:dyDescent="0.45">
      <c r="A710">
        <v>876</v>
      </c>
      <c r="B710" t="s">
        <v>2434</v>
      </c>
      <c r="C710" t="s">
        <v>64</v>
      </c>
      <c r="D710" t="s">
        <v>1592</v>
      </c>
      <c r="E710" t="s">
        <v>275</v>
      </c>
      <c r="F710">
        <v>31</v>
      </c>
      <c r="G710" t="s">
        <v>41</v>
      </c>
      <c r="H710">
        <v>2020</v>
      </c>
      <c r="I710">
        <v>10.4720333333333</v>
      </c>
      <c r="J710" s="1">
        <f>_xlfn.XLOOKUP(B710, '[1]2021 Salaries'!$B$13:$B$2834, '[1]2021 Salaries'!$G$13:$G$2834,0)</f>
        <v>0</v>
      </c>
      <c r="K710" s="1">
        <f t="shared" si="11"/>
        <v>0</v>
      </c>
      <c r="L710" s="2">
        <v>709</v>
      </c>
    </row>
    <row r="711" spans="1:12" hidden="1" x14ac:dyDescent="0.45">
      <c r="A711">
        <v>1696</v>
      </c>
      <c r="B711" t="s">
        <v>2433</v>
      </c>
      <c r="C711" t="s">
        <v>14</v>
      </c>
      <c r="D711" t="s">
        <v>1596</v>
      </c>
      <c r="E711" t="s">
        <v>529</v>
      </c>
      <c r="F711">
        <v>22</v>
      </c>
      <c r="G711" t="s">
        <v>16</v>
      </c>
      <c r="H711">
        <v>2021</v>
      </c>
      <c r="I711">
        <v>10.4761333333333</v>
      </c>
      <c r="J711" s="1">
        <f>_xlfn.XLOOKUP(B711, '[1]2021 Salaries'!$B$13:$B$2834, '[1]2021 Salaries'!$G$13:$G$2834,0)</f>
        <v>31280000</v>
      </c>
      <c r="K711" s="1">
        <f t="shared" si="11"/>
        <v>34408000</v>
      </c>
      <c r="L711" s="2">
        <v>710</v>
      </c>
    </row>
    <row r="712" spans="1:12" hidden="1" x14ac:dyDescent="0.45">
      <c r="A712">
        <v>855</v>
      </c>
      <c r="B712" t="s">
        <v>2432</v>
      </c>
      <c r="C712" t="s">
        <v>36</v>
      </c>
      <c r="D712" t="s">
        <v>1592</v>
      </c>
      <c r="E712" t="s">
        <v>65</v>
      </c>
      <c r="F712">
        <v>23</v>
      </c>
      <c r="G712" t="s">
        <v>41</v>
      </c>
      <c r="H712">
        <v>2020</v>
      </c>
      <c r="I712">
        <v>10.4834333333333</v>
      </c>
      <c r="J712" s="1">
        <f>_xlfn.XLOOKUP(B712, '[1]2021 Salaries'!$B$13:$B$2834, '[1]2021 Salaries'!$G$13:$G$2834,0)</f>
        <v>33080000</v>
      </c>
      <c r="K712" s="1">
        <f t="shared" si="11"/>
        <v>36388000</v>
      </c>
      <c r="L712" s="2">
        <v>711</v>
      </c>
    </row>
    <row r="713" spans="1:12" hidden="1" x14ac:dyDescent="0.45">
      <c r="A713">
        <v>81</v>
      </c>
      <c r="B713" t="s">
        <v>1899</v>
      </c>
      <c r="C713" t="s">
        <v>176</v>
      </c>
      <c r="D713" t="s">
        <v>1596</v>
      </c>
      <c r="E713" t="s">
        <v>28</v>
      </c>
      <c r="F713">
        <v>27</v>
      </c>
      <c r="G713" t="s">
        <v>21</v>
      </c>
      <c r="H713">
        <v>2020</v>
      </c>
      <c r="I713">
        <v>10.488</v>
      </c>
      <c r="J713" s="1">
        <f>_xlfn.XLOOKUP(B713, '[1]2021 Salaries'!$B$13:$B$2834, '[1]2021 Salaries'!$G$13:$G$2834,0)</f>
        <v>26040000</v>
      </c>
      <c r="K713" s="1">
        <f t="shared" si="11"/>
        <v>28644000.000000004</v>
      </c>
      <c r="L713" s="2">
        <v>712</v>
      </c>
    </row>
    <row r="714" spans="1:12" hidden="1" x14ac:dyDescent="0.45">
      <c r="A714">
        <v>1769</v>
      </c>
      <c r="B714" t="s">
        <v>2431</v>
      </c>
      <c r="C714" t="s">
        <v>14</v>
      </c>
      <c r="D714" t="s">
        <v>1600</v>
      </c>
      <c r="E714" t="s">
        <v>485</v>
      </c>
      <c r="F714">
        <v>20</v>
      </c>
      <c r="G714" t="s">
        <v>16</v>
      </c>
      <c r="H714">
        <v>2021</v>
      </c>
      <c r="I714">
        <v>10.4889666666667</v>
      </c>
      <c r="J714" s="1">
        <f>_xlfn.XLOOKUP(B714, '[1]2021 Salaries'!$B$13:$B$2834, '[1]2021 Salaries'!$G$13:$G$2834,0)</f>
        <v>25770000</v>
      </c>
      <c r="K714" s="1">
        <f t="shared" si="11"/>
        <v>28347000.000000004</v>
      </c>
      <c r="L714" s="2">
        <v>713</v>
      </c>
    </row>
    <row r="715" spans="1:12" hidden="1" x14ac:dyDescent="0.45">
      <c r="A715">
        <v>1718</v>
      </c>
      <c r="B715" t="s">
        <v>2430</v>
      </c>
      <c r="C715" t="s">
        <v>836</v>
      </c>
      <c r="D715" t="s">
        <v>1600</v>
      </c>
      <c r="E715" t="s">
        <v>489</v>
      </c>
      <c r="F715">
        <v>25</v>
      </c>
      <c r="G715" t="s">
        <v>16</v>
      </c>
      <c r="H715">
        <v>2021</v>
      </c>
      <c r="I715">
        <v>10.489366666666699</v>
      </c>
      <c r="J715" s="1">
        <f>_xlfn.XLOOKUP(B715, '[1]2021 Salaries'!$B$13:$B$2834, '[1]2021 Salaries'!$G$13:$G$2834,0)</f>
        <v>32320000</v>
      </c>
      <c r="K715" s="1">
        <f t="shared" si="11"/>
        <v>35552000</v>
      </c>
      <c r="L715" s="2">
        <v>714</v>
      </c>
    </row>
    <row r="716" spans="1:12" hidden="1" x14ac:dyDescent="0.45">
      <c r="A716">
        <v>1414</v>
      </c>
      <c r="B716" t="s">
        <v>2149</v>
      </c>
      <c r="C716" t="s">
        <v>51</v>
      </c>
      <c r="D716" t="s">
        <v>1596</v>
      </c>
      <c r="E716" t="s">
        <v>441</v>
      </c>
      <c r="F716">
        <v>27</v>
      </c>
      <c r="G716" t="s">
        <v>12</v>
      </c>
      <c r="H716">
        <v>2021</v>
      </c>
      <c r="I716">
        <v>10.4902333333333</v>
      </c>
      <c r="J716" s="1">
        <f>_xlfn.XLOOKUP(B716, '[1]2021 Salaries'!$B$13:$B$2834, '[1]2021 Salaries'!$G$13:$G$2834,0)</f>
        <v>30210000</v>
      </c>
      <c r="K716" s="1">
        <f t="shared" si="11"/>
        <v>33231000.000000004</v>
      </c>
      <c r="L716" s="2">
        <v>715</v>
      </c>
    </row>
    <row r="717" spans="1:12" hidden="1" x14ac:dyDescent="0.45">
      <c r="A717">
        <v>1055</v>
      </c>
      <c r="B717" t="s">
        <v>2216</v>
      </c>
      <c r="C717" t="s">
        <v>235</v>
      </c>
      <c r="D717" t="s">
        <v>1592</v>
      </c>
      <c r="E717" t="s">
        <v>299</v>
      </c>
      <c r="F717">
        <v>24</v>
      </c>
      <c r="G717" t="s">
        <v>21</v>
      </c>
      <c r="H717">
        <v>2021</v>
      </c>
      <c r="I717">
        <v>10.4926333333333</v>
      </c>
      <c r="J717" s="1">
        <f>_xlfn.XLOOKUP(B717, '[1]2021 Salaries'!$B$13:$B$2834, '[1]2021 Salaries'!$G$13:$G$2834,0)</f>
        <v>26810000</v>
      </c>
      <c r="K717" s="1">
        <f t="shared" si="11"/>
        <v>29491000.000000004</v>
      </c>
      <c r="L717" s="2">
        <v>716</v>
      </c>
    </row>
    <row r="718" spans="1:12" hidden="1" x14ac:dyDescent="0.45">
      <c r="A718">
        <v>1167</v>
      </c>
      <c r="B718" t="s">
        <v>2429</v>
      </c>
      <c r="C718" t="s">
        <v>9</v>
      </c>
      <c r="D718" t="s">
        <v>1600</v>
      </c>
      <c r="E718" t="s">
        <v>434</v>
      </c>
      <c r="F718">
        <v>18</v>
      </c>
      <c r="G718" t="s">
        <v>31</v>
      </c>
      <c r="H718">
        <v>2021</v>
      </c>
      <c r="I718">
        <v>10.496033333333299</v>
      </c>
      <c r="J718" s="1">
        <f>_xlfn.XLOOKUP(B718, '[1]2021 Salaries'!$B$13:$B$2834, '[1]2021 Salaries'!$G$13:$G$2834,0)</f>
        <v>22110000</v>
      </c>
      <c r="K718" s="1">
        <f t="shared" si="11"/>
        <v>24321000.000000004</v>
      </c>
      <c r="L718" s="2">
        <v>717</v>
      </c>
    </row>
    <row r="719" spans="1:12" hidden="1" x14ac:dyDescent="0.45">
      <c r="A719">
        <v>582</v>
      </c>
      <c r="B719" t="s">
        <v>1219</v>
      </c>
      <c r="C719" t="s">
        <v>86</v>
      </c>
      <c r="D719" t="s">
        <v>598</v>
      </c>
      <c r="E719" t="s">
        <v>237</v>
      </c>
      <c r="F719">
        <v>23</v>
      </c>
      <c r="G719" t="s">
        <v>25</v>
      </c>
      <c r="H719">
        <v>2020</v>
      </c>
      <c r="I719">
        <v>10.4976</v>
      </c>
      <c r="J719" s="1">
        <f>_xlfn.XLOOKUP(B719, '[1]2021 Salaries'!$B$13:$B$2834, '[1]2021 Salaries'!$G$13:$G$2834,0)</f>
        <v>27530000</v>
      </c>
      <c r="K719" s="1">
        <f t="shared" si="11"/>
        <v>30283000.000000004</v>
      </c>
      <c r="L719" s="2">
        <v>718</v>
      </c>
    </row>
    <row r="720" spans="1:12" hidden="1" x14ac:dyDescent="0.45">
      <c r="A720">
        <v>1315</v>
      </c>
      <c r="B720" t="s">
        <v>2428</v>
      </c>
      <c r="C720" t="s">
        <v>51</v>
      </c>
      <c r="D720" t="s">
        <v>1600</v>
      </c>
      <c r="E720" t="s">
        <v>47</v>
      </c>
      <c r="F720">
        <v>20</v>
      </c>
      <c r="G720" t="s">
        <v>12</v>
      </c>
      <c r="H720">
        <v>2021</v>
      </c>
      <c r="I720">
        <v>10.5</v>
      </c>
      <c r="J720" s="1">
        <f>_xlfn.XLOOKUP(B720, '[1]2021 Salaries'!$B$13:$B$2834, '[1]2021 Salaries'!$G$13:$G$2834,0)</f>
        <v>30660000</v>
      </c>
      <c r="K720" s="1">
        <f t="shared" si="11"/>
        <v>33726000</v>
      </c>
      <c r="L720" s="2">
        <v>719</v>
      </c>
    </row>
    <row r="721" spans="1:12" hidden="1" x14ac:dyDescent="0.45">
      <c r="A721">
        <v>789</v>
      </c>
      <c r="B721" t="s">
        <v>2237</v>
      </c>
      <c r="C721" t="s">
        <v>14</v>
      </c>
      <c r="D721" t="s">
        <v>1596</v>
      </c>
      <c r="E721" t="s">
        <v>91</v>
      </c>
      <c r="F721">
        <v>25</v>
      </c>
      <c r="G721" t="s">
        <v>16</v>
      </c>
      <c r="H721">
        <v>2020</v>
      </c>
      <c r="I721">
        <v>10.5013666666667</v>
      </c>
      <c r="J721" s="1">
        <f>_xlfn.XLOOKUP(B721, '[1]2021 Salaries'!$B$13:$B$2834, '[1]2021 Salaries'!$G$13:$G$2834,0)</f>
        <v>26110000</v>
      </c>
      <c r="K721" s="1">
        <f t="shared" si="11"/>
        <v>28721000.000000004</v>
      </c>
      <c r="L721" s="2">
        <v>720</v>
      </c>
    </row>
    <row r="722" spans="1:12" hidden="1" x14ac:dyDescent="0.45">
      <c r="A722">
        <v>935</v>
      </c>
      <c r="B722" t="s">
        <v>2427</v>
      </c>
      <c r="C722" t="s">
        <v>109</v>
      </c>
      <c r="D722" t="s">
        <v>1592</v>
      </c>
      <c r="E722" t="s">
        <v>369</v>
      </c>
      <c r="F722">
        <v>26</v>
      </c>
      <c r="G722" t="s">
        <v>21</v>
      </c>
      <c r="H722">
        <v>2021</v>
      </c>
      <c r="I722">
        <v>10.5017333333333</v>
      </c>
      <c r="J722" s="1">
        <f>_xlfn.XLOOKUP(B722, '[1]2021 Salaries'!$B$13:$B$2834, '[1]2021 Salaries'!$G$13:$G$2834,0)</f>
        <v>30120000</v>
      </c>
      <c r="K722" s="1">
        <f t="shared" si="11"/>
        <v>33132000.000000004</v>
      </c>
      <c r="L722" s="2">
        <v>721</v>
      </c>
    </row>
    <row r="723" spans="1:12" hidden="1" x14ac:dyDescent="0.45">
      <c r="A723">
        <v>1746</v>
      </c>
      <c r="B723" t="s">
        <v>2174</v>
      </c>
      <c r="C723" t="s">
        <v>14</v>
      </c>
      <c r="D723" t="s">
        <v>1592</v>
      </c>
      <c r="E723" t="s">
        <v>53</v>
      </c>
      <c r="F723">
        <v>19</v>
      </c>
      <c r="G723" t="s">
        <v>16</v>
      </c>
      <c r="H723">
        <v>2021</v>
      </c>
      <c r="I723">
        <v>10.505233333333299</v>
      </c>
      <c r="J723" s="1">
        <f>_xlfn.XLOOKUP(B723, '[1]2021 Salaries'!$B$13:$B$2834, '[1]2021 Salaries'!$G$13:$G$2834,0)</f>
        <v>31090000</v>
      </c>
      <c r="K723" s="1">
        <f t="shared" si="11"/>
        <v>34199000</v>
      </c>
      <c r="L723" s="2">
        <v>722</v>
      </c>
    </row>
    <row r="724" spans="1:12" hidden="1" x14ac:dyDescent="0.45">
      <c r="A724">
        <v>1219</v>
      </c>
      <c r="B724" t="s">
        <v>2426</v>
      </c>
      <c r="C724" t="s">
        <v>9</v>
      </c>
      <c r="D724" t="s">
        <v>1596</v>
      </c>
      <c r="E724" t="s">
        <v>471</v>
      </c>
      <c r="F724">
        <v>26</v>
      </c>
      <c r="G724" t="s">
        <v>31</v>
      </c>
      <c r="H724">
        <v>2021</v>
      </c>
      <c r="I724">
        <v>10.5086666666667</v>
      </c>
      <c r="J724" s="1">
        <f>_xlfn.XLOOKUP(B724, '[1]2021 Salaries'!$B$13:$B$2834, '[1]2021 Salaries'!$G$13:$G$2834,0)</f>
        <v>32890000</v>
      </c>
      <c r="K724" s="1">
        <f t="shared" si="11"/>
        <v>36179000</v>
      </c>
      <c r="L724" s="2">
        <v>723</v>
      </c>
    </row>
    <row r="725" spans="1:12" hidden="1" x14ac:dyDescent="0.45">
      <c r="A725">
        <v>85</v>
      </c>
      <c r="B725" t="s">
        <v>2425</v>
      </c>
      <c r="C725" t="s">
        <v>55</v>
      </c>
      <c r="D725" t="s">
        <v>1592</v>
      </c>
      <c r="E725" t="s">
        <v>293</v>
      </c>
      <c r="F725">
        <v>22</v>
      </c>
      <c r="G725" t="s">
        <v>21</v>
      </c>
      <c r="H725">
        <v>2020</v>
      </c>
      <c r="I725">
        <v>10.5119666666667</v>
      </c>
      <c r="J725" s="1">
        <f>_xlfn.XLOOKUP(B725, '[1]2021 Salaries'!$B$13:$B$2834, '[1]2021 Salaries'!$G$13:$G$2834,0)</f>
        <v>32310000</v>
      </c>
      <c r="K725" s="1">
        <f t="shared" si="11"/>
        <v>35541000</v>
      </c>
      <c r="L725" s="2">
        <v>724</v>
      </c>
    </row>
    <row r="726" spans="1:12" hidden="1" x14ac:dyDescent="0.45">
      <c r="A726">
        <v>500</v>
      </c>
      <c r="B726" t="s">
        <v>2365</v>
      </c>
      <c r="C726" t="s">
        <v>55</v>
      </c>
      <c r="D726" t="s">
        <v>1596</v>
      </c>
      <c r="E726" t="s">
        <v>162</v>
      </c>
      <c r="F726">
        <v>20</v>
      </c>
      <c r="G726" t="s">
        <v>12</v>
      </c>
      <c r="H726">
        <v>2020</v>
      </c>
      <c r="I726">
        <v>10.513033333333301</v>
      </c>
      <c r="J726" s="1">
        <f>_xlfn.XLOOKUP(B726, '[1]2021 Salaries'!$B$13:$B$2834, '[1]2021 Salaries'!$G$13:$G$2834,0)</f>
        <v>33660000</v>
      </c>
      <c r="K726" s="1">
        <f t="shared" si="11"/>
        <v>37026000</v>
      </c>
      <c r="L726" s="2">
        <v>725</v>
      </c>
    </row>
    <row r="727" spans="1:12" x14ac:dyDescent="0.45">
      <c r="A727">
        <v>893</v>
      </c>
      <c r="B727" t="s">
        <v>1710</v>
      </c>
      <c r="C727" t="s">
        <v>64</v>
      </c>
      <c r="D727" t="s">
        <v>1596</v>
      </c>
      <c r="E727" t="s">
        <v>1238</v>
      </c>
      <c r="F727">
        <v>25</v>
      </c>
      <c r="G727" t="s">
        <v>41</v>
      </c>
      <c r="H727">
        <v>2020</v>
      </c>
      <c r="I727">
        <v>10.516866666666701</v>
      </c>
      <c r="J727" s="1">
        <f>_xlfn.XLOOKUP(B727, '[1]2021 Salaries'!$B$13:$B$2834, '[1]2021 Salaries'!$G$13:$G$2834,0)</f>
        <v>24920000</v>
      </c>
      <c r="K727" s="1">
        <f t="shared" si="11"/>
        <v>24920000</v>
      </c>
      <c r="L727" s="2">
        <v>726</v>
      </c>
    </row>
    <row r="728" spans="1:12" hidden="1" x14ac:dyDescent="0.45">
      <c r="A728">
        <v>684</v>
      </c>
      <c r="B728" t="s">
        <v>2424</v>
      </c>
      <c r="C728" t="s">
        <v>14</v>
      </c>
      <c r="D728" t="s">
        <v>1596</v>
      </c>
      <c r="E728" t="s">
        <v>659</v>
      </c>
      <c r="F728">
        <v>22</v>
      </c>
      <c r="G728" t="s">
        <v>16</v>
      </c>
      <c r="H728">
        <v>2020</v>
      </c>
      <c r="I728">
        <v>10.5188666666667</v>
      </c>
      <c r="J728" s="1">
        <f>_xlfn.XLOOKUP(B728, '[1]2021 Salaries'!$B$13:$B$2834, '[1]2021 Salaries'!$G$13:$G$2834,0)</f>
        <v>0</v>
      </c>
      <c r="K728" s="1">
        <f t="shared" si="11"/>
        <v>0</v>
      </c>
      <c r="L728" s="2">
        <v>727</v>
      </c>
    </row>
    <row r="729" spans="1:12" hidden="1" x14ac:dyDescent="0.45">
      <c r="A729">
        <v>1134</v>
      </c>
      <c r="B729" t="s">
        <v>2423</v>
      </c>
      <c r="C729" t="s">
        <v>9</v>
      </c>
      <c r="D729" t="s">
        <v>1592</v>
      </c>
      <c r="E729" t="s">
        <v>497</v>
      </c>
      <c r="F729">
        <v>26</v>
      </c>
      <c r="G729" t="s">
        <v>31</v>
      </c>
      <c r="H729">
        <v>2021</v>
      </c>
      <c r="I729">
        <v>10.527900000000001</v>
      </c>
      <c r="J729" s="1">
        <f>_xlfn.XLOOKUP(B729, '[1]2021 Salaries'!$B$13:$B$2834, '[1]2021 Salaries'!$G$13:$G$2834,0)</f>
        <v>35610000</v>
      </c>
      <c r="K729" s="1">
        <f t="shared" si="11"/>
        <v>39171000</v>
      </c>
      <c r="L729" s="2">
        <v>728</v>
      </c>
    </row>
    <row r="730" spans="1:12" hidden="1" x14ac:dyDescent="0.45">
      <c r="A730">
        <v>851</v>
      </c>
      <c r="B730" t="s">
        <v>2422</v>
      </c>
      <c r="C730" t="s">
        <v>14</v>
      </c>
      <c r="D730" t="s">
        <v>1600</v>
      </c>
      <c r="E730" t="s">
        <v>34</v>
      </c>
      <c r="F730">
        <v>27</v>
      </c>
      <c r="G730" t="s">
        <v>16</v>
      </c>
      <c r="H730">
        <v>2020</v>
      </c>
      <c r="I730">
        <v>10.5316666666667</v>
      </c>
      <c r="J730" s="1">
        <f>_xlfn.XLOOKUP(B730, '[1]2021 Salaries'!$B$13:$B$2834, '[1]2021 Salaries'!$G$13:$G$2834,0)</f>
        <v>16880000</v>
      </c>
      <c r="K730" s="1">
        <f t="shared" si="11"/>
        <v>18568000</v>
      </c>
      <c r="L730" s="2">
        <v>729</v>
      </c>
    </row>
    <row r="731" spans="1:12" hidden="1" x14ac:dyDescent="0.45">
      <c r="A731">
        <v>528</v>
      </c>
      <c r="B731" t="s">
        <v>2421</v>
      </c>
      <c r="C731" t="s">
        <v>74</v>
      </c>
      <c r="D731" t="s">
        <v>1596</v>
      </c>
      <c r="E731" t="s">
        <v>107</v>
      </c>
      <c r="F731">
        <v>25</v>
      </c>
      <c r="G731" t="s">
        <v>25</v>
      </c>
      <c r="H731">
        <v>2020</v>
      </c>
      <c r="I731">
        <v>10.5367</v>
      </c>
      <c r="J731" s="1">
        <f>_xlfn.XLOOKUP(B731, '[1]2021 Salaries'!$B$13:$B$2834, '[1]2021 Salaries'!$G$13:$G$2834,0)</f>
        <v>33740000</v>
      </c>
      <c r="K731" s="1">
        <f t="shared" si="11"/>
        <v>37114000</v>
      </c>
      <c r="L731" s="2">
        <v>730</v>
      </c>
    </row>
    <row r="732" spans="1:12" hidden="1" x14ac:dyDescent="0.45">
      <c r="A732">
        <v>114</v>
      </c>
      <c r="B732" t="s">
        <v>2420</v>
      </c>
      <c r="C732" t="s">
        <v>39</v>
      </c>
      <c r="D732" t="s">
        <v>1592</v>
      </c>
      <c r="E732" t="s">
        <v>147</v>
      </c>
      <c r="F732">
        <v>26</v>
      </c>
      <c r="G732" t="s">
        <v>21</v>
      </c>
      <c r="H732">
        <v>2020</v>
      </c>
      <c r="I732">
        <v>10.5369333333333</v>
      </c>
      <c r="J732" s="1">
        <f>_xlfn.XLOOKUP(B732, '[1]2021 Salaries'!$B$13:$B$2834, '[1]2021 Salaries'!$G$13:$G$2834,0)</f>
        <v>31400000</v>
      </c>
      <c r="K732" s="1">
        <f t="shared" si="11"/>
        <v>34540000</v>
      </c>
      <c r="L732" s="2">
        <v>731</v>
      </c>
    </row>
    <row r="733" spans="1:12" hidden="1" x14ac:dyDescent="0.45">
      <c r="A733">
        <v>1144</v>
      </c>
      <c r="B733" t="s">
        <v>2049</v>
      </c>
      <c r="C733" t="s">
        <v>9</v>
      </c>
      <c r="D733" t="s">
        <v>1600</v>
      </c>
      <c r="E733" t="s">
        <v>497</v>
      </c>
      <c r="F733">
        <v>23</v>
      </c>
      <c r="G733" t="s">
        <v>31</v>
      </c>
      <c r="H733">
        <v>2021</v>
      </c>
      <c r="I733">
        <v>10.544</v>
      </c>
      <c r="J733" s="1">
        <f>_xlfn.XLOOKUP(B733, '[1]2021 Salaries'!$B$13:$B$2834, '[1]2021 Salaries'!$G$13:$G$2834,0)</f>
        <v>25970000</v>
      </c>
      <c r="K733" s="1">
        <f t="shared" si="11"/>
        <v>28567000.000000004</v>
      </c>
      <c r="L733" s="2">
        <v>732</v>
      </c>
    </row>
    <row r="734" spans="1:12" x14ac:dyDescent="0.45">
      <c r="A734">
        <v>1897</v>
      </c>
      <c r="B734" t="s">
        <v>2419</v>
      </c>
      <c r="C734" t="s">
        <v>64</v>
      </c>
      <c r="D734" t="s">
        <v>1592</v>
      </c>
      <c r="E734" t="s">
        <v>261</v>
      </c>
      <c r="F734">
        <v>23</v>
      </c>
      <c r="G734" t="s">
        <v>41</v>
      </c>
      <c r="H734">
        <v>2021</v>
      </c>
      <c r="I734">
        <v>10.5473</v>
      </c>
      <c r="J734" s="1">
        <f>_xlfn.XLOOKUP(B734, '[1]2021 Salaries'!$B$13:$B$2834, '[1]2021 Salaries'!$G$13:$G$2834,0)</f>
        <v>9120000</v>
      </c>
      <c r="K734" s="1">
        <f t="shared" si="11"/>
        <v>9120000</v>
      </c>
      <c r="L734" s="2">
        <v>733</v>
      </c>
    </row>
    <row r="735" spans="1:12" hidden="1" x14ac:dyDescent="0.45">
      <c r="A735">
        <v>618</v>
      </c>
      <c r="B735" t="s">
        <v>1880</v>
      </c>
      <c r="C735" t="s">
        <v>1879</v>
      </c>
      <c r="D735" t="s">
        <v>1596</v>
      </c>
      <c r="E735" t="s">
        <v>118</v>
      </c>
      <c r="F735">
        <v>30</v>
      </c>
      <c r="G735" t="s">
        <v>25</v>
      </c>
      <c r="H735">
        <v>2020</v>
      </c>
      <c r="I735">
        <v>10.549799999999999</v>
      </c>
      <c r="J735" s="1">
        <f>_xlfn.XLOOKUP(B735, '[1]2021 Salaries'!$B$13:$B$2834, '[1]2021 Salaries'!$G$13:$G$2834,0)</f>
        <v>35950000</v>
      </c>
      <c r="K735" s="1">
        <f t="shared" si="11"/>
        <v>39545000</v>
      </c>
      <c r="L735" s="2">
        <v>734</v>
      </c>
    </row>
    <row r="736" spans="1:12" hidden="1" x14ac:dyDescent="0.45">
      <c r="A736">
        <v>1617</v>
      </c>
      <c r="B736" t="s">
        <v>2418</v>
      </c>
      <c r="C736" t="s">
        <v>836</v>
      </c>
      <c r="D736" t="s">
        <v>1596</v>
      </c>
      <c r="E736" t="s">
        <v>197</v>
      </c>
      <c r="F736">
        <v>37</v>
      </c>
      <c r="G736" t="s">
        <v>25</v>
      </c>
      <c r="H736">
        <v>2021</v>
      </c>
      <c r="I736">
        <v>10.5500333333333</v>
      </c>
      <c r="J736" s="1">
        <f>_xlfn.XLOOKUP(B736, '[1]2021 Salaries'!$B$13:$B$2834, '[1]2021 Salaries'!$G$13:$G$2834,0)</f>
        <v>28930000</v>
      </c>
      <c r="K736" s="1">
        <f t="shared" si="11"/>
        <v>31823000.000000004</v>
      </c>
      <c r="L736" s="2">
        <v>735</v>
      </c>
    </row>
    <row r="737" spans="1:12" hidden="1" x14ac:dyDescent="0.45">
      <c r="A737">
        <v>468</v>
      </c>
      <c r="B737" t="s">
        <v>2417</v>
      </c>
      <c r="C737" t="s">
        <v>74</v>
      </c>
      <c r="D737" t="s">
        <v>1600</v>
      </c>
      <c r="E737" t="s">
        <v>11</v>
      </c>
      <c r="F737">
        <v>29</v>
      </c>
      <c r="G737" t="s">
        <v>12</v>
      </c>
      <c r="H737">
        <v>2020</v>
      </c>
      <c r="I737">
        <v>10.551166666666701</v>
      </c>
      <c r="J737" s="1">
        <f>_xlfn.XLOOKUP(B737, '[1]2021 Salaries'!$B$13:$B$2834, '[1]2021 Salaries'!$G$13:$G$2834,0)</f>
        <v>32950000</v>
      </c>
      <c r="K737" s="1">
        <f t="shared" si="11"/>
        <v>36245000</v>
      </c>
      <c r="L737" s="2">
        <v>736</v>
      </c>
    </row>
    <row r="738" spans="1:12" hidden="1" x14ac:dyDescent="0.45">
      <c r="A738">
        <v>1814</v>
      </c>
      <c r="B738" t="s">
        <v>2416</v>
      </c>
      <c r="C738" t="s">
        <v>14</v>
      </c>
      <c r="D738" t="s">
        <v>1596</v>
      </c>
      <c r="E738" t="s">
        <v>462</v>
      </c>
      <c r="F738">
        <v>20</v>
      </c>
      <c r="G738" t="s">
        <v>16</v>
      </c>
      <c r="H738">
        <v>2021</v>
      </c>
      <c r="I738">
        <v>10.552899999999999</v>
      </c>
      <c r="J738" s="1">
        <f>_xlfn.XLOOKUP(B738, '[1]2021 Salaries'!$B$13:$B$2834, '[1]2021 Salaries'!$G$13:$G$2834,0)</f>
        <v>18260000</v>
      </c>
      <c r="K738" s="1">
        <f t="shared" si="11"/>
        <v>20086000</v>
      </c>
      <c r="L738" s="2">
        <v>737</v>
      </c>
    </row>
    <row r="739" spans="1:12" hidden="1" x14ac:dyDescent="0.45">
      <c r="A739">
        <v>1838</v>
      </c>
      <c r="B739" t="s">
        <v>2415</v>
      </c>
      <c r="C739" t="s">
        <v>9</v>
      </c>
      <c r="D739" t="s">
        <v>1600</v>
      </c>
      <c r="E739" t="s">
        <v>34</v>
      </c>
      <c r="F739">
        <v>27</v>
      </c>
      <c r="G739" t="s">
        <v>16</v>
      </c>
      <c r="H739">
        <v>2021</v>
      </c>
      <c r="I739">
        <v>10.559799999999999</v>
      </c>
      <c r="J739" s="1">
        <f>_xlfn.XLOOKUP(B739, '[1]2021 Salaries'!$B$13:$B$2834, '[1]2021 Salaries'!$G$13:$G$2834,0)</f>
        <v>24600000</v>
      </c>
      <c r="K739" s="1">
        <f t="shared" si="11"/>
        <v>27060000.000000004</v>
      </c>
      <c r="L739" s="2">
        <v>738</v>
      </c>
    </row>
    <row r="740" spans="1:12" hidden="1" x14ac:dyDescent="0.45">
      <c r="A740">
        <v>117</v>
      </c>
      <c r="B740" t="s">
        <v>2395</v>
      </c>
      <c r="C740" t="s">
        <v>55</v>
      </c>
      <c r="D740" t="s">
        <v>1596</v>
      </c>
      <c r="E740" t="s">
        <v>147</v>
      </c>
      <c r="F740">
        <v>26</v>
      </c>
      <c r="G740" t="s">
        <v>21</v>
      </c>
      <c r="H740">
        <v>2020</v>
      </c>
      <c r="I740">
        <v>10.5613333333333</v>
      </c>
      <c r="J740" s="1">
        <f>_xlfn.XLOOKUP(B740, '[1]2021 Salaries'!$B$13:$B$2834, '[1]2021 Salaries'!$G$13:$G$2834,0)</f>
        <v>33230000</v>
      </c>
      <c r="K740" s="1">
        <f t="shared" si="11"/>
        <v>36553000</v>
      </c>
      <c r="L740" s="2">
        <v>739</v>
      </c>
    </row>
    <row r="741" spans="1:12" hidden="1" x14ac:dyDescent="0.45">
      <c r="A741">
        <v>231</v>
      </c>
      <c r="B741" t="s">
        <v>2414</v>
      </c>
      <c r="C741" t="s">
        <v>214</v>
      </c>
      <c r="D741" t="s">
        <v>1592</v>
      </c>
      <c r="E741" t="s">
        <v>1012</v>
      </c>
      <c r="F741">
        <v>26</v>
      </c>
      <c r="G741" t="s">
        <v>31</v>
      </c>
      <c r="H741">
        <v>2020</v>
      </c>
      <c r="I741">
        <v>10.5664333333333</v>
      </c>
      <c r="J741" s="1">
        <f>_xlfn.XLOOKUP(B741, '[1]2021 Salaries'!$B$13:$B$2834, '[1]2021 Salaries'!$G$13:$G$2834,0)</f>
        <v>34760000</v>
      </c>
      <c r="K741" s="1">
        <f t="shared" si="11"/>
        <v>38236000</v>
      </c>
      <c r="L741" s="2">
        <v>740</v>
      </c>
    </row>
    <row r="742" spans="1:12" hidden="1" x14ac:dyDescent="0.45">
      <c r="A742">
        <v>898</v>
      </c>
      <c r="B742" t="s">
        <v>2413</v>
      </c>
      <c r="C742" t="s">
        <v>64</v>
      </c>
      <c r="D742" t="s">
        <v>1600</v>
      </c>
      <c r="E742" t="s">
        <v>1238</v>
      </c>
      <c r="F742">
        <v>29</v>
      </c>
      <c r="G742" t="s">
        <v>41</v>
      </c>
      <c r="H742">
        <v>2020</v>
      </c>
      <c r="I742">
        <v>10.5671</v>
      </c>
      <c r="J742" s="1">
        <f>_xlfn.XLOOKUP(B742, '[1]2021 Salaries'!$B$13:$B$2834, '[1]2021 Salaries'!$G$13:$G$2834,0)</f>
        <v>0</v>
      </c>
      <c r="K742" s="1">
        <f t="shared" si="11"/>
        <v>0</v>
      </c>
      <c r="L742" s="2">
        <v>741</v>
      </c>
    </row>
    <row r="743" spans="1:12" hidden="1" x14ac:dyDescent="0.45">
      <c r="A743">
        <v>1533</v>
      </c>
      <c r="B743" t="s">
        <v>2412</v>
      </c>
      <c r="C743" t="s">
        <v>68</v>
      </c>
      <c r="D743" t="s">
        <v>1600</v>
      </c>
      <c r="E743" t="s">
        <v>24</v>
      </c>
      <c r="F743">
        <v>20</v>
      </c>
      <c r="G743" t="s">
        <v>25</v>
      </c>
      <c r="H743">
        <v>2021</v>
      </c>
      <c r="I743">
        <v>10.568666666666701</v>
      </c>
      <c r="J743" s="1">
        <f>_xlfn.XLOOKUP(B743, '[1]2021 Salaries'!$B$13:$B$2834, '[1]2021 Salaries'!$G$13:$G$2834,0)</f>
        <v>28800000</v>
      </c>
      <c r="K743" s="1">
        <f t="shared" si="11"/>
        <v>31680000.000000004</v>
      </c>
      <c r="L743" s="2">
        <v>742</v>
      </c>
    </row>
    <row r="744" spans="1:12" hidden="1" x14ac:dyDescent="0.45">
      <c r="A744">
        <v>428</v>
      </c>
      <c r="B744" t="s">
        <v>1486</v>
      </c>
      <c r="C744" t="s">
        <v>74</v>
      </c>
      <c r="D744" t="s">
        <v>1596</v>
      </c>
      <c r="E744" t="s">
        <v>200</v>
      </c>
      <c r="F744">
        <v>26</v>
      </c>
      <c r="G744" t="s">
        <v>12</v>
      </c>
      <c r="H744">
        <v>2020</v>
      </c>
      <c r="I744">
        <v>10.569900000000001</v>
      </c>
      <c r="J744" s="1">
        <f>_xlfn.XLOOKUP(B744, '[1]2021 Salaries'!$B$13:$B$2834, '[1]2021 Salaries'!$G$13:$G$2834,0)</f>
        <v>38280000</v>
      </c>
      <c r="K744" s="1">
        <f t="shared" si="11"/>
        <v>42108000</v>
      </c>
      <c r="L744" s="2">
        <v>743</v>
      </c>
    </row>
    <row r="745" spans="1:12" hidden="1" x14ac:dyDescent="0.45">
      <c r="A745">
        <v>490</v>
      </c>
      <c r="B745" t="s">
        <v>2364</v>
      </c>
      <c r="C745" t="s">
        <v>216</v>
      </c>
      <c r="D745" t="s">
        <v>1596</v>
      </c>
      <c r="E745" t="s">
        <v>291</v>
      </c>
      <c r="F745">
        <v>24</v>
      </c>
      <c r="G745" t="s">
        <v>12</v>
      </c>
      <c r="H745">
        <v>2020</v>
      </c>
      <c r="I745">
        <v>10.5711333333333</v>
      </c>
      <c r="J745" s="1">
        <f>_xlfn.XLOOKUP(B745, '[1]2021 Salaries'!$B$13:$B$2834, '[1]2021 Salaries'!$G$13:$G$2834,0)</f>
        <v>26160000</v>
      </c>
      <c r="K745" s="1">
        <f t="shared" si="11"/>
        <v>28776000.000000004</v>
      </c>
      <c r="L745" s="2">
        <v>744</v>
      </c>
    </row>
    <row r="746" spans="1:12" hidden="1" x14ac:dyDescent="0.45">
      <c r="A746">
        <v>1087</v>
      </c>
      <c r="B746" t="s">
        <v>2403</v>
      </c>
      <c r="C746" t="s">
        <v>9</v>
      </c>
      <c r="D746" t="s">
        <v>1596</v>
      </c>
      <c r="E746" t="s">
        <v>395</v>
      </c>
      <c r="F746">
        <v>22</v>
      </c>
      <c r="G746" t="s">
        <v>31</v>
      </c>
      <c r="H746">
        <v>2021</v>
      </c>
      <c r="I746">
        <v>10.5726666666667</v>
      </c>
      <c r="J746" s="1">
        <f>_xlfn.XLOOKUP(B746, '[1]2021 Salaries'!$B$13:$B$2834, '[1]2021 Salaries'!$G$13:$G$2834,0)</f>
        <v>29200000</v>
      </c>
      <c r="K746" s="1">
        <f t="shared" si="11"/>
        <v>32120000.000000004</v>
      </c>
      <c r="L746" s="2">
        <v>745</v>
      </c>
    </row>
    <row r="747" spans="1:12" hidden="1" x14ac:dyDescent="0.45">
      <c r="A747">
        <v>1053</v>
      </c>
      <c r="B747" t="s">
        <v>2411</v>
      </c>
      <c r="C747" t="s">
        <v>86</v>
      </c>
      <c r="D747" t="s">
        <v>1596</v>
      </c>
      <c r="E747" t="s">
        <v>147</v>
      </c>
      <c r="F747">
        <v>28</v>
      </c>
      <c r="G747" t="s">
        <v>21</v>
      </c>
      <c r="H747">
        <v>2021</v>
      </c>
      <c r="I747">
        <v>10.5741333333333</v>
      </c>
      <c r="J747" s="1">
        <f>_xlfn.XLOOKUP(B747, '[1]2021 Salaries'!$B$13:$B$2834, '[1]2021 Salaries'!$G$13:$G$2834,0)</f>
        <v>29860000</v>
      </c>
      <c r="K747" s="1">
        <f t="shared" si="11"/>
        <v>32846000.000000004</v>
      </c>
      <c r="L747" s="2">
        <v>746</v>
      </c>
    </row>
    <row r="748" spans="1:12" hidden="1" x14ac:dyDescent="0.45">
      <c r="A748">
        <v>1392</v>
      </c>
      <c r="B748" t="s">
        <v>2410</v>
      </c>
      <c r="C748" t="s">
        <v>74</v>
      </c>
      <c r="D748" t="s">
        <v>1596</v>
      </c>
      <c r="E748" t="s">
        <v>37</v>
      </c>
      <c r="F748">
        <v>18</v>
      </c>
      <c r="G748" t="s">
        <v>12</v>
      </c>
      <c r="H748">
        <v>2021</v>
      </c>
      <c r="I748">
        <v>10.575566666666701</v>
      </c>
      <c r="J748" s="1">
        <f>_xlfn.XLOOKUP(B748, '[1]2021 Salaries'!$B$13:$B$2834, '[1]2021 Salaries'!$G$13:$G$2834,0)</f>
        <v>24970000</v>
      </c>
      <c r="K748" s="1">
        <f t="shared" si="11"/>
        <v>27467000.000000004</v>
      </c>
      <c r="L748" s="2">
        <v>747</v>
      </c>
    </row>
    <row r="749" spans="1:12" hidden="1" x14ac:dyDescent="0.45">
      <c r="A749">
        <v>502</v>
      </c>
      <c r="B749" t="s">
        <v>2409</v>
      </c>
      <c r="C749" t="s">
        <v>51</v>
      </c>
      <c r="D749" t="s">
        <v>1600</v>
      </c>
      <c r="E749" t="s">
        <v>162</v>
      </c>
      <c r="F749">
        <v>25</v>
      </c>
      <c r="G749" t="s">
        <v>12</v>
      </c>
      <c r="H749">
        <v>2020</v>
      </c>
      <c r="I749">
        <v>10.5757333333333</v>
      </c>
      <c r="J749" s="1">
        <f>_xlfn.XLOOKUP(B749, '[1]2021 Salaries'!$B$13:$B$2834, '[1]2021 Salaries'!$G$13:$G$2834,0)</f>
        <v>36100000</v>
      </c>
      <c r="K749" s="1">
        <f t="shared" si="11"/>
        <v>39710000</v>
      </c>
      <c r="L749" s="2">
        <v>748</v>
      </c>
    </row>
    <row r="750" spans="1:12" hidden="1" x14ac:dyDescent="0.45">
      <c r="A750">
        <v>1642</v>
      </c>
      <c r="B750" t="s">
        <v>2408</v>
      </c>
      <c r="C750" t="s">
        <v>46</v>
      </c>
      <c r="D750" t="s">
        <v>1600</v>
      </c>
      <c r="E750" t="s">
        <v>124</v>
      </c>
      <c r="F750">
        <v>23</v>
      </c>
      <c r="G750" t="s">
        <v>25</v>
      </c>
      <c r="H750">
        <v>2021</v>
      </c>
      <c r="I750">
        <v>10.586166666666699</v>
      </c>
      <c r="J750" s="1">
        <f>_xlfn.XLOOKUP(B750, '[1]2021 Salaries'!$B$13:$B$2834, '[1]2021 Salaries'!$G$13:$G$2834,0)</f>
        <v>19200000</v>
      </c>
      <c r="K750" s="1">
        <f t="shared" si="11"/>
        <v>21120000</v>
      </c>
      <c r="L750" s="2">
        <v>749</v>
      </c>
    </row>
    <row r="751" spans="1:12" hidden="1" x14ac:dyDescent="0.45">
      <c r="A751">
        <v>306</v>
      </c>
      <c r="B751" t="s">
        <v>2407</v>
      </c>
      <c r="C751" t="s">
        <v>214</v>
      </c>
      <c r="D751" t="s">
        <v>1600</v>
      </c>
      <c r="E751" t="s">
        <v>460</v>
      </c>
      <c r="F751">
        <v>22</v>
      </c>
      <c r="G751" t="s">
        <v>31</v>
      </c>
      <c r="H751">
        <v>2020</v>
      </c>
      <c r="I751">
        <v>10.587533333333299</v>
      </c>
      <c r="J751" s="1">
        <f>_xlfn.XLOOKUP(B751, '[1]2021 Salaries'!$B$13:$B$2834, '[1]2021 Salaries'!$G$13:$G$2834,0)</f>
        <v>33190000</v>
      </c>
      <c r="K751" s="1">
        <f t="shared" si="11"/>
        <v>36509000</v>
      </c>
      <c r="L751" s="2">
        <v>750</v>
      </c>
    </row>
    <row r="752" spans="1:12" hidden="1" x14ac:dyDescent="0.45">
      <c r="A752">
        <v>175</v>
      </c>
      <c r="B752" t="s">
        <v>1837</v>
      </c>
      <c r="C752" t="s">
        <v>130</v>
      </c>
      <c r="D752" t="s">
        <v>1592</v>
      </c>
      <c r="E752" t="s">
        <v>614</v>
      </c>
      <c r="F752">
        <v>21</v>
      </c>
      <c r="G752" t="s">
        <v>31</v>
      </c>
      <c r="H752">
        <v>2020</v>
      </c>
      <c r="I752">
        <v>10.589</v>
      </c>
      <c r="J752" s="1">
        <f>_xlfn.XLOOKUP(B752, '[1]2021 Salaries'!$B$13:$B$2834, '[1]2021 Salaries'!$G$13:$G$2834,0)</f>
        <v>21360000</v>
      </c>
      <c r="K752" s="1">
        <f t="shared" si="11"/>
        <v>23496000.000000004</v>
      </c>
      <c r="L752" s="2">
        <v>751</v>
      </c>
    </row>
    <row r="753" spans="1:12" hidden="1" x14ac:dyDescent="0.45">
      <c r="A753">
        <v>503</v>
      </c>
      <c r="B753" t="s">
        <v>2406</v>
      </c>
      <c r="C753" t="s">
        <v>14</v>
      </c>
      <c r="D753" t="s">
        <v>1600</v>
      </c>
      <c r="E753" t="s">
        <v>162</v>
      </c>
      <c r="F753">
        <v>21</v>
      </c>
      <c r="G753" t="s">
        <v>12</v>
      </c>
      <c r="H753">
        <v>2020</v>
      </c>
      <c r="I753">
        <v>10.592233333333301</v>
      </c>
      <c r="J753" s="1">
        <f>_xlfn.XLOOKUP(B753, '[1]2021 Salaries'!$B$13:$B$2834, '[1]2021 Salaries'!$G$13:$G$2834,0)</f>
        <v>36520000</v>
      </c>
      <c r="K753" s="1">
        <f t="shared" si="11"/>
        <v>40172000</v>
      </c>
      <c r="L753" s="2">
        <v>752</v>
      </c>
    </row>
    <row r="754" spans="1:12" hidden="1" x14ac:dyDescent="0.45">
      <c r="A754">
        <v>613</v>
      </c>
      <c r="B754" t="s">
        <v>2146</v>
      </c>
      <c r="C754" t="s">
        <v>341</v>
      </c>
      <c r="D754" t="s">
        <v>1592</v>
      </c>
      <c r="E754" t="s">
        <v>118</v>
      </c>
      <c r="F754">
        <v>31</v>
      </c>
      <c r="G754" t="s">
        <v>25</v>
      </c>
      <c r="H754">
        <v>2020</v>
      </c>
      <c r="I754">
        <v>10.594200000000001</v>
      </c>
      <c r="J754" s="1">
        <f>_xlfn.XLOOKUP(B754, '[1]2021 Salaries'!$B$13:$B$2834, '[1]2021 Salaries'!$G$13:$G$2834,0)</f>
        <v>32140000</v>
      </c>
      <c r="K754" s="1">
        <f t="shared" si="11"/>
        <v>35354000</v>
      </c>
      <c r="L754" s="2">
        <v>753</v>
      </c>
    </row>
    <row r="755" spans="1:12" hidden="1" x14ac:dyDescent="0.45">
      <c r="A755">
        <v>711</v>
      </c>
      <c r="B755" t="s">
        <v>2405</v>
      </c>
      <c r="C755" t="s">
        <v>130</v>
      </c>
      <c r="D755" t="s">
        <v>1596</v>
      </c>
      <c r="E755" t="s">
        <v>186</v>
      </c>
      <c r="F755">
        <v>24</v>
      </c>
      <c r="G755" t="s">
        <v>16</v>
      </c>
      <c r="H755">
        <v>2020</v>
      </c>
      <c r="I755">
        <v>10.5995666666667</v>
      </c>
      <c r="J755" s="1">
        <f>_xlfn.XLOOKUP(B755, '[1]2021 Salaries'!$B$13:$B$2834, '[1]2021 Salaries'!$G$13:$G$2834,0)</f>
        <v>26750000</v>
      </c>
      <c r="K755" s="1">
        <f t="shared" si="11"/>
        <v>29425000.000000004</v>
      </c>
      <c r="L755" s="2">
        <v>754</v>
      </c>
    </row>
    <row r="756" spans="1:12" hidden="1" x14ac:dyDescent="0.45">
      <c r="A756">
        <v>1244</v>
      </c>
      <c r="B756" t="s">
        <v>2224</v>
      </c>
      <c r="C756" t="s">
        <v>64</v>
      </c>
      <c r="D756" t="s">
        <v>1592</v>
      </c>
      <c r="E756" t="s">
        <v>71</v>
      </c>
      <c r="F756">
        <v>32</v>
      </c>
      <c r="G756" t="s">
        <v>31</v>
      </c>
      <c r="H756">
        <v>2021</v>
      </c>
      <c r="I756">
        <v>10.602499999999999</v>
      </c>
      <c r="J756" s="1">
        <f>_xlfn.XLOOKUP(B756, '[1]2021 Salaries'!$B$13:$B$2834, '[1]2021 Salaries'!$G$13:$G$2834,0)</f>
        <v>1580000</v>
      </c>
      <c r="K756" s="1">
        <f t="shared" si="11"/>
        <v>1580000</v>
      </c>
      <c r="L756" s="2">
        <v>755</v>
      </c>
    </row>
    <row r="757" spans="1:12" hidden="1" x14ac:dyDescent="0.45">
      <c r="A757">
        <v>838</v>
      </c>
      <c r="B757" t="s">
        <v>2404</v>
      </c>
      <c r="C757" t="s">
        <v>14</v>
      </c>
      <c r="D757" t="s">
        <v>1596</v>
      </c>
      <c r="E757" t="s">
        <v>272</v>
      </c>
      <c r="F757">
        <v>18</v>
      </c>
      <c r="G757" t="s">
        <v>16</v>
      </c>
      <c r="H757">
        <v>2020</v>
      </c>
      <c r="I757">
        <v>10.605366666666701</v>
      </c>
      <c r="J757" s="1">
        <f>_xlfn.XLOOKUP(B757, '[1]2021 Salaries'!$B$13:$B$2834, '[1]2021 Salaries'!$G$13:$G$2834,0)</f>
        <v>0</v>
      </c>
      <c r="K757" s="1">
        <f t="shared" si="11"/>
        <v>0</v>
      </c>
      <c r="L757" s="2">
        <v>756</v>
      </c>
    </row>
    <row r="758" spans="1:12" hidden="1" x14ac:dyDescent="0.45">
      <c r="A758">
        <v>150</v>
      </c>
      <c r="B758" t="s">
        <v>2403</v>
      </c>
      <c r="C758" t="s">
        <v>9</v>
      </c>
      <c r="D758" t="s">
        <v>1596</v>
      </c>
      <c r="E758" t="s">
        <v>395</v>
      </c>
      <c r="F758">
        <v>21</v>
      </c>
      <c r="G758" t="s">
        <v>31</v>
      </c>
      <c r="H758">
        <v>2020</v>
      </c>
      <c r="I758">
        <v>10.6086666666667</v>
      </c>
      <c r="J758" s="1">
        <f>_xlfn.XLOOKUP(B758, '[1]2021 Salaries'!$B$13:$B$2834, '[1]2021 Salaries'!$G$13:$G$2834,0)</f>
        <v>29200000</v>
      </c>
      <c r="K758" s="1">
        <f t="shared" si="11"/>
        <v>32120000.000000004</v>
      </c>
      <c r="L758" s="2">
        <v>757</v>
      </c>
    </row>
    <row r="759" spans="1:12" hidden="1" x14ac:dyDescent="0.45">
      <c r="A759">
        <v>296</v>
      </c>
      <c r="B759" t="s">
        <v>2402</v>
      </c>
      <c r="C759" t="s">
        <v>9</v>
      </c>
      <c r="D759" t="s">
        <v>1592</v>
      </c>
      <c r="E759" t="s">
        <v>867</v>
      </c>
      <c r="F759">
        <v>25</v>
      </c>
      <c r="G759" t="s">
        <v>31</v>
      </c>
      <c r="H759">
        <v>2020</v>
      </c>
      <c r="I759">
        <v>10.6098</v>
      </c>
      <c r="J759" s="1">
        <f>_xlfn.XLOOKUP(B759, '[1]2021 Salaries'!$B$13:$B$2834, '[1]2021 Salaries'!$G$13:$G$2834,0)</f>
        <v>28620000</v>
      </c>
      <c r="K759" s="1">
        <f t="shared" si="11"/>
        <v>31482000.000000004</v>
      </c>
      <c r="L759" s="2">
        <v>758</v>
      </c>
    </row>
    <row r="760" spans="1:12" hidden="1" x14ac:dyDescent="0.45">
      <c r="A760">
        <v>158</v>
      </c>
      <c r="B760" t="s">
        <v>2401</v>
      </c>
      <c r="C760" t="s">
        <v>9</v>
      </c>
      <c r="D760" t="s">
        <v>1592</v>
      </c>
      <c r="E760" t="s">
        <v>154</v>
      </c>
      <c r="F760">
        <v>22</v>
      </c>
      <c r="G760" t="s">
        <v>31</v>
      </c>
      <c r="H760">
        <v>2020</v>
      </c>
      <c r="I760">
        <v>10.623699999999999</v>
      </c>
      <c r="J760" s="1">
        <f>_xlfn.XLOOKUP(B760, '[1]2021 Salaries'!$B$13:$B$2834, '[1]2021 Salaries'!$G$13:$G$2834,0)</f>
        <v>30830000</v>
      </c>
      <c r="K760" s="1">
        <f t="shared" si="11"/>
        <v>33913000</v>
      </c>
      <c r="L760" s="2">
        <v>759</v>
      </c>
    </row>
    <row r="761" spans="1:12" hidden="1" x14ac:dyDescent="0.45">
      <c r="A761">
        <v>1750</v>
      </c>
      <c r="B761" t="s">
        <v>2400</v>
      </c>
      <c r="C761" t="s">
        <v>14</v>
      </c>
      <c r="D761" t="s">
        <v>1596</v>
      </c>
      <c r="E761" t="s">
        <v>53</v>
      </c>
      <c r="F761">
        <v>17</v>
      </c>
      <c r="G761" t="s">
        <v>16</v>
      </c>
      <c r="H761">
        <v>2021</v>
      </c>
      <c r="I761">
        <v>10.627933333333299</v>
      </c>
      <c r="J761" s="1">
        <f>_xlfn.XLOOKUP(B761, '[1]2021 Salaries'!$B$13:$B$2834, '[1]2021 Salaries'!$G$13:$G$2834,0)</f>
        <v>30550000</v>
      </c>
      <c r="K761" s="1">
        <f t="shared" si="11"/>
        <v>33605000</v>
      </c>
      <c r="L761" s="2">
        <v>760</v>
      </c>
    </row>
    <row r="762" spans="1:12" hidden="1" x14ac:dyDescent="0.45">
      <c r="A762">
        <v>1565</v>
      </c>
      <c r="B762" t="s">
        <v>2399</v>
      </c>
      <c r="C762" t="s">
        <v>60</v>
      </c>
      <c r="D762" t="s">
        <v>1596</v>
      </c>
      <c r="E762" t="s">
        <v>78</v>
      </c>
      <c r="F762">
        <v>29</v>
      </c>
      <c r="G762" t="s">
        <v>25</v>
      </c>
      <c r="H762">
        <v>2021</v>
      </c>
      <c r="I762">
        <v>10.628266666666701</v>
      </c>
      <c r="J762" s="1">
        <f>_xlfn.XLOOKUP(B762, '[1]2021 Salaries'!$B$13:$B$2834, '[1]2021 Salaries'!$G$13:$G$2834,0)</f>
        <v>26890000</v>
      </c>
      <c r="K762" s="1">
        <f t="shared" si="11"/>
        <v>29579000.000000004</v>
      </c>
      <c r="L762" s="2">
        <v>761</v>
      </c>
    </row>
    <row r="763" spans="1:12" hidden="1" x14ac:dyDescent="0.45">
      <c r="A763">
        <v>1888</v>
      </c>
      <c r="B763" t="s">
        <v>2398</v>
      </c>
      <c r="C763" t="s">
        <v>64</v>
      </c>
      <c r="D763" t="s">
        <v>1600</v>
      </c>
      <c r="E763" t="s">
        <v>166</v>
      </c>
      <c r="F763">
        <v>26</v>
      </c>
      <c r="G763" t="s">
        <v>41</v>
      </c>
      <c r="H763">
        <v>2021</v>
      </c>
      <c r="I763">
        <v>10.6350333333333</v>
      </c>
      <c r="J763" s="1">
        <f>_xlfn.XLOOKUP(B763, '[1]2021 Salaries'!$B$13:$B$2834, '[1]2021 Salaries'!$G$13:$G$2834,0)</f>
        <v>7570000</v>
      </c>
      <c r="K763" s="1">
        <f t="shared" si="11"/>
        <v>7570000</v>
      </c>
      <c r="L763" s="2">
        <v>762</v>
      </c>
    </row>
    <row r="764" spans="1:12" hidden="1" x14ac:dyDescent="0.45">
      <c r="A764">
        <v>1123</v>
      </c>
      <c r="B764" t="s">
        <v>1752</v>
      </c>
      <c r="C764" t="s">
        <v>9</v>
      </c>
      <c r="D764" t="s">
        <v>1600</v>
      </c>
      <c r="E764" t="s">
        <v>473</v>
      </c>
      <c r="F764">
        <v>18</v>
      </c>
      <c r="G764" t="s">
        <v>31</v>
      </c>
      <c r="H764">
        <v>2021</v>
      </c>
      <c r="I764">
        <v>10.642433333333299</v>
      </c>
      <c r="J764" s="1">
        <f>_xlfn.XLOOKUP(B764, '[1]2021 Salaries'!$B$13:$B$2834, '[1]2021 Salaries'!$G$13:$G$2834,0)</f>
        <v>11190000</v>
      </c>
      <c r="K764" s="1">
        <f t="shared" si="11"/>
        <v>12309000.000000002</v>
      </c>
      <c r="L764" s="2">
        <v>763</v>
      </c>
    </row>
    <row r="765" spans="1:12" x14ac:dyDescent="0.45">
      <c r="A765">
        <v>1002</v>
      </c>
      <c r="B765" t="s">
        <v>2397</v>
      </c>
      <c r="C765" t="s">
        <v>64</v>
      </c>
      <c r="D765" t="s">
        <v>1600</v>
      </c>
      <c r="E765" t="s">
        <v>168</v>
      </c>
      <c r="F765">
        <v>20</v>
      </c>
      <c r="G765" t="s">
        <v>21</v>
      </c>
      <c r="H765">
        <v>2021</v>
      </c>
      <c r="I765">
        <v>10.6432</v>
      </c>
      <c r="J765" s="1">
        <f>_xlfn.XLOOKUP(B765, '[1]2021 Salaries'!$B$13:$B$2834, '[1]2021 Salaries'!$G$13:$G$2834,0)</f>
        <v>10750000</v>
      </c>
      <c r="K765" s="1">
        <f t="shared" si="11"/>
        <v>10750000</v>
      </c>
      <c r="L765" s="2">
        <v>764</v>
      </c>
    </row>
    <row r="766" spans="1:12" hidden="1" x14ac:dyDescent="0.45">
      <c r="A766">
        <v>239</v>
      </c>
      <c r="B766" t="s">
        <v>2177</v>
      </c>
      <c r="C766" t="s">
        <v>722</v>
      </c>
      <c r="D766" t="s">
        <v>1596</v>
      </c>
      <c r="E766" t="s">
        <v>539</v>
      </c>
      <c r="F766">
        <v>23</v>
      </c>
      <c r="G766" t="s">
        <v>31</v>
      </c>
      <c r="H766">
        <v>2020</v>
      </c>
      <c r="I766">
        <v>10.646366666666699</v>
      </c>
      <c r="J766" s="1">
        <f>_xlfn.XLOOKUP(B766, '[1]2021 Salaries'!$B$13:$B$2834, '[1]2021 Salaries'!$G$13:$G$2834,0)</f>
        <v>32990000</v>
      </c>
      <c r="K766" s="1">
        <f t="shared" si="11"/>
        <v>36289000</v>
      </c>
      <c r="L766" s="2">
        <v>765</v>
      </c>
    </row>
    <row r="767" spans="1:12" hidden="1" x14ac:dyDescent="0.45">
      <c r="A767">
        <v>735</v>
      </c>
      <c r="B767" t="s">
        <v>2396</v>
      </c>
      <c r="C767" t="s">
        <v>109</v>
      </c>
      <c r="D767" t="s">
        <v>1600</v>
      </c>
      <c r="E767" t="s">
        <v>997</v>
      </c>
      <c r="F767">
        <v>28</v>
      </c>
      <c r="G767" t="s">
        <v>16</v>
      </c>
      <c r="H767">
        <v>2020</v>
      </c>
      <c r="I767">
        <v>10.6513666666667</v>
      </c>
      <c r="J767" s="1">
        <f>_xlfn.XLOOKUP(B767, '[1]2021 Salaries'!$B$13:$B$2834, '[1]2021 Salaries'!$G$13:$G$2834,0)</f>
        <v>0</v>
      </c>
      <c r="K767" s="1">
        <f t="shared" si="11"/>
        <v>0</v>
      </c>
      <c r="L767" s="2">
        <v>766</v>
      </c>
    </row>
    <row r="768" spans="1:12" hidden="1" x14ac:dyDescent="0.45">
      <c r="A768">
        <v>1054</v>
      </c>
      <c r="B768" t="s">
        <v>2395</v>
      </c>
      <c r="C768" t="s">
        <v>55</v>
      </c>
      <c r="D768" t="s">
        <v>1596</v>
      </c>
      <c r="E768" t="s">
        <v>147</v>
      </c>
      <c r="F768">
        <v>27</v>
      </c>
      <c r="G768" t="s">
        <v>21</v>
      </c>
      <c r="H768">
        <v>2021</v>
      </c>
      <c r="I768">
        <v>10.658799999999999</v>
      </c>
      <c r="J768" s="1">
        <f>_xlfn.XLOOKUP(B768, '[1]2021 Salaries'!$B$13:$B$2834, '[1]2021 Salaries'!$G$13:$G$2834,0)</f>
        <v>33230000</v>
      </c>
      <c r="K768" s="1">
        <f t="shared" si="11"/>
        <v>36553000</v>
      </c>
      <c r="L768" s="2">
        <v>767</v>
      </c>
    </row>
    <row r="769" spans="1:12" hidden="1" x14ac:dyDescent="0.45">
      <c r="A769">
        <v>100</v>
      </c>
      <c r="B769" t="s">
        <v>2394</v>
      </c>
      <c r="C769" t="s">
        <v>39</v>
      </c>
      <c r="D769" t="s">
        <v>1592</v>
      </c>
      <c r="E769" t="s">
        <v>101</v>
      </c>
      <c r="F769">
        <v>20</v>
      </c>
      <c r="G769" t="s">
        <v>21</v>
      </c>
      <c r="H769">
        <v>2020</v>
      </c>
      <c r="I769">
        <v>10.664199999999999</v>
      </c>
      <c r="J769" s="1">
        <f>_xlfn.XLOOKUP(B769, '[1]2021 Salaries'!$B$13:$B$2834, '[1]2021 Salaries'!$G$13:$G$2834,0)</f>
        <v>0</v>
      </c>
      <c r="K769" s="1">
        <f t="shared" si="11"/>
        <v>0</v>
      </c>
      <c r="L769" s="2">
        <v>768</v>
      </c>
    </row>
    <row r="770" spans="1:12" hidden="1" x14ac:dyDescent="0.45">
      <c r="A770">
        <v>122</v>
      </c>
      <c r="B770" t="s">
        <v>2393</v>
      </c>
      <c r="C770" t="s">
        <v>465</v>
      </c>
      <c r="D770" t="s">
        <v>1592</v>
      </c>
      <c r="E770" t="s">
        <v>230</v>
      </c>
      <c r="F770">
        <v>29</v>
      </c>
      <c r="G770" t="s">
        <v>21</v>
      </c>
      <c r="H770">
        <v>2020</v>
      </c>
      <c r="I770">
        <v>10.6668</v>
      </c>
      <c r="J770" s="1">
        <f>_xlfn.XLOOKUP(B770, '[1]2021 Salaries'!$B$13:$B$2834, '[1]2021 Salaries'!$G$13:$G$2834,0)</f>
        <v>0</v>
      </c>
      <c r="K770" s="1">
        <f t="shared" si="11"/>
        <v>0</v>
      </c>
      <c r="L770" s="2">
        <v>769</v>
      </c>
    </row>
    <row r="771" spans="1:12" hidden="1" x14ac:dyDescent="0.45">
      <c r="A771">
        <v>1333</v>
      </c>
      <c r="B771" t="s">
        <v>2309</v>
      </c>
      <c r="C771" t="s">
        <v>39</v>
      </c>
      <c r="D771" t="s">
        <v>1592</v>
      </c>
      <c r="E771" t="s">
        <v>116</v>
      </c>
      <c r="F771">
        <v>24</v>
      </c>
      <c r="G771" t="s">
        <v>12</v>
      </c>
      <c r="H771">
        <v>2021</v>
      </c>
      <c r="I771">
        <v>10.671799999999999</v>
      </c>
      <c r="J771" s="1">
        <f>_xlfn.XLOOKUP(B771, '[1]2021 Salaries'!$B$13:$B$2834, '[1]2021 Salaries'!$G$13:$G$2834,0)</f>
        <v>32680000</v>
      </c>
      <c r="K771" s="1">
        <f t="shared" ref="K771:K834" si="12">IF(C771="Rarita", J771, J771*1.1)</f>
        <v>35948000</v>
      </c>
      <c r="L771" s="2">
        <v>770</v>
      </c>
    </row>
    <row r="772" spans="1:12" hidden="1" x14ac:dyDescent="0.45">
      <c r="A772">
        <v>404</v>
      </c>
      <c r="B772" t="s">
        <v>2392</v>
      </c>
      <c r="C772" t="s">
        <v>68</v>
      </c>
      <c r="D772" t="s">
        <v>1592</v>
      </c>
      <c r="E772" t="s">
        <v>602</v>
      </c>
      <c r="F772">
        <v>28</v>
      </c>
      <c r="G772" t="s">
        <v>12</v>
      </c>
      <c r="H772">
        <v>2020</v>
      </c>
      <c r="I772">
        <v>10.6762333333333</v>
      </c>
      <c r="J772" s="1">
        <f>_xlfn.XLOOKUP(B772, '[1]2021 Salaries'!$B$13:$B$2834, '[1]2021 Salaries'!$G$13:$G$2834,0)</f>
        <v>27360000</v>
      </c>
      <c r="K772" s="1">
        <f t="shared" si="12"/>
        <v>30096000.000000004</v>
      </c>
      <c r="L772" s="2">
        <v>771</v>
      </c>
    </row>
    <row r="773" spans="1:12" hidden="1" x14ac:dyDescent="0.45">
      <c r="A773">
        <v>823</v>
      </c>
      <c r="B773" t="s">
        <v>1922</v>
      </c>
      <c r="C773" t="s">
        <v>9</v>
      </c>
      <c r="D773" t="s">
        <v>1592</v>
      </c>
      <c r="E773" t="s">
        <v>250</v>
      </c>
      <c r="F773">
        <v>32</v>
      </c>
      <c r="G773" t="s">
        <v>16</v>
      </c>
      <c r="H773">
        <v>2020</v>
      </c>
      <c r="I773">
        <v>10.6818666666667</v>
      </c>
      <c r="J773" s="1">
        <f>_xlfn.XLOOKUP(B773, '[1]2021 Salaries'!$B$13:$B$2834, '[1]2021 Salaries'!$G$13:$G$2834,0)</f>
        <v>23090000</v>
      </c>
      <c r="K773" s="1">
        <f t="shared" si="12"/>
        <v>25399000.000000004</v>
      </c>
      <c r="L773" s="2">
        <v>772</v>
      </c>
    </row>
    <row r="774" spans="1:12" hidden="1" x14ac:dyDescent="0.45">
      <c r="A774">
        <v>414</v>
      </c>
      <c r="B774" t="s">
        <v>653</v>
      </c>
      <c r="C774" t="s">
        <v>74</v>
      </c>
      <c r="D774" t="s">
        <v>350</v>
      </c>
      <c r="E774" t="s">
        <v>37</v>
      </c>
      <c r="F774">
        <v>31</v>
      </c>
      <c r="G774" t="s">
        <v>12</v>
      </c>
      <c r="H774">
        <v>2020</v>
      </c>
      <c r="I774">
        <v>10.681900000000001</v>
      </c>
      <c r="J774" s="1">
        <f>_xlfn.XLOOKUP(B774, '[1]2021 Salaries'!$B$13:$B$2834, '[1]2021 Salaries'!$G$13:$G$2834,0)</f>
        <v>0</v>
      </c>
      <c r="K774" s="1">
        <f t="shared" si="12"/>
        <v>0</v>
      </c>
      <c r="L774" s="2">
        <v>773</v>
      </c>
    </row>
    <row r="775" spans="1:12" hidden="1" x14ac:dyDescent="0.45">
      <c r="A775">
        <v>1009</v>
      </c>
      <c r="B775" t="s">
        <v>1976</v>
      </c>
      <c r="C775" t="s">
        <v>39</v>
      </c>
      <c r="D775" t="s">
        <v>1596</v>
      </c>
      <c r="E775" t="s">
        <v>28</v>
      </c>
      <c r="F775">
        <v>26</v>
      </c>
      <c r="G775" t="s">
        <v>21</v>
      </c>
      <c r="H775">
        <v>2021</v>
      </c>
      <c r="I775">
        <v>10.6824666666667</v>
      </c>
      <c r="J775" s="1">
        <f>_xlfn.XLOOKUP(B775, '[1]2021 Salaries'!$B$13:$B$2834, '[1]2021 Salaries'!$G$13:$G$2834,0)</f>
        <v>23610000</v>
      </c>
      <c r="K775" s="1">
        <f t="shared" si="12"/>
        <v>25971000.000000004</v>
      </c>
      <c r="L775" s="2">
        <v>774</v>
      </c>
    </row>
    <row r="776" spans="1:12" hidden="1" x14ac:dyDescent="0.45">
      <c r="A776">
        <v>1898</v>
      </c>
      <c r="B776" t="s">
        <v>1941</v>
      </c>
      <c r="C776" t="s">
        <v>64</v>
      </c>
      <c r="D776" t="s">
        <v>1596</v>
      </c>
      <c r="E776" t="s">
        <v>261</v>
      </c>
      <c r="F776">
        <v>28</v>
      </c>
      <c r="G776" t="s">
        <v>41</v>
      </c>
      <c r="H776">
        <v>2021</v>
      </c>
      <c r="I776">
        <v>10.683199999999999</v>
      </c>
      <c r="J776" s="1">
        <f>_xlfn.XLOOKUP(B776, '[1]2021 Salaries'!$B$13:$B$2834, '[1]2021 Salaries'!$G$13:$G$2834,0)</f>
        <v>9560000</v>
      </c>
      <c r="K776" s="1">
        <f t="shared" si="12"/>
        <v>9560000</v>
      </c>
      <c r="L776" s="2">
        <v>775</v>
      </c>
    </row>
    <row r="777" spans="1:12" hidden="1" x14ac:dyDescent="0.45">
      <c r="A777">
        <v>258</v>
      </c>
      <c r="B777" t="s">
        <v>2391</v>
      </c>
      <c r="C777" t="s">
        <v>55</v>
      </c>
      <c r="D777" t="s">
        <v>1596</v>
      </c>
      <c r="E777" t="s">
        <v>278</v>
      </c>
      <c r="F777">
        <v>23</v>
      </c>
      <c r="G777" t="s">
        <v>31</v>
      </c>
      <c r="H777">
        <v>2020</v>
      </c>
      <c r="I777">
        <v>10.6839333333333</v>
      </c>
      <c r="J777" s="1">
        <f>_xlfn.XLOOKUP(B777, '[1]2021 Salaries'!$B$13:$B$2834, '[1]2021 Salaries'!$G$13:$G$2834,0)</f>
        <v>20940000</v>
      </c>
      <c r="K777" s="1">
        <f t="shared" si="12"/>
        <v>23034000</v>
      </c>
      <c r="L777" s="2">
        <v>776</v>
      </c>
    </row>
    <row r="778" spans="1:12" hidden="1" x14ac:dyDescent="0.45">
      <c r="A778">
        <v>649</v>
      </c>
      <c r="B778" t="s">
        <v>2390</v>
      </c>
      <c r="C778" t="s">
        <v>55</v>
      </c>
      <c r="D778" t="s">
        <v>1592</v>
      </c>
      <c r="E778" t="s">
        <v>240</v>
      </c>
      <c r="F778">
        <v>22</v>
      </c>
      <c r="G778" t="s">
        <v>25</v>
      </c>
      <c r="H778">
        <v>2020</v>
      </c>
      <c r="I778">
        <v>10.691800000000001</v>
      </c>
      <c r="J778" s="1">
        <f>_xlfn.XLOOKUP(B778, '[1]2021 Salaries'!$B$13:$B$2834, '[1]2021 Salaries'!$G$13:$G$2834,0)</f>
        <v>0</v>
      </c>
      <c r="K778" s="1">
        <f t="shared" si="12"/>
        <v>0</v>
      </c>
      <c r="L778" s="2">
        <v>777</v>
      </c>
    </row>
    <row r="779" spans="1:12" hidden="1" x14ac:dyDescent="0.45">
      <c r="A779">
        <v>1453</v>
      </c>
      <c r="B779" t="s">
        <v>2389</v>
      </c>
      <c r="C779" t="s">
        <v>699</v>
      </c>
      <c r="D779" t="s">
        <v>1600</v>
      </c>
      <c r="E779" t="s">
        <v>382</v>
      </c>
      <c r="F779">
        <v>24</v>
      </c>
      <c r="G779" t="s">
        <v>12</v>
      </c>
      <c r="H779">
        <v>2021</v>
      </c>
      <c r="I779">
        <v>10.697800000000001</v>
      </c>
      <c r="J779" s="1">
        <f>_xlfn.XLOOKUP(B779, '[1]2021 Salaries'!$B$13:$B$2834, '[1]2021 Salaries'!$G$13:$G$2834,0)</f>
        <v>25110000</v>
      </c>
      <c r="K779" s="1">
        <f t="shared" si="12"/>
        <v>27621000.000000004</v>
      </c>
      <c r="L779" s="2">
        <v>778</v>
      </c>
    </row>
    <row r="780" spans="1:12" hidden="1" x14ac:dyDescent="0.45">
      <c r="A780">
        <v>1780</v>
      </c>
      <c r="B780" t="s">
        <v>2388</v>
      </c>
      <c r="C780" t="s">
        <v>14</v>
      </c>
      <c r="D780" t="s">
        <v>1600</v>
      </c>
      <c r="E780" t="s">
        <v>627</v>
      </c>
      <c r="F780">
        <v>23</v>
      </c>
      <c r="G780" t="s">
        <v>16</v>
      </c>
      <c r="H780">
        <v>2021</v>
      </c>
      <c r="I780">
        <v>10.698133333333301</v>
      </c>
      <c r="J780" s="1">
        <f>_xlfn.XLOOKUP(B780, '[1]2021 Salaries'!$B$13:$B$2834, '[1]2021 Salaries'!$G$13:$G$2834,0)</f>
        <v>24740000</v>
      </c>
      <c r="K780" s="1">
        <f t="shared" si="12"/>
        <v>27214000.000000004</v>
      </c>
      <c r="L780" s="2">
        <v>779</v>
      </c>
    </row>
    <row r="781" spans="1:12" hidden="1" x14ac:dyDescent="0.45">
      <c r="A781">
        <v>1625</v>
      </c>
      <c r="B781" t="s">
        <v>2387</v>
      </c>
      <c r="C781" t="s">
        <v>2386</v>
      </c>
      <c r="D781" t="s">
        <v>1596</v>
      </c>
      <c r="E781" t="s">
        <v>240</v>
      </c>
      <c r="F781">
        <v>29</v>
      </c>
      <c r="G781" t="s">
        <v>25</v>
      </c>
      <c r="H781">
        <v>2021</v>
      </c>
      <c r="I781">
        <v>10.705399999999999</v>
      </c>
      <c r="J781" s="1">
        <f>_xlfn.XLOOKUP(B781, '[1]2021 Salaries'!$B$13:$B$2834, '[1]2021 Salaries'!$G$13:$G$2834,0)</f>
        <v>16380000</v>
      </c>
      <c r="K781" s="1">
        <f t="shared" si="12"/>
        <v>18018000</v>
      </c>
      <c r="L781" s="2">
        <v>780</v>
      </c>
    </row>
    <row r="782" spans="1:12" hidden="1" x14ac:dyDescent="0.45">
      <c r="A782">
        <v>168</v>
      </c>
      <c r="B782" t="s">
        <v>2385</v>
      </c>
      <c r="C782" t="s">
        <v>2384</v>
      </c>
      <c r="D782" t="s">
        <v>1592</v>
      </c>
      <c r="E782" t="s">
        <v>547</v>
      </c>
      <c r="F782">
        <v>25</v>
      </c>
      <c r="G782" t="s">
        <v>31</v>
      </c>
      <c r="H782">
        <v>2020</v>
      </c>
      <c r="I782">
        <v>10.706</v>
      </c>
      <c r="J782" s="1">
        <f>_xlfn.XLOOKUP(B782, '[1]2021 Salaries'!$B$13:$B$2834, '[1]2021 Salaries'!$G$13:$G$2834,0)</f>
        <v>32930000</v>
      </c>
      <c r="K782" s="1">
        <f t="shared" si="12"/>
        <v>36223000</v>
      </c>
      <c r="L782" s="2">
        <v>781</v>
      </c>
    </row>
    <row r="783" spans="1:12" hidden="1" x14ac:dyDescent="0.45">
      <c r="A783">
        <v>185</v>
      </c>
      <c r="B783" t="s">
        <v>2207</v>
      </c>
      <c r="C783" t="s">
        <v>149</v>
      </c>
      <c r="D783" t="s">
        <v>1592</v>
      </c>
      <c r="E783" t="s">
        <v>473</v>
      </c>
      <c r="F783">
        <v>22</v>
      </c>
      <c r="G783" t="s">
        <v>31</v>
      </c>
      <c r="H783">
        <v>2020</v>
      </c>
      <c r="I783">
        <v>10.7071666666667</v>
      </c>
      <c r="J783" s="1">
        <f>_xlfn.XLOOKUP(B783, '[1]2021 Salaries'!$B$13:$B$2834, '[1]2021 Salaries'!$G$13:$G$2834,0)</f>
        <v>22670000</v>
      </c>
      <c r="K783" s="1">
        <f t="shared" si="12"/>
        <v>24937000.000000004</v>
      </c>
      <c r="L783" s="2">
        <v>782</v>
      </c>
    </row>
    <row r="784" spans="1:12" hidden="1" x14ac:dyDescent="0.45">
      <c r="A784">
        <v>991</v>
      </c>
      <c r="B784" t="s">
        <v>2383</v>
      </c>
      <c r="C784" t="s">
        <v>39</v>
      </c>
      <c r="D784" t="s">
        <v>1596</v>
      </c>
      <c r="E784" t="s">
        <v>393</v>
      </c>
      <c r="F784">
        <v>16</v>
      </c>
      <c r="G784" t="s">
        <v>21</v>
      </c>
      <c r="H784">
        <v>2021</v>
      </c>
      <c r="I784">
        <v>10.7113666666667</v>
      </c>
      <c r="J784" s="1">
        <f>_xlfn.XLOOKUP(B784, '[1]2021 Salaries'!$B$13:$B$2834, '[1]2021 Salaries'!$G$13:$G$2834,0)</f>
        <v>30860000</v>
      </c>
      <c r="K784" s="1">
        <f t="shared" si="12"/>
        <v>33946000</v>
      </c>
      <c r="L784" s="2">
        <v>783</v>
      </c>
    </row>
    <row r="785" spans="1:12" hidden="1" x14ac:dyDescent="0.45">
      <c r="A785">
        <v>1772</v>
      </c>
      <c r="B785" t="s">
        <v>693</v>
      </c>
      <c r="C785" t="s">
        <v>14</v>
      </c>
      <c r="D785" t="s">
        <v>350</v>
      </c>
      <c r="E785" t="s">
        <v>627</v>
      </c>
      <c r="F785">
        <v>19</v>
      </c>
      <c r="G785" t="s">
        <v>16</v>
      </c>
      <c r="H785">
        <v>2021</v>
      </c>
      <c r="I785">
        <v>10.7123666666667</v>
      </c>
      <c r="J785" s="1">
        <f>_xlfn.XLOOKUP(B785, '[1]2021 Salaries'!$B$13:$B$2834, '[1]2021 Salaries'!$G$13:$G$2834,0)</f>
        <v>16510000</v>
      </c>
      <c r="K785" s="1">
        <f t="shared" si="12"/>
        <v>18161000</v>
      </c>
      <c r="L785" s="2">
        <v>784</v>
      </c>
    </row>
    <row r="786" spans="1:12" hidden="1" x14ac:dyDescent="0.45">
      <c r="A786">
        <v>1490</v>
      </c>
      <c r="B786" t="s">
        <v>2382</v>
      </c>
      <c r="C786" t="s">
        <v>74</v>
      </c>
      <c r="D786" t="s">
        <v>1596</v>
      </c>
      <c r="E786" t="s">
        <v>264</v>
      </c>
      <c r="F786">
        <v>30</v>
      </c>
      <c r="G786" t="s">
        <v>12</v>
      </c>
      <c r="H786">
        <v>2021</v>
      </c>
      <c r="I786">
        <v>10.716466666666699</v>
      </c>
      <c r="J786" s="1">
        <f>_xlfn.XLOOKUP(B786, '[1]2021 Salaries'!$B$13:$B$2834, '[1]2021 Salaries'!$G$13:$G$2834,0)</f>
        <v>32630000</v>
      </c>
      <c r="K786" s="1">
        <f t="shared" si="12"/>
        <v>35893000</v>
      </c>
      <c r="L786" s="2">
        <v>785</v>
      </c>
    </row>
    <row r="787" spans="1:12" hidden="1" x14ac:dyDescent="0.45">
      <c r="A787">
        <v>1432</v>
      </c>
      <c r="B787" t="s">
        <v>2087</v>
      </c>
      <c r="C787" t="s">
        <v>74</v>
      </c>
      <c r="D787" t="s">
        <v>1596</v>
      </c>
      <c r="E787" t="s">
        <v>253</v>
      </c>
      <c r="F787">
        <v>28</v>
      </c>
      <c r="G787" t="s">
        <v>12</v>
      </c>
      <c r="H787">
        <v>2021</v>
      </c>
      <c r="I787">
        <v>10.7189</v>
      </c>
      <c r="J787" s="1">
        <f>_xlfn.XLOOKUP(B787, '[1]2021 Salaries'!$B$13:$B$2834, '[1]2021 Salaries'!$G$13:$G$2834,0)</f>
        <v>26280000</v>
      </c>
      <c r="K787" s="1">
        <f t="shared" si="12"/>
        <v>28908000.000000004</v>
      </c>
      <c r="L787" s="2">
        <v>786</v>
      </c>
    </row>
    <row r="788" spans="1:12" hidden="1" x14ac:dyDescent="0.45">
      <c r="A788">
        <v>1824</v>
      </c>
      <c r="B788" t="s">
        <v>2056</v>
      </c>
      <c r="C788" t="s">
        <v>23</v>
      </c>
      <c r="D788" t="s">
        <v>1592</v>
      </c>
      <c r="E788" t="s">
        <v>250</v>
      </c>
      <c r="F788">
        <v>22</v>
      </c>
      <c r="G788" t="s">
        <v>16</v>
      </c>
      <c r="H788">
        <v>2021</v>
      </c>
      <c r="I788">
        <v>10.7219</v>
      </c>
      <c r="J788" s="1">
        <f>_xlfn.XLOOKUP(B788, '[1]2021 Salaries'!$B$13:$B$2834, '[1]2021 Salaries'!$G$13:$G$2834,0)</f>
        <v>21690000</v>
      </c>
      <c r="K788" s="1">
        <f t="shared" si="12"/>
        <v>23859000.000000004</v>
      </c>
      <c r="L788" s="2">
        <v>787</v>
      </c>
    </row>
    <row r="789" spans="1:12" hidden="1" x14ac:dyDescent="0.45">
      <c r="A789">
        <v>1574</v>
      </c>
      <c r="B789" t="s">
        <v>1219</v>
      </c>
      <c r="C789" t="s">
        <v>86</v>
      </c>
      <c r="D789" t="s">
        <v>1592</v>
      </c>
      <c r="E789" t="s">
        <v>237</v>
      </c>
      <c r="F789">
        <v>24</v>
      </c>
      <c r="G789" t="s">
        <v>25</v>
      </c>
      <c r="H789">
        <v>2021</v>
      </c>
      <c r="I789">
        <v>10.724133333333301</v>
      </c>
      <c r="J789" s="1">
        <f>_xlfn.XLOOKUP(B789, '[1]2021 Salaries'!$B$13:$B$2834, '[1]2021 Salaries'!$G$13:$G$2834,0)</f>
        <v>27530000</v>
      </c>
      <c r="K789" s="1">
        <f t="shared" si="12"/>
        <v>30283000.000000004</v>
      </c>
      <c r="L789" s="2">
        <v>788</v>
      </c>
    </row>
    <row r="790" spans="1:12" hidden="1" x14ac:dyDescent="0.45">
      <c r="A790">
        <v>129</v>
      </c>
      <c r="B790" t="s">
        <v>2381</v>
      </c>
      <c r="C790" t="s">
        <v>176</v>
      </c>
      <c r="D790" t="s">
        <v>1596</v>
      </c>
      <c r="E790" t="s">
        <v>230</v>
      </c>
      <c r="F790">
        <v>26</v>
      </c>
      <c r="G790" t="s">
        <v>21</v>
      </c>
      <c r="H790">
        <v>2020</v>
      </c>
      <c r="I790">
        <v>10.7269666666667</v>
      </c>
      <c r="J790" s="1">
        <f>_xlfn.XLOOKUP(B790, '[1]2021 Salaries'!$B$13:$B$2834, '[1]2021 Salaries'!$G$13:$G$2834,0)</f>
        <v>0</v>
      </c>
      <c r="K790" s="1">
        <f t="shared" si="12"/>
        <v>0</v>
      </c>
      <c r="L790" s="2">
        <v>789</v>
      </c>
    </row>
    <row r="791" spans="1:12" hidden="1" x14ac:dyDescent="0.45">
      <c r="A791">
        <v>1163</v>
      </c>
      <c r="B791" t="s">
        <v>2088</v>
      </c>
      <c r="C791" t="s">
        <v>1011</v>
      </c>
      <c r="D791" t="s">
        <v>1592</v>
      </c>
      <c r="E791" t="s">
        <v>434</v>
      </c>
      <c r="F791">
        <v>29</v>
      </c>
      <c r="G791" t="s">
        <v>31</v>
      </c>
      <c r="H791">
        <v>2021</v>
      </c>
      <c r="I791">
        <v>10.7297333333333</v>
      </c>
      <c r="J791" s="1">
        <f>_xlfn.XLOOKUP(B791, '[1]2021 Salaries'!$B$13:$B$2834, '[1]2021 Salaries'!$G$13:$G$2834,0)</f>
        <v>28500000</v>
      </c>
      <c r="K791" s="1">
        <f t="shared" si="12"/>
        <v>31350000.000000004</v>
      </c>
      <c r="L791" s="2">
        <v>790</v>
      </c>
    </row>
    <row r="792" spans="1:12" hidden="1" x14ac:dyDescent="0.45">
      <c r="A792">
        <v>1437</v>
      </c>
      <c r="B792" t="s">
        <v>1851</v>
      </c>
      <c r="C792" t="s">
        <v>33</v>
      </c>
      <c r="D792" t="s">
        <v>1600</v>
      </c>
      <c r="E792" t="s">
        <v>253</v>
      </c>
      <c r="F792">
        <v>21</v>
      </c>
      <c r="G792" t="s">
        <v>12</v>
      </c>
      <c r="H792">
        <v>2021</v>
      </c>
      <c r="I792">
        <v>10.7306666666667</v>
      </c>
      <c r="J792" s="1">
        <f>_xlfn.XLOOKUP(B792, '[1]2021 Salaries'!$B$13:$B$2834, '[1]2021 Salaries'!$G$13:$G$2834,0)</f>
        <v>24690000</v>
      </c>
      <c r="K792" s="1">
        <f t="shared" si="12"/>
        <v>27159000.000000004</v>
      </c>
      <c r="L792" s="2">
        <v>791</v>
      </c>
    </row>
    <row r="793" spans="1:12" hidden="1" x14ac:dyDescent="0.45">
      <c r="A793">
        <v>1770</v>
      </c>
      <c r="B793" t="s">
        <v>1889</v>
      </c>
      <c r="C793" t="s">
        <v>14</v>
      </c>
      <c r="D793" t="s">
        <v>1600</v>
      </c>
      <c r="E793" t="s">
        <v>485</v>
      </c>
      <c r="F793">
        <v>23</v>
      </c>
      <c r="G793" t="s">
        <v>16</v>
      </c>
      <c r="H793">
        <v>2021</v>
      </c>
      <c r="I793">
        <v>10.740966666666701</v>
      </c>
      <c r="J793" s="1">
        <f>_xlfn.XLOOKUP(B793, '[1]2021 Salaries'!$B$13:$B$2834, '[1]2021 Salaries'!$G$13:$G$2834,0)</f>
        <v>12160000</v>
      </c>
      <c r="K793" s="1">
        <f t="shared" si="12"/>
        <v>13376000.000000002</v>
      </c>
      <c r="L793" s="2">
        <v>792</v>
      </c>
    </row>
    <row r="794" spans="1:12" hidden="1" x14ac:dyDescent="0.45">
      <c r="A794">
        <v>1465</v>
      </c>
      <c r="B794" t="s">
        <v>2365</v>
      </c>
      <c r="C794" t="s">
        <v>55</v>
      </c>
      <c r="D794" t="s">
        <v>1596</v>
      </c>
      <c r="E794" t="s">
        <v>291</v>
      </c>
      <c r="F794">
        <v>21</v>
      </c>
      <c r="G794" t="s">
        <v>12</v>
      </c>
      <c r="H794">
        <v>2021</v>
      </c>
      <c r="I794">
        <v>10.750733333333301</v>
      </c>
      <c r="J794" s="1">
        <f>_xlfn.XLOOKUP(B794, '[1]2021 Salaries'!$B$13:$B$2834, '[1]2021 Salaries'!$G$13:$G$2834,0)</f>
        <v>33660000</v>
      </c>
      <c r="K794" s="1">
        <f t="shared" si="12"/>
        <v>37026000</v>
      </c>
      <c r="L794" s="2">
        <v>793</v>
      </c>
    </row>
    <row r="795" spans="1:12" hidden="1" x14ac:dyDescent="0.45">
      <c r="A795">
        <v>535</v>
      </c>
      <c r="B795" t="s">
        <v>2380</v>
      </c>
      <c r="C795" t="s">
        <v>23</v>
      </c>
      <c r="D795" t="s">
        <v>1592</v>
      </c>
      <c r="E795" t="s">
        <v>24</v>
      </c>
      <c r="F795">
        <v>20</v>
      </c>
      <c r="G795" t="s">
        <v>25</v>
      </c>
      <c r="H795">
        <v>2020</v>
      </c>
      <c r="I795">
        <v>10.751533333333301</v>
      </c>
      <c r="J795" s="1">
        <f>_xlfn.XLOOKUP(B795, '[1]2021 Salaries'!$B$13:$B$2834, '[1]2021 Salaries'!$G$13:$G$2834,0)</f>
        <v>0</v>
      </c>
      <c r="K795" s="1">
        <f t="shared" si="12"/>
        <v>0</v>
      </c>
      <c r="L795" s="2">
        <v>794</v>
      </c>
    </row>
    <row r="796" spans="1:12" hidden="1" x14ac:dyDescent="0.45">
      <c r="A796">
        <v>51</v>
      </c>
      <c r="B796" t="s">
        <v>2379</v>
      </c>
      <c r="C796" t="s">
        <v>39</v>
      </c>
      <c r="D796" t="s">
        <v>1592</v>
      </c>
      <c r="E796" t="s">
        <v>393</v>
      </c>
      <c r="F796">
        <v>21</v>
      </c>
      <c r="G796" t="s">
        <v>21</v>
      </c>
      <c r="H796">
        <v>2020</v>
      </c>
      <c r="I796">
        <v>10.7539333333333</v>
      </c>
      <c r="J796" s="1">
        <f>_xlfn.XLOOKUP(B796, '[1]2021 Salaries'!$B$13:$B$2834, '[1]2021 Salaries'!$G$13:$G$2834,0)</f>
        <v>22310000</v>
      </c>
      <c r="K796" s="1">
        <f t="shared" si="12"/>
        <v>24541000.000000004</v>
      </c>
      <c r="L796" s="2">
        <v>795</v>
      </c>
    </row>
    <row r="797" spans="1:12" hidden="1" x14ac:dyDescent="0.45">
      <c r="A797">
        <v>1848</v>
      </c>
      <c r="B797" t="s">
        <v>2378</v>
      </c>
      <c r="C797" t="s">
        <v>134</v>
      </c>
      <c r="D797" t="s">
        <v>1596</v>
      </c>
      <c r="E797" t="s">
        <v>65</v>
      </c>
      <c r="F797">
        <v>20</v>
      </c>
      <c r="G797" t="s">
        <v>41</v>
      </c>
      <c r="H797">
        <v>2021</v>
      </c>
      <c r="I797">
        <v>10.754200000000001</v>
      </c>
      <c r="J797" s="1">
        <f>_xlfn.XLOOKUP(B797, '[1]2021 Salaries'!$B$13:$B$2834, '[1]2021 Salaries'!$G$13:$G$2834,0)</f>
        <v>5740000</v>
      </c>
      <c r="K797" s="1">
        <f t="shared" si="12"/>
        <v>6314000.0000000009</v>
      </c>
      <c r="L797" s="2">
        <v>796</v>
      </c>
    </row>
    <row r="798" spans="1:12" hidden="1" x14ac:dyDescent="0.45">
      <c r="A798">
        <v>1507</v>
      </c>
      <c r="B798" t="s">
        <v>2318</v>
      </c>
      <c r="C798" t="s">
        <v>23</v>
      </c>
      <c r="D798" t="s">
        <v>1592</v>
      </c>
      <c r="E798" t="s">
        <v>104</v>
      </c>
      <c r="F798">
        <v>28</v>
      </c>
      <c r="G798" t="s">
        <v>25</v>
      </c>
      <c r="H798">
        <v>2021</v>
      </c>
      <c r="I798">
        <v>10.7574666666667</v>
      </c>
      <c r="J798" s="1">
        <f>_xlfn.XLOOKUP(B798, '[1]2021 Salaries'!$B$13:$B$2834, '[1]2021 Salaries'!$G$13:$G$2834,0)</f>
        <v>30880000</v>
      </c>
      <c r="K798" s="1">
        <f t="shared" si="12"/>
        <v>33968000</v>
      </c>
      <c r="L798" s="2">
        <v>797</v>
      </c>
    </row>
    <row r="799" spans="1:12" hidden="1" x14ac:dyDescent="0.45">
      <c r="A799">
        <v>1596</v>
      </c>
      <c r="B799" t="s">
        <v>2377</v>
      </c>
      <c r="C799" t="s">
        <v>701</v>
      </c>
      <c r="D799" t="s">
        <v>1600</v>
      </c>
      <c r="E799" t="s">
        <v>353</v>
      </c>
      <c r="F799">
        <v>25</v>
      </c>
      <c r="G799" t="s">
        <v>25</v>
      </c>
      <c r="H799">
        <v>2021</v>
      </c>
      <c r="I799">
        <v>10.7585</v>
      </c>
      <c r="J799" s="1">
        <f>_xlfn.XLOOKUP(B799, '[1]2021 Salaries'!$B$13:$B$2834, '[1]2021 Salaries'!$G$13:$G$2834,0)</f>
        <v>34570000</v>
      </c>
      <c r="K799" s="1">
        <f t="shared" si="12"/>
        <v>38027000</v>
      </c>
      <c r="L799" s="2">
        <v>798</v>
      </c>
    </row>
    <row r="800" spans="1:12" hidden="1" x14ac:dyDescent="0.45">
      <c r="A800">
        <v>1106</v>
      </c>
      <c r="B800" t="s">
        <v>2376</v>
      </c>
      <c r="C800" t="s">
        <v>214</v>
      </c>
      <c r="D800" t="s">
        <v>1600</v>
      </c>
      <c r="E800" t="s">
        <v>154</v>
      </c>
      <c r="F800">
        <v>21</v>
      </c>
      <c r="G800" t="s">
        <v>31</v>
      </c>
      <c r="H800">
        <v>2021</v>
      </c>
      <c r="I800">
        <v>10.7588333333333</v>
      </c>
      <c r="J800" s="1">
        <f>_xlfn.XLOOKUP(B800, '[1]2021 Salaries'!$B$13:$B$2834, '[1]2021 Salaries'!$G$13:$G$2834,0)</f>
        <v>28650000</v>
      </c>
      <c r="K800" s="1">
        <f t="shared" si="12"/>
        <v>31515000.000000004</v>
      </c>
      <c r="L800" s="2">
        <v>799</v>
      </c>
    </row>
    <row r="801" spans="1:12" hidden="1" x14ac:dyDescent="0.45">
      <c r="A801">
        <v>806</v>
      </c>
      <c r="B801" t="s">
        <v>2375</v>
      </c>
      <c r="C801" t="s">
        <v>14</v>
      </c>
      <c r="D801" t="s">
        <v>1592</v>
      </c>
      <c r="E801" t="s">
        <v>753</v>
      </c>
      <c r="F801">
        <v>29</v>
      </c>
      <c r="G801" t="s">
        <v>16</v>
      </c>
      <c r="H801">
        <v>2020</v>
      </c>
      <c r="I801">
        <v>10.7602333333333</v>
      </c>
      <c r="J801" s="1">
        <f>_xlfn.XLOOKUP(B801, '[1]2021 Salaries'!$B$13:$B$2834, '[1]2021 Salaries'!$G$13:$G$2834,0)</f>
        <v>30930000</v>
      </c>
      <c r="K801" s="1">
        <f t="shared" si="12"/>
        <v>34023000</v>
      </c>
      <c r="L801" s="2">
        <v>800</v>
      </c>
    </row>
    <row r="802" spans="1:12" x14ac:dyDescent="0.45">
      <c r="A802">
        <v>1175</v>
      </c>
      <c r="B802" t="s">
        <v>2279</v>
      </c>
      <c r="C802" t="s">
        <v>64</v>
      </c>
      <c r="D802" t="s">
        <v>1592</v>
      </c>
      <c r="E802" t="s">
        <v>1012</v>
      </c>
      <c r="F802">
        <v>23</v>
      </c>
      <c r="G802" t="s">
        <v>31</v>
      </c>
      <c r="H802">
        <v>2021</v>
      </c>
      <c r="I802">
        <v>10.7608333333333</v>
      </c>
      <c r="J802" s="1">
        <f>_xlfn.XLOOKUP(B802, '[1]2021 Salaries'!$B$13:$B$2834, '[1]2021 Salaries'!$G$13:$G$2834,0)</f>
        <v>22880000</v>
      </c>
      <c r="K802" s="1">
        <f t="shared" si="12"/>
        <v>22880000</v>
      </c>
      <c r="L802" s="2">
        <v>801</v>
      </c>
    </row>
    <row r="803" spans="1:12" hidden="1" x14ac:dyDescent="0.45">
      <c r="A803">
        <v>254</v>
      </c>
      <c r="B803" t="s">
        <v>2273</v>
      </c>
      <c r="C803" t="s">
        <v>1011</v>
      </c>
      <c r="D803" t="s">
        <v>1600</v>
      </c>
      <c r="E803" t="s">
        <v>173</v>
      </c>
      <c r="F803">
        <v>24</v>
      </c>
      <c r="G803" t="s">
        <v>31</v>
      </c>
      <c r="H803">
        <v>2020</v>
      </c>
      <c r="I803">
        <v>10.7653</v>
      </c>
      <c r="J803" s="1">
        <f>_xlfn.XLOOKUP(B803, '[1]2021 Salaries'!$B$13:$B$2834, '[1]2021 Salaries'!$G$13:$G$2834,0)</f>
        <v>24230000</v>
      </c>
      <c r="K803" s="1">
        <f t="shared" si="12"/>
        <v>26653000.000000004</v>
      </c>
      <c r="L803" s="2">
        <v>802</v>
      </c>
    </row>
    <row r="804" spans="1:12" hidden="1" x14ac:dyDescent="0.45">
      <c r="A804">
        <v>870</v>
      </c>
      <c r="B804" t="s">
        <v>1991</v>
      </c>
      <c r="C804" t="s">
        <v>701</v>
      </c>
      <c r="D804" t="s">
        <v>1592</v>
      </c>
      <c r="E804" t="s">
        <v>795</v>
      </c>
      <c r="F804">
        <v>27</v>
      </c>
      <c r="G804" t="s">
        <v>41</v>
      </c>
      <c r="H804">
        <v>2020</v>
      </c>
      <c r="I804">
        <v>10.7704</v>
      </c>
      <c r="J804" s="1">
        <f>_xlfn.XLOOKUP(B804, '[1]2021 Salaries'!$B$13:$B$2834, '[1]2021 Salaries'!$G$13:$G$2834,0)</f>
        <v>1790000</v>
      </c>
      <c r="K804" s="1">
        <f t="shared" si="12"/>
        <v>1969000.0000000002</v>
      </c>
      <c r="L804" s="2">
        <v>803</v>
      </c>
    </row>
    <row r="805" spans="1:12" hidden="1" x14ac:dyDescent="0.45">
      <c r="A805">
        <v>1152</v>
      </c>
      <c r="B805" t="s">
        <v>2374</v>
      </c>
      <c r="C805" t="s">
        <v>55</v>
      </c>
      <c r="D805" t="s">
        <v>1596</v>
      </c>
      <c r="E805" t="s">
        <v>57</v>
      </c>
      <c r="F805">
        <v>23</v>
      </c>
      <c r="G805" t="s">
        <v>31</v>
      </c>
      <c r="H805">
        <v>2021</v>
      </c>
      <c r="I805">
        <v>10.7764333333333</v>
      </c>
      <c r="J805" s="1">
        <f>_xlfn.XLOOKUP(B805, '[1]2021 Salaries'!$B$13:$B$2834, '[1]2021 Salaries'!$G$13:$G$2834,0)</f>
        <v>38960000</v>
      </c>
      <c r="K805" s="1">
        <f t="shared" si="12"/>
        <v>42856000</v>
      </c>
      <c r="L805" s="2">
        <v>804</v>
      </c>
    </row>
    <row r="806" spans="1:12" hidden="1" x14ac:dyDescent="0.45">
      <c r="A806">
        <v>1100</v>
      </c>
      <c r="B806" t="s">
        <v>2373</v>
      </c>
      <c r="C806" t="s">
        <v>9</v>
      </c>
      <c r="D806" t="s">
        <v>1596</v>
      </c>
      <c r="E806" t="s">
        <v>154</v>
      </c>
      <c r="F806">
        <v>29</v>
      </c>
      <c r="G806" t="s">
        <v>31</v>
      </c>
      <c r="H806">
        <v>2021</v>
      </c>
      <c r="I806">
        <v>10.7784333333333</v>
      </c>
      <c r="J806" s="1">
        <f>_xlfn.XLOOKUP(B806, '[1]2021 Salaries'!$B$13:$B$2834, '[1]2021 Salaries'!$G$13:$G$2834,0)</f>
        <v>32620000</v>
      </c>
      <c r="K806" s="1">
        <f t="shared" si="12"/>
        <v>35882000</v>
      </c>
      <c r="L806" s="2">
        <v>805</v>
      </c>
    </row>
    <row r="807" spans="1:12" hidden="1" x14ac:dyDescent="0.45">
      <c r="A807">
        <v>1251</v>
      </c>
      <c r="B807" t="s">
        <v>2285</v>
      </c>
      <c r="C807" t="s">
        <v>138</v>
      </c>
      <c r="D807" t="s">
        <v>1596</v>
      </c>
      <c r="E807" t="s">
        <v>867</v>
      </c>
      <c r="F807">
        <v>30</v>
      </c>
      <c r="G807" t="s">
        <v>31</v>
      </c>
      <c r="H807">
        <v>2021</v>
      </c>
      <c r="I807">
        <v>10.778866666666699</v>
      </c>
      <c r="J807" s="1">
        <f>_xlfn.XLOOKUP(B807, '[1]2021 Salaries'!$B$13:$B$2834, '[1]2021 Salaries'!$G$13:$G$2834,0)</f>
        <v>22570000</v>
      </c>
      <c r="K807" s="1">
        <f t="shared" si="12"/>
        <v>24827000.000000004</v>
      </c>
      <c r="L807" s="2">
        <v>806</v>
      </c>
    </row>
    <row r="808" spans="1:12" hidden="1" x14ac:dyDescent="0.45">
      <c r="A808">
        <v>1551</v>
      </c>
      <c r="B808" t="s">
        <v>2370</v>
      </c>
      <c r="C808" t="s">
        <v>214</v>
      </c>
      <c r="D808" t="s">
        <v>1600</v>
      </c>
      <c r="E808" t="s">
        <v>322</v>
      </c>
      <c r="F808">
        <v>23</v>
      </c>
      <c r="G808" t="s">
        <v>25</v>
      </c>
      <c r="H808">
        <v>2021</v>
      </c>
      <c r="I808">
        <v>10.785299999999999</v>
      </c>
      <c r="J808" s="1">
        <f>_xlfn.XLOOKUP(B808, '[1]2021 Salaries'!$B$13:$B$2834, '[1]2021 Salaries'!$G$13:$G$2834,0)</f>
        <v>25890000</v>
      </c>
      <c r="K808" s="1">
        <f t="shared" si="12"/>
        <v>28479000.000000004</v>
      </c>
      <c r="L808" s="2">
        <v>807</v>
      </c>
    </row>
    <row r="809" spans="1:12" hidden="1" x14ac:dyDescent="0.45">
      <c r="A809">
        <v>44</v>
      </c>
      <c r="B809" t="s">
        <v>720</v>
      </c>
      <c r="C809" t="s">
        <v>39</v>
      </c>
      <c r="D809" t="s">
        <v>1592</v>
      </c>
      <c r="E809" t="s">
        <v>20</v>
      </c>
      <c r="F809">
        <v>18</v>
      </c>
      <c r="G809" t="s">
        <v>21</v>
      </c>
      <c r="H809">
        <v>2020</v>
      </c>
      <c r="I809">
        <v>10.7895</v>
      </c>
      <c r="J809" s="1">
        <f>_xlfn.XLOOKUP(B809, '[1]2021 Salaries'!$B$13:$B$2834, '[1]2021 Salaries'!$G$13:$G$2834,0)</f>
        <v>33180000</v>
      </c>
      <c r="K809" s="1">
        <f t="shared" si="12"/>
        <v>36498000</v>
      </c>
      <c r="L809" s="2">
        <v>808</v>
      </c>
    </row>
    <row r="810" spans="1:12" x14ac:dyDescent="0.45">
      <c r="A810">
        <v>897</v>
      </c>
      <c r="B810" t="s">
        <v>2372</v>
      </c>
      <c r="C810" t="s">
        <v>64</v>
      </c>
      <c r="D810" t="s">
        <v>1600</v>
      </c>
      <c r="E810" t="s">
        <v>1238</v>
      </c>
      <c r="F810">
        <v>21</v>
      </c>
      <c r="G810" t="s">
        <v>41</v>
      </c>
      <c r="H810">
        <v>2020</v>
      </c>
      <c r="I810">
        <v>10.7924333333333</v>
      </c>
      <c r="J810" s="1">
        <f>_xlfn.XLOOKUP(B810, '[1]2021 Salaries'!$B$13:$B$2834, '[1]2021 Salaries'!$G$13:$G$2834,0)</f>
        <v>0</v>
      </c>
      <c r="K810" s="1">
        <f t="shared" si="12"/>
        <v>0</v>
      </c>
      <c r="L810" s="2">
        <v>809</v>
      </c>
    </row>
    <row r="811" spans="1:12" hidden="1" x14ac:dyDescent="0.45">
      <c r="A811">
        <v>268</v>
      </c>
      <c r="B811" t="s">
        <v>2371</v>
      </c>
      <c r="C811" t="s">
        <v>9</v>
      </c>
      <c r="D811" t="s">
        <v>1596</v>
      </c>
      <c r="E811" t="s">
        <v>471</v>
      </c>
      <c r="F811">
        <v>20</v>
      </c>
      <c r="G811" t="s">
        <v>31</v>
      </c>
      <c r="H811">
        <v>2020</v>
      </c>
      <c r="I811">
        <v>10.7930666666667</v>
      </c>
      <c r="J811" s="1">
        <f>_xlfn.XLOOKUP(B811, '[1]2021 Salaries'!$B$13:$B$2834, '[1]2021 Salaries'!$G$13:$G$2834,0)</f>
        <v>0</v>
      </c>
      <c r="K811" s="1">
        <f t="shared" si="12"/>
        <v>0</v>
      </c>
      <c r="L811" s="2">
        <v>810</v>
      </c>
    </row>
    <row r="812" spans="1:12" hidden="1" x14ac:dyDescent="0.45">
      <c r="A812">
        <v>1044</v>
      </c>
      <c r="B812" t="s">
        <v>2261</v>
      </c>
      <c r="C812" t="s">
        <v>235</v>
      </c>
      <c r="D812" t="s">
        <v>1596</v>
      </c>
      <c r="E812" t="s">
        <v>1073</v>
      </c>
      <c r="F812">
        <v>26</v>
      </c>
      <c r="G812" t="s">
        <v>21</v>
      </c>
      <c r="H812">
        <v>2021</v>
      </c>
      <c r="I812">
        <v>10.794</v>
      </c>
      <c r="J812" s="1">
        <f>_xlfn.XLOOKUP(B812, '[1]2021 Salaries'!$B$13:$B$2834, '[1]2021 Salaries'!$G$13:$G$2834,0)</f>
        <v>13010000</v>
      </c>
      <c r="K812" s="1">
        <f t="shared" si="12"/>
        <v>14311000.000000002</v>
      </c>
      <c r="L812" s="2">
        <v>811</v>
      </c>
    </row>
    <row r="813" spans="1:12" hidden="1" x14ac:dyDescent="0.45">
      <c r="A813">
        <v>187</v>
      </c>
      <c r="B813" t="s">
        <v>2173</v>
      </c>
      <c r="C813" t="s">
        <v>9</v>
      </c>
      <c r="D813" t="s">
        <v>1596</v>
      </c>
      <c r="E813" t="s">
        <v>473</v>
      </c>
      <c r="F813">
        <v>22</v>
      </c>
      <c r="G813" t="s">
        <v>31</v>
      </c>
      <c r="H813">
        <v>2020</v>
      </c>
      <c r="I813">
        <v>10.794166666666699</v>
      </c>
      <c r="J813" s="1">
        <f>_xlfn.XLOOKUP(B813, '[1]2021 Salaries'!$B$13:$B$2834, '[1]2021 Salaries'!$G$13:$G$2834,0)</f>
        <v>26240000</v>
      </c>
      <c r="K813" s="1">
        <f t="shared" si="12"/>
        <v>28864000.000000004</v>
      </c>
      <c r="L813" s="2">
        <v>812</v>
      </c>
    </row>
    <row r="814" spans="1:12" hidden="1" x14ac:dyDescent="0.45">
      <c r="A814">
        <v>319</v>
      </c>
      <c r="B814" t="s">
        <v>2370</v>
      </c>
      <c r="C814" t="s">
        <v>214</v>
      </c>
      <c r="D814" t="s">
        <v>1600</v>
      </c>
      <c r="E814" t="s">
        <v>30</v>
      </c>
      <c r="F814">
        <v>22</v>
      </c>
      <c r="G814" t="s">
        <v>31</v>
      </c>
      <c r="H814">
        <v>2020</v>
      </c>
      <c r="I814">
        <v>10.7959333333333</v>
      </c>
      <c r="J814" s="1">
        <f>_xlfn.XLOOKUP(B814, '[1]2021 Salaries'!$B$13:$B$2834, '[1]2021 Salaries'!$G$13:$G$2834,0)</f>
        <v>25890000</v>
      </c>
      <c r="K814" s="1">
        <f t="shared" si="12"/>
        <v>28479000.000000004</v>
      </c>
      <c r="L814" s="2">
        <v>813</v>
      </c>
    </row>
    <row r="815" spans="1:12" hidden="1" x14ac:dyDescent="0.45">
      <c r="A815">
        <v>394</v>
      </c>
      <c r="B815" t="s">
        <v>2208</v>
      </c>
      <c r="C815" t="s">
        <v>74</v>
      </c>
      <c r="D815" t="s">
        <v>1596</v>
      </c>
      <c r="E815" t="s">
        <v>725</v>
      </c>
      <c r="F815">
        <v>28</v>
      </c>
      <c r="G815" t="s">
        <v>12</v>
      </c>
      <c r="H815">
        <v>2020</v>
      </c>
      <c r="I815">
        <v>10.797966666666699</v>
      </c>
      <c r="J815" s="1">
        <f>_xlfn.XLOOKUP(B815, '[1]2021 Salaries'!$B$13:$B$2834, '[1]2021 Salaries'!$G$13:$G$2834,0)</f>
        <v>32560000</v>
      </c>
      <c r="K815" s="1">
        <f t="shared" si="12"/>
        <v>35816000</v>
      </c>
      <c r="L815" s="2">
        <v>814</v>
      </c>
    </row>
    <row r="816" spans="1:12" hidden="1" x14ac:dyDescent="0.45">
      <c r="A816">
        <v>759</v>
      </c>
      <c r="B816" t="s">
        <v>1772</v>
      </c>
      <c r="C816" t="s">
        <v>14</v>
      </c>
      <c r="D816" t="s">
        <v>1592</v>
      </c>
      <c r="E816" t="s">
        <v>225</v>
      </c>
      <c r="F816">
        <v>22</v>
      </c>
      <c r="G816" t="s">
        <v>16</v>
      </c>
      <c r="H816">
        <v>2020</v>
      </c>
      <c r="I816">
        <v>10.8003</v>
      </c>
      <c r="J816" s="1">
        <f>_xlfn.XLOOKUP(B816, '[1]2021 Salaries'!$B$13:$B$2834, '[1]2021 Salaries'!$G$13:$G$2834,0)</f>
        <v>10830000</v>
      </c>
      <c r="K816" s="1">
        <f t="shared" si="12"/>
        <v>11913000.000000002</v>
      </c>
      <c r="L816" s="2">
        <v>815</v>
      </c>
    </row>
    <row r="817" spans="1:12" hidden="1" x14ac:dyDescent="0.45">
      <c r="A817">
        <v>558</v>
      </c>
      <c r="B817" t="s">
        <v>2328</v>
      </c>
      <c r="C817" t="s">
        <v>109</v>
      </c>
      <c r="D817" t="s">
        <v>1592</v>
      </c>
      <c r="E817" t="s">
        <v>211</v>
      </c>
      <c r="F817">
        <v>17</v>
      </c>
      <c r="G817" t="s">
        <v>25</v>
      </c>
      <c r="H817">
        <v>2020</v>
      </c>
      <c r="I817">
        <v>10.8089666666667</v>
      </c>
      <c r="J817" s="1">
        <f>_xlfn.XLOOKUP(B817, '[1]2021 Salaries'!$B$13:$B$2834, '[1]2021 Salaries'!$G$13:$G$2834,0)</f>
        <v>17030000</v>
      </c>
      <c r="K817" s="1">
        <f t="shared" si="12"/>
        <v>18733000</v>
      </c>
      <c r="L817" s="2">
        <v>816</v>
      </c>
    </row>
    <row r="818" spans="1:12" hidden="1" x14ac:dyDescent="0.45">
      <c r="A818">
        <v>423</v>
      </c>
      <c r="B818" t="s">
        <v>2145</v>
      </c>
      <c r="C818" t="s">
        <v>74</v>
      </c>
      <c r="D818" t="s">
        <v>1600</v>
      </c>
      <c r="E818" t="s">
        <v>37</v>
      </c>
      <c r="F818">
        <v>23</v>
      </c>
      <c r="G818" t="s">
        <v>12</v>
      </c>
      <c r="H818">
        <v>2020</v>
      </c>
      <c r="I818">
        <v>10.811066666666701</v>
      </c>
      <c r="J818" s="1">
        <f>_xlfn.XLOOKUP(B818, '[1]2021 Salaries'!$B$13:$B$2834, '[1]2021 Salaries'!$G$13:$G$2834,0)</f>
        <v>29580000</v>
      </c>
      <c r="K818" s="1">
        <f t="shared" si="12"/>
        <v>32538000.000000004</v>
      </c>
      <c r="L818" s="2">
        <v>817</v>
      </c>
    </row>
    <row r="819" spans="1:12" hidden="1" x14ac:dyDescent="0.45">
      <c r="A819">
        <v>2</v>
      </c>
      <c r="B819" t="s">
        <v>2182</v>
      </c>
      <c r="C819" t="s">
        <v>484</v>
      </c>
      <c r="D819" t="s">
        <v>1592</v>
      </c>
      <c r="E819" t="s">
        <v>369</v>
      </c>
      <c r="F819">
        <v>31</v>
      </c>
      <c r="G819" t="s">
        <v>21</v>
      </c>
      <c r="H819">
        <v>2020</v>
      </c>
      <c r="I819">
        <v>10.8128333333333</v>
      </c>
      <c r="J819" s="1">
        <f>_xlfn.XLOOKUP(B819, '[1]2021 Salaries'!$B$13:$B$2834, '[1]2021 Salaries'!$G$13:$G$2834,0)</f>
        <v>0</v>
      </c>
      <c r="K819" s="1">
        <f t="shared" si="12"/>
        <v>0</v>
      </c>
      <c r="L819" s="2">
        <v>818</v>
      </c>
    </row>
    <row r="820" spans="1:12" hidden="1" x14ac:dyDescent="0.45">
      <c r="A820">
        <v>348</v>
      </c>
      <c r="B820" t="s">
        <v>1893</v>
      </c>
      <c r="C820" t="s">
        <v>27</v>
      </c>
      <c r="D820" t="s">
        <v>1592</v>
      </c>
      <c r="E820" t="s">
        <v>47</v>
      </c>
      <c r="F820">
        <v>25</v>
      </c>
      <c r="G820" t="s">
        <v>12</v>
      </c>
      <c r="H820">
        <v>2020</v>
      </c>
      <c r="I820">
        <v>10.8134333333333</v>
      </c>
      <c r="J820" s="1">
        <f>_xlfn.XLOOKUP(B820, '[1]2021 Salaries'!$B$13:$B$2834, '[1]2021 Salaries'!$G$13:$G$2834,0)</f>
        <v>0</v>
      </c>
      <c r="K820" s="1">
        <f t="shared" si="12"/>
        <v>0</v>
      </c>
      <c r="L820" s="2">
        <v>819</v>
      </c>
    </row>
    <row r="821" spans="1:12" hidden="1" x14ac:dyDescent="0.45">
      <c r="A821">
        <v>828</v>
      </c>
      <c r="B821" t="s">
        <v>1995</v>
      </c>
      <c r="C821" t="s">
        <v>36</v>
      </c>
      <c r="D821" t="s">
        <v>1600</v>
      </c>
      <c r="E821" t="s">
        <v>250</v>
      </c>
      <c r="F821">
        <v>22</v>
      </c>
      <c r="G821" t="s">
        <v>16</v>
      </c>
      <c r="H821">
        <v>2020</v>
      </c>
      <c r="I821">
        <v>10.8135666666667</v>
      </c>
      <c r="J821" s="1">
        <f>_xlfn.XLOOKUP(B821, '[1]2021 Salaries'!$B$13:$B$2834, '[1]2021 Salaries'!$G$13:$G$2834,0)</f>
        <v>19350000</v>
      </c>
      <c r="K821" s="1">
        <f t="shared" si="12"/>
        <v>21285000</v>
      </c>
      <c r="L821" s="2">
        <v>820</v>
      </c>
    </row>
    <row r="822" spans="1:12" hidden="1" x14ac:dyDescent="0.45">
      <c r="A822">
        <v>936</v>
      </c>
      <c r="B822" t="s">
        <v>2369</v>
      </c>
      <c r="C822" t="s">
        <v>652</v>
      </c>
      <c r="D822" t="s">
        <v>1592</v>
      </c>
      <c r="E822" t="s">
        <v>369</v>
      </c>
      <c r="F822">
        <v>30</v>
      </c>
      <c r="G822" t="s">
        <v>21</v>
      </c>
      <c r="H822">
        <v>2021</v>
      </c>
      <c r="I822">
        <v>10.8158666666667</v>
      </c>
      <c r="J822" s="1">
        <f>_xlfn.XLOOKUP(B822, '[1]2021 Salaries'!$B$13:$B$2834, '[1]2021 Salaries'!$G$13:$G$2834,0)</f>
        <v>25950000</v>
      </c>
      <c r="K822" s="1">
        <f t="shared" si="12"/>
        <v>28545000.000000004</v>
      </c>
      <c r="L822" s="2">
        <v>821</v>
      </c>
    </row>
    <row r="823" spans="1:12" hidden="1" x14ac:dyDescent="0.45">
      <c r="A823">
        <v>505</v>
      </c>
      <c r="B823" t="s">
        <v>2368</v>
      </c>
      <c r="C823" t="s">
        <v>68</v>
      </c>
      <c r="D823" t="s">
        <v>1600</v>
      </c>
      <c r="E823" t="s">
        <v>162</v>
      </c>
      <c r="F823">
        <v>27</v>
      </c>
      <c r="G823" t="s">
        <v>12</v>
      </c>
      <c r="H823">
        <v>2020</v>
      </c>
      <c r="I823">
        <v>10.8169</v>
      </c>
      <c r="J823" s="1">
        <f>_xlfn.XLOOKUP(B823, '[1]2021 Salaries'!$B$13:$B$2834, '[1]2021 Salaries'!$G$13:$G$2834,0)</f>
        <v>27520000</v>
      </c>
      <c r="K823" s="1">
        <f t="shared" si="12"/>
        <v>30272000.000000004</v>
      </c>
      <c r="L823" s="2">
        <v>822</v>
      </c>
    </row>
    <row r="824" spans="1:12" hidden="1" x14ac:dyDescent="0.45">
      <c r="A824">
        <v>1798</v>
      </c>
      <c r="B824" t="s">
        <v>2366</v>
      </c>
      <c r="C824" t="s">
        <v>14</v>
      </c>
      <c r="D824" t="s">
        <v>1596</v>
      </c>
      <c r="E824" t="s">
        <v>542</v>
      </c>
      <c r="F824">
        <v>32</v>
      </c>
      <c r="G824" t="s">
        <v>16</v>
      </c>
      <c r="H824">
        <v>2021</v>
      </c>
      <c r="I824">
        <v>10.824</v>
      </c>
      <c r="J824" s="1">
        <f>_xlfn.XLOOKUP(B824, '[1]2021 Salaries'!$B$13:$B$2834, '[1]2021 Salaries'!$G$13:$G$2834,0)</f>
        <v>32320000</v>
      </c>
      <c r="K824" s="1">
        <f t="shared" si="12"/>
        <v>35552000</v>
      </c>
      <c r="L824" s="2">
        <v>823</v>
      </c>
    </row>
    <row r="825" spans="1:12" hidden="1" x14ac:dyDescent="0.45">
      <c r="A825">
        <v>16</v>
      </c>
      <c r="B825" t="s">
        <v>2362</v>
      </c>
      <c r="C825" t="s">
        <v>2361</v>
      </c>
      <c r="D825" t="s">
        <v>1596</v>
      </c>
      <c r="E825" t="s">
        <v>49</v>
      </c>
      <c r="F825">
        <v>25</v>
      </c>
      <c r="G825" t="s">
        <v>21</v>
      </c>
      <c r="H825">
        <v>2020</v>
      </c>
      <c r="I825">
        <v>10.828566666666701</v>
      </c>
      <c r="J825" s="1">
        <f>_xlfn.XLOOKUP(B825, '[1]2021 Salaries'!$B$13:$B$2834, '[1]2021 Salaries'!$G$13:$G$2834,0)</f>
        <v>17540000</v>
      </c>
      <c r="K825" s="1">
        <f t="shared" si="12"/>
        <v>19294000</v>
      </c>
      <c r="L825" s="2">
        <v>824</v>
      </c>
    </row>
    <row r="826" spans="1:12" hidden="1" x14ac:dyDescent="0.45">
      <c r="A826">
        <v>351</v>
      </c>
      <c r="B826" t="s">
        <v>670</v>
      </c>
      <c r="C826" t="s">
        <v>74</v>
      </c>
      <c r="D826" t="s">
        <v>1596</v>
      </c>
      <c r="E826" t="s">
        <v>47</v>
      </c>
      <c r="F826">
        <v>16</v>
      </c>
      <c r="G826" t="s">
        <v>12</v>
      </c>
      <c r="H826">
        <v>2020</v>
      </c>
      <c r="I826">
        <v>10.8325</v>
      </c>
      <c r="J826" s="1">
        <f>_xlfn.XLOOKUP(B826, '[1]2021 Salaries'!$B$13:$B$2834, '[1]2021 Salaries'!$G$13:$G$2834,0)</f>
        <v>35720000</v>
      </c>
      <c r="K826" s="1">
        <f t="shared" si="12"/>
        <v>39292000</v>
      </c>
      <c r="L826" s="2">
        <v>825</v>
      </c>
    </row>
    <row r="827" spans="1:12" hidden="1" x14ac:dyDescent="0.45">
      <c r="A827">
        <v>356</v>
      </c>
      <c r="B827" t="s">
        <v>2367</v>
      </c>
      <c r="C827" t="s">
        <v>1144</v>
      </c>
      <c r="D827" t="s">
        <v>1596</v>
      </c>
      <c r="E827" t="s">
        <v>47</v>
      </c>
      <c r="F827">
        <v>25</v>
      </c>
      <c r="G827" t="s">
        <v>12</v>
      </c>
      <c r="H827">
        <v>2020</v>
      </c>
      <c r="I827">
        <v>10.834099999999999</v>
      </c>
      <c r="J827" s="1">
        <f>_xlfn.XLOOKUP(B827, '[1]2021 Salaries'!$B$13:$B$2834, '[1]2021 Salaries'!$G$13:$G$2834,0)</f>
        <v>20710000</v>
      </c>
      <c r="K827" s="1">
        <f t="shared" si="12"/>
        <v>22781000</v>
      </c>
      <c r="L827" s="2">
        <v>826</v>
      </c>
    </row>
    <row r="828" spans="1:12" hidden="1" x14ac:dyDescent="0.45">
      <c r="A828">
        <v>800</v>
      </c>
      <c r="B828" t="s">
        <v>2366</v>
      </c>
      <c r="C828" t="s">
        <v>14</v>
      </c>
      <c r="D828" t="s">
        <v>1596</v>
      </c>
      <c r="E828" t="s">
        <v>542</v>
      </c>
      <c r="F828">
        <v>31</v>
      </c>
      <c r="G828" t="s">
        <v>16</v>
      </c>
      <c r="H828">
        <v>2020</v>
      </c>
      <c r="I828">
        <v>10.835266666666699</v>
      </c>
      <c r="J828" s="1">
        <f>_xlfn.XLOOKUP(B828, '[1]2021 Salaries'!$B$13:$B$2834, '[1]2021 Salaries'!$G$13:$G$2834,0)</f>
        <v>32320000</v>
      </c>
      <c r="K828" s="1">
        <f t="shared" si="12"/>
        <v>35552000</v>
      </c>
      <c r="L828" s="2">
        <v>827</v>
      </c>
    </row>
    <row r="829" spans="1:12" hidden="1" x14ac:dyDescent="0.45">
      <c r="A829">
        <v>494</v>
      </c>
      <c r="B829" t="s">
        <v>1944</v>
      </c>
      <c r="C829" t="s">
        <v>96</v>
      </c>
      <c r="D829" t="s">
        <v>1600</v>
      </c>
      <c r="E829" t="s">
        <v>291</v>
      </c>
      <c r="F829">
        <v>24</v>
      </c>
      <c r="G829" t="s">
        <v>12</v>
      </c>
      <c r="H829">
        <v>2020</v>
      </c>
      <c r="I829">
        <v>10.8353</v>
      </c>
      <c r="J829" s="1">
        <f>_xlfn.XLOOKUP(B829, '[1]2021 Salaries'!$B$13:$B$2834, '[1]2021 Salaries'!$G$13:$G$2834,0)</f>
        <v>22920000</v>
      </c>
      <c r="K829" s="1">
        <f t="shared" si="12"/>
        <v>25212000.000000004</v>
      </c>
      <c r="L829" s="2">
        <v>828</v>
      </c>
    </row>
    <row r="830" spans="1:12" hidden="1" x14ac:dyDescent="0.45">
      <c r="A830">
        <v>489</v>
      </c>
      <c r="B830" t="s">
        <v>2365</v>
      </c>
      <c r="C830" t="s">
        <v>55</v>
      </c>
      <c r="D830" t="s">
        <v>1596</v>
      </c>
      <c r="E830" t="s">
        <v>291</v>
      </c>
      <c r="F830">
        <v>20</v>
      </c>
      <c r="G830" t="s">
        <v>12</v>
      </c>
      <c r="H830">
        <v>2020</v>
      </c>
      <c r="I830">
        <v>10.8366666666667</v>
      </c>
      <c r="J830" s="1">
        <f>_xlfn.XLOOKUP(B830, '[1]2021 Salaries'!$B$13:$B$2834, '[1]2021 Salaries'!$G$13:$G$2834,0)</f>
        <v>33660000</v>
      </c>
      <c r="K830" s="1">
        <f t="shared" si="12"/>
        <v>37026000</v>
      </c>
      <c r="L830" s="2">
        <v>829</v>
      </c>
    </row>
    <row r="831" spans="1:12" hidden="1" x14ac:dyDescent="0.45">
      <c r="A831">
        <v>311</v>
      </c>
      <c r="B831" t="s">
        <v>2243</v>
      </c>
      <c r="C831" t="s">
        <v>143</v>
      </c>
      <c r="D831" t="s">
        <v>1592</v>
      </c>
      <c r="E831" t="s">
        <v>30</v>
      </c>
      <c r="F831">
        <v>21</v>
      </c>
      <c r="G831" t="s">
        <v>31</v>
      </c>
      <c r="H831">
        <v>2020</v>
      </c>
      <c r="I831">
        <v>10.8371666666667</v>
      </c>
      <c r="J831" s="1">
        <f>_xlfn.XLOOKUP(B831, '[1]2021 Salaries'!$B$13:$B$2834, '[1]2021 Salaries'!$G$13:$G$2834,0)</f>
        <v>28650000</v>
      </c>
      <c r="K831" s="1">
        <f t="shared" si="12"/>
        <v>31515000.000000004</v>
      </c>
      <c r="L831" s="2">
        <v>830</v>
      </c>
    </row>
    <row r="832" spans="1:12" hidden="1" x14ac:dyDescent="0.45">
      <c r="A832">
        <v>194</v>
      </c>
      <c r="B832" t="s">
        <v>2045</v>
      </c>
      <c r="C832" t="s">
        <v>377</v>
      </c>
      <c r="D832" t="s">
        <v>1596</v>
      </c>
      <c r="E832" t="s">
        <v>473</v>
      </c>
      <c r="F832">
        <v>24</v>
      </c>
      <c r="G832" t="s">
        <v>31</v>
      </c>
      <c r="H832">
        <v>2020</v>
      </c>
      <c r="I832">
        <v>10.8375</v>
      </c>
      <c r="J832" s="1">
        <f>_xlfn.XLOOKUP(B832, '[1]2021 Salaries'!$B$13:$B$2834, '[1]2021 Salaries'!$G$13:$G$2834,0)</f>
        <v>28530000</v>
      </c>
      <c r="K832" s="1">
        <f t="shared" si="12"/>
        <v>31383000.000000004</v>
      </c>
      <c r="L832" s="2">
        <v>831</v>
      </c>
    </row>
    <row r="833" spans="1:12" hidden="1" x14ac:dyDescent="0.45">
      <c r="A833">
        <v>1459</v>
      </c>
      <c r="B833" t="s">
        <v>2364</v>
      </c>
      <c r="C833" t="s">
        <v>216</v>
      </c>
      <c r="D833" t="s">
        <v>1592</v>
      </c>
      <c r="E833" t="s">
        <v>291</v>
      </c>
      <c r="F833">
        <v>25</v>
      </c>
      <c r="G833" t="s">
        <v>12</v>
      </c>
      <c r="H833">
        <v>2021</v>
      </c>
      <c r="I833">
        <v>10.837999999999999</v>
      </c>
      <c r="J833" s="1">
        <f>_xlfn.XLOOKUP(B833, '[1]2021 Salaries'!$B$13:$B$2834, '[1]2021 Salaries'!$G$13:$G$2834,0)</f>
        <v>26160000</v>
      </c>
      <c r="K833" s="1">
        <f t="shared" si="12"/>
        <v>28776000.000000004</v>
      </c>
      <c r="L833" s="2">
        <v>832</v>
      </c>
    </row>
    <row r="834" spans="1:12" hidden="1" x14ac:dyDescent="0.45">
      <c r="A834">
        <v>745</v>
      </c>
      <c r="B834" t="s">
        <v>1860</v>
      </c>
      <c r="C834" t="s">
        <v>14</v>
      </c>
      <c r="D834" t="s">
        <v>1600</v>
      </c>
      <c r="E834" t="s">
        <v>487</v>
      </c>
      <c r="F834">
        <v>32</v>
      </c>
      <c r="G834" t="s">
        <v>16</v>
      </c>
      <c r="H834">
        <v>2020</v>
      </c>
      <c r="I834">
        <v>10.8456666666667</v>
      </c>
      <c r="J834" s="1">
        <f>_xlfn.XLOOKUP(B834, '[1]2021 Salaries'!$B$13:$B$2834, '[1]2021 Salaries'!$G$13:$G$2834,0)</f>
        <v>31550000</v>
      </c>
      <c r="K834" s="1">
        <f t="shared" si="12"/>
        <v>34705000</v>
      </c>
      <c r="L834" s="2">
        <v>833</v>
      </c>
    </row>
    <row r="835" spans="1:12" hidden="1" x14ac:dyDescent="0.45">
      <c r="A835">
        <v>363</v>
      </c>
      <c r="B835" t="s">
        <v>1984</v>
      </c>
      <c r="C835" t="s">
        <v>184</v>
      </c>
      <c r="D835" t="s">
        <v>1592</v>
      </c>
      <c r="E835" t="s">
        <v>417</v>
      </c>
      <c r="F835">
        <v>31</v>
      </c>
      <c r="G835" t="s">
        <v>12</v>
      </c>
      <c r="H835">
        <v>2020</v>
      </c>
      <c r="I835">
        <v>10.850199999999999</v>
      </c>
      <c r="J835" s="1">
        <f>_xlfn.XLOOKUP(B835, '[1]2021 Salaries'!$B$13:$B$2834, '[1]2021 Salaries'!$G$13:$G$2834,0)</f>
        <v>23830000</v>
      </c>
      <c r="K835" s="1">
        <f t="shared" ref="K835:K898" si="13">IF(C835="Rarita", J835, J835*1.1)</f>
        <v>26213000.000000004</v>
      </c>
      <c r="L835" s="2">
        <v>834</v>
      </c>
    </row>
    <row r="836" spans="1:12" hidden="1" x14ac:dyDescent="0.45">
      <c r="A836">
        <v>1645</v>
      </c>
      <c r="B836" t="s">
        <v>1300</v>
      </c>
      <c r="C836" t="s">
        <v>138</v>
      </c>
      <c r="D836" t="s">
        <v>1592</v>
      </c>
      <c r="E836" t="s">
        <v>1212</v>
      </c>
      <c r="F836">
        <v>22</v>
      </c>
      <c r="G836" t="s">
        <v>16</v>
      </c>
      <c r="H836">
        <v>2021</v>
      </c>
      <c r="I836">
        <v>10.8587666666667</v>
      </c>
      <c r="J836" s="1">
        <f>_xlfn.XLOOKUP(B836, '[1]2021 Salaries'!$B$13:$B$2834, '[1]2021 Salaries'!$G$13:$G$2834,0)</f>
        <v>20770000</v>
      </c>
      <c r="K836" s="1">
        <f t="shared" si="13"/>
        <v>22847000</v>
      </c>
      <c r="L836" s="2">
        <v>835</v>
      </c>
    </row>
    <row r="837" spans="1:12" hidden="1" x14ac:dyDescent="0.45">
      <c r="A837">
        <v>877</v>
      </c>
      <c r="B837" t="s">
        <v>2363</v>
      </c>
      <c r="C837" t="s">
        <v>126</v>
      </c>
      <c r="D837" t="s">
        <v>1592</v>
      </c>
      <c r="E837" t="s">
        <v>275</v>
      </c>
      <c r="F837">
        <v>25</v>
      </c>
      <c r="G837" t="s">
        <v>41</v>
      </c>
      <c r="H837">
        <v>2020</v>
      </c>
      <c r="I837">
        <v>10.8593333333333</v>
      </c>
      <c r="J837" s="1">
        <f>_xlfn.XLOOKUP(B837, '[1]2021 Salaries'!$B$13:$B$2834, '[1]2021 Salaries'!$G$13:$G$2834,0)</f>
        <v>0</v>
      </c>
      <c r="K837" s="1">
        <f t="shared" si="13"/>
        <v>0</v>
      </c>
      <c r="L837" s="2">
        <v>836</v>
      </c>
    </row>
    <row r="838" spans="1:12" hidden="1" x14ac:dyDescent="0.45">
      <c r="A838">
        <v>1641</v>
      </c>
      <c r="B838" t="s">
        <v>1858</v>
      </c>
      <c r="C838" t="s">
        <v>23</v>
      </c>
      <c r="D838" t="s">
        <v>1600</v>
      </c>
      <c r="E838" t="s">
        <v>124</v>
      </c>
      <c r="F838">
        <v>28</v>
      </c>
      <c r="G838" t="s">
        <v>25</v>
      </c>
      <c r="H838">
        <v>2021</v>
      </c>
      <c r="I838">
        <v>10.864599999999999</v>
      </c>
      <c r="J838" s="1">
        <f>_xlfn.XLOOKUP(B838, '[1]2021 Salaries'!$B$13:$B$2834, '[1]2021 Salaries'!$G$13:$G$2834,0)</f>
        <v>21100000</v>
      </c>
      <c r="K838" s="1">
        <f t="shared" si="13"/>
        <v>23210000.000000004</v>
      </c>
      <c r="L838" s="2">
        <v>837</v>
      </c>
    </row>
    <row r="839" spans="1:12" hidden="1" x14ac:dyDescent="0.45">
      <c r="A839">
        <v>1158</v>
      </c>
      <c r="B839" t="s">
        <v>2313</v>
      </c>
      <c r="C839" t="s">
        <v>9</v>
      </c>
      <c r="D839" t="s">
        <v>1592</v>
      </c>
      <c r="E839" t="s">
        <v>434</v>
      </c>
      <c r="F839">
        <v>19</v>
      </c>
      <c r="G839" t="s">
        <v>31</v>
      </c>
      <c r="H839">
        <v>2021</v>
      </c>
      <c r="I839">
        <v>10.8699666666667</v>
      </c>
      <c r="J839" s="1">
        <f>_xlfn.XLOOKUP(B839, '[1]2021 Salaries'!$B$13:$B$2834, '[1]2021 Salaries'!$G$13:$G$2834,0)</f>
        <v>35850000</v>
      </c>
      <c r="K839" s="1">
        <f t="shared" si="13"/>
        <v>39435000</v>
      </c>
      <c r="L839" s="2">
        <v>838</v>
      </c>
    </row>
    <row r="840" spans="1:12" hidden="1" x14ac:dyDescent="0.45">
      <c r="A840">
        <v>1337</v>
      </c>
      <c r="B840" t="s">
        <v>1137</v>
      </c>
      <c r="C840" t="s">
        <v>51</v>
      </c>
      <c r="D840" t="s">
        <v>350</v>
      </c>
      <c r="E840" t="s">
        <v>75</v>
      </c>
      <c r="F840">
        <v>24</v>
      </c>
      <c r="G840" t="s">
        <v>12</v>
      </c>
      <c r="H840">
        <v>2021</v>
      </c>
      <c r="I840">
        <v>10.8752666666667</v>
      </c>
      <c r="J840" s="1">
        <f>_xlfn.XLOOKUP(B840, '[1]2021 Salaries'!$B$13:$B$2834, '[1]2021 Salaries'!$G$13:$G$2834,0)</f>
        <v>22370000</v>
      </c>
      <c r="K840" s="1">
        <f t="shared" si="13"/>
        <v>24607000.000000004</v>
      </c>
      <c r="L840" s="2">
        <v>839</v>
      </c>
    </row>
    <row r="841" spans="1:12" hidden="1" x14ac:dyDescent="0.45">
      <c r="A841">
        <v>951</v>
      </c>
      <c r="B841" t="s">
        <v>2362</v>
      </c>
      <c r="C841" t="s">
        <v>2361</v>
      </c>
      <c r="D841" t="s">
        <v>1596</v>
      </c>
      <c r="E841" t="s">
        <v>49</v>
      </c>
      <c r="F841">
        <v>26</v>
      </c>
      <c r="G841" t="s">
        <v>21</v>
      </c>
      <c r="H841">
        <v>2021</v>
      </c>
      <c r="I841">
        <v>10.876533333333301</v>
      </c>
      <c r="J841" s="1">
        <f>_xlfn.XLOOKUP(B841, '[1]2021 Salaries'!$B$13:$B$2834, '[1]2021 Salaries'!$G$13:$G$2834,0)</f>
        <v>17540000</v>
      </c>
      <c r="K841" s="1">
        <f t="shared" si="13"/>
        <v>19294000</v>
      </c>
      <c r="L841" s="2">
        <v>840</v>
      </c>
    </row>
    <row r="842" spans="1:12" hidden="1" x14ac:dyDescent="0.45">
      <c r="A842">
        <v>1350</v>
      </c>
      <c r="B842" t="s">
        <v>2360</v>
      </c>
      <c r="C842" t="s">
        <v>948</v>
      </c>
      <c r="D842" t="s">
        <v>1596</v>
      </c>
      <c r="E842" t="s">
        <v>403</v>
      </c>
      <c r="F842">
        <v>20</v>
      </c>
      <c r="G842" t="s">
        <v>12</v>
      </c>
      <c r="H842">
        <v>2021</v>
      </c>
      <c r="I842">
        <v>10.8775666666667</v>
      </c>
      <c r="J842" s="1">
        <f>_xlfn.XLOOKUP(B842, '[1]2021 Salaries'!$B$13:$B$2834, '[1]2021 Salaries'!$G$13:$G$2834,0)</f>
        <v>31320000</v>
      </c>
      <c r="K842" s="1">
        <f t="shared" si="13"/>
        <v>34452000</v>
      </c>
      <c r="L842" s="2">
        <v>841</v>
      </c>
    </row>
    <row r="843" spans="1:12" hidden="1" x14ac:dyDescent="0.45">
      <c r="A843">
        <v>154</v>
      </c>
      <c r="B843" t="s">
        <v>2359</v>
      </c>
      <c r="C843" t="s">
        <v>722</v>
      </c>
      <c r="D843" t="s">
        <v>1596</v>
      </c>
      <c r="E843" t="s">
        <v>395</v>
      </c>
      <c r="F843">
        <v>25</v>
      </c>
      <c r="G843" t="s">
        <v>31</v>
      </c>
      <c r="H843">
        <v>2020</v>
      </c>
      <c r="I843">
        <v>10.879533333333301</v>
      </c>
      <c r="J843" s="1">
        <f>_xlfn.XLOOKUP(B843, '[1]2021 Salaries'!$B$13:$B$2834, '[1]2021 Salaries'!$G$13:$G$2834,0)</f>
        <v>0</v>
      </c>
      <c r="K843" s="1">
        <f t="shared" si="13"/>
        <v>0</v>
      </c>
      <c r="L843" s="2">
        <v>842</v>
      </c>
    </row>
    <row r="844" spans="1:12" hidden="1" x14ac:dyDescent="0.45">
      <c r="A844">
        <v>656</v>
      </c>
      <c r="B844" t="s">
        <v>2042</v>
      </c>
      <c r="C844" t="s">
        <v>204</v>
      </c>
      <c r="D844" t="s">
        <v>1600</v>
      </c>
      <c r="E844" t="s">
        <v>240</v>
      </c>
      <c r="F844">
        <v>20</v>
      </c>
      <c r="G844" t="s">
        <v>25</v>
      </c>
      <c r="H844">
        <v>2020</v>
      </c>
      <c r="I844">
        <v>10.881733333333299</v>
      </c>
      <c r="J844" s="1">
        <f>_xlfn.XLOOKUP(B844, '[1]2021 Salaries'!$B$13:$B$2834, '[1]2021 Salaries'!$G$13:$G$2834,0)</f>
        <v>8320000</v>
      </c>
      <c r="K844" s="1">
        <f t="shared" si="13"/>
        <v>9152000</v>
      </c>
      <c r="L844" s="2">
        <v>843</v>
      </c>
    </row>
    <row r="845" spans="1:12" hidden="1" x14ac:dyDescent="0.45">
      <c r="A845">
        <v>506</v>
      </c>
      <c r="B845" t="s">
        <v>2358</v>
      </c>
      <c r="C845" t="s">
        <v>109</v>
      </c>
      <c r="D845" t="s">
        <v>1592</v>
      </c>
      <c r="E845" t="s">
        <v>104</v>
      </c>
      <c r="F845">
        <v>32</v>
      </c>
      <c r="G845" t="s">
        <v>25</v>
      </c>
      <c r="H845">
        <v>2020</v>
      </c>
      <c r="I845">
        <v>10.8829666666667</v>
      </c>
      <c r="J845" s="1">
        <f>_xlfn.XLOOKUP(B845, '[1]2021 Salaries'!$B$13:$B$2834, '[1]2021 Salaries'!$G$13:$G$2834,0)</f>
        <v>21250000</v>
      </c>
      <c r="K845" s="1">
        <f t="shared" si="13"/>
        <v>23375000.000000004</v>
      </c>
      <c r="L845" s="2">
        <v>844</v>
      </c>
    </row>
    <row r="846" spans="1:12" hidden="1" x14ac:dyDescent="0.45">
      <c r="A846">
        <v>1868</v>
      </c>
      <c r="B846" t="s">
        <v>2357</v>
      </c>
      <c r="C846" t="s">
        <v>39</v>
      </c>
      <c r="D846" t="s">
        <v>1600</v>
      </c>
      <c r="E846" t="s">
        <v>970</v>
      </c>
      <c r="F846">
        <v>22</v>
      </c>
      <c r="G846" t="s">
        <v>41</v>
      </c>
      <c r="H846">
        <v>2021</v>
      </c>
      <c r="I846">
        <v>10.9073666666667</v>
      </c>
      <c r="J846" s="1">
        <f>_xlfn.XLOOKUP(B846, '[1]2021 Salaries'!$B$13:$B$2834, '[1]2021 Salaries'!$G$13:$G$2834,0)</f>
        <v>5790000</v>
      </c>
      <c r="K846" s="1">
        <f t="shared" si="13"/>
        <v>6369000.0000000009</v>
      </c>
      <c r="L846" s="2">
        <v>845</v>
      </c>
    </row>
    <row r="847" spans="1:12" hidden="1" x14ac:dyDescent="0.45">
      <c r="A847">
        <v>861</v>
      </c>
      <c r="B847" t="s">
        <v>1080</v>
      </c>
      <c r="C847" t="s">
        <v>130</v>
      </c>
      <c r="D847" t="s">
        <v>598</v>
      </c>
      <c r="E847" t="s">
        <v>65</v>
      </c>
      <c r="F847">
        <v>20</v>
      </c>
      <c r="G847" t="s">
        <v>41</v>
      </c>
      <c r="H847">
        <v>2020</v>
      </c>
      <c r="I847">
        <v>10.910933333333301</v>
      </c>
      <c r="J847" s="1">
        <f>_xlfn.XLOOKUP(B847, '[1]2021 Salaries'!$B$13:$B$2834, '[1]2021 Salaries'!$G$13:$G$2834,0)</f>
        <v>1680000</v>
      </c>
      <c r="K847" s="1">
        <f t="shared" si="13"/>
        <v>1848000.0000000002</v>
      </c>
      <c r="L847" s="2">
        <v>846</v>
      </c>
    </row>
    <row r="848" spans="1:12" hidden="1" x14ac:dyDescent="0.45">
      <c r="A848">
        <v>330</v>
      </c>
      <c r="B848" t="s">
        <v>2304</v>
      </c>
      <c r="C848" t="s">
        <v>214</v>
      </c>
      <c r="D848" t="s">
        <v>1596</v>
      </c>
      <c r="E848" t="s">
        <v>358</v>
      </c>
      <c r="F848">
        <v>26</v>
      </c>
      <c r="G848" t="s">
        <v>31</v>
      </c>
      <c r="H848">
        <v>2020</v>
      </c>
      <c r="I848">
        <v>10.9119333333333</v>
      </c>
      <c r="J848" s="1">
        <f>_xlfn.XLOOKUP(B848, '[1]2021 Salaries'!$B$13:$B$2834, '[1]2021 Salaries'!$G$13:$G$2834,0)</f>
        <v>21980000</v>
      </c>
      <c r="K848" s="1">
        <f t="shared" si="13"/>
        <v>24178000.000000004</v>
      </c>
      <c r="L848" s="2">
        <v>847</v>
      </c>
    </row>
    <row r="849" spans="1:12" hidden="1" x14ac:dyDescent="0.45">
      <c r="A849">
        <v>126</v>
      </c>
      <c r="B849" t="s">
        <v>2356</v>
      </c>
      <c r="C849" t="s">
        <v>39</v>
      </c>
      <c r="D849" t="s">
        <v>1596</v>
      </c>
      <c r="E849" t="s">
        <v>230</v>
      </c>
      <c r="F849">
        <v>21</v>
      </c>
      <c r="G849" t="s">
        <v>21</v>
      </c>
      <c r="H849">
        <v>2020</v>
      </c>
      <c r="I849">
        <v>10.9125333333333</v>
      </c>
      <c r="J849" s="1">
        <f>_xlfn.XLOOKUP(B849, '[1]2021 Salaries'!$B$13:$B$2834, '[1]2021 Salaries'!$G$13:$G$2834,0)</f>
        <v>0</v>
      </c>
      <c r="K849" s="1">
        <f t="shared" si="13"/>
        <v>0</v>
      </c>
      <c r="L849" s="2">
        <v>848</v>
      </c>
    </row>
    <row r="850" spans="1:12" hidden="1" x14ac:dyDescent="0.45">
      <c r="A850">
        <v>657</v>
      </c>
      <c r="B850" t="s">
        <v>2355</v>
      </c>
      <c r="C850" t="s">
        <v>86</v>
      </c>
      <c r="D850" t="s">
        <v>1592</v>
      </c>
      <c r="E850" t="s">
        <v>84</v>
      </c>
      <c r="F850">
        <v>21</v>
      </c>
      <c r="G850" t="s">
        <v>25</v>
      </c>
      <c r="H850">
        <v>2020</v>
      </c>
      <c r="I850">
        <v>10.9137</v>
      </c>
      <c r="J850" s="1">
        <f>_xlfn.XLOOKUP(B850, '[1]2021 Salaries'!$B$13:$B$2834, '[1]2021 Salaries'!$G$13:$G$2834,0)</f>
        <v>28250000</v>
      </c>
      <c r="K850" s="1">
        <f t="shared" si="13"/>
        <v>31075000.000000004</v>
      </c>
      <c r="L850" s="2">
        <v>849</v>
      </c>
    </row>
    <row r="851" spans="1:12" hidden="1" x14ac:dyDescent="0.45">
      <c r="A851">
        <v>338</v>
      </c>
      <c r="B851" t="s">
        <v>2257</v>
      </c>
      <c r="C851" t="s">
        <v>190</v>
      </c>
      <c r="D851" t="s">
        <v>1592</v>
      </c>
      <c r="E851" t="s">
        <v>157</v>
      </c>
      <c r="F851">
        <v>19</v>
      </c>
      <c r="G851" t="s">
        <v>12</v>
      </c>
      <c r="H851">
        <v>2020</v>
      </c>
      <c r="I851">
        <v>10.920633333333299</v>
      </c>
      <c r="J851" s="1">
        <f>_xlfn.XLOOKUP(B851, '[1]2021 Salaries'!$B$13:$B$2834, '[1]2021 Salaries'!$G$13:$G$2834,0)</f>
        <v>24000000</v>
      </c>
      <c r="K851" s="1">
        <f t="shared" si="13"/>
        <v>26400000.000000004</v>
      </c>
      <c r="L851" s="2">
        <v>850</v>
      </c>
    </row>
    <row r="852" spans="1:12" hidden="1" x14ac:dyDescent="0.45">
      <c r="A852">
        <v>979</v>
      </c>
      <c r="B852" t="s">
        <v>720</v>
      </c>
      <c r="C852" t="s">
        <v>39</v>
      </c>
      <c r="D852" t="s">
        <v>598</v>
      </c>
      <c r="E852" t="s">
        <v>20</v>
      </c>
      <c r="F852">
        <v>19</v>
      </c>
      <c r="G852" t="s">
        <v>21</v>
      </c>
      <c r="H852">
        <v>2021</v>
      </c>
      <c r="I852">
        <v>10.9240333333333</v>
      </c>
      <c r="J852" s="1">
        <f>_xlfn.XLOOKUP(B852, '[1]2021 Salaries'!$B$13:$B$2834, '[1]2021 Salaries'!$G$13:$G$2834,0)</f>
        <v>33180000</v>
      </c>
      <c r="K852" s="1">
        <f t="shared" si="13"/>
        <v>36498000</v>
      </c>
      <c r="L852" s="2">
        <v>851</v>
      </c>
    </row>
    <row r="853" spans="1:12" hidden="1" x14ac:dyDescent="0.45">
      <c r="A853">
        <v>323</v>
      </c>
      <c r="B853" t="s">
        <v>1983</v>
      </c>
      <c r="C853" t="s">
        <v>149</v>
      </c>
      <c r="D853" t="s">
        <v>1592</v>
      </c>
      <c r="E853" t="s">
        <v>358</v>
      </c>
      <c r="F853">
        <v>22</v>
      </c>
      <c r="G853" t="s">
        <v>31</v>
      </c>
      <c r="H853">
        <v>2020</v>
      </c>
      <c r="I853">
        <v>10.925266666666699</v>
      </c>
      <c r="J853" s="1">
        <f>_xlfn.XLOOKUP(B853, '[1]2021 Salaries'!$B$13:$B$2834, '[1]2021 Salaries'!$G$13:$G$2834,0)</f>
        <v>34160000</v>
      </c>
      <c r="K853" s="1">
        <f t="shared" si="13"/>
        <v>37576000</v>
      </c>
      <c r="L853" s="2">
        <v>852</v>
      </c>
    </row>
    <row r="854" spans="1:12" hidden="1" x14ac:dyDescent="0.45">
      <c r="A854">
        <v>1220</v>
      </c>
      <c r="B854" t="s">
        <v>2354</v>
      </c>
      <c r="C854" t="s">
        <v>313</v>
      </c>
      <c r="D854" t="s">
        <v>1596</v>
      </c>
      <c r="E854" t="s">
        <v>471</v>
      </c>
      <c r="F854">
        <v>25</v>
      </c>
      <c r="G854" t="s">
        <v>31</v>
      </c>
      <c r="H854">
        <v>2021</v>
      </c>
      <c r="I854">
        <v>10.926266666666701</v>
      </c>
      <c r="J854" s="1">
        <f>_xlfn.XLOOKUP(B854, '[1]2021 Salaries'!$B$13:$B$2834, '[1]2021 Salaries'!$G$13:$G$2834,0)</f>
        <v>34320000</v>
      </c>
      <c r="K854" s="1">
        <f t="shared" si="13"/>
        <v>37752000</v>
      </c>
      <c r="L854" s="2">
        <v>853</v>
      </c>
    </row>
    <row r="855" spans="1:12" hidden="1" x14ac:dyDescent="0.45">
      <c r="A855">
        <v>971</v>
      </c>
      <c r="B855" t="s">
        <v>2353</v>
      </c>
      <c r="C855" t="s">
        <v>68</v>
      </c>
      <c r="D855" t="s">
        <v>1592</v>
      </c>
      <c r="E855" t="s">
        <v>69</v>
      </c>
      <c r="F855">
        <v>18</v>
      </c>
      <c r="G855" t="s">
        <v>21</v>
      </c>
      <c r="H855">
        <v>2021</v>
      </c>
      <c r="I855">
        <v>10.929033333333299</v>
      </c>
      <c r="J855" s="1">
        <f>_xlfn.XLOOKUP(B855, '[1]2021 Salaries'!$B$13:$B$2834, '[1]2021 Salaries'!$G$13:$G$2834,0)</f>
        <v>32270000</v>
      </c>
      <c r="K855" s="1">
        <f t="shared" si="13"/>
        <v>35497000</v>
      </c>
      <c r="L855" s="2">
        <v>854</v>
      </c>
    </row>
    <row r="856" spans="1:12" hidden="1" x14ac:dyDescent="0.45">
      <c r="A856">
        <v>1405</v>
      </c>
      <c r="B856" t="s">
        <v>2352</v>
      </c>
      <c r="C856" t="s">
        <v>216</v>
      </c>
      <c r="D856" t="s">
        <v>1596</v>
      </c>
      <c r="E856" t="s">
        <v>200</v>
      </c>
      <c r="F856">
        <v>18</v>
      </c>
      <c r="G856" t="s">
        <v>12</v>
      </c>
      <c r="H856">
        <v>2021</v>
      </c>
      <c r="I856">
        <v>10.9301333333333</v>
      </c>
      <c r="J856" s="1">
        <f>_xlfn.XLOOKUP(B856, '[1]2021 Salaries'!$B$13:$B$2834, '[1]2021 Salaries'!$G$13:$G$2834,0)</f>
        <v>28500000</v>
      </c>
      <c r="K856" s="1">
        <f t="shared" si="13"/>
        <v>31350000.000000004</v>
      </c>
      <c r="L856" s="2">
        <v>855</v>
      </c>
    </row>
    <row r="857" spans="1:12" hidden="1" x14ac:dyDescent="0.45">
      <c r="A857">
        <v>1010</v>
      </c>
      <c r="B857" t="s">
        <v>2046</v>
      </c>
      <c r="C857" t="s">
        <v>222</v>
      </c>
      <c r="D857" t="s">
        <v>1600</v>
      </c>
      <c r="E857" t="s">
        <v>28</v>
      </c>
      <c r="F857">
        <v>25</v>
      </c>
      <c r="G857" t="s">
        <v>21</v>
      </c>
      <c r="H857">
        <v>2021</v>
      </c>
      <c r="I857">
        <v>10.9392333333333</v>
      </c>
      <c r="J857" s="1">
        <f>_xlfn.XLOOKUP(B857, '[1]2021 Salaries'!$B$13:$B$2834, '[1]2021 Salaries'!$G$13:$G$2834,0)</f>
        <v>24420000</v>
      </c>
      <c r="K857" s="1">
        <f t="shared" si="13"/>
        <v>26862000.000000004</v>
      </c>
      <c r="L857" s="2">
        <v>856</v>
      </c>
    </row>
    <row r="858" spans="1:12" hidden="1" x14ac:dyDescent="0.45">
      <c r="A858">
        <v>410</v>
      </c>
      <c r="B858" t="s">
        <v>2342</v>
      </c>
      <c r="C858" t="s">
        <v>74</v>
      </c>
      <c r="D858" t="s">
        <v>1600</v>
      </c>
      <c r="E858" t="s">
        <v>602</v>
      </c>
      <c r="F858">
        <v>26</v>
      </c>
      <c r="G858" t="s">
        <v>12</v>
      </c>
      <c r="H858">
        <v>2020</v>
      </c>
      <c r="I858">
        <v>10.9446333333333</v>
      </c>
      <c r="J858" s="1">
        <f>_xlfn.XLOOKUP(B858, '[1]2021 Salaries'!$B$13:$B$2834, '[1]2021 Salaries'!$G$13:$G$2834,0)</f>
        <v>27030000</v>
      </c>
      <c r="K858" s="1">
        <f t="shared" si="13"/>
        <v>29733000.000000004</v>
      </c>
      <c r="L858" s="2">
        <v>857</v>
      </c>
    </row>
    <row r="859" spans="1:12" hidden="1" x14ac:dyDescent="0.45">
      <c r="A859">
        <v>227</v>
      </c>
      <c r="B859" t="s">
        <v>1697</v>
      </c>
      <c r="C859" t="s">
        <v>149</v>
      </c>
      <c r="D859" t="s">
        <v>1592</v>
      </c>
      <c r="E859" t="s">
        <v>1012</v>
      </c>
      <c r="F859">
        <v>24</v>
      </c>
      <c r="G859" t="s">
        <v>31</v>
      </c>
      <c r="H859">
        <v>2020</v>
      </c>
      <c r="I859">
        <v>10.9462333333333</v>
      </c>
      <c r="J859" s="1">
        <f>_xlfn.XLOOKUP(B859, '[1]2021 Salaries'!$B$13:$B$2834, '[1]2021 Salaries'!$G$13:$G$2834,0)</f>
        <v>24970000</v>
      </c>
      <c r="K859" s="1">
        <f t="shared" si="13"/>
        <v>27467000.000000004</v>
      </c>
      <c r="L859" s="2">
        <v>858</v>
      </c>
    </row>
    <row r="860" spans="1:12" x14ac:dyDescent="0.45">
      <c r="A860">
        <v>1849</v>
      </c>
      <c r="B860" t="s">
        <v>2351</v>
      </c>
      <c r="C860" t="s">
        <v>64</v>
      </c>
      <c r="D860" t="s">
        <v>1600</v>
      </c>
      <c r="E860" t="s">
        <v>65</v>
      </c>
      <c r="F860">
        <v>20</v>
      </c>
      <c r="G860" t="s">
        <v>41</v>
      </c>
      <c r="H860">
        <v>2021</v>
      </c>
      <c r="I860">
        <v>10.9498333333333</v>
      </c>
      <c r="J860" s="1">
        <f>_xlfn.XLOOKUP(B860, '[1]2021 Salaries'!$B$13:$B$2834, '[1]2021 Salaries'!$G$13:$G$2834,0)</f>
        <v>7820000</v>
      </c>
      <c r="K860" s="1">
        <f t="shared" si="13"/>
        <v>7820000</v>
      </c>
      <c r="L860" s="2">
        <v>859</v>
      </c>
    </row>
    <row r="861" spans="1:12" hidden="1" x14ac:dyDescent="0.45">
      <c r="A861">
        <v>689</v>
      </c>
      <c r="B861" t="s">
        <v>774</v>
      </c>
      <c r="C861" t="s">
        <v>14</v>
      </c>
      <c r="D861" t="s">
        <v>1600</v>
      </c>
      <c r="E861" t="s">
        <v>659</v>
      </c>
      <c r="F861">
        <v>26</v>
      </c>
      <c r="G861" t="s">
        <v>16</v>
      </c>
      <c r="H861">
        <v>2020</v>
      </c>
      <c r="I861">
        <v>10.9516333333333</v>
      </c>
      <c r="J861" s="1">
        <f>_xlfn.XLOOKUP(B861, '[1]2021 Salaries'!$B$13:$B$2834, '[1]2021 Salaries'!$G$13:$G$2834,0)</f>
        <v>17960000</v>
      </c>
      <c r="K861" s="1">
        <f t="shared" si="13"/>
        <v>19756000</v>
      </c>
      <c r="L861" s="2">
        <v>860</v>
      </c>
    </row>
    <row r="862" spans="1:12" hidden="1" x14ac:dyDescent="0.45">
      <c r="A862">
        <v>430</v>
      </c>
      <c r="B862" t="s">
        <v>2265</v>
      </c>
      <c r="C862" t="s">
        <v>55</v>
      </c>
      <c r="D862" t="s">
        <v>1600</v>
      </c>
      <c r="E862" t="s">
        <v>200</v>
      </c>
      <c r="F862">
        <v>25</v>
      </c>
      <c r="G862" t="s">
        <v>12</v>
      </c>
      <c r="H862">
        <v>2020</v>
      </c>
      <c r="I862">
        <v>10.957966666666699</v>
      </c>
      <c r="J862" s="1">
        <f>_xlfn.XLOOKUP(B862, '[1]2021 Salaries'!$B$13:$B$2834, '[1]2021 Salaries'!$G$13:$G$2834,0)</f>
        <v>32620000</v>
      </c>
      <c r="K862" s="1">
        <f t="shared" si="13"/>
        <v>35882000</v>
      </c>
      <c r="L862" s="2">
        <v>861</v>
      </c>
    </row>
    <row r="863" spans="1:12" hidden="1" x14ac:dyDescent="0.45">
      <c r="A863">
        <v>1069</v>
      </c>
      <c r="B863" t="s">
        <v>2350</v>
      </c>
      <c r="C863" t="s">
        <v>538</v>
      </c>
      <c r="D863" t="s">
        <v>1596</v>
      </c>
      <c r="E863" t="s">
        <v>191</v>
      </c>
      <c r="F863">
        <v>28</v>
      </c>
      <c r="G863" t="s">
        <v>21</v>
      </c>
      <c r="H863">
        <v>2021</v>
      </c>
      <c r="I863">
        <v>10.9581</v>
      </c>
      <c r="J863" s="1">
        <f>_xlfn.XLOOKUP(B863, '[1]2021 Salaries'!$B$13:$B$2834, '[1]2021 Salaries'!$G$13:$G$2834,0)</f>
        <v>22670000</v>
      </c>
      <c r="K863" s="1">
        <f t="shared" si="13"/>
        <v>24937000.000000004</v>
      </c>
      <c r="L863" s="2">
        <v>862</v>
      </c>
    </row>
    <row r="864" spans="1:12" hidden="1" x14ac:dyDescent="0.45">
      <c r="A864">
        <v>1327</v>
      </c>
      <c r="B864" t="s">
        <v>2349</v>
      </c>
      <c r="C864" t="s">
        <v>51</v>
      </c>
      <c r="D864" t="s">
        <v>1600</v>
      </c>
      <c r="E864" t="s">
        <v>417</v>
      </c>
      <c r="F864">
        <v>26</v>
      </c>
      <c r="G864" t="s">
        <v>12</v>
      </c>
      <c r="H864">
        <v>2021</v>
      </c>
      <c r="I864">
        <v>10.961966666666701</v>
      </c>
      <c r="J864" s="1">
        <f>_xlfn.XLOOKUP(B864, '[1]2021 Salaries'!$B$13:$B$2834, '[1]2021 Salaries'!$G$13:$G$2834,0)</f>
        <v>31350000</v>
      </c>
      <c r="K864" s="1">
        <f t="shared" si="13"/>
        <v>34485000</v>
      </c>
      <c r="L864" s="2">
        <v>863</v>
      </c>
    </row>
    <row r="865" spans="1:12" hidden="1" x14ac:dyDescent="0.45">
      <c r="A865">
        <v>229</v>
      </c>
      <c r="B865" t="s">
        <v>2154</v>
      </c>
      <c r="C865" t="s">
        <v>149</v>
      </c>
      <c r="D865" t="s">
        <v>1592</v>
      </c>
      <c r="E865" t="s">
        <v>1012</v>
      </c>
      <c r="F865">
        <v>25</v>
      </c>
      <c r="G865" t="s">
        <v>31</v>
      </c>
      <c r="H865">
        <v>2020</v>
      </c>
      <c r="I865">
        <v>10.962999999999999</v>
      </c>
      <c r="J865" s="1">
        <f>_xlfn.XLOOKUP(B865, '[1]2021 Salaries'!$B$13:$B$2834, '[1]2021 Salaries'!$G$13:$G$2834,0)</f>
        <v>36280000</v>
      </c>
      <c r="K865" s="1">
        <f t="shared" si="13"/>
        <v>39908000</v>
      </c>
      <c r="L865" s="2">
        <v>864</v>
      </c>
    </row>
    <row r="866" spans="1:12" hidden="1" x14ac:dyDescent="0.45">
      <c r="A866">
        <v>746</v>
      </c>
      <c r="B866" t="s">
        <v>2219</v>
      </c>
      <c r="C866" t="s">
        <v>160</v>
      </c>
      <c r="D866" t="s">
        <v>1600</v>
      </c>
      <c r="E866" t="s">
        <v>487</v>
      </c>
      <c r="F866">
        <v>33</v>
      </c>
      <c r="G866" t="s">
        <v>16</v>
      </c>
      <c r="H866">
        <v>2020</v>
      </c>
      <c r="I866">
        <v>10.965766666666701</v>
      </c>
      <c r="J866" s="1">
        <f>_xlfn.XLOOKUP(B866, '[1]2021 Salaries'!$B$13:$B$2834, '[1]2021 Salaries'!$G$13:$G$2834,0)</f>
        <v>35910000</v>
      </c>
      <c r="K866" s="1">
        <f t="shared" si="13"/>
        <v>39501000</v>
      </c>
      <c r="L866" s="2">
        <v>865</v>
      </c>
    </row>
    <row r="867" spans="1:12" hidden="1" x14ac:dyDescent="0.45">
      <c r="A867">
        <v>1397</v>
      </c>
      <c r="B867" t="s">
        <v>2348</v>
      </c>
      <c r="C867" t="s">
        <v>55</v>
      </c>
      <c r="D867" t="s">
        <v>1600</v>
      </c>
      <c r="E867" t="s">
        <v>37</v>
      </c>
      <c r="F867">
        <v>18</v>
      </c>
      <c r="G867" t="s">
        <v>12</v>
      </c>
      <c r="H867">
        <v>2021</v>
      </c>
      <c r="I867">
        <v>10.966699999999999</v>
      </c>
      <c r="J867" s="1">
        <f>_xlfn.XLOOKUP(B867, '[1]2021 Salaries'!$B$13:$B$2834, '[1]2021 Salaries'!$G$13:$G$2834,0)</f>
        <v>39550000</v>
      </c>
      <c r="K867" s="1">
        <f t="shared" si="13"/>
        <v>43505000</v>
      </c>
      <c r="L867" s="2">
        <v>866</v>
      </c>
    </row>
    <row r="868" spans="1:12" hidden="1" x14ac:dyDescent="0.45">
      <c r="A868">
        <v>706</v>
      </c>
      <c r="B868" t="s">
        <v>2347</v>
      </c>
      <c r="C868" t="s">
        <v>68</v>
      </c>
      <c r="D868" t="s">
        <v>1592</v>
      </c>
      <c r="E868" t="s">
        <v>186</v>
      </c>
      <c r="F868">
        <v>19</v>
      </c>
      <c r="G868" t="s">
        <v>16</v>
      </c>
      <c r="H868">
        <v>2020</v>
      </c>
      <c r="I868">
        <v>10.972799999999999</v>
      </c>
      <c r="J868" s="1">
        <f>_xlfn.XLOOKUP(B868, '[1]2021 Salaries'!$B$13:$B$2834, '[1]2021 Salaries'!$G$13:$G$2834,0)</f>
        <v>23110000</v>
      </c>
      <c r="K868" s="1">
        <f t="shared" si="13"/>
        <v>25421000.000000004</v>
      </c>
      <c r="L868" s="2">
        <v>867</v>
      </c>
    </row>
    <row r="869" spans="1:12" hidden="1" x14ac:dyDescent="0.45">
      <c r="A869">
        <v>155</v>
      </c>
      <c r="B869" t="s">
        <v>2346</v>
      </c>
      <c r="C869" t="s">
        <v>9</v>
      </c>
      <c r="D869" t="s">
        <v>1600</v>
      </c>
      <c r="E869" t="s">
        <v>395</v>
      </c>
      <c r="F869">
        <v>28</v>
      </c>
      <c r="G869" t="s">
        <v>31</v>
      </c>
      <c r="H869">
        <v>2020</v>
      </c>
      <c r="I869">
        <v>10.9753333333333</v>
      </c>
      <c r="J869" s="1">
        <f>_xlfn.XLOOKUP(B869, '[1]2021 Salaries'!$B$13:$B$2834, '[1]2021 Salaries'!$G$13:$G$2834,0)</f>
        <v>0</v>
      </c>
      <c r="K869" s="1">
        <f t="shared" si="13"/>
        <v>0</v>
      </c>
      <c r="L869" s="2">
        <v>868</v>
      </c>
    </row>
    <row r="870" spans="1:12" hidden="1" x14ac:dyDescent="0.45">
      <c r="A870">
        <v>648</v>
      </c>
      <c r="B870" t="s">
        <v>2104</v>
      </c>
      <c r="C870" t="s">
        <v>9</v>
      </c>
      <c r="D870" t="s">
        <v>1592</v>
      </c>
      <c r="E870" t="s">
        <v>240</v>
      </c>
      <c r="F870">
        <v>36</v>
      </c>
      <c r="G870" t="s">
        <v>25</v>
      </c>
      <c r="H870">
        <v>2020</v>
      </c>
      <c r="I870">
        <v>10.981066666666701</v>
      </c>
      <c r="J870" s="1">
        <f>_xlfn.XLOOKUP(B870, '[1]2021 Salaries'!$B$13:$B$2834, '[1]2021 Salaries'!$G$13:$G$2834,0)</f>
        <v>33080000</v>
      </c>
      <c r="K870" s="1">
        <f t="shared" si="13"/>
        <v>36388000</v>
      </c>
      <c r="L870" s="2">
        <v>869</v>
      </c>
    </row>
    <row r="871" spans="1:12" hidden="1" x14ac:dyDescent="0.45">
      <c r="A871">
        <v>1836</v>
      </c>
      <c r="B871" t="s">
        <v>2345</v>
      </c>
      <c r="C871" t="s">
        <v>14</v>
      </c>
      <c r="D871" t="s">
        <v>1596</v>
      </c>
      <c r="E871" t="s">
        <v>34</v>
      </c>
      <c r="F871">
        <v>27</v>
      </c>
      <c r="G871" t="s">
        <v>16</v>
      </c>
      <c r="H871">
        <v>2021</v>
      </c>
      <c r="I871">
        <v>10.983700000000001</v>
      </c>
      <c r="J871" s="1">
        <f>_xlfn.XLOOKUP(B871, '[1]2021 Salaries'!$B$13:$B$2834, '[1]2021 Salaries'!$G$13:$G$2834,0)</f>
        <v>27350000</v>
      </c>
      <c r="K871" s="1">
        <f t="shared" si="13"/>
        <v>30085000.000000004</v>
      </c>
      <c r="L871" s="2">
        <v>870</v>
      </c>
    </row>
    <row r="872" spans="1:12" hidden="1" x14ac:dyDescent="0.45">
      <c r="A872">
        <v>324</v>
      </c>
      <c r="B872" t="s">
        <v>1688</v>
      </c>
      <c r="C872" t="s">
        <v>9</v>
      </c>
      <c r="D872" t="s">
        <v>1592</v>
      </c>
      <c r="E872" t="s">
        <v>358</v>
      </c>
      <c r="F872">
        <v>31</v>
      </c>
      <c r="G872" t="s">
        <v>31</v>
      </c>
      <c r="H872">
        <v>2020</v>
      </c>
      <c r="I872">
        <v>10.984500000000001</v>
      </c>
      <c r="J872" s="1">
        <f>_xlfn.XLOOKUP(B872, '[1]2021 Salaries'!$B$13:$B$2834, '[1]2021 Salaries'!$G$13:$G$2834,0)</f>
        <v>26060000</v>
      </c>
      <c r="K872" s="1">
        <f t="shared" si="13"/>
        <v>28666000.000000004</v>
      </c>
      <c r="L872" s="2">
        <v>871</v>
      </c>
    </row>
    <row r="873" spans="1:12" x14ac:dyDescent="0.45">
      <c r="A873">
        <v>878</v>
      </c>
      <c r="B873" t="s">
        <v>2344</v>
      </c>
      <c r="C873" t="s">
        <v>64</v>
      </c>
      <c r="D873" t="s">
        <v>1596</v>
      </c>
      <c r="E873" t="s">
        <v>275</v>
      </c>
      <c r="F873">
        <v>22</v>
      </c>
      <c r="G873" t="s">
        <v>41</v>
      </c>
      <c r="H873">
        <v>2020</v>
      </c>
      <c r="I873">
        <v>10.9856333333333</v>
      </c>
      <c r="J873" s="1">
        <f>_xlfn.XLOOKUP(B873, '[1]2021 Salaries'!$B$13:$B$2834, '[1]2021 Salaries'!$G$13:$G$2834,0)</f>
        <v>0</v>
      </c>
      <c r="K873" s="1">
        <f t="shared" si="13"/>
        <v>0</v>
      </c>
      <c r="L873" s="2">
        <v>872</v>
      </c>
    </row>
    <row r="874" spans="1:12" hidden="1" x14ac:dyDescent="0.45">
      <c r="A874">
        <v>1322</v>
      </c>
      <c r="B874" t="s">
        <v>1412</v>
      </c>
      <c r="C874" t="s">
        <v>74</v>
      </c>
      <c r="D874" t="s">
        <v>598</v>
      </c>
      <c r="E874" t="s">
        <v>417</v>
      </c>
      <c r="F874">
        <v>20</v>
      </c>
      <c r="G874" t="s">
        <v>12</v>
      </c>
      <c r="H874">
        <v>2021</v>
      </c>
      <c r="I874">
        <v>10.9858666666667</v>
      </c>
      <c r="J874" s="1">
        <f>_xlfn.XLOOKUP(B874, '[1]2021 Salaries'!$B$13:$B$2834, '[1]2021 Salaries'!$G$13:$G$2834,0)</f>
        <v>28760000</v>
      </c>
      <c r="K874" s="1">
        <f t="shared" si="13"/>
        <v>31636000.000000004</v>
      </c>
      <c r="L874" s="2">
        <v>873</v>
      </c>
    </row>
    <row r="875" spans="1:12" hidden="1" x14ac:dyDescent="0.45">
      <c r="A875">
        <v>519</v>
      </c>
      <c r="B875" t="s">
        <v>2343</v>
      </c>
      <c r="C875" t="s">
        <v>55</v>
      </c>
      <c r="D875" t="s">
        <v>1596</v>
      </c>
      <c r="E875" t="s">
        <v>282</v>
      </c>
      <c r="F875">
        <v>29</v>
      </c>
      <c r="G875" t="s">
        <v>25</v>
      </c>
      <c r="H875">
        <v>2020</v>
      </c>
      <c r="I875">
        <v>10.987500000000001</v>
      </c>
      <c r="J875" s="1">
        <f>_xlfn.XLOOKUP(B875, '[1]2021 Salaries'!$B$13:$B$2834, '[1]2021 Salaries'!$G$13:$G$2834,0)</f>
        <v>8870000</v>
      </c>
      <c r="K875" s="1">
        <f t="shared" si="13"/>
        <v>9757000</v>
      </c>
      <c r="L875" s="2">
        <v>874</v>
      </c>
    </row>
    <row r="876" spans="1:12" hidden="1" x14ac:dyDescent="0.45">
      <c r="A876">
        <v>1830</v>
      </c>
      <c r="B876" t="s">
        <v>2135</v>
      </c>
      <c r="C876" t="s">
        <v>484</v>
      </c>
      <c r="D876" t="s">
        <v>1592</v>
      </c>
      <c r="E876" t="s">
        <v>34</v>
      </c>
      <c r="F876">
        <v>20</v>
      </c>
      <c r="G876" t="s">
        <v>16</v>
      </c>
      <c r="H876">
        <v>2021</v>
      </c>
      <c r="I876">
        <v>10.988099999999999</v>
      </c>
      <c r="J876" s="1">
        <f>_xlfn.XLOOKUP(B876, '[1]2021 Salaries'!$B$13:$B$2834, '[1]2021 Salaries'!$G$13:$G$2834,0)</f>
        <v>14190000</v>
      </c>
      <c r="K876" s="1">
        <f t="shared" si="13"/>
        <v>15609000.000000002</v>
      </c>
      <c r="L876" s="2">
        <v>875</v>
      </c>
    </row>
    <row r="877" spans="1:12" hidden="1" x14ac:dyDescent="0.45">
      <c r="A877">
        <v>1371</v>
      </c>
      <c r="B877" t="s">
        <v>2342</v>
      </c>
      <c r="C877" t="s">
        <v>74</v>
      </c>
      <c r="D877" t="s">
        <v>1596</v>
      </c>
      <c r="E877" t="s">
        <v>602</v>
      </c>
      <c r="F877">
        <v>27</v>
      </c>
      <c r="G877" t="s">
        <v>12</v>
      </c>
      <c r="H877">
        <v>2021</v>
      </c>
      <c r="I877">
        <v>10.988433333333299</v>
      </c>
      <c r="J877" s="1">
        <f>_xlfn.XLOOKUP(B877, '[1]2021 Salaries'!$B$13:$B$2834, '[1]2021 Salaries'!$G$13:$G$2834,0)</f>
        <v>27030000</v>
      </c>
      <c r="K877" s="1">
        <f t="shared" si="13"/>
        <v>29733000.000000004</v>
      </c>
      <c r="L877" s="2">
        <v>876</v>
      </c>
    </row>
    <row r="878" spans="1:12" hidden="1" x14ac:dyDescent="0.45">
      <c r="A878">
        <v>608</v>
      </c>
      <c r="B878" t="s">
        <v>2332</v>
      </c>
      <c r="C878" t="s">
        <v>23</v>
      </c>
      <c r="D878" t="s">
        <v>1596</v>
      </c>
      <c r="E878" t="s">
        <v>353</v>
      </c>
      <c r="F878">
        <v>24</v>
      </c>
      <c r="G878" t="s">
        <v>25</v>
      </c>
      <c r="H878">
        <v>2020</v>
      </c>
      <c r="I878">
        <v>10.9890333333333</v>
      </c>
      <c r="J878" s="1">
        <f>_xlfn.XLOOKUP(B878, '[1]2021 Salaries'!$B$13:$B$2834, '[1]2021 Salaries'!$G$13:$G$2834,0)</f>
        <v>22400000</v>
      </c>
      <c r="K878" s="1">
        <f t="shared" si="13"/>
        <v>24640000.000000004</v>
      </c>
      <c r="L878" s="2">
        <v>877</v>
      </c>
    </row>
    <row r="879" spans="1:12" hidden="1" x14ac:dyDescent="0.45">
      <c r="A879">
        <v>1808</v>
      </c>
      <c r="B879" t="s">
        <v>1230</v>
      </c>
      <c r="C879" t="s">
        <v>68</v>
      </c>
      <c r="D879" t="s">
        <v>1596</v>
      </c>
      <c r="E879" t="s">
        <v>753</v>
      </c>
      <c r="F879">
        <v>28</v>
      </c>
      <c r="G879" t="s">
        <v>16</v>
      </c>
      <c r="H879">
        <v>2021</v>
      </c>
      <c r="I879">
        <v>10.989433333333301</v>
      </c>
      <c r="J879" s="1">
        <f>_xlfn.XLOOKUP(B879, '[1]2021 Salaries'!$B$13:$B$2834, '[1]2021 Salaries'!$G$13:$G$2834,0)</f>
        <v>30040000</v>
      </c>
      <c r="K879" s="1">
        <f t="shared" si="13"/>
        <v>33044000.000000004</v>
      </c>
      <c r="L879" s="2">
        <v>878</v>
      </c>
    </row>
    <row r="880" spans="1:12" hidden="1" x14ac:dyDescent="0.45">
      <c r="A880">
        <v>88</v>
      </c>
      <c r="B880" t="s">
        <v>1654</v>
      </c>
      <c r="C880" t="s">
        <v>126</v>
      </c>
      <c r="D880" t="s">
        <v>1592</v>
      </c>
      <c r="E880" t="s">
        <v>293</v>
      </c>
      <c r="F880">
        <v>28</v>
      </c>
      <c r="G880" t="s">
        <v>21</v>
      </c>
      <c r="H880">
        <v>2020</v>
      </c>
      <c r="I880">
        <v>11.001533333333301</v>
      </c>
      <c r="J880" s="1">
        <f>_xlfn.XLOOKUP(B880, '[1]2021 Salaries'!$B$13:$B$2834, '[1]2021 Salaries'!$G$13:$G$2834,0)</f>
        <v>25630000</v>
      </c>
      <c r="K880" s="1">
        <f t="shared" si="13"/>
        <v>28193000.000000004</v>
      </c>
      <c r="L880" s="2">
        <v>879</v>
      </c>
    </row>
    <row r="881" spans="1:12" hidden="1" x14ac:dyDescent="0.45">
      <c r="A881">
        <v>1860</v>
      </c>
      <c r="B881" t="s">
        <v>2341</v>
      </c>
      <c r="C881" t="s">
        <v>616</v>
      </c>
      <c r="D881" t="s">
        <v>1596</v>
      </c>
      <c r="E881" t="s">
        <v>970</v>
      </c>
      <c r="F881">
        <v>31</v>
      </c>
      <c r="G881" t="s">
        <v>41</v>
      </c>
      <c r="H881">
        <v>2021</v>
      </c>
      <c r="I881">
        <v>11.003166666666701</v>
      </c>
      <c r="J881" s="1">
        <f>_xlfn.XLOOKUP(B881, '[1]2021 Salaries'!$B$13:$B$2834, '[1]2021 Salaries'!$G$13:$G$2834,0)</f>
        <v>6550000</v>
      </c>
      <c r="K881" s="1">
        <f t="shared" si="13"/>
        <v>7205000.0000000009</v>
      </c>
      <c r="L881" s="2">
        <v>880</v>
      </c>
    </row>
    <row r="882" spans="1:12" hidden="1" x14ac:dyDescent="0.45">
      <c r="A882">
        <v>517</v>
      </c>
      <c r="B882" t="s">
        <v>2340</v>
      </c>
      <c r="C882" t="s">
        <v>513</v>
      </c>
      <c r="D882" t="s">
        <v>1592</v>
      </c>
      <c r="E882" t="s">
        <v>282</v>
      </c>
      <c r="F882">
        <v>29</v>
      </c>
      <c r="G882" t="s">
        <v>25</v>
      </c>
      <c r="H882">
        <v>2020</v>
      </c>
      <c r="I882">
        <v>11.003633333333299</v>
      </c>
      <c r="J882" s="1">
        <f>_xlfn.XLOOKUP(B882, '[1]2021 Salaries'!$B$13:$B$2834, '[1]2021 Salaries'!$G$13:$G$2834,0)</f>
        <v>7850000</v>
      </c>
      <c r="K882" s="1">
        <f t="shared" si="13"/>
        <v>8635000</v>
      </c>
      <c r="L882" s="2">
        <v>881</v>
      </c>
    </row>
    <row r="883" spans="1:12" hidden="1" x14ac:dyDescent="0.45">
      <c r="A883">
        <v>1675</v>
      </c>
      <c r="B883" t="s">
        <v>2339</v>
      </c>
      <c r="C883" t="s">
        <v>143</v>
      </c>
      <c r="D883" t="s">
        <v>1592</v>
      </c>
      <c r="E883" t="s">
        <v>15</v>
      </c>
      <c r="F883">
        <v>29</v>
      </c>
      <c r="G883" t="s">
        <v>16</v>
      </c>
      <c r="H883">
        <v>2021</v>
      </c>
      <c r="I883">
        <v>11.004300000000001</v>
      </c>
      <c r="J883" s="1">
        <f>_xlfn.XLOOKUP(B883, '[1]2021 Salaries'!$B$13:$B$2834, '[1]2021 Salaries'!$G$13:$G$2834,0)</f>
        <v>29050000</v>
      </c>
      <c r="K883" s="1">
        <f t="shared" si="13"/>
        <v>31955000.000000004</v>
      </c>
      <c r="L883" s="2">
        <v>882</v>
      </c>
    </row>
    <row r="884" spans="1:12" hidden="1" x14ac:dyDescent="0.45">
      <c r="A884">
        <v>1177</v>
      </c>
      <c r="B884" t="s">
        <v>1659</v>
      </c>
      <c r="C884" t="s">
        <v>149</v>
      </c>
      <c r="D884" t="s">
        <v>1596</v>
      </c>
      <c r="E884" t="s">
        <v>1012</v>
      </c>
      <c r="F884">
        <v>20</v>
      </c>
      <c r="G884" t="s">
        <v>31</v>
      </c>
      <c r="H884">
        <v>2021</v>
      </c>
      <c r="I884">
        <v>11.010533333333299</v>
      </c>
      <c r="J884" s="1">
        <f>_xlfn.XLOOKUP(B884, '[1]2021 Salaries'!$B$13:$B$2834, '[1]2021 Salaries'!$G$13:$G$2834,0)</f>
        <v>14060000</v>
      </c>
      <c r="K884" s="1">
        <f t="shared" si="13"/>
        <v>15466000.000000002</v>
      </c>
      <c r="L884" s="2">
        <v>883</v>
      </c>
    </row>
    <row r="885" spans="1:12" hidden="1" x14ac:dyDescent="0.45">
      <c r="A885">
        <v>1223</v>
      </c>
      <c r="B885" t="s">
        <v>2338</v>
      </c>
      <c r="C885" t="s">
        <v>9</v>
      </c>
      <c r="D885" t="s">
        <v>1600</v>
      </c>
      <c r="E885" t="s">
        <v>471</v>
      </c>
      <c r="F885">
        <v>22</v>
      </c>
      <c r="G885" t="s">
        <v>31</v>
      </c>
      <c r="H885">
        <v>2021</v>
      </c>
      <c r="I885">
        <v>11.0143</v>
      </c>
      <c r="J885" s="1">
        <f>_xlfn.XLOOKUP(B885, '[1]2021 Salaries'!$B$13:$B$2834, '[1]2021 Salaries'!$G$13:$G$2834,0)</f>
        <v>15340000</v>
      </c>
      <c r="K885" s="1">
        <f t="shared" si="13"/>
        <v>16874000</v>
      </c>
      <c r="L885" s="2">
        <v>884</v>
      </c>
    </row>
    <row r="886" spans="1:12" hidden="1" x14ac:dyDescent="0.45">
      <c r="A886">
        <v>632</v>
      </c>
      <c r="B886" t="s">
        <v>1850</v>
      </c>
      <c r="C886" t="s">
        <v>27</v>
      </c>
      <c r="D886" t="s">
        <v>1592</v>
      </c>
      <c r="E886" t="s">
        <v>257</v>
      </c>
      <c r="F886">
        <v>20</v>
      </c>
      <c r="G886" t="s">
        <v>25</v>
      </c>
      <c r="H886">
        <v>2020</v>
      </c>
      <c r="I886">
        <v>11.017899999999999</v>
      </c>
      <c r="J886" s="1">
        <f>_xlfn.XLOOKUP(B886, '[1]2021 Salaries'!$B$13:$B$2834, '[1]2021 Salaries'!$G$13:$G$2834,0)</f>
        <v>25490000</v>
      </c>
      <c r="K886" s="1">
        <f t="shared" si="13"/>
        <v>28039000.000000004</v>
      </c>
      <c r="L886" s="2">
        <v>885</v>
      </c>
    </row>
    <row r="887" spans="1:12" hidden="1" x14ac:dyDescent="0.45">
      <c r="A887">
        <v>1781</v>
      </c>
      <c r="B887" t="s">
        <v>2337</v>
      </c>
      <c r="C887" t="s">
        <v>14</v>
      </c>
      <c r="D887" t="s">
        <v>1600</v>
      </c>
      <c r="E887" t="s">
        <v>627</v>
      </c>
      <c r="F887">
        <v>40</v>
      </c>
      <c r="G887" t="s">
        <v>16</v>
      </c>
      <c r="H887">
        <v>2021</v>
      </c>
      <c r="I887">
        <v>11.020466666666699</v>
      </c>
      <c r="J887" s="1">
        <f>_xlfn.XLOOKUP(B887, '[1]2021 Salaries'!$B$13:$B$2834, '[1]2021 Salaries'!$G$13:$G$2834,0)</f>
        <v>21000000</v>
      </c>
      <c r="K887" s="1">
        <f t="shared" si="13"/>
        <v>23100000.000000004</v>
      </c>
      <c r="L887" s="2">
        <v>886</v>
      </c>
    </row>
    <row r="888" spans="1:12" hidden="1" x14ac:dyDescent="0.45">
      <c r="A888">
        <v>1298</v>
      </c>
      <c r="B888" t="s">
        <v>2336</v>
      </c>
      <c r="C888" t="s">
        <v>74</v>
      </c>
      <c r="D888" t="s">
        <v>1596</v>
      </c>
      <c r="E888" t="s">
        <v>157</v>
      </c>
      <c r="F888">
        <v>27</v>
      </c>
      <c r="G888" t="s">
        <v>12</v>
      </c>
      <c r="H888">
        <v>2021</v>
      </c>
      <c r="I888">
        <v>11.0215333333333</v>
      </c>
      <c r="J888" s="1">
        <f>_xlfn.XLOOKUP(B888, '[1]2021 Salaries'!$B$13:$B$2834, '[1]2021 Salaries'!$G$13:$G$2834,0)</f>
        <v>27060000</v>
      </c>
      <c r="K888" s="1">
        <f t="shared" si="13"/>
        <v>29766000.000000004</v>
      </c>
      <c r="L888" s="2">
        <v>887</v>
      </c>
    </row>
    <row r="889" spans="1:12" hidden="1" x14ac:dyDescent="0.45">
      <c r="A889">
        <v>1833</v>
      </c>
      <c r="B889" t="s">
        <v>2259</v>
      </c>
      <c r="C889" t="s">
        <v>14</v>
      </c>
      <c r="D889" t="s">
        <v>1596</v>
      </c>
      <c r="E889" t="s">
        <v>34</v>
      </c>
      <c r="F889">
        <v>39</v>
      </c>
      <c r="G889" t="s">
        <v>16</v>
      </c>
      <c r="H889">
        <v>2021</v>
      </c>
      <c r="I889">
        <v>11.0222</v>
      </c>
      <c r="J889" s="1">
        <f>_xlfn.XLOOKUP(B889, '[1]2021 Salaries'!$B$13:$B$2834, '[1]2021 Salaries'!$G$13:$G$2834,0)</f>
        <v>23460000</v>
      </c>
      <c r="K889" s="1">
        <f t="shared" si="13"/>
        <v>25806000.000000004</v>
      </c>
      <c r="L889" s="2">
        <v>888</v>
      </c>
    </row>
    <row r="890" spans="1:12" hidden="1" x14ac:dyDescent="0.45">
      <c r="A890">
        <v>824</v>
      </c>
      <c r="B890" t="s">
        <v>2089</v>
      </c>
      <c r="C890" t="s">
        <v>307</v>
      </c>
      <c r="D890" t="s">
        <v>1592</v>
      </c>
      <c r="E890" t="s">
        <v>250</v>
      </c>
      <c r="F890">
        <v>22</v>
      </c>
      <c r="G890" t="s">
        <v>16</v>
      </c>
      <c r="H890">
        <v>2020</v>
      </c>
      <c r="I890">
        <v>11.029299999999999</v>
      </c>
      <c r="J890" s="1">
        <f>_xlfn.XLOOKUP(B890, '[1]2021 Salaries'!$B$13:$B$2834, '[1]2021 Salaries'!$G$13:$G$2834,0)</f>
        <v>22170000</v>
      </c>
      <c r="K890" s="1">
        <f t="shared" si="13"/>
        <v>24387000.000000004</v>
      </c>
      <c r="L890" s="2">
        <v>889</v>
      </c>
    </row>
    <row r="891" spans="1:12" hidden="1" x14ac:dyDescent="0.45">
      <c r="A891">
        <v>1386</v>
      </c>
      <c r="B891" t="s">
        <v>2335</v>
      </c>
      <c r="C891" t="s">
        <v>222</v>
      </c>
      <c r="D891" t="s">
        <v>1600</v>
      </c>
      <c r="E891" t="s">
        <v>587</v>
      </c>
      <c r="F891">
        <v>22</v>
      </c>
      <c r="G891" t="s">
        <v>12</v>
      </c>
      <c r="H891">
        <v>2021</v>
      </c>
      <c r="I891">
        <v>11.0358</v>
      </c>
      <c r="J891" s="1">
        <f>_xlfn.XLOOKUP(B891, '[1]2021 Salaries'!$B$13:$B$2834, '[1]2021 Salaries'!$G$13:$G$2834,0)</f>
        <v>24560000</v>
      </c>
      <c r="K891" s="1">
        <f t="shared" si="13"/>
        <v>27016000.000000004</v>
      </c>
      <c r="L891" s="2">
        <v>890</v>
      </c>
    </row>
    <row r="892" spans="1:12" hidden="1" x14ac:dyDescent="0.45">
      <c r="A892">
        <v>1105</v>
      </c>
      <c r="B892" t="s">
        <v>2334</v>
      </c>
      <c r="C892" t="s">
        <v>14</v>
      </c>
      <c r="D892" t="s">
        <v>1600</v>
      </c>
      <c r="E892" t="s">
        <v>154</v>
      </c>
      <c r="F892">
        <v>27</v>
      </c>
      <c r="G892" t="s">
        <v>31</v>
      </c>
      <c r="H892">
        <v>2021</v>
      </c>
      <c r="I892">
        <v>11.0365</v>
      </c>
      <c r="J892" s="1">
        <f>_xlfn.XLOOKUP(B892, '[1]2021 Salaries'!$B$13:$B$2834, '[1]2021 Salaries'!$G$13:$G$2834,0)</f>
        <v>13970000</v>
      </c>
      <c r="K892" s="1">
        <f t="shared" si="13"/>
        <v>15367000.000000002</v>
      </c>
      <c r="L892" s="2">
        <v>891</v>
      </c>
    </row>
    <row r="893" spans="1:12" hidden="1" x14ac:dyDescent="0.45">
      <c r="A893">
        <v>551</v>
      </c>
      <c r="B893" t="s">
        <v>2333</v>
      </c>
      <c r="C893" t="s">
        <v>23</v>
      </c>
      <c r="D893" t="s">
        <v>1592</v>
      </c>
      <c r="E893" t="s">
        <v>322</v>
      </c>
      <c r="F893">
        <v>19</v>
      </c>
      <c r="G893" t="s">
        <v>25</v>
      </c>
      <c r="H893">
        <v>2020</v>
      </c>
      <c r="I893">
        <v>11.0389</v>
      </c>
      <c r="J893" s="1">
        <f>_xlfn.XLOOKUP(B893, '[1]2021 Salaries'!$B$13:$B$2834, '[1]2021 Salaries'!$G$13:$G$2834,0)</f>
        <v>0</v>
      </c>
      <c r="K893" s="1">
        <f t="shared" si="13"/>
        <v>0</v>
      </c>
      <c r="L893" s="2">
        <v>892</v>
      </c>
    </row>
    <row r="894" spans="1:12" hidden="1" x14ac:dyDescent="0.45">
      <c r="A894">
        <v>1597</v>
      </c>
      <c r="B894" t="s">
        <v>2332</v>
      </c>
      <c r="C894" t="s">
        <v>23</v>
      </c>
      <c r="D894" t="s">
        <v>1600</v>
      </c>
      <c r="E894" t="s">
        <v>353</v>
      </c>
      <c r="F894">
        <v>25</v>
      </c>
      <c r="G894" t="s">
        <v>25</v>
      </c>
      <c r="H894">
        <v>2021</v>
      </c>
      <c r="I894">
        <v>11.0401333333333</v>
      </c>
      <c r="J894" s="1">
        <f>_xlfn.XLOOKUP(B894, '[1]2021 Salaries'!$B$13:$B$2834, '[1]2021 Salaries'!$G$13:$G$2834,0)</f>
        <v>22400000</v>
      </c>
      <c r="K894" s="1">
        <f t="shared" si="13"/>
        <v>24640000.000000004</v>
      </c>
      <c r="L894" s="2">
        <v>893</v>
      </c>
    </row>
    <row r="895" spans="1:12" hidden="1" x14ac:dyDescent="0.45">
      <c r="A895">
        <v>485</v>
      </c>
      <c r="B895" t="s">
        <v>2331</v>
      </c>
      <c r="C895" t="s">
        <v>109</v>
      </c>
      <c r="D895" t="s">
        <v>1596</v>
      </c>
      <c r="E895" t="s">
        <v>291</v>
      </c>
      <c r="F895">
        <v>33</v>
      </c>
      <c r="G895" t="s">
        <v>12</v>
      </c>
      <c r="H895">
        <v>2020</v>
      </c>
      <c r="I895">
        <v>11.042533333333299</v>
      </c>
      <c r="J895" s="1">
        <f>_xlfn.XLOOKUP(B895, '[1]2021 Salaries'!$B$13:$B$2834, '[1]2021 Salaries'!$G$13:$G$2834,0)</f>
        <v>0</v>
      </c>
      <c r="K895" s="1">
        <f t="shared" si="13"/>
        <v>0</v>
      </c>
      <c r="L895" s="2">
        <v>894</v>
      </c>
    </row>
    <row r="896" spans="1:12" hidden="1" x14ac:dyDescent="0.45">
      <c r="A896">
        <v>1086</v>
      </c>
      <c r="B896" t="s">
        <v>2330</v>
      </c>
      <c r="C896" t="s">
        <v>1664</v>
      </c>
      <c r="D896" t="s">
        <v>1592</v>
      </c>
      <c r="E896" t="s">
        <v>395</v>
      </c>
      <c r="F896">
        <v>25</v>
      </c>
      <c r="G896" t="s">
        <v>31</v>
      </c>
      <c r="H896">
        <v>2021</v>
      </c>
      <c r="I896">
        <v>11.0437666666667</v>
      </c>
      <c r="J896" s="1">
        <f>_xlfn.XLOOKUP(B896, '[1]2021 Salaries'!$B$13:$B$2834, '[1]2021 Salaries'!$G$13:$G$2834,0)</f>
        <v>33740000</v>
      </c>
      <c r="K896" s="1">
        <f t="shared" si="13"/>
        <v>37114000</v>
      </c>
      <c r="L896" s="2">
        <v>895</v>
      </c>
    </row>
    <row r="897" spans="1:12" hidden="1" x14ac:dyDescent="0.45">
      <c r="A897">
        <v>305</v>
      </c>
      <c r="B897" t="s">
        <v>2142</v>
      </c>
      <c r="C897" t="s">
        <v>149</v>
      </c>
      <c r="D897" t="s">
        <v>1600</v>
      </c>
      <c r="E897" t="s">
        <v>460</v>
      </c>
      <c r="F897">
        <v>24</v>
      </c>
      <c r="G897" t="s">
        <v>31</v>
      </c>
      <c r="H897">
        <v>2020</v>
      </c>
      <c r="I897">
        <v>11.046099999999999</v>
      </c>
      <c r="J897" s="1">
        <f>_xlfn.XLOOKUP(B897, '[1]2021 Salaries'!$B$13:$B$2834, '[1]2021 Salaries'!$G$13:$G$2834,0)</f>
        <v>9880000</v>
      </c>
      <c r="K897" s="1">
        <f t="shared" si="13"/>
        <v>10868000</v>
      </c>
      <c r="L897" s="2">
        <v>896</v>
      </c>
    </row>
    <row r="898" spans="1:12" hidden="1" x14ac:dyDescent="0.45">
      <c r="A898">
        <v>775</v>
      </c>
      <c r="B898" t="s">
        <v>2248</v>
      </c>
      <c r="C898" t="s">
        <v>14</v>
      </c>
      <c r="D898" t="s">
        <v>1596</v>
      </c>
      <c r="E898" t="s">
        <v>485</v>
      </c>
      <c r="F898">
        <v>32</v>
      </c>
      <c r="G898" t="s">
        <v>16</v>
      </c>
      <c r="H898">
        <v>2020</v>
      </c>
      <c r="I898">
        <v>11.049433333333299</v>
      </c>
      <c r="J898" s="1">
        <f>_xlfn.XLOOKUP(B898, '[1]2021 Salaries'!$B$13:$B$2834, '[1]2021 Salaries'!$G$13:$G$2834,0)</f>
        <v>27840000</v>
      </c>
      <c r="K898" s="1">
        <f t="shared" si="13"/>
        <v>30624000.000000004</v>
      </c>
      <c r="L898" s="2">
        <v>897</v>
      </c>
    </row>
    <row r="899" spans="1:12" hidden="1" x14ac:dyDescent="0.45">
      <c r="A899">
        <v>45</v>
      </c>
      <c r="B899" t="s">
        <v>2329</v>
      </c>
      <c r="C899" t="s">
        <v>39</v>
      </c>
      <c r="D899" t="s">
        <v>1592</v>
      </c>
      <c r="E899" t="s">
        <v>20</v>
      </c>
      <c r="F899">
        <v>21</v>
      </c>
      <c r="G899" t="s">
        <v>21</v>
      </c>
      <c r="H899">
        <v>2020</v>
      </c>
      <c r="I899">
        <v>11.050933333333299</v>
      </c>
      <c r="J899" s="1">
        <f>_xlfn.XLOOKUP(B899, '[1]2021 Salaries'!$B$13:$B$2834, '[1]2021 Salaries'!$G$13:$G$2834,0)</f>
        <v>24900000</v>
      </c>
      <c r="K899" s="1">
        <f t="shared" ref="K899:K962" si="14">IF(C899="Rarita", J899, J899*1.1)</f>
        <v>27390000.000000004</v>
      </c>
      <c r="L899" s="2">
        <v>898</v>
      </c>
    </row>
    <row r="900" spans="1:12" hidden="1" x14ac:dyDescent="0.45">
      <c r="A900">
        <v>332</v>
      </c>
      <c r="B900" t="s">
        <v>2126</v>
      </c>
      <c r="C900" t="s">
        <v>46</v>
      </c>
      <c r="D900" t="s">
        <v>1596</v>
      </c>
      <c r="E900" t="s">
        <v>358</v>
      </c>
      <c r="F900">
        <v>25</v>
      </c>
      <c r="G900" t="s">
        <v>31</v>
      </c>
      <c r="H900">
        <v>2020</v>
      </c>
      <c r="I900">
        <v>11.0525</v>
      </c>
      <c r="J900" s="1">
        <f>_xlfn.XLOOKUP(B900, '[1]2021 Salaries'!$B$13:$B$2834, '[1]2021 Salaries'!$G$13:$G$2834,0)</f>
        <v>23720000</v>
      </c>
      <c r="K900" s="1">
        <f t="shared" si="14"/>
        <v>26092000.000000004</v>
      </c>
      <c r="L900" s="2">
        <v>899</v>
      </c>
    </row>
    <row r="901" spans="1:12" hidden="1" x14ac:dyDescent="0.45">
      <c r="A901">
        <v>1031</v>
      </c>
      <c r="B901" t="s">
        <v>2266</v>
      </c>
      <c r="C901" t="s">
        <v>39</v>
      </c>
      <c r="D901" t="s">
        <v>1592</v>
      </c>
      <c r="E901" t="s">
        <v>101</v>
      </c>
      <c r="F901">
        <v>33</v>
      </c>
      <c r="G901" t="s">
        <v>21</v>
      </c>
      <c r="H901">
        <v>2021</v>
      </c>
      <c r="I901">
        <v>11.0564</v>
      </c>
      <c r="J901" s="1">
        <f>_xlfn.XLOOKUP(B901, '[1]2021 Salaries'!$B$13:$B$2834, '[1]2021 Salaries'!$G$13:$G$2834,0)</f>
        <v>27430000</v>
      </c>
      <c r="K901" s="1">
        <f t="shared" si="14"/>
        <v>30173000.000000004</v>
      </c>
      <c r="L901" s="2">
        <v>900</v>
      </c>
    </row>
    <row r="902" spans="1:12" hidden="1" x14ac:dyDescent="0.45">
      <c r="A902">
        <v>1631</v>
      </c>
      <c r="B902" t="s">
        <v>349</v>
      </c>
      <c r="C902" t="s">
        <v>341</v>
      </c>
      <c r="D902" t="s">
        <v>350</v>
      </c>
      <c r="E902" t="s">
        <v>84</v>
      </c>
      <c r="F902">
        <v>31</v>
      </c>
      <c r="G902" t="s">
        <v>25</v>
      </c>
      <c r="H902">
        <v>2021</v>
      </c>
      <c r="I902">
        <v>11.0575333333333</v>
      </c>
      <c r="J902" s="1">
        <f>_xlfn.XLOOKUP(B902, '[1]2021 Salaries'!$B$13:$B$2834, '[1]2021 Salaries'!$G$13:$G$2834,0)</f>
        <v>27710000</v>
      </c>
      <c r="K902" s="1">
        <f t="shared" si="14"/>
        <v>30481000.000000004</v>
      </c>
      <c r="L902" s="2">
        <v>901</v>
      </c>
    </row>
    <row r="903" spans="1:12" hidden="1" x14ac:dyDescent="0.45">
      <c r="A903">
        <v>1345</v>
      </c>
      <c r="B903" t="s">
        <v>1974</v>
      </c>
      <c r="C903" t="s">
        <v>51</v>
      </c>
      <c r="D903" t="s">
        <v>1600</v>
      </c>
      <c r="E903" t="s">
        <v>75</v>
      </c>
      <c r="F903">
        <v>21</v>
      </c>
      <c r="G903" t="s">
        <v>12</v>
      </c>
      <c r="H903">
        <v>2021</v>
      </c>
      <c r="I903">
        <v>11.0575666666667</v>
      </c>
      <c r="J903" s="1">
        <f>_xlfn.XLOOKUP(B903, '[1]2021 Salaries'!$B$13:$B$2834, '[1]2021 Salaries'!$G$13:$G$2834,0)</f>
        <v>19480000</v>
      </c>
      <c r="K903" s="1">
        <f t="shared" si="14"/>
        <v>21428000</v>
      </c>
      <c r="L903" s="2">
        <v>902</v>
      </c>
    </row>
    <row r="904" spans="1:12" hidden="1" x14ac:dyDescent="0.45">
      <c r="A904">
        <v>963</v>
      </c>
      <c r="B904" t="s">
        <v>2328</v>
      </c>
      <c r="C904" t="s">
        <v>109</v>
      </c>
      <c r="D904" t="s">
        <v>1592</v>
      </c>
      <c r="E904" t="s">
        <v>69</v>
      </c>
      <c r="F904">
        <v>18</v>
      </c>
      <c r="G904" t="s">
        <v>21</v>
      </c>
      <c r="H904">
        <v>2021</v>
      </c>
      <c r="I904">
        <v>11.058633333333299</v>
      </c>
      <c r="J904" s="1">
        <f>_xlfn.XLOOKUP(B904, '[1]2021 Salaries'!$B$13:$B$2834, '[1]2021 Salaries'!$G$13:$G$2834,0)</f>
        <v>17030000</v>
      </c>
      <c r="K904" s="1">
        <f t="shared" si="14"/>
        <v>18733000</v>
      </c>
      <c r="L904" s="2">
        <v>903</v>
      </c>
    </row>
    <row r="905" spans="1:12" hidden="1" x14ac:dyDescent="0.45">
      <c r="A905">
        <v>1591</v>
      </c>
      <c r="B905" t="s">
        <v>2020</v>
      </c>
      <c r="C905" t="s">
        <v>23</v>
      </c>
      <c r="D905" t="s">
        <v>1592</v>
      </c>
      <c r="E905" t="s">
        <v>353</v>
      </c>
      <c r="F905">
        <v>31</v>
      </c>
      <c r="G905" t="s">
        <v>25</v>
      </c>
      <c r="H905">
        <v>2021</v>
      </c>
      <c r="I905">
        <v>11.063933333333299</v>
      </c>
      <c r="J905" s="1">
        <f>_xlfn.XLOOKUP(B905, '[1]2021 Salaries'!$B$13:$B$2834, '[1]2021 Salaries'!$G$13:$G$2834,0)</f>
        <v>22160000</v>
      </c>
      <c r="K905" s="1">
        <f t="shared" si="14"/>
        <v>24376000.000000004</v>
      </c>
      <c r="L905" s="2">
        <v>904</v>
      </c>
    </row>
    <row r="906" spans="1:12" hidden="1" x14ac:dyDescent="0.45">
      <c r="A906">
        <v>726</v>
      </c>
      <c r="B906" t="s">
        <v>2025</v>
      </c>
      <c r="C906" t="s">
        <v>14</v>
      </c>
      <c r="D906" t="s">
        <v>1596</v>
      </c>
      <c r="E906" t="s">
        <v>89</v>
      </c>
      <c r="F906">
        <v>27</v>
      </c>
      <c r="G906" t="s">
        <v>16</v>
      </c>
      <c r="H906">
        <v>2020</v>
      </c>
      <c r="I906">
        <v>11.0649333333333</v>
      </c>
      <c r="J906" s="1">
        <f>_xlfn.XLOOKUP(B906, '[1]2021 Salaries'!$B$13:$B$2834, '[1]2021 Salaries'!$G$13:$G$2834,0)</f>
        <v>19010000</v>
      </c>
      <c r="K906" s="1">
        <f t="shared" si="14"/>
        <v>20911000</v>
      </c>
      <c r="L906" s="2">
        <v>905</v>
      </c>
    </row>
    <row r="907" spans="1:12" hidden="1" x14ac:dyDescent="0.45">
      <c r="A907">
        <v>1067</v>
      </c>
      <c r="B907" t="s">
        <v>1243</v>
      </c>
      <c r="C907" t="s">
        <v>1244</v>
      </c>
      <c r="D907" t="s">
        <v>598</v>
      </c>
      <c r="E907" t="s">
        <v>191</v>
      </c>
      <c r="F907">
        <v>25</v>
      </c>
      <c r="G907" t="s">
        <v>21</v>
      </c>
      <c r="H907">
        <v>2021</v>
      </c>
      <c r="I907">
        <v>11.067066666666699</v>
      </c>
      <c r="J907" s="1">
        <f>_xlfn.XLOOKUP(B907, '[1]2021 Salaries'!$B$13:$B$2834, '[1]2021 Salaries'!$G$13:$G$2834,0)</f>
        <v>25300000</v>
      </c>
      <c r="K907" s="1">
        <f t="shared" si="14"/>
        <v>27830000.000000004</v>
      </c>
      <c r="L907" s="2">
        <v>906</v>
      </c>
    </row>
    <row r="908" spans="1:12" hidden="1" x14ac:dyDescent="0.45">
      <c r="A908">
        <v>259</v>
      </c>
      <c r="B908" t="s">
        <v>2187</v>
      </c>
      <c r="C908" t="s">
        <v>9</v>
      </c>
      <c r="D908" t="s">
        <v>1600</v>
      </c>
      <c r="E908" t="s">
        <v>278</v>
      </c>
      <c r="F908">
        <v>21</v>
      </c>
      <c r="G908" t="s">
        <v>31</v>
      </c>
      <c r="H908">
        <v>2020</v>
      </c>
      <c r="I908">
        <v>11.069233333333299</v>
      </c>
      <c r="J908" s="1">
        <f>_xlfn.XLOOKUP(B908, '[1]2021 Salaries'!$B$13:$B$2834, '[1]2021 Salaries'!$G$13:$G$2834,0)</f>
        <v>28400000</v>
      </c>
      <c r="K908" s="1">
        <f t="shared" si="14"/>
        <v>31240000.000000004</v>
      </c>
      <c r="L908" s="2">
        <v>907</v>
      </c>
    </row>
    <row r="909" spans="1:12" hidden="1" x14ac:dyDescent="0.45">
      <c r="A909">
        <v>1245</v>
      </c>
      <c r="B909" t="s">
        <v>2327</v>
      </c>
      <c r="C909" t="s">
        <v>9</v>
      </c>
      <c r="D909" t="s">
        <v>1596</v>
      </c>
      <c r="E909" t="s">
        <v>71</v>
      </c>
      <c r="F909">
        <v>16</v>
      </c>
      <c r="G909" t="s">
        <v>31</v>
      </c>
      <c r="H909">
        <v>2021</v>
      </c>
      <c r="I909">
        <v>11.0705333333333</v>
      </c>
      <c r="J909" s="1">
        <f>_xlfn.XLOOKUP(B909, '[1]2021 Salaries'!$B$13:$B$2834, '[1]2021 Salaries'!$G$13:$G$2834,0)</f>
        <v>22350000</v>
      </c>
      <c r="K909" s="1">
        <f t="shared" si="14"/>
        <v>24585000.000000004</v>
      </c>
      <c r="L909" s="2">
        <v>908</v>
      </c>
    </row>
    <row r="910" spans="1:12" hidden="1" x14ac:dyDescent="0.45">
      <c r="A910">
        <v>141</v>
      </c>
      <c r="B910" t="s">
        <v>2230</v>
      </c>
      <c r="C910" t="s">
        <v>86</v>
      </c>
      <c r="D910" t="s">
        <v>1592</v>
      </c>
      <c r="E910" t="s">
        <v>44</v>
      </c>
      <c r="F910">
        <v>26</v>
      </c>
      <c r="G910" t="s">
        <v>31</v>
      </c>
      <c r="H910">
        <v>2020</v>
      </c>
      <c r="I910">
        <v>11.075433333333301</v>
      </c>
      <c r="J910" s="1">
        <f>_xlfn.XLOOKUP(B910, '[1]2021 Salaries'!$B$13:$B$2834, '[1]2021 Salaries'!$G$13:$G$2834,0)</f>
        <v>37660000</v>
      </c>
      <c r="K910" s="1">
        <f t="shared" si="14"/>
        <v>41426000</v>
      </c>
      <c r="L910" s="2">
        <v>909</v>
      </c>
    </row>
    <row r="911" spans="1:12" hidden="1" x14ac:dyDescent="0.45">
      <c r="A911">
        <v>25</v>
      </c>
      <c r="B911" t="s">
        <v>2296</v>
      </c>
      <c r="C911" t="s">
        <v>235</v>
      </c>
      <c r="D911" t="s">
        <v>1592</v>
      </c>
      <c r="E911" t="s">
        <v>845</v>
      </c>
      <c r="F911">
        <v>23</v>
      </c>
      <c r="G911" t="s">
        <v>21</v>
      </c>
      <c r="H911">
        <v>2020</v>
      </c>
      <c r="I911">
        <v>11.079800000000001</v>
      </c>
      <c r="J911" s="1">
        <f>_xlfn.XLOOKUP(B911, '[1]2021 Salaries'!$B$13:$B$2834, '[1]2021 Salaries'!$G$13:$G$2834,0)</f>
        <v>27640000</v>
      </c>
      <c r="K911" s="1">
        <f t="shared" si="14"/>
        <v>30404000.000000004</v>
      </c>
      <c r="L911" s="2">
        <v>910</v>
      </c>
    </row>
    <row r="912" spans="1:12" hidden="1" x14ac:dyDescent="0.45">
      <c r="A912">
        <v>1122</v>
      </c>
      <c r="B912" t="s">
        <v>2326</v>
      </c>
      <c r="C912" t="s">
        <v>9</v>
      </c>
      <c r="D912" t="s">
        <v>1600</v>
      </c>
      <c r="E912" t="s">
        <v>473</v>
      </c>
      <c r="F912">
        <v>18</v>
      </c>
      <c r="G912" t="s">
        <v>31</v>
      </c>
      <c r="H912">
        <v>2021</v>
      </c>
      <c r="I912">
        <v>11.08</v>
      </c>
      <c r="J912" s="1">
        <f>_xlfn.XLOOKUP(B912, '[1]2021 Salaries'!$B$13:$B$2834, '[1]2021 Salaries'!$G$13:$G$2834,0)</f>
        <v>22040000</v>
      </c>
      <c r="K912" s="1">
        <f t="shared" si="14"/>
        <v>24244000.000000004</v>
      </c>
      <c r="L912" s="2">
        <v>911</v>
      </c>
    </row>
    <row r="913" spans="1:12" hidden="1" x14ac:dyDescent="0.45">
      <c r="A913">
        <v>530</v>
      </c>
      <c r="B913" t="s">
        <v>2228</v>
      </c>
      <c r="C913" t="s">
        <v>14</v>
      </c>
      <c r="D913" t="s">
        <v>1596</v>
      </c>
      <c r="E913" t="s">
        <v>107</v>
      </c>
      <c r="F913">
        <v>32</v>
      </c>
      <c r="G913" t="s">
        <v>25</v>
      </c>
      <c r="H913">
        <v>2020</v>
      </c>
      <c r="I913">
        <v>11.080866666666701</v>
      </c>
      <c r="J913" s="1">
        <f>_xlfn.XLOOKUP(B913, '[1]2021 Salaries'!$B$13:$B$2834, '[1]2021 Salaries'!$G$13:$G$2834,0)</f>
        <v>24100000</v>
      </c>
      <c r="K913" s="1">
        <f t="shared" si="14"/>
        <v>26510000.000000004</v>
      </c>
      <c r="L913" s="2">
        <v>912</v>
      </c>
    </row>
    <row r="914" spans="1:12" hidden="1" x14ac:dyDescent="0.45">
      <c r="A914">
        <v>1887</v>
      </c>
      <c r="B914" t="s">
        <v>2325</v>
      </c>
      <c r="C914" t="s">
        <v>64</v>
      </c>
      <c r="D914" t="s">
        <v>1600</v>
      </c>
      <c r="E914" t="s">
        <v>166</v>
      </c>
      <c r="F914">
        <v>32</v>
      </c>
      <c r="G914" t="s">
        <v>41</v>
      </c>
      <c r="H914">
        <v>2021</v>
      </c>
      <c r="I914">
        <v>11.081666666666701</v>
      </c>
      <c r="J914" s="1">
        <f>_xlfn.XLOOKUP(B914, '[1]2021 Salaries'!$B$13:$B$2834, '[1]2021 Salaries'!$G$13:$G$2834,0)</f>
        <v>6730000</v>
      </c>
      <c r="K914" s="1">
        <f t="shared" si="14"/>
        <v>6730000</v>
      </c>
      <c r="L914" s="2">
        <v>913</v>
      </c>
    </row>
    <row r="915" spans="1:12" x14ac:dyDescent="0.45">
      <c r="A915">
        <v>1709</v>
      </c>
      <c r="B915" t="s">
        <v>1975</v>
      </c>
      <c r="C915" t="s">
        <v>64</v>
      </c>
      <c r="D915" t="s">
        <v>1596</v>
      </c>
      <c r="E915" t="s">
        <v>186</v>
      </c>
      <c r="F915">
        <v>24</v>
      </c>
      <c r="G915" t="s">
        <v>16</v>
      </c>
      <c r="H915">
        <v>2021</v>
      </c>
      <c r="I915">
        <v>11.089</v>
      </c>
      <c r="J915" s="1">
        <f>_xlfn.XLOOKUP(B915, '[1]2021 Salaries'!$B$13:$B$2834, '[1]2021 Salaries'!$G$13:$G$2834,0)</f>
        <v>24480000</v>
      </c>
      <c r="K915" s="1">
        <f t="shared" si="14"/>
        <v>24480000</v>
      </c>
      <c r="L915" s="2">
        <v>914</v>
      </c>
    </row>
    <row r="916" spans="1:12" hidden="1" x14ac:dyDescent="0.45">
      <c r="A916">
        <v>1629</v>
      </c>
      <c r="B916" t="s">
        <v>2165</v>
      </c>
      <c r="C916" t="s">
        <v>9</v>
      </c>
      <c r="D916" t="s">
        <v>1600</v>
      </c>
      <c r="E916" t="s">
        <v>240</v>
      </c>
      <c r="F916">
        <v>28</v>
      </c>
      <c r="G916" t="s">
        <v>25</v>
      </c>
      <c r="H916">
        <v>2021</v>
      </c>
      <c r="I916">
        <v>11.090866666666701</v>
      </c>
      <c r="J916" s="1">
        <f>_xlfn.XLOOKUP(B916, '[1]2021 Salaries'!$B$13:$B$2834, '[1]2021 Salaries'!$G$13:$G$2834,0)</f>
        <v>19460000</v>
      </c>
      <c r="K916" s="1">
        <f t="shared" si="14"/>
        <v>21406000</v>
      </c>
      <c r="L916" s="2">
        <v>915</v>
      </c>
    </row>
    <row r="917" spans="1:12" hidden="1" x14ac:dyDescent="0.45">
      <c r="A917">
        <v>1659</v>
      </c>
      <c r="B917" t="s">
        <v>2324</v>
      </c>
      <c r="C917" t="s">
        <v>14</v>
      </c>
      <c r="D917" t="s">
        <v>1596</v>
      </c>
      <c r="E917" t="s">
        <v>852</v>
      </c>
      <c r="F917">
        <v>21</v>
      </c>
      <c r="G917" t="s">
        <v>16</v>
      </c>
      <c r="H917">
        <v>2021</v>
      </c>
      <c r="I917">
        <v>11.096500000000001</v>
      </c>
      <c r="J917" s="1">
        <f>_xlfn.XLOOKUP(B917, '[1]2021 Salaries'!$B$13:$B$2834, '[1]2021 Salaries'!$G$13:$G$2834,0)</f>
        <v>29530000</v>
      </c>
      <c r="K917" s="1">
        <f t="shared" si="14"/>
        <v>32483000.000000004</v>
      </c>
      <c r="L917" s="2">
        <v>916</v>
      </c>
    </row>
    <row r="918" spans="1:12" hidden="1" x14ac:dyDescent="0.45">
      <c r="A918">
        <v>94</v>
      </c>
      <c r="B918" t="s">
        <v>2323</v>
      </c>
      <c r="C918" t="s">
        <v>130</v>
      </c>
      <c r="D918" t="s">
        <v>1592</v>
      </c>
      <c r="E918" t="s">
        <v>555</v>
      </c>
      <c r="F918">
        <v>28</v>
      </c>
      <c r="G918" t="s">
        <v>21</v>
      </c>
      <c r="H918">
        <v>2020</v>
      </c>
      <c r="I918">
        <v>11.1009333333333</v>
      </c>
      <c r="J918" s="1">
        <f>_xlfn.XLOOKUP(B918, '[1]2021 Salaries'!$B$13:$B$2834, '[1]2021 Salaries'!$G$13:$G$2834,0)</f>
        <v>22880000</v>
      </c>
      <c r="K918" s="1">
        <f t="shared" si="14"/>
        <v>25168000.000000004</v>
      </c>
      <c r="L918" s="2">
        <v>917</v>
      </c>
    </row>
    <row r="919" spans="1:12" hidden="1" x14ac:dyDescent="0.45">
      <c r="A919">
        <v>1876</v>
      </c>
      <c r="B919" t="s">
        <v>2270</v>
      </c>
      <c r="C919" t="s">
        <v>36</v>
      </c>
      <c r="D919" t="s">
        <v>1600</v>
      </c>
      <c r="E919" t="s">
        <v>40</v>
      </c>
      <c r="F919">
        <v>25</v>
      </c>
      <c r="G919" t="s">
        <v>41</v>
      </c>
      <c r="H919">
        <v>2021</v>
      </c>
      <c r="I919">
        <v>11.101599999999999</v>
      </c>
      <c r="J919" s="1">
        <f>_xlfn.XLOOKUP(B919, '[1]2021 Salaries'!$B$13:$B$2834, '[1]2021 Salaries'!$G$13:$G$2834,0)</f>
        <v>1910000</v>
      </c>
      <c r="K919" s="1">
        <f t="shared" si="14"/>
        <v>2101000</v>
      </c>
      <c r="L919" s="2">
        <v>918</v>
      </c>
    </row>
    <row r="920" spans="1:12" hidden="1" x14ac:dyDescent="0.45">
      <c r="A920">
        <v>1368</v>
      </c>
      <c r="B920" t="s">
        <v>1708</v>
      </c>
      <c r="C920" t="s">
        <v>313</v>
      </c>
      <c r="D920" t="s">
        <v>1592</v>
      </c>
      <c r="E920" t="s">
        <v>602</v>
      </c>
      <c r="F920">
        <v>22</v>
      </c>
      <c r="G920" t="s">
        <v>12</v>
      </c>
      <c r="H920">
        <v>2021</v>
      </c>
      <c r="I920">
        <v>11.1053333333333</v>
      </c>
      <c r="J920" s="1">
        <f>_xlfn.XLOOKUP(B920, '[1]2021 Salaries'!$B$13:$B$2834, '[1]2021 Salaries'!$G$13:$G$2834,0)</f>
        <v>23260000</v>
      </c>
      <c r="K920" s="1">
        <f t="shared" si="14"/>
        <v>25586000.000000004</v>
      </c>
      <c r="L920" s="2">
        <v>919</v>
      </c>
    </row>
    <row r="921" spans="1:12" hidden="1" x14ac:dyDescent="0.45">
      <c r="A921">
        <v>676</v>
      </c>
      <c r="B921" t="s">
        <v>2322</v>
      </c>
      <c r="C921" t="s">
        <v>14</v>
      </c>
      <c r="D921" t="s">
        <v>1596</v>
      </c>
      <c r="E921" t="s">
        <v>852</v>
      </c>
      <c r="F921">
        <v>24</v>
      </c>
      <c r="G921" t="s">
        <v>16</v>
      </c>
      <c r="H921">
        <v>2020</v>
      </c>
      <c r="I921">
        <v>11.1097</v>
      </c>
      <c r="J921" s="1">
        <f>_xlfn.XLOOKUP(B921, '[1]2021 Salaries'!$B$13:$B$2834, '[1]2021 Salaries'!$G$13:$G$2834,0)</f>
        <v>0</v>
      </c>
      <c r="K921" s="1">
        <f t="shared" si="14"/>
        <v>0</v>
      </c>
      <c r="L921" s="2">
        <v>920</v>
      </c>
    </row>
    <row r="922" spans="1:12" hidden="1" x14ac:dyDescent="0.45">
      <c r="A922">
        <v>1748</v>
      </c>
      <c r="B922" t="s">
        <v>2041</v>
      </c>
      <c r="C922" t="s">
        <v>204</v>
      </c>
      <c r="D922" t="s">
        <v>1592</v>
      </c>
      <c r="E922" t="s">
        <v>53</v>
      </c>
      <c r="F922">
        <v>33</v>
      </c>
      <c r="G922" t="s">
        <v>16</v>
      </c>
      <c r="H922">
        <v>2021</v>
      </c>
      <c r="I922">
        <v>11.1112</v>
      </c>
      <c r="J922" s="1">
        <f>_xlfn.XLOOKUP(B922, '[1]2021 Salaries'!$B$13:$B$2834, '[1]2021 Salaries'!$G$13:$G$2834,0)</f>
        <v>24470000</v>
      </c>
      <c r="K922" s="1">
        <f t="shared" si="14"/>
        <v>26917000.000000004</v>
      </c>
      <c r="L922" s="2">
        <v>921</v>
      </c>
    </row>
    <row r="923" spans="1:12" hidden="1" x14ac:dyDescent="0.45">
      <c r="A923">
        <v>1221</v>
      </c>
      <c r="B923" t="s">
        <v>1792</v>
      </c>
      <c r="C923" t="s">
        <v>130</v>
      </c>
      <c r="D923" t="s">
        <v>1596</v>
      </c>
      <c r="E923" t="s">
        <v>471</v>
      </c>
      <c r="F923">
        <v>28</v>
      </c>
      <c r="G923" t="s">
        <v>31</v>
      </c>
      <c r="H923">
        <v>2021</v>
      </c>
      <c r="I923">
        <v>11.1201333333333</v>
      </c>
      <c r="J923" s="1">
        <f>_xlfn.XLOOKUP(B923, '[1]2021 Salaries'!$B$13:$B$2834, '[1]2021 Salaries'!$G$13:$G$2834,0)</f>
        <v>23710000</v>
      </c>
      <c r="K923" s="1">
        <f t="shared" si="14"/>
        <v>26081000.000000004</v>
      </c>
      <c r="L923" s="2">
        <v>922</v>
      </c>
    </row>
    <row r="924" spans="1:12" hidden="1" x14ac:dyDescent="0.45">
      <c r="A924">
        <v>516</v>
      </c>
      <c r="B924" t="s">
        <v>2321</v>
      </c>
      <c r="C924" t="s">
        <v>149</v>
      </c>
      <c r="D924" t="s">
        <v>1592</v>
      </c>
      <c r="E924" t="s">
        <v>282</v>
      </c>
      <c r="F924">
        <v>26</v>
      </c>
      <c r="G924" t="s">
        <v>25</v>
      </c>
      <c r="H924">
        <v>2020</v>
      </c>
      <c r="I924">
        <v>11.1236</v>
      </c>
      <c r="J924" s="1">
        <f>_xlfn.XLOOKUP(B924, '[1]2021 Salaries'!$B$13:$B$2834, '[1]2021 Salaries'!$G$13:$G$2834,0)</f>
        <v>0</v>
      </c>
      <c r="K924" s="1">
        <f t="shared" si="14"/>
        <v>0</v>
      </c>
      <c r="L924" s="2">
        <v>923</v>
      </c>
    </row>
    <row r="925" spans="1:12" hidden="1" x14ac:dyDescent="0.45">
      <c r="A925">
        <v>1661</v>
      </c>
      <c r="B925" t="s">
        <v>2245</v>
      </c>
      <c r="C925" t="s">
        <v>14</v>
      </c>
      <c r="D925" t="s">
        <v>1596</v>
      </c>
      <c r="E925" t="s">
        <v>852</v>
      </c>
      <c r="F925">
        <v>38</v>
      </c>
      <c r="G925" t="s">
        <v>16</v>
      </c>
      <c r="H925">
        <v>2021</v>
      </c>
      <c r="I925">
        <v>11.1255666666667</v>
      </c>
      <c r="J925" s="1">
        <f>_xlfn.XLOOKUP(B925, '[1]2021 Salaries'!$B$13:$B$2834, '[1]2021 Salaries'!$G$13:$G$2834,0)</f>
        <v>24140000</v>
      </c>
      <c r="K925" s="1">
        <f t="shared" si="14"/>
        <v>26554000.000000004</v>
      </c>
      <c r="L925" s="2">
        <v>924</v>
      </c>
    </row>
    <row r="926" spans="1:12" hidden="1" x14ac:dyDescent="0.45">
      <c r="A926">
        <v>1766</v>
      </c>
      <c r="B926" t="s">
        <v>2320</v>
      </c>
      <c r="C926" t="s">
        <v>14</v>
      </c>
      <c r="D926" t="s">
        <v>1596</v>
      </c>
      <c r="E926" t="s">
        <v>485</v>
      </c>
      <c r="F926">
        <v>17</v>
      </c>
      <c r="G926" t="s">
        <v>16</v>
      </c>
      <c r="H926">
        <v>2021</v>
      </c>
      <c r="I926">
        <v>11.125866666666701</v>
      </c>
      <c r="J926" s="1">
        <f>_xlfn.XLOOKUP(B926, '[1]2021 Salaries'!$B$13:$B$2834, '[1]2021 Salaries'!$G$13:$G$2834,0)</f>
        <v>26230000</v>
      </c>
      <c r="K926" s="1">
        <f t="shared" si="14"/>
        <v>28853000.000000004</v>
      </c>
      <c r="L926" s="2">
        <v>925</v>
      </c>
    </row>
    <row r="927" spans="1:12" hidden="1" x14ac:dyDescent="0.45">
      <c r="A927">
        <v>586</v>
      </c>
      <c r="B927" t="s">
        <v>2319</v>
      </c>
      <c r="C927" t="s">
        <v>23</v>
      </c>
      <c r="D927" t="s">
        <v>1592</v>
      </c>
      <c r="E927" t="s">
        <v>223</v>
      </c>
      <c r="F927">
        <v>36</v>
      </c>
      <c r="G927" t="s">
        <v>25</v>
      </c>
      <c r="H927">
        <v>2020</v>
      </c>
      <c r="I927">
        <v>11.1315666666667</v>
      </c>
      <c r="J927" s="1">
        <f>_xlfn.XLOOKUP(B927, '[1]2021 Salaries'!$B$13:$B$2834, '[1]2021 Salaries'!$G$13:$G$2834,0)</f>
        <v>29520000</v>
      </c>
      <c r="K927" s="1">
        <f t="shared" si="14"/>
        <v>32472000.000000004</v>
      </c>
      <c r="L927" s="2">
        <v>926</v>
      </c>
    </row>
    <row r="928" spans="1:12" hidden="1" x14ac:dyDescent="0.45">
      <c r="A928">
        <v>509</v>
      </c>
      <c r="B928" t="s">
        <v>2318</v>
      </c>
      <c r="C928" t="s">
        <v>23</v>
      </c>
      <c r="D928" t="s">
        <v>1592</v>
      </c>
      <c r="E928" t="s">
        <v>104</v>
      </c>
      <c r="F928">
        <v>27</v>
      </c>
      <c r="G928" t="s">
        <v>25</v>
      </c>
      <c r="H928">
        <v>2020</v>
      </c>
      <c r="I928">
        <v>11.134266666666701</v>
      </c>
      <c r="J928" s="1">
        <f>_xlfn.XLOOKUP(B928, '[1]2021 Salaries'!$B$13:$B$2834, '[1]2021 Salaries'!$G$13:$G$2834,0)</f>
        <v>30880000</v>
      </c>
      <c r="K928" s="1">
        <f t="shared" si="14"/>
        <v>33968000</v>
      </c>
      <c r="L928" s="2">
        <v>927</v>
      </c>
    </row>
    <row r="929" spans="1:12" hidden="1" x14ac:dyDescent="0.45">
      <c r="A929">
        <v>1648</v>
      </c>
      <c r="B929" t="s">
        <v>2317</v>
      </c>
      <c r="C929" t="s">
        <v>14</v>
      </c>
      <c r="D929" t="s">
        <v>1596</v>
      </c>
      <c r="E929" t="s">
        <v>1212</v>
      </c>
      <c r="F929">
        <v>26</v>
      </c>
      <c r="G929" t="s">
        <v>16</v>
      </c>
      <c r="H929">
        <v>2021</v>
      </c>
      <c r="I929">
        <v>11.1370666666667</v>
      </c>
      <c r="J929" s="1">
        <f>_xlfn.XLOOKUP(B929, '[1]2021 Salaries'!$B$13:$B$2834, '[1]2021 Salaries'!$G$13:$G$2834,0)</f>
        <v>34480000</v>
      </c>
      <c r="K929" s="1">
        <f t="shared" si="14"/>
        <v>37928000</v>
      </c>
      <c r="L929" s="2">
        <v>928</v>
      </c>
    </row>
    <row r="930" spans="1:12" hidden="1" x14ac:dyDescent="0.45">
      <c r="A930">
        <v>1271</v>
      </c>
      <c r="B930" t="s">
        <v>2316</v>
      </c>
      <c r="C930" t="s">
        <v>9</v>
      </c>
      <c r="D930" t="s">
        <v>1596</v>
      </c>
      <c r="E930" t="s">
        <v>30</v>
      </c>
      <c r="F930">
        <v>20</v>
      </c>
      <c r="G930" t="s">
        <v>31</v>
      </c>
      <c r="H930">
        <v>2021</v>
      </c>
      <c r="I930">
        <v>11.141733333333301</v>
      </c>
      <c r="J930" s="1">
        <f>_xlfn.XLOOKUP(B930, '[1]2021 Salaries'!$B$13:$B$2834, '[1]2021 Salaries'!$G$13:$G$2834,0)</f>
        <v>9680000</v>
      </c>
      <c r="K930" s="1">
        <f t="shared" si="14"/>
        <v>10648000</v>
      </c>
      <c r="L930" s="2">
        <v>929</v>
      </c>
    </row>
    <row r="931" spans="1:12" hidden="1" x14ac:dyDescent="0.45">
      <c r="A931">
        <v>1785</v>
      </c>
      <c r="B931" t="s">
        <v>2315</v>
      </c>
      <c r="C931" t="s">
        <v>86</v>
      </c>
      <c r="D931" t="s">
        <v>1592</v>
      </c>
      <c r="E931" t="s">
        <v>91</v>
      </c>
      <c r="F931">
        <v>26</v>
      </c>
      <c r="G931" t="s">
        <v>16</v>
      </c>
      <c r="H931">
        <v>2021</v>
      </c>
      <c r="I931">
        <v>11.141833333333301</v>
      </c>
      <c r="J931" s="1">
        <f>_xlfn.XLOOKUP(B931, '[1]2021 Salaries'!$B$13:$B$2834, '[1]2021 Salaries'!$G$13:$G$2834,0)</f>
        <v>27500000</v>
      </c>
      <c r="K931" s="1">
        <f t="shared" si="14"/>
        <v>30250000.000000004</v>
      </c>
      <c r="L931" s="2">
        <v>930</v>
      </c>
    </row>
    <row r="932" spans="1:12" hidden="1" x14ac:dyDescent="0.45">
      <c r="A932">
        <v>128</v>
      </c>
      <c r="B932" t="s">
        <v>2314</v>
      </c>
      <c r="C932" t="s">
        <v>39</v>
      </c>
      <c r="D932" t="s">
        <v>1596</v>
      </c>
      <c r="E932" t="s">
        <v>230</v>
      </c>
      <c r="F932">
        <v>17</v>
      </c>
      <c r="G932" t="s">
        <v>21</v>
      </c>
      <c r="H932">
        <v>2020</v>
      </c>
      <c r="I932">
        <v>11.148199999999999</v>
      </c>
      <c r="J932" s="1">
        <f>_xlfn.XLOOKUP(B932, '[1]2021 Salaries'!$B$13:$B$2834, '[1]2021 Salaries'!$G$13:$G$2834,0)</f>
        <v>0</v>
      </c>
      <c r="K932" s="1">
        <f t="shared" si="14"/>
        <v>0</v>
      </c>
      <c r="L932" s="2">
        <v>931</v>
      </c>
    </row>
    <row r="933" spans="1:12" hidden="1" x14ac:dyDescent="0.45">
      <c r="A933">
        <v>24</v>
      </c>
      <c r="B933" t="s">
        <v>1833</v>
      </c>
      <c r="C933" t="s">
        <v>9</v>
      </c>
      <c r="D933" t="s">
        <v>1592</v>
      </c>
      <c r="E933" t="s">
        <v>845</v>
      </c>
      <c r="F933">
        <v>23</v>
      </c>
      <c r="G933" t="s">
        <v>21</v>
      </c>
      <c r="H933">
        <v>2020</v>
      </c>
      <c r="I933">
        <v>11.1486</v>
      </c>
      <c r="J933" s="1">
        <f>_xlfn.XLOOKUP(B933, '[1]2021 Salaries'!$B$13:$B$2834, '[1]2021 Salaries'!$G$13:$G$2834,0)</f>
        <v>30260000</v>
      </c>
      <c r="K933" s="1">
        <f t="shared" si="14"/>
        <v>33286000.000000004</v>
      </c>
      <c r="L933" s="2">
        <v>932</v>
      </c>
    </row>
    <row r="934" spans="1:12" hidden="1" x14ac:dyDescent="0.45">
      <c r="A934">
        <v>225</v>
      </c>
      <c r="B934" t="s">
        <v>2313</v>
      </c>
      <c r="C934" t="s">
        <v>9</v>
      </c>
      <c r="D934" t="s">
        <v>1600</v>
      </c>
      <c r="E934" t="s">
        <v>434</v>
      </c>
      <c r="F934">
        <v>18</v>
      </c>
      <c r="G934" t="s">
        <v>31</v>
      </c>
      <c r="H934">
        <v>2020</v>
      </c>
      <c r="I934">
        <v>11.1521666666667</v>
      </c>
      <c r="J934" s="1">
        <f>_xlfn.XLOOKUP(B934, '[1]2021 Salaries'!$B$13:$B$2834, '[1]2021 Salaries'!$G$13:$G$2834,0)</f>
        <v>35850000</v>
      </c>
      <c r="K934" s="1">
        <f t="shared" si="14"/>
        <v>39435000</v>
      </c>
      <c r="L934" s="2">
        <v>933</v>
      </c>
    </row>
    <row r="935" spans="1:12" hidden="1" x14ac:dyDescent="0.45">
      <c r="A935">
        <v>402</v>
      </c>
      <c r="B935" t="s">
        <v>1198</v>
      </c>
      <c r="C935" t="s">
        <v>134</v>
      </c>
      <c r="D935" t="s">
        <v>350</v>
      </c>
      <c r="E935" t="s">
        <v>602</v>
      </c>
      <c r="F935">
        <v>21</v>
      </c>
      <c r="G935" t="s">
        <v>12</v>
      </c>
      <c r="H935">
        <v>2020</v>
      </c>
      <c r="I935">
        <v>11.153933333333301</v>
      </c>
      <c r="J935" s="1">
        <f>_xlfn.XLOOKUP(B935, '[1]2021 Salaries'!$B$13:$B$2834, '[1]2021 Salaries'!$G$13:$G$2834,0)</f>
        <v>29760000</v>
      </c>
      <c r="K935" s="1">
        <f t="shared" si="14"/>
        <v>32736000.000000004</v>
      </c>
      <c r="L935" s="2">
        <v>934</v>
      </c>
    </row>
    <row r="936" spans="1:12" hidden="1" x14ac:dyDescent="0.45">
      <c r="A936">
        <v>89</v>
      </c>
      <c r="B936" t="s">
        <v>1905</v>
      </c>
      <c r="C936" t="s">
        <v>55</v>
      </c>
      <c r="D936" t="s">
        <v>1600</v>
      </c>
      <c r="E936" t="s">
        <v>293</v>
      </c>
      <c r="F936">
        <v>26</v>
      </c>
      <c r="G936" t="s">
        <v>21</v>
      </c>
      <c r="H936">
        <v>2020</v>
      </c>
      <c r="I936">
        <v>11.156966666666699</v>
      </c>
      <c r="J936" s="1">
        <f>_xlfn.XLOOKUP(B936, '[1]2021 Salaries'!$B$13:$B$2834, '[1]2021 Salaries'!$G$13:$G$2834,0)</f>
        <v>21540000</v>
      </c>
      <c r="K936" s="1">
        <f t="shared" si="14"/>
        <v>23694000.000000004</v>
      </c>
      <c r="L936" s="2">
        <v>935</v>
      </c>
    </row>
    <row r="937" spans="1:12" hidden="1" x14ac:dyDescent="0.45">
      <c r="A937">
        <v>213</v>
      </c>
      <c r="B937" t="s">
        <v>2141</v>
      </c>
      <c r="C937" t="s">
        <v>9</v>
      </c>
      <c r="D937" t="s">
        <v>1596</v>
      </c>
      <c r="E937" t="s">
        <v>57</v>
      </c>
      <c r="F937">
        <v>23</v>
      </c>
      <c r="G937" t="s">
        <v>31</v>
      </c>
      <c r="H937">
        <v>2020</v>
      </c>
      <c r="I937">
        <v>11.157</v>
      </c>
      <c r="J937" s="1">
        <f>_xlfn.XLOOKUP(B937, '[1]2021 Salaries'!$B$13:$B$2834, '[1]2021 Salaries'!$G$13:$G$2834,0)</f>
        <v>28840000</v>
      </c>
      <c r="K937" s="1">
        <f t="shared" si="14"/>
        <v>31724000.000000004</v>
      </c>
      <c r="L937" s="2">
        <v>936</v>
      </c>
    </row>
    <row r="938" spans="1:12" hidden="1" x14ac:dyDescent="0.45">
      <c r="A938">
        <v>640</v>
      </c>
      <c r="B938" t="s">
        <v>2312</v>
      </c>
      <c r="C938" t="s">
        <v>23</v>
      </c>
      <c r="D938" t="s">
        <v>1592</v>
      </c>
      <c r="E938" t="s">
        <v>197</v>
      </c>
      <c r="F938">
        <v>20</v>
      </c>
      <c r="G938" t="s">
        <v>25</v>
      </c>
      <c r="H938">
        <v>2020</v>
      </c>
      <c r="I938">
        <v>11.158533333333301</v>
      </c>
      <c r="J938" s="1">
        <f>_xlfn.XLOOKUP(B938, '[1]2021 Salaries'!$B$13:$B$2834, '[1]2021 Salaries'!$G$13:$G$2834,0)</f>
        <v>29220000</v>
      </c>
      <c r="K938" s="1">
        <f t="shared" si="14"/>
        <v>32142000.000000004</v>
      </c>
      <c r="L938" s="2">
        <v>937</v>
      </c>
    </row>
    <row r="939" spans="1:12" hidden="1" x14ac:dyDescent="0.45">
      <c r="A939">
        <v>390</v>
      </c>
      <c r="B939" t="s">
        <v>2311</v>
      </c>
      <c r="C939" t="s">
        <v>23</v>
      </c>
      <c r="D939" t="s">
        <v>1600</v>
      </c>
      <c r="E939" t="s">
        <v>403</v>
      </c>
      <c r="F939">
        <v>26</v>
      </c>
      <c r="G939" t="s">
        <v>12</v>
      </c>
      <c r="H939">
        <v>2020</v>
      </c>
      <c r="I939">
        <v>11.158566666666699</v>
      </c>
      <c r="J939" s="1">
        <f>_xlfn.XLOOKUP(B939, '[1]2021 Salaries'!$B$13:$B$2834, '[1]2021 Salaries'!$G$13:$G$2834,0)</f>
        <v>27860000</v>
      </c>
      <c r="K939" s="1">
        <f t="shared" si="14"/>
        <v>30646000.000000004</v>
      </c>
      <c r="L939" s="2">
        <v>938</v>
      </c>
    </row>
    <row r="940" spans="1:12" hidden="1" x14ac:dyDescent="0.45">
      <c r="A940">
        <v>249</v>
      </c>
      <c r="B940" t="s">
        <v>2188</v>
      </c>
      <c r="C940" t="s">
        <v>9</v>
      </c>
      <c r="D940" t="s">
        <v>1592</v>
      </c>
      <c r="E940" t="s">
        <v>173</v>
      </c>
      <c r="F940">
        <v>26</v>
      </c>
      <c r="G940" t="s">
        <v>31</v>
      </c>
      <c r="H940">
        <v>2020</v>
      </c>
      <c r="I940">
        <v>11.1597333333333</v>
      </c>
      <c r="J940" s="1">
        <f>_xlfn.XLOOKUP(B940, '[1]2021 Salaries'!$B$13:$B$2834, '[1]2021 Salaries'!$G$13:$G$2834,0)</f>
        <v>27380000</v>
      </c>
      <c r="K940" s="1">
        <f t="shared" si="14"/>
        <v>30118000.000000004</v>
      </c>
      <c r="L940" s="2">
        <v>939</v>
      </c>
    </row>
    <row r="941" spans="1:12" hidden="1" x14ac:dyDescent="0.45">
      <c r="A941">
        <v>580</v>
      </c>
      <c r="B941" t="s">
        <v>2310</v>
      </c>
      <c r="C941" t="s">
        <v>23</v>
      </c>
      <c r="D941" t="s">
        <v>1592</v>
      </c>
      <c r="E941" t="s">
        <v>237</v>
      </c>
      <c r="F941">
        <v>29</v>
      </c>
      <c r="G941" t="s">
        <v>25</v>
      </c>
      <c r="H941">
        <v>2020</v>
      </c>
      <c r="I941">
        <v>11.1668</v>
      </c>
      <c r="J941" s="1">
        <f>_xlfn.XLOOKUP(B941, '[1]2021 Salaries'!$B$13:$B$2834, '[1]2021 Salaries'!$G$13:$G$2834,0)</f>
        <v>28990000</v>
      </c>
      <c r="K941" s="1">
        <f t="shared" si="14"/>
        <v>31889000.000000004</v>
      </c>
      <c r="L941" s="2">
        <v>940</v>
      </c>
    </row>
    <row r="942" spans="1:12" hidden="1" x14ac:dyDescent="0.45">
      <c r="A942">
        <v>365</v>
      </c>
      <c r="B942" t="s">
        <v>2239</v>
      </c>
      <c r="C942" t="s">
        <v>68</v>
      </c>
      <c r="D942" t="s">
        <v>1596</v>
      </c>
      <c r="E942" t="s">
        <v>417</v>
      </c>
      <c r="F942">
        <v>25</v>
      </c>
      <c r="G942" t="s">
        <v>12</v>
      </c>
      <c r="H942">
        <v>2020</v>
      </c>
      <c r="I942">
        <v>11.1717666666667</v>
      </c>
      <c r="J942" s="1">
        <f>_xlfn.XLOOKUP(B942, '[1]2021 Salaries'!$B$13:$B$2834, '[1]2021 Salaries'!$G$13:$G$2834,0)</f>
        <v>29650000</v>
      </c>
      <c r="K942" s="1">
        <f t="shared" si="14"/>
        <v>32615000.000000004</v>
      </c>
      <c r="L942" s="2">
        <v>941</v>
      </c>
    </row>
    <row r="943" spans="1:12" hidden="1" x14ac:dyDescent="0.45">
      <c r="A943">
        <v>433</v>
      </c>
      <c r="B943" t="s">
        <v>1857</v>
      </c>
      <c r="C943" t="s">
        <v>176</v>
      </c>
      <c r="D943" t="s">
        <v>1600</v>
      </c>
      <c r="E943" t="s">
        <v>200</v>
      </c>
      <c r="F943">
        <v>28</v>
      </c>
      <c r="G943" t="s">
        <v>12</v>
      </c>
      <c r="H943">
        <v>2020</v>
      </c>
      <c r="I943">
        <v>11.1731333333333</v>
      </c>
      <c r="J943" s="1">
        <f>_xlfn.XLOOKUP(B943, '[1]2021 Salaries'!$B$13:$B$2834, '[1]2021 Salaries'!$G$13:$G$2834,0)</f>
        <v>18400000</v>
      </c>
      <c r="K943" s="1">
        <f t="shared" si="14"/>
        <v>20240000</v>
      </c>
      <c r="L943" s="2">
        <v>942</v>
      </c>
    </row>
    <row r="944" spans="1:12" hidden="1" x14ac:dyDescent="0.45">
      <c r="A944">
        <v>1032</v>
      </c>
      <c r="B944" t="s">
        <v>2309</v>
      </c>
      <c r="C944" t="s">
        <v>39</v>
      </c>
      <c r="D944" t="s">
        <v>1592</v>
      </c>
      <c r="E944" t="s">
        <v>101</v>
      </c>
      <c r="F944">
        <v>24</v>
      </c>
      <c r="G944" t="s">
        <v>21</v>
      </c>
      <c r="H944">
        <v>2021</v>
      </c>
      <c r="I944">
        <v>11.181333333333299</v>
      </c>
      <c r="J944" s="1">
        <f>_xlfn.XLOOKUP(B944, '[1]2021 Salaries'!$B$13:$B$2834, '[1]2021 Salaries'!$G$13:$G$2834,0)</f>
        <v>32680000</v>
      </c>
      <c r="K944" s="1">
        <f t="shared" si="14"/>
        <v>35948000</v>
      </c>
      <c r="L944" s="2">
        <v>943</v>
      </c>
    </row>
    <row r="945" spans="1:12" hidden="1" x14ac:dyDescent="0.45">
      <c r="A945">
        <v>627</v>
      </c>
      <c r="B945" t="s">
        <v>2308</v>
      </c>
      <c r="C945" t="s">
        <v>23</v>
      </c>
      <c r="D945" t="s">
        <v>1596</v>
      </c>
      <c r="E945" t="s">
        <v>784</v>
      </c>
      <c r="F945">
        <v>34</v>
      </c>
      <c r="G945" t="s">
        <v>25</v>
      </c>
      <c r="H945">
        <v>2020</v>
      </c>
      <c r="I945">
        <v>11.181800000000001</v>
      </c>
      <c r="J945" s="1">
        <f>_xlfn.XLOOKUP(B945, '[1]2021 Salaries'!$B$13:$B$2834, '[1]2021 Salaries'!$G$13:$G$2834,0)</f>
        <v>0</v>
      </c>
      <c r="K945" s="1">
        <f t="shared" si="14"/>
        <v>0</v>
      </c>
      <c r="L945" s="2">
        <v>944</v>
      </c>
    </row>
    <row r="946" spans="1:12" hidden="1" x14ac:dyDescent="0.45">
      <c r="A946">
        <v>844</v>
      </c>
      <c r="B946" t="s">
        <v>2307</v>
      </c>
      <c r="C946" t="s">
        <v>14</v>
      </c>
      <c r="D946" t="s">
        <v>1600</v>
      </c>
      <c r="E946" t="s">
        <v>272</v>
      </c>
      <c r="F946">
        <v>21</v>
      </c>
      <c r="G946" t="s">
        <v>16</v>
      </c>
      <c r="H946">
        <v>2020</v>
      </c>
      <c r="I946">
        <v>11.186533333333299</v>
      </c>
      <c r="J946" s="1">
        <f>_xlfn.XLOOKUP(B946, '[1]2021 Salaries'!$B$13:$B$2834, '[1]2021 Salaries'!$G$13:$G$2834,0)</f>
        <v>0</v>
      </c>
      <c r="K946" s="1">
        <f t="shared" si="14"/>
        <v>0</v>
      </c>
      <c r="L946" s="2">
        <v>945</v>
      </c>
    </row>
    <row r="947" spans="1:12" hidden="1" x14ac:dyDescent="0.45">
      <c r="A947">
        <v>1200</v>
      </c>
      <c r="B947" t="s">
        <v>2297</v>
      </c>
      <c r="C947" t="s">
        <v>9</v>
      </c>
      <c r="D947" t="s">
        <v>1592</v>
      </c>
      <c r="E947" t="s">
        <v>173</v>
      </c>
      <c r="F947">
        <v>30</v>
      </c>
      <c r="G947" t="s">
        <v>31</v>
      </c>
      <c r="H947">
        <v>2021</v>
      </c>
      <c r="I947">
        <v>11.186666666666699</v>
      </c>
      <c r="J947" s="1">
        <f>_xlfn.XLOOKUP(B947, '[1]2021 Salaries'!$B$13:$B$2834, '[1]2021 Salaries'!$G$13:$G$2834,0)</f>
        <v>28270000</v>
      </c>
      <c r="K947" s="1">
        <f t="shared" si="14"/>
        <v>31097000.000000004</v>
      </c>
      <c r="L947" s="2">
        <v>946</v>
      </c>
    </row>
    <row r="948" spans="1:12" hidden="1" x14ac:dyDescent="0.45">
      <c r="A948">
        <v>1027</v>
      </c>
      <c r="B948" t="s">
        <v>2306</v>
      </c>
      <c r="C948" t="s">
        <v>130</v>
      </c>
      <c r="D948" t="s">
        <v>1592</v>
      </c>
      <c r="E948" t="s">
        <v>555</v>
      </c>
      <c r="F948">
        <v>26</v>
      </c>
      <c r="G948" t="s">
        <v>21</v>
      </c>
      <c r="H948">
        <v>2021</v>
      </c>
      <c r="I948">
        <v>11.1895333333333</v>
      </c>
      <c r="J948" s="1">
        <f>_xlfn.XLOOKUP(B948, '[1]2021 Salaries'!$B$13:$B$2834, '[1]2021 Salaries'!$G$13:$G$2834,0)</f>
        <v>18630000</v>
      </c>
      <c r="K948" s="1">
        <f t="shared" si="14"/>
        <v>20493000</v>
      </c>
      <c r="L948" s="2">
        <v>947</v>
      </c>
    </row>
    <row r="949" spans="1:12" x14ac:dyDescent="0.45">
      <c r="A949">
        <v>1612</v>
      </c>
      <c r="B949" t="s">
        <v>2233</v>
      </c>
      <c r="C949" t="s">
        <v>64</v>
      </c>
      <c r="D949" t="s">
        <v>1600</v>
      </c>
      <c r="E949" t="s">
        <v>257</v>
      </c>
      <c r="F949">
        <v>24</v>
      </c>
      <c r="G949" t="s">
        <v>25</v>
      </c>
      <c r="H949">
        <v>2021</v>
      </c>
      <c r="I949">
        <v>11.1905</v>
      </c>
      <c r="J949" s="1">
        <f>_xlfn.XLOOKUP(B949, '[1]2021 Salaries'!$B$13:$B$2834, '[1]2021 Salaries'!$G$13:$G$2834,0)</f>
        <v>26300000</v>
      </c>
      <c r="K949" s="1">
        <f t="shared" si="14"/>
        <v>26300000</v>
      </c>
      <c r="L949" s="2">
        <v>948</v>
      </c>
    </row>
    <row r="950" spans="1:12" hidden="1" x14ac:dyDescent="0.45">
      <c r="A950">
        <v>1688</v>
      </c>
      <c r="B950" t="s">
        <v>2305</v>
      </c>
      <c r="C950" t="s">
        <v>222</v>
      </c>
      <c r="D950" t="s">
        <v>1600</v>
      </c>
      <c r="E950" t="s">
        <v>963</v>
      </c>
      <c r="F950">
        <v>19</v>
      </c>
      <c r="G950" t="s">
        <v>16</v>
      </c>
      <c r="H950">
        <v>2021</v>
      </c>
      <c r="I950">
        <v>11.1922</v>
      </c>
      <c r="J950" s="1">
        <f>_xlfn.XLOOKUP(B950, '[1]2021 Salaries'!$B$13:$B$2834, '[1]2021 Salaries'!$G$13:$G$2834,0)</f>
        <v>20600000</v>
      </c>
      <c r="K950" s="1">
        <f t="shared" si="14"/>
        <v>22660000</v>
      </c>
      <c r="L950" s="2">
        <v>949</v>
      </c>
    </row>
    <row r="951" spans="1:12" hidden="1" x14ac:dyDescent="0.45">
      <c r="A951">
        <v>1286</v>
      </c>
      <c r="B951" t="s">
        <v>2304</v>
      </c>
      <c r="C951" t="s">
        <v>214</v>
      </c>
      <c r="D951" t="s">
        <v>1596</v>
      </c>
      <c r="E951" t="s">
        <v>358</v>
      </c>
      <c r="F951">
        <v>27</v>
      </c>
      <c r="G951" t="s">
        <v>31</v>
      </c>
      <c r="H951">
        <v>2021</v>
      </c>
      <c r="I951">
        <v>11.1932666666667</v>
      </c>
      <c r="J951" s="1">
        <f>_xlfn.XLOOKUP(B951, '[1]2021 Salaries'!$B$13:$B$2834, '[1]2021 Salaries'!$G$13:$G$2834,0)</f>
        <v>21980000</v>
      </c>
      <c r="K951" s="1">
        <f t="shared" si="14"/>
        <v>24178000.000000004</v>
      </c>
      <c r="L951" s="2">
        <v>950</v>
      </c>
    </row>
    <row r="952" spans="1:12" hidden="1" x14ac:dyDescent="0.45">
      <c r="A952">
        <v>135</v>
      </c>
      <c r="B952" t="s">
        <v>2303</v>
      </c>
      <c r="C952" t="s">
        <v>39</v>
      </c>
      <c r="D952" t="s">
        <v>1592</v>
      </c>
      <c r="E952" t="s">
        <v>299</v>
      </c>
      <c r="F952">
        <v>27</v>
      </c>
      <c r="G952" t="s">
        <v>21</v>
      </c>
      <c r="H952">
        <v>2020</v>
      </c>
      <c r="I952">
        <v>11.1935</v>
      </c>
      <c r="J952" s="1">
        <f>_xlfn.XLOOKUP(B952, '[1]2021 Salaries'!$B$13:$B$2834, '[1]2021 Salaries'!$G$13:$G$2834,0)</f>
        <v>33590000</v>
      </c>
      <c r="K952" s="1">
        <f t="shared" si="14"/>
        <v>36949000</v>
      </c>
      <c r="L952" s="2">
        <v>951</v>
      </c>
    </row>
    <row r="953" spans="1:12" hidden="1" x14ac:dyDescent="0.45">
      <c r="A953">
        <v>481</v>
      </c>
      <c r="B953" t="s">
        <v>1971</v>
      </c>
      <c r="C953" t="s">
        <v>27</v>
      </c>
      <c r="D953" t="s">
        <v>1592</v>
      </c>
      <c r="E953" t="s">
        <v>291</v>
      </c>
      <c r="F953">
        <v>18</v>
      </c>
      <c r="G953" t="s">
        <v>12</v>
      </c>
      <c r="H953">
        <v>2020</v>
      </c>
      <c r="I953">
        <v>11.2000666666667</v>
      </c>
      <c r="J953" s="1">
        <f>_xlfn.XLOOKUP(B953, '[1]2021 Salaries'!$B$13:$B$2834, '[1]2021 Salaries'!$G$13:$G$2834,0)</f>
        <v>18510000</v>
      </c>
      <c r="K953" s="1">
        <f t="shared" si="14"/>
        <v>20361000</v>
      </c>
      <c r="L953" s="2">
        <v>952</v>
      </c>
    </row>
    <row r="954" spans="1:12" x14ac:dyDescent="0.45">
      <c r="A954">
        <v>1910</v>
      </c>
      <c r="B954" t="s">
        <v>2029</v>
      </c>
      <c r="C954" t="s">
        <v>64</v>
      </c>
      <c r="D954" t="s">
        <v>1600</v>
      </c>
      <c r="E954" t="s">
        <v>182</v>
      </c>
      <c r="F954">
        <v>20</v>
      </c>
      <c r="G954" t="s">
        <v>41</v>
      </c>
      <c r="H954">
        <v>2021</v>
      </c>
      <c r="I954">
        <v>11.2021333333333</v>
      </c>
      <c r="J954" s="1">
        <f>_xlfn.XLOOKUP(B954, '[1]2021 Salaries'!$B$13:$B$2834, '[1]2021 Salaries'!$G$13:$G$2834,0)</f>
        <v>1710000</v>
      </c>
      <c r="K954" s="1">
        <f t="shared" si="14"/>
        <v>1710000</v>
      </c>
      <c r="L954" s="2">
        <v>953</v>
      </c>
    </row>
    <row r="955" spans="1:12" hidden="1" x14ac:dyDescent="0.45">
      <c r="A955">
        <v>540</v>
      </c>
      <c r="B955" t="s">
        <v>2179</v>
      </c>
      <c r="C955" t="s">
        <v>786</v>
      </c>
      <c r="D955" t="s">
        <v>1592</v>
      </c>
      <c r="E955" t="s">
        <v>267</v>
      </c>
      <c r="F955">
        <v>28</v>
      </c>
      <c r="G955" t="s">
        <v>25</v>
      </c>
      <c r="H955">
        <v>2020</v>
      </c>
      <c r="I955">
        <v>11.2068333333333</v>
      </c>
      <c r="J955" s="1">
        <f>_xlfn.XLOOKUP(B955, '[1]2021 Salaries'!$B$13:$B$2834, '[1]2021 Salaries'!$G$13:$G$2834,0)</f>
        <v>37470000</v>
      </c>
      <c r="K955" s="1">
        <f t="shared" si="14"/>
        <v>41217000</v>
      </c>
      <c r="L955" s="2">
        <v>954</v>
      </c>
    </row>
    <row r="956" spans="1:12" hidden="1" x14ac:dyDescent="0.45">
      <c r="A956">
        <v>1907</v>
      </c>
      <c r="B956" t="s">
        <v>2302</v>
      </c>
      <c r="C956" t="s">
        <v>64</v>
      </c>
      <c r="D956" t="s">
        <v>1592</v>
      </c>
      <c r="E956" t="s">
        <v>182</v>
      </c>
      <c r="F956">
        <v>28</v>
      </c>
      <c r="G956" t="s">
        <v>41</v>
      </c>
      <c r="H956">
        <v>2021</v>
      </c>
      <c r="I956">
        <v>11.210566666666701</v>
      </c>
      <c r="J956" s="1">
        <f>_xlfn.XLOOKUP(B956, '[1]2021 Salaries'!$B$13:$B$2834, '[1]2021 Salaries'!$G$13:$G$2834,0)</f>
        <v>26700000</v>
      </c>
      <c r="K956" s="1">
        <f t="shared" si="14"/>
        <v>26700000</v>
      </c>
      <c r="L956" s="2">
        <v>955</v>
      </c>
    </row>
    <row r="957" spans="1:12" hidden="1" x14ac:dyDescent="0.45">
      <c r="A957">
        <v>111</v>
      </c>
      <c r="B957" t="s">
        <v>2287</v>
      </c>
      <c r="C957" t="s">
        <v>786</v>
      </c>
      <c r="D957" t="s">
        <v>1600</v>
      </c>
      <c r="E957" t="s">
        <v>1073</v>
      </c>
      <c r="F957">
        <v>25</v>
      </c>
      <c r="G957" t="s">
        <v>21</v>
      </c>
      <c r="H957">
        <v>2020</v>
      </c>
      <c r="I957">
        <v>11.2181</v>
      </c>
      <c r="J957" s="1">
        <f>_xlfn.XLOOKUP(B957, '[1]2021 Salaries'!$B$13:$B$2834, '[1]2021 Salaries'!$G$13:$G$2834,0)</f>
        <v>24490000</v>
      </c>
      <c r="K957" s="1">
        <f t="shared" si="14"/>
        <v>26939000.000000004</v>
      </c>
      <c r="L957" s="2">
        <v>956</v>
      </c>
    </row>
    <row r="958" spans="1:12" hidden="1" x14ac:dyDescent="0.45">
      <c r="A958">
        <v>1171</v>
      </c>
      <c r="B958" t="s">
        <v>2301</v>
      </c>
      <c r="C958" t="s">
        <v>9</v>
      </c>
      <c r="D958" t="s">
        <v>1600</v>
      </c>
      <c r="E958" t="s">
        <v>434</v>
      </c>
      <c r="F958">
        <v>31</v>
      </c>
      <c r="G958" t="s">
        <v>31</v>
      </c>
      <c r="H958">
        <v>2021</v>
      </c>
      <c r="I958">
        <v>11.219200000000001</v>
      </c>
      <c r="J958" s="1">
        <f>_xlfn.XLOOKUP(B958, '[1]2021 Salaries'!$B$13:$B$2834, '[1]2021 Salaries'!$G$13:$G$2834,0)</f>
        <v>17530000</v>
      </c>
      <c r="K958" s="1">
        <f t="shared" si="14"/>
        <v>19283000</v>
      </c>
      <c r="L958" s="2">
        <v>957</v>
      </c>
    </row>
    <row r="959" spans="1:12" hidden="1" x14ac:dyDescent="0.45">
      <c r="A959">
        <v>942</v>
      </c>
      <c r="B959" t="s">
        <v>2300</v>
      </c>
      <c r="C959" t="s">
        <v>214</v>
      </c>
      <c r="D959" t="s">
        <v>1596</v>
      </c>
      <c r="E959" t="s">
        <v>369</v>
      </c>
      <c r="F959">
        <v>24</v>
      </c>
      <c r="G959" t="s">
        <v>21</v>
      </c>
      <c r="H959">
        <v>2021</v>
      </c>
      <c r="I959">
        <v>11.2205666666667</v>
      </c>
      <c r="J959" s="1">
        <f>_xlfn.XLOOKUP(B959, '[1]2021 Salaries'!$B$13:$B$2834, '[1]2021 Salaries'!$G$13:$G$2834,0)</f>
        <v>32840000</v>
      </c>
      <c r="K959" s="1">
        <f t="shared" si="14"/>
        <v>36124000</v>
      </c>
      <c r="L959" s="2">
        <v>958</v>
      </c>
    </row>
    <row r="960" spans="1:12" hidden="1" x14ac:dyDescent="0.45">
      <c r="A960">
        <v>1601</v>
      </c>
      <c r="B960" t="s">
        <v>2299</v>
      </c>
      <c r="C960" t="s">
        <v>27</v>
      </c>
      <c r="D960" t="s">
        <v>1596</v>
      </c>
      <c r="E960" t="s">
        <v>118</v>
      </c>
      <c r="F960">
        <v>21</v>
      </c>
      <c r="G960" t="s">
        <v>25</v>
      </c>
      <c r="H960">
        <v>2021</v>
      </c>
      <c r="I960">
        <v>11.2289666666667</v>
      </c>
      <c r="J960" s="1">
        <f>_xlfn.XLOOKUP(B960, '[1]2021 Salaries'!$B$13:$B$2834, '[1]2021 Salaries'!$G$13:$G$2834,0)</f>
        <v>29600000</v>
      </c>
      <c r="K960" s="1">
        <f t="shared" si="14"/>
        <v>32560000.000000004</v>
      </c>
      <c r="L960" s="2">
        <v>959</v>
      </c>
    </row>
    <row r="961" spans="1:12" hidden="1" x14ac:dyDescent="0.45">
      <c r="A961">
        <v>1206</v>
      </c>
      <c r="B961" t="s">
        <v>2298</v>
      </c>
      <c r="C961" t="s">
        <v>9</v>
      </c>
      <c r="D961" t="s">
        <v>1596</v>
      </c>
      <c r="E961" t="s">
        <v>173</v>
      </c>
      <c r="F961">
        <v>33</v>
      </c>
      <c r="G961" t="s">
        <v>31</v>
      </c>
      <c r="H961">
        <v>2021</v>
      </c>
      <c r="I961">
        <v>11.2335333333333</v>
      </c>
      <c r="J961" s="1">
        <f>_xlfn.XLOOKUP(B961, '[1]2021 Salaries'!$B$13:$B$2834, '[1]2021 Salaries'!$G$13:$G$2834,0)</f>
        <v>34100000</v>
      </c>
      <c r="K961" s="1">
        <f t="shared" si="14"/>
        <v>37510000</v>
      </c>
      <c r="L961" s="2">
        <v>960</v>
      </c>
    </row>
    <row r="962" spans="1:12" hidden="1" x14ac:dyDescent="0.45">
      <c r="A962">
        <v>247</v>
      </c>
      <c r="B962" t="s">
        <v>2297</v>
      </c>
      <c r="C962" t="s">
        <v>9</v>
      </c>
      <c r="D962" t="s">
        <v>1592</v>
      </c>
      <c r="E962" t="s">
        <v>173</v>
      </c>
      <c r="F962">
        <v>29</v>
      </c>
      <c r="G962" t="s">
        <v>31</v>
      </c>
      <c r="H962">
        <v>2020</v>
      </c>
      <c r="I962">
        <v>11.2348</v>
      </c>
      <c r="J962" s="1">
        <f>_xlfn.XLOOKUP(B962, '[1]2021 Salaries'!$B$13:$B$2834, '[1]2021 Salaries'!$G$13:$G$2834,0)</f>
        <v>28270000</v>
      </c>
      <c r="K962" s="1">
        <f t="shared" si="14"/>
        <v>31097000.000000004</v>
      </c>
      <c r="L962" s="2">
        <v>961</v>
      </c>
    </row>
    <row r="963" spans="1:12" hidden="1" x14ac:dyDescent="0.45">
      <c r="A963">
        <v>354</v>
      </c>
      <c r="B963" t="s">
        <v>1856</v>
      </c>
      <c r="C963" t="s">
        <v>143</v>
      </c>
      <c r="D963" t="s">
        <v>1596</v>
      </c>
      <c r="E963" t="s">
        <v>47</v>
      </c>
      <c r="F963">
        <v>20</v>
      </c>
      <c r="G963" t="s">
        <v>12</v>
      </c>
      <c r="H963">
        <v>2020</v>
      </c>
      <c r="I963">
        <v>11.235433333333299</v>
      </c>
      <c r="J963" s="1">
        <f>_xlfn.XLOOKUP(B963, '[1]2021 Salaries'!$B$13:$B$2834, '[1]2021 Salaries'!$G$13:$G$2834,0)</f>
        <v>29330000</v>
      </c>
      <c r="K963" s="1">
        <f t="shared" ref="K963:K1026" si="15">IF(C963="Rarita", J963, J963*1.1)</f>
        <v>32263000.000000004</v>
      </c>
      <c r="L963" s="2">
        <v>962</v>
      </c>
    </row>
    <row r="964" spans="1:12" hidden="1" x14ac:dyDescent="0.45">
      <c r="A964">
        <v>61</v>
      </c>
      <c r="B964" t="s">
        <v>1070</v>
      </c>
      <c r="C964" t="s">
        <v>39</v>
      </c>
      <c r="D964" t="s">
        <v>350</v>
      </c>
      <c r="E964" t="s">
        <v>168</v>
      </c>
      <c r="F964">
        <v>17</v>
      </c>
      <c r="G964" t="s">
        <v>21</v>
      </c>
      <c r="H964">
        <v>2020</v>
      </c>
      <c r="I964">
        <v>11.2395666666667</v>
      </c>
      <c r="J964" s="1">
        <f>_xlfn.XLOOKUP(B964, '[1]2021 Salaries'!$B$13:$B$2834, '[1]2021 Salaries'!$G$13:$G$2834,0)</f>
        <v>26510000</v>
      </c>
      <c r="K964" s="1">
        <f t="shared" si="15"/>
        <v>29161000.000000004</v>
      </c>
      <c r="L964" s="2">
        <v>963</v>
      </c>
    </row>
    <row r="965" spans="1:12" hidden="1" x14ac:dyDescent="0.45">
      <c r="A965">
        <v>956</v>
      </c>
      <c r="B965" t="s">
        <v>2296</v>
      </c>
      <c r="C965" t="s">
        <v>235</v>
      </c>
      <c r="D965" t="s">
        <v>1592</v>
      </c>
      <c r="E965" t="s">
        <v>845</v>
      </c>
      <c r="F965">
        <v>24</v>
      </c>
      <c r="G965" t="s">
        <v>21</v>
      </c>
      <c r="H965">
        <v>2021</v>
      </c>
      <c r="I965">
        <v>11.245533333333301</v>
      </c>
      <c r="J965" s="1">
        <f>_xlfn.XLOOKUP(B965, '[1]2021 Salaries'!$B$13:$B$2834, '[1]2021 Salaries'!$G$13:$G$2834,0)</f>
        <v>27640000</v>
      </c>
      <c r="K965" s="1">
        <f t="shared" si="15"/>
        <v>30404000.000000004</v>
      </c>
      <c r="L965" s="2">
        <v>964</v>
      </c>
    </row>
    <row r="966" spans="1:12" hidden="1" x14ac:dyDescent="0.45">
      <c r="A966">
        <v>650</v>
      </c>
      <c r="B966" t="s">
        <v>2295</v>
      </c>
      <c r="C966" t="s">
        <v>320</v>
      </c>
      <c r="D966" t="s">
        <v>1592</v>
      </c>
      <c r="E966" t="s">
        <v>240</v>
      </c>
      <c r="F966">
        <v>32</v>
      </c>
      <c r="G966" t="s">
        <v>25</v>
      </c>
      <c r="H966">
        <v>2020</v>
      </c>
      <c r="I966">
        <v>11.252133333333299</v>
      </c>
      <c r="J966" s="1">
        <f>_xlfn.XLOOKUP(B966, '[1]2021 Salaries'!$B$13:$B$2834, '[1]2021 Salaries'!$G$13:$G$2834,0)</f>
        <v>0</v>
      </c>
      <c r="K966" s="1">
        <f t="shared" si="15"/>
        <v>0</v>
      </c>
      <c r="L966" s="2">
        <v>965</v>
      </c>
    </row>
    <row r="967" spans="1:12" x14ac:dyDescent="0.45">
      <c r="A967">
        <v>1886</v>
      </c>
      <c r="B967" t="s">
        <v>2294</v>
      </c>
      <c r="C967" t="s">
        <v>64</v>
      </c>
      <c r="D967" t="s">
        <v>1596</v>
      </c>
      <c r="E967" t="s">
        <v>166</v>
      </c>
      <c r="F967">
        <v>19</v>
      </c>
      <c r="G967" t="s">
        <v>41</v>
      </c>
      <c r="H967">
        <v>2021</v>
      </c>
      <c r="I967">
        <v>11.2524333333333</v>
      </c>
      <c r="J967" s="1">
        <f>_xlfn.XLOOKUP(B967, '[1]2021 Salaries'!$B$13:$B$2834, '[1]2021 Salaries'!$G$13:$G$2834,0)</f>
        <v>3710000</v>
      </c>
      <c r="K967" s="1">
        <f t="shared" si="15"/>
        <v>3710000</v>
      </c>
      <c r="L967" s="2">
        <v>966</v>
      </c>
    </row>
    <row r="968" spans="1:12" hidden="1" x14ac:dyDescent="0.45">
      <c r="A968">
        <v>397</v>
      </c>
      <c r="B968" t="s">
        <v>2293</v>
      </c>
      <c r="C968" t="s">
        <v>176</v>
      </c>
      <c r="D968" t="s">
        <v>1596</v>
      </c>
      <c r="E968" t="s">
        <v>725</v>
      </c>
      <c r="F968">
        <v>20</v>
      </c>
      <c r="G968" t="s">
        <v>12</v>
      </c>
      <c r="H968">
        <v>2020</v>
      </c>
      <c r="I968">
        <v>11.253033333333301</v>
      </c>
      <c r="J968" s="1">
        <f>_xlfn.XLOOKUP(B968, '[1]2021 Salaries'!$B$13:$B$2834, '[1]2021 Salaries'!$G$13:$G$2834,0)</f>
        <v>24930000</v>
      </c>
      <c r="K968" s="1">
        <f t="shared" si="15"/>
        <v>27423000.000000004</v>
      </c>
      <c r="L968" s="2">
        <v>967</v>
      </c>
    </row>
    <row r="969" spans="1:12" x14ac:dyDescent="0.45">
      <c r="A969">
        <v>867</v>
      </c>
      <c r="B969" t="s">
        <v>2292</v>
      </c>
      <c r="C969" t="s">
        <v>64</v>
      </c>
      <c r="D969" t="s">
        <v>1600</v>
      </c>
      <c r="E969" t="s">
        <v>65</v>
      </c>
      <c r="F969">
        <v>21</v>
      </c>
      <c r="G969" t="s">
        <v>41</v>
      </c>
      <c r="H969">
        <v>2020</v>
      </c>
      <c r="I969">
        <v>11.253133333333301</v>
      </c>
      <c r="J969" s="1">
        <f>_xlfn.XLOOKUP(B969, '[1]2021 Salaries'!$B$13:$B$2834, '[1]2021 Salaries'!$G$13:$G$2834,0)</f>
        <v>32830000</v>
      </c>
      <c r="K969" s="1">
        <f t="shared" si="15"/>
        <v>32830000</v>
      </c>
      <c r="L969" s="2">
        <v>968</v>
      </c>
    </row>
    <row r="970" spans="1:12" hidden="1" x14ac:dyDescent="0.45">
      <c r="A970">
        <v>498</v>
      </c>
      <c r="B970" t="s">
        <v>2291</v>
      </c>
      <c r="C970" t="s">
        <v>143</v>
      </c>
      <c r="D970" t="s">
        <v>1592</v>
      </c>
      <c r="E970" t="s">
        <v>162</v>
      </c>
      <c r="F970">
        <v>25</v>
      </c>
      <c r="G970" t="s">
        <v>12</v>
      </c>
      <c r="H970">
        <v>2020</v>
      </c>
      <c r="I970">
        <v>11.254466666666699</v>
      </c>
      <c r="J970" s="1">
        <f>_xlfn.XLOOKUP(B970, '[1]2021 Salaries'!$B$13:$B$2834, '[1]2021 Salaries'!$G$13:$G$2834,0)</f>
        <v>35250000</v>
      </c>
      <c r="K970" s="1">
        <f t="shared" si="15"/>
        <v>38775000</v>
      </c>
      <c r="L970" s="2">
        <v>969</v>
      </c>
    </row>
    <row r="971" spans="1:12" hidden="1" x14ac:dyDescent="0.45">
      <c r="A971">
        <v>644</v>
      </c>
      <c r="B971" t="s">
        <v>2290</v>
      </c>
      <c r="C971" t="s">
        <v>126</v>
      </c>
      <c r="D971" t="s">
        <v>1596</v>
      </c>
      <c r="E971" t="s">
        <v>197</v>
      </c>
      <c r="F971">
        <v>25</v>
      </c>
      <c r="G971" t="s">
        <v>25</v>
      </c>
      <c r="H971">
        <v>2020</v>
      </c>
      <c r="I971">
        <v>11.2577</v>
      </c>
      <c r="J971" s="1">
        <f>_xlfn.XLOOKUP(B971, '[1]2021 Salaries'!$B$13:$B$2834, '[1]2021 Salaries'!$G$13:$G$2834,0)</f>
        <v>0</v>
      </c>
      <c r="K971" s="1">
        <f t="shared" si="15"/>
        <v>0</v>
      </c>
      <c r="L971" s="2">
        <v>970</v>
      </c>
    </row>
    <row r="972" spans="1:12" hidden="1" x14ac:dyDescent="0.45">
      <c r="A972">
        <v>186</v>
      </c>
      <c r="B972" t="s">
        <v>1787</v>
      </c>
      <c r="C972" t="s">
        <v>377</v>
      </c>
      <c r="D972" t="s">
        <v>1592</v>
      </c>
      <c r="E972" t="s">
        <v>473</v>
      </c>
      <c r="F972">
        <v>17</v>
      </c>
      <c r="G972" t="s">
        <v>31</v>
      </c>
      <c r="H972">
        <v>2020</v>
      </c>
      <c r="I972">
        <v>11.2610666666667</v>
      </c>
      <c r="J972" s="1">
        <f>_xlfn.XLOOKUP(B972, '[1]2021 Salaries'!$B$13:$B$2834, '[1]2021 Salaries'!$G$13:$G$2834,0)</f>
        <v>20170000</v>
      </c>
      <c r="K972" s="1">
        <f t="shared" si="15"/>
        <v>22187000</v>
      </c>
      <c r="L972" s="2">
        <v>971</v>
      </c>
    </row>
    <row r="973" spans="1:12" hidden="1" x14ac:dyDescent="0.45">
      <c r="A973">
        <v>1170</v>
      </c>
      <c r="B973" t="s">
        <v>2019</v>
      </c>
      <c r="C973" t="s">
        <v>9</v>
      </c>
      <c r="D973" t="s">
        <v>1600</v>
      </c>
      <c r="E973" t="s">
        <v>434</v>
      </c>
      <c r="F973">
        <v>22</v>
      </c>
      <c r="G973" t="s">
        <v>31</v>
      </c>
      <c r="H973">
        <v>2021</v>
      </c>
      <c r="I973">
        <v>11.2663666666667</v>
      </c>
      <c r="J973" s="1">
        <f>_xlfn.XLOOKUP(B973, '[1]2021 Salaries'!$B$13:$B$2834, '[1]2021 Salaries'!$G$13:$G$2834,0)</f>
        <v>10890000</v>
      </c>
      <c r="K973" s="1">
        <f t="shared" si="15"/>
        <v>11979000.000000002</v>
      </c>
      <c r="L973" s="2">
        <v>972</v>
      </c>
    </row>
    <row r="974" spans="1:12" hidden="1" x14ac:dyDescent="0.45">
      <c r="A974">
        <v>399</v>
      </c>
      <c r="B974" t="s">
        <v>1350</v>
      </c>
      <c r="C974" t="s">
        <v>74</v>
      </c>
      <c r="D974" t="s">
        <v>1600</v>
      </c>
      <c r="E974" t="s">
        <v>725</v>
      </c>
      <c r="F974">
        <v>22</v>
      </c>
      <c r="G974" t="s">
        <v>12</v>
      </c>
      <c r="H974">
        <v>2020</v>
      </c>
      <c r="I974">
        <v>11.267200000000001</v>
      </c>
      <c r="J974" s="1">
        <f>_xlfn.XLOOKUP(B974, '[1]2021 Salaries'!$B$13:$B$2834, '[1]2021 Salaries'!$G$13:$G$2834,0)</f>
        <v>26440000</v>
      </c>
      <c r="K974" s="1">
        <f t="shared" si="15"/>
        <v>29084000.000000004</v>
      </c>
      <c r="L974" s="2">
        <v>973</v>
      </c>
    </row>
    <row r="975" spans="1:12" hidden="1" x14ac:dyDescent="0.45">
      <c r="A975">
        <v>1685</v>
      </c>
      <c r="B975" t="s">
        <v>2289</v>
      </c>
      <c r="C975" t="s">
        <v>149</v>
      </c>
      <c r="D975" t="s">
        <v>1596</v>
      </c>
      <c r="E975" t="s">
        <v>963</v>
      </c>
      <c r="F975">
        <v>18</v>
      </c>
      <c r="G975" t="s">
        <v>16</v>
      </c>
      <c r="H975">
        <v>2021</v>
      </c>
      <c r="I975">
        <v>11.267433333333299</v>
      </c>
      <c r="J975" s="1">
        <f>_xlfn.XLOOKUP(B975, '[1]2021 Salaries'!$B$13:$B$2834, '[1]2021 Salaries'!$G$13:$G$2834,0)</f>
        <v>40090000</v>
      </c>
      <c r="K975" s="1">
        <f t="shared" si="15"/>
        <v>44099000</v>
      </c>
      <c r="L975" s="2">
        <v>974</v>
      </c>
    </row>
    <row r="976" spans="1:12" hidden="1" x14ac:dyDescent="0.45">
      <c r="A976">
        <v>315</v>
      </c>
      <c r="B976" t="s">
        <v>2288</v>
      </c>
      <c r="C976" t="s">
        <v>195</v>
      </c>
      <c r="D976" t="s">
        <v>1596</v>
      </c>
      <c r="E976" t="s">
        <v>30</v>
      </c>
      <c r="F976">
        <v>20</v>
      </c>
      <c r="G976" t="s">
        <v>31</v>
      </c>
      <c r="H976">
        <v>2020</v>
      </c>
      <c r="I976">
        <v>11.2693333333333</v>
      </c>
      <c r="J976" s="1">
        <f>_xlfn.XLOOKUP(B976, '[1]2021 Salaries'!$B$13:$B$2834, '[1]2021 Salaries'!$G$13:$G$2834,0)</f>
        <v>30190000</v>
      </c>
      <c r="K976" s="1">
        <f t="shared" si="15"/>
        <v>33209000.000000004</v>
      </c>
      <c r="L976" s="2">
        <v>975</v>
      </c>
    </row>
    <row r="977" spans="1:12" hidden="1" x14ac:dyDescent="0.45">
      <c r="A977">
        <v>1711</v>
      </c>
      <c r="B977" t="s">
        <v>2113</v>
      </c>
      <c r="C977" t="s">
        <v>14</v>
      </c>
      <c r="D977" t="s">
        <v>1600</v>
      </c>
      <c r="E977" t="s">
        <v>186</v>
      </c>
      <c r="F977">
        <v>20</v>
      </c>
      <c r="G977" t="s">
        <v>16</v>
      </c>
      <c r="H977">
        <v>2021</v>
      </c>
      <c r="I977">
        <v>11.2773</v>
      </c>
      <c r="J977" s="1">
        <f>_xlfn.XLOOKUP(B977, '[1]2021 Salaries'!$B$13:$B$2834, '[1]2021 Salaries'!$G$13:$G$2834,0)</f>
        <v>19990000</v>
      </c>
      <c r="K977" s="1">
        <f t="shared" si="15"/>
        <v>21989000</v>
      </c>
      <c r="L977" s="2">
        <v>976</v>
      </c>
    </row>
    <row r="978" spans="1:12" hidden="1" x14ac:dyDescent="0.45">
      <c r="A978">
        <v>1259</v>
      </c>
      <c r="B978" t="s">
        <v>2227</v>
      </c>
      <c r="C978" t="s">
        <v>33</v>
      </c>
      <c r="D978" t="s">
        <v>1596</v>
      </c>
      <c r="E978" t="s">
        <v>460</v>
      </c>
      <c r="F978">
        <v>26</v>
      </c>
      <c r="G978" t="s">
        <v>31</v>
      </c>
      <c r="H978">
        <v>2021</v>
      </c>
      <c r="I978">
        <v>11.2848333333333</v>
      </c>
      <c r="J978" s="1">
        <f>_xlfn.XLOOKUP(B978, '[1]2021 Salaries'!$B$13:$B$2834, '[1]2021 Salaries'!$G$13:$G$2834,0)</f>
        <v>25100000</v>
      </c>
      <c r="K978" s="1">
        <f t="shared" si="15"/>
        <v>27610000.000000004</v>
      </c>
      <c r="L978" s="2">
        <v>977</v>
      </c>
    </row>
    <row r="979" spans="1:12" hidden="1" x14ac:dyDescent="0.45">
      <c r="A979">
        <v>1046</v>
      </c>
      <c r="B979" t="s">
        <v>2287</v>
      </c>
      <c r="C979" t="s">
        <v>786</v>
      </c>
      <c r="D979" t="s">
        <v>1600</v>
      </c>
      <c r="E979" t="s">
        <v>1073</v>
      </c>
      <c r="F979">
        <v>26</v>
      </c>
      <c r="G979" t="s">
        <v>21</v>
      </c>
      <c r="H979">
        <v>2021</v>
      </c>
      <c r="I979">
        <v>11.285066666666699</v>
      </c>
      <c r="J979" s="1">
        <f>_xlfn.XLOOKUP(B979, '[1]2021 Salaries'!$B$13:$B$2834, '[1]2021 Salaries'!$G$13:$G$2834,0)</f>
        <v>24490000</v>
      </c>
      <c r="K979" s="1">
        <f t="shared" si="15"/>
        <v>26939000.000000004</v>
      </c>
      <c r="L979" s="2">
        <v>978</v>
      </c>
    </row>
    <row r="980" spans="1:12" hidden="1" x14ac:dyDescent="0.45">
      <c r="A980">
        <v>985</v>
      </c>
      <c r="B980" t="s">
        <v>1796</v>
      </c>
      <c r="C980" t="s">
        <v>392</v>
      </c>
      <c r="D980" t="s">
        <v>1592</v>
      </c>
      <c r="E980" t="s">
        <v>393</v>
      </c>
      <c r="F980">
        <v>25</v>
      </c>
      <c r="G980" t="s">
        <v>21</v>
      </c>
      <c r="H980">
        <v>2021</v>
      </c>
      <c r="I980">
        <v>11.286666666666701</v>
      </c>
      <c r="J980" s="1">
        <f>_xlfn.XLOOKUP(B980, '[1]2021 Salaries'!$B$13:$B$2834, '[1]2021 Salaries'!$G$13:$G$2834,0)</f>
        <v>23230000</v>
      </c>
      <c r="K980" s="1">
        <f t="shared" si="15"/>
        <v>25553000.000000004</v>
      </c>
      <c r="L980" s="2">
        <v>979</v>
      </c>
    </row>
    <row r="981" spans="1:12" hidden="1" x14ac:dyDescent="0.45">
      <c r="A981">
        <v>334</v>
      </c>
      <c r="B981" t="s">
        <v>2077</v>
      </c>
      <c r="C981" t="s">
        <v>74</v>
      </c>
      <c r="D981" t="s">
        <v>1592</v>
      </c>
      <c r="E981" t="s">
        <v>157</v>
      </c>
      <c r="F981">
        <v>24</v>
      </c>
      <c r="G981" t="s">
        <v>12</v>
      </c>
      <c r="H981">
        <v>2020</v>
      </c>
      <c r="I981">
        <v>11.2901333333333</v>
      </c>
      <c r="J981" s="1">
        <f>_xlfn.XLOOKUP(B981, '[1]2021 Salaries'!$B$13:$B$2834, '[1]2021 Salaries'!$G$13:$G$2834,0)</f>
        <v>22530000</v>
      </c>
      <c r="K981" s="1">
        <f t="shared" si="15"/>
        <v>24783000.000000004</v>
      </c>
      <c r="L981" s="2">
        <v>980</v>
      </c>
    </row>
    <row r="982" spans="1:12" hidden="1" x14ac:dyDescent="0.45">
      <c r="A982">
        <v>1413</v>
      </c>
      <c r="B982" t="s">
        <v>1718</v>
      </c>
      <c r="C982" t="s">
        <v>74</v>
      </c>
      <c r="D982" t="s">
        <v>1596</v>
      </c>
      <c r="E982" t="s">
        <v>441</v>
      </c>
      <c r="F982">
        <v>18</v>
      </c>
      <c r="G982" t="s">
        <v>12</v>
      </c>
      <c r="H982">
        <v>2021</v>
      </c>
      <c r="I982">
        <v>11.2945333333333</v>
      </c>
      <c r="J982" s="1">
        <f>_xlfn.XLOOKUP(B982, '[1]2021 Salaries'!$B$13:$B$2834, '[1]2021 Salaries'!$G$13:$G$2834,0)</f>
        <v>16250000</v>
      </c>
      <c r="K982" s="1">
        <f t="shared" si="15"/>
        <v>17875000</v>
      </c>
      <c r="L982" s="2">
        <v>981</v>
      </c>
    </row>
    <row r="983" spans="1:12" hidden="1" x14ac:dyDescent="0.45">
      <c r="A983">
        <v>1278</v>
      </c>
      <c r="B983" t="s">
        <v>2286</v>
      </c>
      <c r="C983" t="s">
        <v>214</v>
      </c>
      <c r="D983" t="s">
        <v>1600</v>
      </c>
      <c r="E983" t="s">
        <v>30</v>
      </c>
      <c r="F983">
        <v>20</v>
      </c>
      <c r="G983" t="s">
        <v>31</v>
      </c>
      <c r="H983">
        <v>2021</v>
      </c>
      <c r="I983">
        <v>11.296433333333299</v>
      </c>
      <c r="J983" s="1">
        <f>_xlfn.XLOOKUP(B983, '[1]2021 Salaries'!$B$13:$B$2834, '[1]2021 Salaries'!$G$13:$G$2834,0)</f>
        <v>35940000</v>
      </c>
      <c r="K983" s="1">
        <f t="shared" si="15"/>
        <v>39534000</v>
      </c>
      <c r="L983" s="2">
        <v>982</v>
      </c>
    </row>
    <row r="984" spans="1:12" hidden="1" x14ac:dyDescent="0.45">
      <c r="A984">
        <v>785</v>
      </c>
      <c r="B984" t="s">
        <v>2274</v>
      </c>
      <c r="C984" t="s">
        <v>14</v>
      </c>
      <c r="D984" t="s">
        <v>1592</v>
      </c>
      <c r="E984" t="s">
        <v>91</v>
      </c>
      <c r="F984">
        <v>18</v>
      </c>
      <c r="G984" t="s">
        <v>16</v>
      </c>
      <c r="H984">
        <v>2020</v>
      </c>
      <c r="I984">
        <v>11.299533333333301</v>
      </c>
      <c r="J984" s="1">
        <f>_xlfn.XLOOKUP(B984, '[1]2021 Salaries'!$B$13:$B$2834, '[1]2021 Salaries'!$G$13:$G$2834,0)</f>
        <v>27730000</v>
      </c>
      <c r="K984" s="1">
        <f t="shared" si="15"/>
        <v>30503000.000000004</v>
      </c>
      <c r="L984" s="2">
        <v>983</v>
      </c>
    </row>
    <row r="985" spans="1:12" hidden="1" x14ac:dyDescent="0.45">
      <c r="A985">
        <v>299</v>
      </c>
      <c r="B985" t="s">
        <v>2285</v>
      </c>
      <c r="C985" t="s">
        <v>138</v>
      </c>
      <c r="D985" t="s">
        <v>1592</v>
      </c>
      <c r="E985" t="s">
        <v>867</v>
      </c>
      <c r="F985">
        <v>29</v>
      </c>
      <c r="G985" t="s">
        <v>31</v>
      </c>
      <c r="H985">
        <v>2020</v>
      </c>
      <c r="I985">
        <v>11.3006333333333</v>
      </c>
      <c r="J985" s="1">
        <f>_xlfn.XLOOKUP(B985, '[1]2021 Salaries'!$B$13:$B$2834, '[1]2021 Salaries'!$G$13:$G$2834,0)</f>
        <v>22570000</v>
      </c>
      <c r="K985" s="1">
        <f t="shared" si="15"/>
        <v>24827000.000000004</v>
      </c>
      <c r="L985" s="2">
        <v>984</v>
      </c>
    </row>
    <row r="986" spans="1:12" hidden="1" x14ac:dyDescent="0.45">
      <c r="A986">
        <v>1889</v>
      </c>
      <c r="B986" t="s">
        <v>2284</v>
      </c>
      <c r="C986" t="s">
        <v>64</v>
      </c>
      <c r="D986" t="s">
        <v>1600</v>
      </c>
      <c r="E986" t="s">
        <v>166</v>
      </c>
      <c r="F986">
        <v>30</v>
      </c>
      <c r="G986" t="s">
        <v>41</v>
      </c>
      <c r="H986">
        <v>2021</v>
      </c>
      <c r="I986">
        <v>11.304966666666701</v>
      </c>
      <c r="J986" s="1">
        <f>_xlfn.XLOOKUP(B986, '[1]2021 Salaries'!$B$13:$B$2834, '[1]2021 Salaries'!$G$13:$G$2834,0)</f>
        <v>7220000</v>
      </c>
      <c r="K986" s="1">
        <f t="shared" si="15"/>
        <v>7220000</v>
      </c>
      <c r="L986" s="2">
        <v>985</v>
      </c>
    </row>
    <row r="987" spans="1:12" hidden="1" x14ac:dyDescent="0.45">
      <c r="A987">
        <v>1421</v>
      </c>
      <c r="B987" t="s">
        <v>2283</v>
      </c>
      <c r="C987" t="s">
        <v>27</v>
      </c>
      <c r="D987" t="s">
        <v>1592</v>
      </c>
      <c r="E987" t="s">
        <v>253</v>
      </c>
      <c r="F987">
        <v>36</v>
      </c>
      <c r="G987" t="s">
        <v>12</v>
      </c>
      <c r="H987">
        <v>2021</v>
      </c>
      <c r="I987">
        <v>11.307833333333299</v>
      </c>
      <c r="J987" s="1">
        <f>_xlfn.XLOOKUP(B987, '[1]2021 Salaries'!$B$13:$B$2834, '[1]2021 Salaries'!$G$13:$G$2834,0)</f>
        <v>37570000</v>
      </c>
      <c r="K987" s="1">
        <f t="shared" si="15"/>
        <v>41327000</v>
      </c>
      <c r="L987" s="2">
        <v>986</v>
      </c>
    </row>
    <row r="988" spans="1:12" hidden="1" x14ac:dyDescent="0.45">
      <c r="A988">
        <v>1395</v>
      </c>
      <c r="B988" t="s">
        <v>2282</v>
      </c>
      <c r="C988" t="s">
        <v>130</v>
      </c>
      <c r="D988" t="s">
        <v>1596</v>
      </c>
      <c r="E988" t="s">
        <v>37</v>
      </c>
      <c r="F988">
        <v>27</v>
      </c>
      <c r="G988" t="s">
        <v>12</v>
      </c>
      <c r="H988">
        <v>2021</v>
      </c>
      <c r="I988">
        <v>11.3083666666667</v>
      </c>
      <c r="J988" s="1">
        <f>_xlfn.XLOOKUP(B988, '[1]2021 Salaries'!$B$13:$B$2834, '[1]2021 Salaries'!$G$13:$G$2834,0)</f>
        <v>32350000</v>
      </c>
      <c r="K988" s="1">
        <f t="shared" si="15"/>
        <v>35585000</v>
      </c>
      <c r="L988" s="2">
        <v>987</v>
      </c>
    </row>
    <row r="989" spans="1:12" hidden="1" x14ac:dyDescent="0.45">
      <c r="A989">
        <v>1452</v>
      </c>
      <c r="B989" t="s">
        <v>1884</v>
      </c>
      <c r="C989" t="s">
        <v>33</v>
      </c>
      <c r="D989" t="s">
        <v>1600</v>
      </c>
      <c r="E989" t="s">
        <v>382</v>
      </c>
      <c r="F989">
        <v>22</v>
      </c>
      <c r="G989" t="s">
        <v>12</v>
      </c>
      <c r="H989">
        <v>2021</v>
      </c>
      <c r="I989">
        <v>11.309666666666701</v>
      </c>
      <c r="J989" s="1">
        <f>_xlfn.XLOOKUP(B989, '[1]2021 Salaries'!$B$13:$B$2834, '[1]2021 Salaries'!$G$13:$G$2834,0)</f>
        <v>27990000</v>
      </c>
      <c r="K989" s="1">
        <f t="shared" si="15"/>
        <v>30789000.000000004</v>
      </c>
      <c r="L989" s="2">
        <v>988</v>
      </c>
    </row>
    <row r="990" spans="1:12" hidden="1" x14ac:dyDescent="0.45">
      <c r="A990">
        <v>1795</v>
      </c>
      <c r="B990" t="s">
        <v>2163</v>
      </c>
      <c r="C990" t="s">
        <v>341</v>
      </c>
      <c r="D990" t="s">
        <v>1592</v>
      </c>
      <c r="E990" t="s">
        <v>542</v>
      </c>
      <c r="F990">
        <v>29</v>
      </c>
      <c r="G990" t="s">
        <v>16</v>
      </c>
      <c r="H990">
        <v>2021</v>
      </c>
      <c r="I990">
        <v>11.313966666666699</v>
      </c>
      <c r="J990" s="1">
        <f>_xlfn.XLOOKUP(B990, '[1]2021 Salaries'!$B$13:$B$2834, '[1]2021 Salaries'!$G$13:$G$2834,0)</f>
        <v>25090000</v>
      </c>
      <c r="K990" s="1">
        <f t="shared" si="15"/>
        <v>27599000.000000004</v>
      </c>
      <c r="L990" s="2">
        <v>989</v>
      </c>
    </row>
    <row r="991" spans="1:12" hidden="1" x14ac:dyDescent="0.45">
      <c r="A991">
        <v>291</v>
      </c>
      <c r="B991" t="s">
        <v>2281</v>
      </c>
      <c r="C991" t="s">
        <v>9</v>
      </c>
      <c r="D991" t="s">
        <v>1596</v>
      </c>
      <c r="E991" t="s">
        <v>71</v>
      </c>
      <c r="F991">
        <v>22</v>
      </c>
      <c r="G991" t="s">
        <v>31</v>
      </c>
      <c r="H991">
        <v>2020</v>
      </c>
      <c r="I991">
        <v>11.314399999999999</v>
      </c>
      <c r="J991" s="1">
        <f>_xlfn.XLOOKUP(B991, '[1]2021 Salaries'!$B$13:$B$2834, '[1]2021 Salaries'!$G$13:$G$2834,0)</f>
        <v>22400000</v>
      </c>
      <c r="K991" s="1">
        <f t="shared" si="15"/>
        <v>24640000.000000004</v>
      </c>
      <c r="L991" s="2">
        <v>990</v>
      </c>
    </row>
    <row r="992" spans="1:12" hidden="1" x14ac:dyDescent="0.45">
      <c r="A992">
        <v>812</v>
      </c>
      <c r="B992" t="s">
        <v>905</v>
      </c>
      <c r="C992" t="s">
        <v>14</v>
      </c>
      <c r="D992" t="s">
        <v>350</v>
      </c>
      <c r="E992" t="s">
        <v>462</v>
      </c>
      <c r="F992">
        <v>30</v>
      </c>
      <c r="G992" t="s">
        <v>16</v>
      </c>
      <c r="H992">
        <v>2020</v>
      </c>
      <c r="I992">
        <v>11.3160333333333</v>
      </c>
      <c r="J992" s="1">
        <f>_xlfn.XLOOKUP(B992, '[1]2021 Salaries'!$B$13:$B$2834, '[1]2021 Salaries'!$G$13:$G$2834,0)</f>
        <v>18050000</v>
      </c>
      <c r="K992" s="1">
        <f t="shared" si="15"/>
        <v>19855000</v>
      </c>
      <c r="L992" s="2">
        <v>991</v>
      </c>
    </row>
    <row r="993" spans="1:12" hidden="1" x14ac:dyDescent="0.45">
      <c r="A993">
        <v>1786</v>
      </c>
      <c r="B993" t="s">
        <v>2274</v>
      </c>
      <c r="C993" t="s">
        <v>14</v>
      </c>
      <c r="D993" t="s">
        <v>1592</v>
      </c>
      <c r="E993" t="s">
        <v>91</v>
      </c>
      <c r="F993">
        <v>19</v>
      </c>
      <c r="G993" t="s">
        <v>16</v>
      </c>
      <c r="H993">
        <v>2021</v>
      </c>
      <c r="I993">
        <v>11.316333333333301</v>
      </c>
      <c r="J993" s="1">
        <f>_xlfn.XLOOKUP(B993, '[1]2021 Salaries'!$B$13:$B$2834, '[1]2021 Salaries'!$G$13:$G$2834,0)</f>
        <v>27730000</v>
      </c>
      <c r="K993" s="1">
        <f t="shared" si="15"/>
        <v>30503000.000000004</v>
      </c>
      <c r="L993" s="2">
        <v>992</v>
      </c>
    </row>
    <row r="994" spans="1:12" hidden="1" x14ac:dyDescent="0.45">
      <c r="A994">
        <v>427</v>
      </c>
      <c r="B994" t="s">
        <v>2280</v>
      </c>
      <c r="C994" t="s">
        <v>74</v>
      </c>
      <c r="D994" t="s">
        <v>1596</v>
      </c>
      <c r="E994" t="s">
        <v>200</v>
      </c>
      <c r="F994">
        <v>20</v>
      </c>
      <c r="G994" t="s">
        <v>12</v>
      </c>
      <c r="H994">
        <v>2020</v>
      </c>
      <c r="I994">
        <v>11.318433333333299</v>
      </c>
      <c r="J994" s="1">
        <f>_xlfn.XLOOKUP(B994, '[1]2021 Salaries'!$B$13:$B$2834, '[1]2021 Salaries'!$G$13:$G$2834,0)</f>
        <v>0</v>
      </c>
      <c r="K994" s="1">
        <f t="shared" si="15"/>
        <v>0</v>
      </c>
      <c r="L994" s="2">
        <v>993</v>
      </c>
    </row>
    <row r="995" spans="1:12" x14ac:dyDescent="0.45">
      <c r="A995">
        <v>232</v>
      </c>
      <c r="B995" t="s">
        <v>2279</v>
      </c>
      <c r="C995" t="s">
        <v>64</v>
      </c>
      <c r="D995" t="s">
        <v>1592</v>
      </c>
      <c r="E995" t="s">
        <v>1012</v>
      </c>
      <c r="F995">
        <v>22</v>
      </c>
      <c r="G995" t="s">
        <v>31</v>
      </c>
      <c r="H995">
        <v>2020</v>
      </c>
      <c r="I995">
        <v>11.319599999999999</v>
      </c>
      <c r="J995" s="1">
        <f>_xlfn.XLOOKUP(B995, '[1]2021 Salaries'!$B$13:$B$2834, '[1]2021 Salaries'!$G$13:$G$2834,0)</f>
        <v>22880000</v>
      </c>
      <c r="K995" s="1">
        <f t="shared" si="15"/>
        <v>22880000</v>
      </c>
      <c r="L995" s="2">
        <v>994</v>
      </c>
    </row>
    <row r="996" spans="1:12" hidden="1" x14ac:dyDescent="0.45">
      <c r="A996">
        <v>974</v>
      </c>
      <c r="B996" t="s">
        <v>2278</v>
      </c>
      <c r="C996" t="s">
        <v>9</v>
      </c>
      <c r="D996" t="s">
        <v>1600</v>
      </c>
      <c r="E996" t="s">
        <v>69</v>
      </c>
      <c r="F996">
        <v>27</v>
      </c>
      <c r="G996" t="s">
        <v>21</v>
      </c>
      <c r="H996">
        <v>2021</v>
      </c>
      <c r="I996">
        <v>11.3196666666667</v>
      </c>
      <c r="J996" s="1">
        <f>_xlfn.XLOOKUP(B996, '[1]2021 Salaries'!$B$13:$B$2834, '[1]2021 Salaries'!$G$13:$G$2834,0)</f>
        <v>31430000</v>
      </c>
      <c r="K996" s="1">
        <f t="shared" si="15"/>
        <v>34573000</v>
      </c>
      <c r="L996" s="2">
        <v>995</v>
      </c>
    </row>
    <row r="997" spans="1:12" hidden="1" x14ac:dyDescent="0.45">
      <c r="A997">
        <v>940</v>
      </c>
      <c r="B997" t="s">
        <v>2178</v>
      </c>
      <c r="C997" t="s">
        <v>14</v>
      </c>
      <c r="D997" t="s">
        <v>1596</v>
      </c>
      <c r="E997" t="s">
        <v>369</v>
      </c>
      <c r="F997">
        <v>24</v>
      </c>
      <c r="G997" t="s">
        <v>21</v>
      </c>
      <c r="H997">
        <v>2021</v>
      </c>
      <c r="I997">
        <v>11.3226666666667</v>
      </c>
      <c r="J997" s="1">
        <f>_xlfn.XLOOKUP(B997, '[1]2021 Salaries'!$B$13:$B$2834, '[1]2021 Salaries'!$G$13:$G$2834,0)</f>
        <v>23090000</v>
      </c>
      <c r="K997" s="1">
        <f t="shared" si="15"/>
        <v>25399000.000000004</v>
      </c>
      <c r="L997" s="2">
        <v>996</v>
      </c>
    </row>
    <row r="998" spans="1:12" hidden="1" x14ac:dyDescent="0.45">
      <c r="A998">
        <v>732</v>
      </c>
      <c r="B998" t="s">
        <v>2277</v>
      </c>
      <c r="C998" t="s">
        <v>14</v>
      </c>
      <c r="D998" t="s">
        <v>1596</v>
      </c>
      <c r="E998" t="s">
        <v>997</v>
      </c>
      <c r="F998">
        <v>26</v>
      </c>
      <c r="G998" t="s">
        <v>16</v>
      </c>
      <c r="H998">
        <v>2020</v>
      </c>
      <c r="I998">
        <v>11.3283666666667</v>
      </c>
      <c r="J998" s="1">
        <f>_xlfn.XLOOKUP(B998, '[1]2021 Salaries'!$B$13:$B$2834, '[1]2021 Salaries'!$G$13:$G$2834,0)</f>
        <v>0</v>
      </c>
      <c r="K998" s="1">
        <f t="shared" si="15"/>
        <v>0</v>
      </c>
      <c r="L998" s="2">
        <v>997</v>
      </c>
    </row>
    <row r="999" spans="1:12" hidden="1" x14ac:dyDescent="0.45">
      <c r="A999">
        <v>1041</v>
      </c>
      <c r="B999" t="s">
        <v>2152</v>
      </c>
      <c r="C999" t="s">
        <v>39</v>
      </c>
      <c r="D999" t="s">
        <v>1592</v>
      </c>
      <c r="E999" t="s">
        <v>1073</v>
      </c>
      <c r="F999">
        <v>31</v>
      </c>
      <c r="G999" t="s">
        <v>21</v>
      </c>
      <c r="H999">
        <v>2021</v>
      </c>
      <c r="I999">
        <v>11.3338</v>
      </c>
      <c r="J999" s="1">
        <f>_xlfn.XLOOKUP(B999, '[1]2021 Salaries'!$B$13:$B$2834, '[1]2021 Salaries'!$G$13:$G$2834,0)</f>
        <v>23810000</v>
      </c>
      <c r="K999" s="1">
        <f t="shared" si="15"/>
        <v>26191000.000000004</v>
      </c>
      <c r="L999" s="2">
        <v>998</v>
      </c>
    </row>
    <row r="1000" spans="1:12" hidden="1" x14ac:dyDescent="0.45">
      <c r="A1000">
        <v>504</v>
      </c>
      <c r="B1000" t="s">
        <v>2276</v>
      </c>
      <c r="C1000" t="s">
        <v>39</v>
      </c>
      <c r="D1000" t="s">
        <v>1600</v>
      </c>
      <c r="E1000" t="s">
        <v>162</v>
      </c>
      <c r="F1000">
        <v>21</v>
      </c>
      <c r="G1000" t="s">
        <v>12</v>
      </c>
      <c r="H1000">
        <v>2020</v>
      </c>
      <c r="I1000">
        <v>11.349299999999999</v>
      </c>
      <c r="J1000" s="1">
        <f>_xlfn.XLOOKUP(B1000, '[1]2021 Salaries'!$B$13:$B$2834, '[1]2021 Salaries'!$G$13:$G$2834,0)</f>
        <v>24850000</v>
      </c>
      <c r="K1000" s="1">
        <f t="shared" si="15"/>
        <v>27335000.000000004</v>
      </c>
      <c r="L1000" s="2">
        <v>999</v>
      </c>
    </row>
    <row r="1001" spans="1:12" hidden="1" x14ac:dyDescent="0.45">
      <c r="A1001">
        <v>1215</v>
      </c>
      <c r="B1001" t="s">
        <v>2275</v>
      </c>
      <c r="C1001" t="s">
        <v>9</v>
      </c>
      <c r="D1001" t="s">
        <v>1592</v>
      </c>
      <c r="E1001" t="s">
        <v>471</v>
      </c>
      <c r="F1001">
        <v>21</v>
      </c>
      <c r="G1001" t="s">
        <v>31</v>
      </c>
      <c r="H1001">
        <v>2021</v>
      </c>
      <c r="I1001">
        <v>11.3494666666667</v>
      </c>
      <c r="J1001" s="1">
        <f>_xlfn.XLOOKUP(B1001, '[1]2021 Salaries'!$B$13:$B$2834, '[1]2021 Salaries'!$G$13:$G$2834,0)</f>
        <v>32860000</v>
      </c>
      <c r="K1001" s="1">
        <f t="shared" si="15"/>
        <v>36146000</v>
      </c>
      <c r="L1001" s="2">
        <v>1000</v>
      </c>
    </row>
    <row r="1002" spans="1:12" hidden="1" x14ac:dyDescent="0.45">
      <c r="A1002">
        <v>196</v>
      </c>
      <c r="B1002" t="s">
        <v>2139</v>
      </c>
      <c r="C1002" t="s">
        <v>149</v>
      </c>
      <c r="D1002" t="s">
        <v>1592</v>
      </c>
      <c r="E1002" t="s">
        <v>549</v>
      </c>
      <c r="F1002">
        <v>26</v>
      </c>
      <c r="G1002" t="s">
        <v>31</v>
      </c>
      <c r="H1002">
        <v>2020</v>
      </c>
      <c r="I1002">
        <v>11.3546666666667</v>
      </c>
      <c r="J1002" s="1">
        <f>_xlfn.XLOOKUP(B1002, '[1]2021 Salaries'!$B$13:$B$2834, '[1]2021 Salaries'!$G$13:$G$2834,0)</f>
        <v>21260000</v>
      </c>
      <c r="K1002" s="1">
        <f t="shared" si="15"/>
        <v>23386000.000000004</v>
      </c>
      <c r="L1002" s="2">
        <v>1001</v>
      </c>
    </row>
    <row r="1003" spans="1:12" hidden="1" x14ac:dyDescent="0.45">
      <c r="A1003">
        <v>894</v>
      </c>
      <c r="B1003" t="s">
        <v>2274</v>
      </c>
      <c r="C1003" t="s">
        <v>14</v>
      </c>
      <c r="D1003" t="s">
        <v>1600</v>
      </c>
      <c r="E1003" t="s">
        <v>1238</v>
      </c>
      <c r="F1003">
        <v>18</v>
      </c>
      <c r="G1003" t="s">
        <v>41</v>
      </c>
      <c r="H1003">
        <v>2020</v>
      </c>
      <c r="I1003">
        <v>11.355033333333299</v>
      </c>
      <c r="J1003" s="1">
        <f>_xlfn.XLOOKUP(B1003, '[1]2021 Salaries'!$B$13:$B$2834, '[1]2021 Salaries'!$G$13:$G$2834,0)</f>
        <v>27730000</v>
      </c>
      <c r="K1003" s="1">
        <f t="shared" si="15"/>
        <v>30503000.000000004</v>
      </c>
      <c r="L1003" s="2">
        <v>1002</v>
      </c>
    </row>
    <row r="1004" spans="1:12" hidden="1" x14ac:dyDescent="0.45">
      <c r="A1004">
        <v>1209</v>
      </c>
      <c r="B1004" t="s">
        <v>2273</v>
      </c>
      <c r="C1004" t="s">
        <v>1011</v>
      </c>
      <c r="D1004" t="s">
        <v>1596</v>
      </c>
      <c r="E1004" t="s">
        <v>173</v>
      </c>
      <c r="F1004">
        <v>25</v>
      </c>
      <c r="G1004" t="s">
        <v>31</v>
      </c>
      <c r="H1004">
        <v>2021</v>
      </c>
      <c r="I1004">
        <v>11.3565</v>
      </c>
      <c r="J1004" s="1">
        <f>_xlfn.XLOOKUP(B1004, '[1]2021 Salaries'!$B$13:$B$2834, '[1]2021 Salaries'!$G$13:$G$2834,0)</f>
        <v>24230000</v>
      </c>
      <c r="K1004" s="1">
        <f t="shared" si="15"/>
        <v>26653000.000000004</v>
      </c>
      <c r="L1004" s="2">
        <v>1003</v>
      </c>
    </row>
    <row r="1005" spans="1:12" hidden="1" x14ac:dyDescent="0.45">
      <c r="A1005">
        <v>708</v>
      </c>
      <c r="B1005" t="s">
        <v>2272</v>
      </c>
      <c r="C1005" t="s">
        <v>14</v>
      </c>
      <c r="D1005" t="s">
        <v>1596</v>
      </c>
      <c r="E1005" t="s">
        <v>186</v>
      </c>
      <c r="F1005">
        <v>22</v>
      </c>
      <c r="G1005" t="s">
        <v>16</v>
      </c>
      <c r="H1005">
        <v>2020</v>
      </c>
      <c r="I1005">
        <v>11.357333333333299</v>
      </c>
      <c r="J1005" s="1">
        <f>_xlfn.XLOOKUP(B1005, '[1]2021 Salaries'!$B$13:$B$2834, '[1]2021 Salaries'!$G$13:$G$2834,0)</f>
        <v>27960000</v>
      </c>
      <c r="K1005" s="1">
        <f t="shared" si="15"/>
        <v>30756000.000000004</v>
      </c>
      <c r="L1005" s="2">
        <v>1004</v>
      </c>
    </row>
    <row r="1006" spans="1:12" hidden="1" x14ac:dyDescent="0.45">
      <c r="A1006">
        <v>176</v>
      </c>
      <c r="B1006" t="s">
        <v>2271</v>
      </c>
      <c r="C1006" t="s">
        <v>109</v>
      </c>
      <c r="D1006" t="s">
        <v>1600</v>
      </c>
      <c r="E1006" t="s">
        <v>614</v>
      </c>
      <c r="F1006">
        <v>31</v>
      </c>
      <c r="G1006" t="s">
        <v>31</v>
      </c>
      <c r="H1006">
        <v>2020</v>
      </c>
      <c r="I1006">
        <v>11.3648666666667</v>
      </c>
      <c r="J1006" s="1">
        <f>_xlfn.XLOOKUP(B1006, '[1]2021 Salaries'!$B$13:$B$2834, '[1]2021 Salaries'!$G$13:$G$2834,0)</f>
        <v>0</v>
      </c>
      <c r="K1006" s="1">
        <f t="shared" si="15"/>
        <v>0</v>
      </c>
      <c r="L1006" s="2">
        <v>1005</v>
      </c>
    </row>
    <row r="1007" spans="1:12" hidden="1" x14ac:dyDescent="0.45">
      <c r="A1007">
        <v>912</v>
      </c>
      <c r="B1007" t="s">
        <v>2270</v>
      </c>
      <c r="C1007" t="s">
        <v>36</v>
      </c>
      <c r="D1007" t="s">
        <v>1596</v>
      </c>
      <c r="E1007" t="s">
        <v>40</v>
      </c>
      <c r="F1007">
        <v>24</v>
      </c>
      <c r="G1007" t="s">
        <v>41</v>
      </c>
      <c r="H1007">
        <v>2020</v>
      </c>
      <c r="I1007">
        <v>11.3679666666667</v>
      </c>
      <c r="J1007" s="1">
        <f>_xlfn.XLOOKUP(B1007, '[1]2021 Salaries'!$B$13:$B$2834, '[1]2021 Salaries'!$G$13:$G$2834,0)</f>
        <v>1910000</v>
      </c>
      <c r="K1007" s="1">
        <f t="shared" si="15"/>
        <v>2101000</v>
      </c>
      <c r="L1007" s="2">
        <v>1006</v>
      </c>
    </row>
    <row r="1008" spans="1:12" hidden="1" x14ac:dyDescent="0.45">
      <c r="A1008">
        <v>1880</v>
      </c>
      <c r="B1008" t="s">
        <v>2269</v>
      </c>
      <c r="C1008" t="s">
        <v>64</v>
      </c>
      <c r="D1008" t="s">
        <v>1600</v>
      </c>
      <c r="E1008" t="s">
        <v>676</v>
      </c>
      <c r="F1008">
        <v>26</v>
      </c>
      <c r="G1008" t="s">
        <v>41</v>
      </c>
      <c r="H1008">
        <v>2021</v>
      </c>
      <c r="I1008">
        <v>11.3725</v>
      </c>
      <c r="J1008" s="1">
        <f>_xlfn.XLOOKUP(B1008, '[1]2021 Salaries'!$B$13:$B$2834, '[1]2021 Salaries'!$G$13:$G$2834,0)</f>
        <v>4940000</v>
      </c>
      <c r="K1008" s="1">
        <f t="shared" si="15"/>
        <v>4940000</v>
      </c>
      <c r="L1008" s="2">
        <v>1007</v>
      </c>
    </row>
    <row r="1009" spans="1:12" hidden="1" x14ac:dyDescent="0.45">
      <c r="A1009">
        <v>600</v>
      </c>
      <c r="B1009" t="s">
        <v>2268</v>
      </c>
      <c r="C1009" t="s">
        <v>23</v>
      </c>
      <c r="D1009" t="s">
        <v>1600</v>
      </c>
      <c r="E1009" t="s">
        <v>255</v>
      </c>
      <c r="F1009">
        <v>25</v>
      </c>
      <c r="G1009" t="s">
        <v>25</v>
      </c>
      <c r="H1009">
        <v>2020</v>
      </c>
      <c r="I1009">
        <v>11.3731333333333</v>
      </c>
      <c r="J1009" s="1">
        <f>_xlfn.XLOOKUP(B1009, '[1]2021 Salaries'!$B$13:$B$2834, '[1]2021 Salaries'!$G$13:$G$2834,0)</f>
        <v>0</v>
      </c>
      <c r="K1009" s="1">
        <f t="shared" si="15"/>
        <v>0</v>
      </c>
      <c r="L1009" s="2">
        <v>1008</v>
      </c>
    </row>
    <row r="1010" spans="1:12" hidden="1" x14ac:dyDescent="0.45">
      <c r="A1010">
        <v>1482</v>
      </c>
      <c r="B1010" t="s">
        <v>1507</v>
      </c>
      <c r="C1010" t="s">
        <v>74</v>
      </c>
      <c r="D1010" t="s">
        <v>350</v>
      </c>
      <c r="E1010" t="s">
        <v>264</v>
      </c>
      <c r="F1010">
        <v>19</v>
      </c>
      <c r="G1010" t="s">
        <v>12</v>
      </c>
      <c r="H1010">
        <v>2021</v>
      </c>
      <c r="I1010">
        <v>11.3788</v>
      </c>
      <c r="J1010" s="1">
        <f>_xlfn.XLOOKUP(B1010, '[1]2021 Salaries'!$B$13:$B$2834, '[1]2021 Salaries'!$G$13:$G$2834,0)</f>
        <v>28990000</v>
      </c>
      <c r="K1010" s="1">
        <f t="shared" si="15"/>
        <v>31889000.000000004</v>
      </c>
      <c r="L1010" s="2">
        <v>1009</v>
      </c>
    </row>
    <row r="1011" spans="1:12" hidden="1" x14ac:dyDescent="0.45">
      <c r="A1011">
        <v>1003</v>
      </c>
      <c r="B1011" t="s">
        <v>899</v>
      </c>
      <c r="C1011" t="s">
        <v>380</v>
      </c>
      <c r="D1011" t="s">
        <v>350</v>
      </c>
      <c r="E1011" t="s">
        <v>28</v>
      </c>
      <c r="F1011">
        <v>24</v>
      </c>
      <c r="G1011" t="s">
        <v>21</v>
      </c>
      <c r="H1011">
        <v>2021</v>
      </c>
      <c r="I1011">
        <v>11.379633333333301</v>
      </c>
      <c r="J1011" s="1">
        <f>_xlfn.XLOOKUP(B1011, '[1]2021 Salaries'!$B$13:$B$2834, '[1]2021 Salaries'!$G$13:$G$2834,0)</f>
        <v>4160000</v>
      </c>
      <c r="K1011" s="1">
        <f t="shared" si="15"/>
        <v>4576000</v>
      </c>
      <c r="L1011" s="2">
        <v>1010</v>
      </c>
    </row>
    <row r="1012" spans="1:12" hidden="1" x14ac:dyDescent="0.45">
      <c r="A1012">
        <v>435</v>
      </c>
      <c r="B1012" t="s">
        <v>2267</v>
      </c>
      <c r="C1012" t="s">
        <v>204</v>
      </c>
      <c r="D1012" t="s">
        <v>1592</v>
      </c>
      <c r="E1012" t="s">
        <v>441</v>
      </c>
      <c r="F1012">
        <v>26</v>
      </c>
      <c r="G1012" t="s">
        <v>12</v>
      </c>
      <c r="H1012">
        <v>2020</v>
      </c>
      <c r="I1012">
        <v>11.381833333333301</v>
      </c>
      <c r="J1012" s="1">
        <f>_xlfn.XLOOKUP(B1012, '[1]2021 Salaries'!$B$13:$B$2834, '[1]2021 Salaries'!$G$13:$G$2834,0)</f>
        <v>23570000</v>
      </c>
      <c r="K1012" s="1">
        <f t="shared" si="15"/>
        <v>25927000.000000004</v>
      </c>
      <c r="L1012" s="2">
        <v>1011</v>
      </c>
    </row>
    <row r="1013" spans="1:12" hidden="1" x14ac:dyDescent="0.45">
      <c r="A1013">
        <v>101</v>
      </c>
      <c r="B1013" t="s">
        <v>2266</v>
      </c>
      <c r="C1013" t="s">
        <v>39</v>
      </c>
      <c r="D1013" t="s">
        <v>1592</v>
      </c>
      <c r="E1013" t="s">
        <v>101</v>
      </c>
      <c r="F1013">
        <v>32</v>
      </c>
      <c r="G1013" t="s">
        <v>21</v>
      </c>
      <c r="H1013">
        <v>2020</v>
      </c>
      <c r="I1013">
        <v>11.3892333333333</v>
      </c>
      <c r="J1013" s="1">
        <f>_xlfn.XLOOKUP(B1013, '[1]2021 Salaries'!$B$13:$B$2834, '[1]2021 Salaries'!$G$13:$G$2834,0)</f>
        <v>27430000</v>
      </c>
      <c r="K1013" s="1">
        <f t="shared" si="15"/>
        <v>30173000.000000004</v>
      </c>
      <c r="L1013" s="2">
        <v>1012</v>
      </c>
    </row>
    <row r="1014" spans="1:12" hidden="1" x14ac:dyDescent="0.45">
      <c r="A1014">
        <v>1401</v>
      </c>
      <c r="B1014" t="s">
        <v>2265</v>
      </c>
      <c r="C1014" t="s">
        <v>55</v>
      </c>
      <c r="D1014" t="s">
        <v>1592</v>
      </c>
      <c r="E1014" t="s">
        <v>200</v>
      </c>
      <c r="F1014">
        <v>26</v>
      </c>
      <c r="G1014" t="s">
        <v>12</v>
      </c>
      <c r="H1014">
        <v>2021</v>
      </c>
      <c r="I1014">
        <v>11.3976666666667</v>
      </c>
      <c r="J1014" s="1">
        <f>_xlfn.XLOOKUP(B1014, '[1]2021 Salaries'!$B$13:$B$2834, '[1]2021 Salaries'!$G$13:$G$2834,0)</f>
        <v>32620000</v>
      </c>
      <c r="K1014" s="1">
        <f t="shared" si="15"/>
        <v>35882000</v>
      </c>
      <c r="L1014" s="2">
        <v>1013</v>
      </c>
    </row>
    <row r="1015" spans="1:12" hidden="1" x14ac:dyDescent="0.45">
      <c r="A1015">
        <v>192</v>
      </c>
      <c r="B1015" t="s">
        <v>2264</v>
      </c>
      <c r="C1015" t="s">
        <v>948</v>
      </c>
      <c r="D1015" t="s">
        <v>1596</v>
      </c>
      <c r="E1015" t="s">
        <v>473</v>
      </c>
      <c r="F1015">
        <v>28</v>
      </c>
      <c r="G1015" t="s">
        <v>31</v>
      </c>
      <c r="H1015">
        <v>2020</v>
      </c>
      <c r="I1015">
        <v>11.404533333333299</v>
      </c>
      <c r="J1015" s="1">
        <f>_xlfn.XLOOKUP(B1015, '[1]2021 Salaries'!$B$13:$B$2834, '[1]2021 Salaries'!$G$13:$G$2834,0)</f>
        <v>0</v>
      </c>
      <c r="K1015" s="1">
        <f t="shared" si="15"/>
        <v>0</v>
      </c>
      <c r="L1015" s="2">
        <v>1014</v>
      </c>
    </row>
    <row r="1016" spans="1:12" hidden="1" x14ac:dyDescent="0.45">
      <c r="A1016">
        <v>1713</v>
      </c>
      <c r="B1016" t="s">
        <v>2164</v>
      </c>
      <c r="C1016" t="s">
        <v>14</v>
      </c>
      <c r="D1016" t="s">
        <v>1592</v>
      </c>
      <c r="E1016" t="s">
        <v>489</v>
      </c>
      <c r="F1016">
        <v>29</v>
      </c>
      <c r="G1016" t="s">
        <v>16</v>
      </c>
      <c r="H1016">
        <v>2021</v>
      </c>
      <c r="I1016">
        <v>11.4056333333333</v>
      </c>
      <c r="J1016" s="1">
        <f>_xlfn.XLOOKUP(B1016, '[1]2021 Salaries'!$B$13:$B$2834, '[1]2021 Salaries'!$G$13:$G$2834,0)</f>
        <v>35920000</v>
      </c>
      <c r="K1016" s="1">
        <f t="shared" si="15"/>
        <v>39512000</v>
      </c>
      <c r="L1016" s="2">
        <v>1015</v>
      </c>
    </row>
    <row r="1017" spans="1:12" hidden="1" x14ac:dyDescent="0.45">
      <c r="A1017">
        <v>1199</v>
      </c>
      <c r="B1017" t="s">
        <v>908</v>
      </c>
      <c r="C1017" t="s">
        <v>55</v>
      </c>
      <c r="D1017" t="s">
        <v>350</v>
      </c>
      <c r="E1017" t="s">
        <v>173</v>
      </c>
      <c r="F1017">
        <v>18</v>
      </c>
      <c r="G1017" t="s">
        <v>31</v>
      </c>
      <c r="H1017">
        <v>2021</v>
      </c>
      <c r="I1017">
        <v>11.407666666666699</v>
      </c>
      <c r="J1017" s="1">
        <f>_xlfn.XLOOKUP(B1017, '[1]2021 Salaries'!$B$13:$B$2834, '[1]2021 Salaries'!$G$13:$G$2834,0)</f>
        <v>16480000</v>
      </c>
      <c r="K1017" s="1">
        <f t="shared" si="15"/>
        <v>18128000</v>
      </c>
      <c r="L1017" s="2">
        <v>1016</v>
      </c>
    </row>
    <row r="1018" spans="1:12" hidden="1" x14ac:dyDescent="0.45">
      <c r="A1018">
        <v>415</v>
      </c>
      <c r="B1018" t="s">
        <v>401</v>
      </c>
      <c r="C1018" t="s">
        <v>14</v>
      </c>
      <c r="D1018" t="s">
        <v>350</v>
      </c>
      <c r="E1018" t="s">
        <v>37</v>
      </c>
      <c r="F1018">
        <v>19</v>
      </c>
      <c r="G1018" t="s">
        <v>12</v>
      </c>
      <c r="H1018">
        <v>2020</v>
      </c>
      <c r="I1018">
        <v>11.4103333333333</v>
      </c>
      <c r="J1018" s="1">
        <f>_xlfn.XLOOKUP(B1018, '[1]2021 Salaries'!$B$13:$B$2834, '[1]2021 Salaries'!$G$13:$G$2834,0)</f>
        <v>37970000</v>
      </c>
      <c r="K1018" s="1">
        <f t="shared" si="15"/>
        <v>41767000</v>
      </c>
      <c r="L1018" s="2">
        <v>1017</v>
      </c>
    </row>
    <row r="1019" spans="1:12" hidden="1" x14ac:dyDescent="0.45">
      <c r="A1019">
        <v>181</v>
      </c>
      <c r="B1019" t="s">
        <v>2263</v>
      </c>
      <c r="C1019" t="s">
        <v>9</v>
      </c>
      <c r="D1019" t="s">
        <v>1600</v>
      </c>
      <c r="E1019" t="s">
        <v>614</v>
      </c>
      <c r="F1019">
        <v>21</v>
      </c>
      <c r="G1019" t="s">
        <v>31</v>
      </c>
      <c r="H1019">
        <v>2020</v>
      </c>
      <c r="I1019">
        <v>11.423733333333301</v>
      </c>
      <c r="J1019" s="1">
        <f>_xlfn.XLOOKUP(B1019, '[1]2021 Salaries'!$B$13:$B$2834, '[1]2021 Salaries'!$G$13:$G$2834,0)</f>
        <v>10240000</v>
      </c>
      <c r="K1019" s="1">
        <f t="shared" si="15"/>
        <v>11264000</v>
      </c>
      <c r="L1019" s="2">
        <v>1018</v>
      </c>
    </row>
    <row r="1020" spans="1:12" hidden="1" x14ac:dyDescent="0.45">
      <c r="A1020">
        <v>934</v>
      </c>
      <c r="B1020" t="s">
        <v>1046</v>
      </c>
      <c r="C1020" t="s">
        <v>39</v>
      </c>
      <c r="D1020" t="s">
        <v>350</v>
      </c>
      <c r="E1020" t="s">
        <v>369</v>
      </c>
      <c r="F1020">
        <v>27</v>
      </c>
      <c r="G1020" t="s">
        <v>21</v>
      </c>
      <c r="H1020">
        <v>2021</v>
      </c>
      <c r="I1020">
        <v>11.423766666666699</v>
      </c>
      <c r="J1020" s="1">
        <f>_xlfn.XLOOKUP(B1020, '[1]2021 Salaries'!$B$13:$B$2834, '[1]2021 Salaries'!$G$13:$G$2834,0)</f>
        <v>23030000</v>
      </c>
      <c r="K1020" s="1">
        <f t="shared" si="15"/>
        <v>25333000.000000004</v>
      </c>
      <c r="L1020" s="2">
        <v>1019</v>
      </c>
    </row>
    <row r="1021" spans="1:12" hidden="1" x14ac:dyDescent="0.45">
      <c r="A1021">
        <v>173</v>
      </c>
      <c r="B1021" t="s">
        <v>2262</v>
      </c>
      <c r="C1021" t="s">
        <v>9</v>
      </c>
      <c r="D1021" t="s">
        <v>1592</v>
      </c>
      <c r="E1021" t="s">
        <v>614</v>
      </c>
      <c r="F1021">
        <v>26</v>
      </c>
      <c r="G1021" t="s">
        <v>31</v>
      </c>
      <c r="H1021">
        <v>2020</v>
      </c>
      <c r="I1021">
        <v>11.4245</v>
      </c>
      <c r="J1021" s="1">
        <f>_xlfn.XLOOKUP(B1021, '[1]2021 Salaries'!$B$13:$B$2834, '[1]2021 Salaries'!$G$13:$G$2834,0)</f>
        <v>0</v>
      </c>
      <c r="K1021" s="1">
        <f t="shared" si="15"/>
        <v>0</v>
      </c>
      <c r="L1021" s="2">
        <v>1020</v>
      </c>
    </row>
    <row r="1022" spans="1:12" hidden="1" x14ac:dyDescent="0.45">
      <c r="A1022">
        <v>680</v>
      </c>
      <c r="B1022" t="s">
        <v>2117</v>
      </c>
      <c r="C1022" t="s">
        <v>14</v>
      </c>
      <c r="D1022" t="s">
        <v>1600</v>
      </c>
      <c r="E1022" t="s">
        <v>852</v>
      </c>
      <c r="F1022">
        <v>25</v>
      </c>
      <c r="G1022" t="s">
        <v>16</v>
      </c>
      <c r="H1022">
        <v>2020</v>
      </c>
      <c r="I1022">
        <v>11.4253</v>
      </c>
      <c r="J1022" s="1">
        <f>_xlfn.XLOOKUP(B1022, '[1]2021 Salaries'!$B$13:$B$2834, '[1]2021 Salaries'!$G$13:$G$2834,0)</f>
        <v>25560000</v>
      </c>
      <c r="K1022" s="1">
        <f t="shared" si="15"/>
        <v>28116000.000000004</v>
      </c>
      <c r="L1022" s="2">
        <v>1021</v>
      </c>
    </row>
    <row r="1023" spans="1:12" hidden="1" x14ac:dyDescent="0.45">
      <c r="A1023">
        <v>75</v>
      </c>
      <c r="B1023" t="s">
        <v>2261</v>
      </c>
      <c r="C1023" t="s">
        <v>235</v>
      </c>
      <c r="D1023" t="s">
        <v>1600</v>
      </c>
      <c r="E1023" t="s">
        <v>710</v>
      </c>
      <c r="F1023">
        <v>25</v>
      </c>
      <c r="G1023" t="s">
        <v>21</v>
      </c>
      <c r="H1023">
        <v>2020</v>
      </c>
      <c r="I1023">
        <v>11.427666666666701</v>
      </c>
      <c r="J1023" s="1">
        <f>_xlfn.XLOOKUP(B1023, '[1]2021 Salaries'!$B$13:$B$2834, '[1]2021 Salaries'!$G$13:$G$2834,0)</f>
        <v>13010000</v>
      </c>
      <c r="K1023" s="1">
        <f t="shared" si="15"/>
        <v>14311000.000000002</v>
      </c>
      <c r="L1023" s="2">
        <v>1022</v>
      </c>
    </row>
    <row r="1024" spans="1:12" hidden="1" x14ac:dyDescent="0.45">
      <c r="A1024">
        <v>1128</v>
      </c>
      <c r="B1024" t="s">
        <v>2260</v>
      </c>
      <c r="C1024" t="s">
        <v>9</v>
      </c>
      <c r="D1024" t="s">
        <v>1592</v>
      </c>
      <c r="E1024" t="s">
        <v>289</v>
      </c>
      <c r="F1024">
        <v>23</v>
      </c>
      <c r="G1024" t="s">
        <v>31</v>
      </c>
      <c r="H1024">
        <v>2021</v>
      </c>
      <c r="I1024">
        <v>11.4281666666667</v>
      </c>
      <c r="J1024" s="1">
        <f>_xlfn.XLOOKUP(B1024, '[1]2021 Salaries'!$B$13:$B$2834, '[1]2021 Salaries'!$G$13:$G$2834,0)</f>
        <v>28320000</v>
      </c>
      <c r="K1024" s="1">
        <f t="shared" si="15"/>
        <v>31152000.000000004</v>
      </c>
      <c r="L1024" s="2">
        <v>1023</v>
      </c>
    </row>
    <row r="1025" spans="1:12" hidden="1" x14ac:dyDescent="0.45">
      <c r="A1025">
        <v>853</v>
      </c>
      <c r="B1025" t="s">
        <v>2259</v>
      </c>
      <c r="C1025" t="s">
        <v>14</v>
      </c>
      <c r="D1025" t="s">
        <v>1600</v>
      </c>
      <c r="E1025" t="s">
        <v>34</v>
      </c>
      <c r="F1025">
        <v>38</v>
      </c>
      <c r="G1025" t="s">
        <v>16</v>
      </c>
      <c r="H1025">
        <v>2020</v>
      </c>
      <c r="I1025">
        <v>11.4287333333333</v>
      </c>
      <c r="J1025" s="1">
        <f>_xlfn.XLOOKUP(B1025, '[1]2021 Salaries'!$B$13:$B$2834, '[1]2021 Salaries'!$G$13:$G$2834,0)</f>
        <v>23460000</v>
      </c>
      <c r="K1025" s="1">
        <f t="shared" si="15"/>
        <v>25806000.000000004</v>
      </c>
      <c r="L1025" s="2">
        <v>1024</v>
      </c>
    </row>
    <row r="1026" spans="1:12" hidden="1" x14ac:dyDescent="0.45">
      <c r="A1026">
        <v>1773</v>
      </c>
      <c r="B1026" t="s">
        <v>444</v>
      </c>
      <c r="C1026" t="s">
        <v>377</v>
      </c>
      <c r="D1026" t="s">
        <v>350</v>
      </c>
      <c r="E1026" t="s">
        <v>627</v>
      </c>
      <c r="F1026">
        <v>25</v>
      </c>
      <c r="G1026" t="s">
        <v>16</v>
      </c>
      <c r="H1026">
        <v>2021</v>
      </c>
      <c r="I1026">
        <v>11.428800000000001</v>
      </c>
      <c r="J1026" s="1">
        <f>_xlfn.XLOOKUP(B1026, '[1]2021 Salaries'!$B$13:$B$2834, '[1]2021 Salaries'!$G$13:$G$2834,0)</f>
        <v>10870000</v>
      </c>
      <c r="K1026" s="1">
        <f t="shared" si="15"/>
        <v>11957000.000000002</v>
      </c>
      <c r="L1026" s="2">
        <v>1025</v>
      </c>
    </row>
    <row r="1027" spans="1:12" hidden="1" x14ac:dyDescent="0.45">
      <c r="A1027">
        <v>1854</v>
      </c>
      <c r="B1027" t="s">
        <v>2170</v>
      </c>
      <c r="C1027" t="s">
        <v>64</v>
      </c>
      <c r="D1027" t="s">
        <v>1592</v>
      </c>
      <c r="E1027" t="s">
        <v>795</v>
      </c>
      <c r="F1027">
        <v>30</v>
      </c>
      <c r="G1027" t="s">
        <v>41</v>
      </c>
      <c r="H1027">
        <v>2021</v>
      </c>
      <c r="I1027">
        <v>11.430766666666701</v>
      </c>
      <c r="J1027" s="1">
        <f>_xlfn.XLOOKUP(B1027, '[1]2021 Salaries'!$B$13:$B$2834, '[1]2021 Salaries'!$G$13:$G$2834,0)</f>
        <v>1620000</v>
      </c>
      <c r="K1027" s="1">
        <f t="shared" ref="K1027:K1090" si="16">IF(C1027="Rarita", J1027, J1027*1.1)</f>
        <v>1620000</v>
      </c>
      <c r="L1027" s="2">
        <v>1026</v>
      </c>
    </row>
    <row r="1028" spans="1:12" hidden="1" x14ac:dyDescent="0.45">
      <c r="A1028">
        <v>132</v>
      </c>
      <c r="B1028" t="s">
        <v>2166</v>
      </c>
      <c r="C1028" t="s">
        <v>74</v>
      </c>
      <c r="D1028" t="s">
        <v>1600</v>
      </c>
      <c r="E1028" t="s">
        <v>230</v>
      </c>
      <c r="F1028">
        <v>25</v>
      </c>
      <c r="G1028" t="s">
        <v>21</v>
      </c>
      <c r="H1028">
        <v>2020</v>
      </c>
      <c r="I1028">
        <v>11.4310666666667</v>
      </c>
      <c r="J1028" s="1">
        <f>_xlfn.XLOOKUP(B1028, '[1]2021 Salaries'!$B$13:$B$2834, '[1]2021 Salaries'!$G$13:$G$2834,0)</f>
        <v>0</v>
      </c>
      <c r="K1028" s="1">
        <f t="shared" si="16"/>
        <v>0</v>
      </c>
      <c r="L1028" s="2">
        <v>1027</v>
      </c>
    </row>
    <row r="1029" spans="1:12" hidden="1" x14ac:dyDescent="0.45">
      <c r="A1029">
        <v>1104</v>
      </c>
      <c r="B1029" t="s">
        <v>1862</v>
      </c>
      <c r="C1029" t="s">
        <v>9</v>
      </c>
      <c r="D1029" t="s">
        <v>1600</v>
      </c>
      <c r="E1029" t="s">
        <v>154</v>
      </c>
      <c r="F1029">
        <v>33</v>
      </c>
      <c r="G1029" t="s">
        <v>31</v>
      </c>
      <c r="H1029">
        <v>2021</v>
      </c>
      <c r="I1029">
        <v>11.431699999999999</v>
      </c>
      <c r="J1029" s="1">
        <f>_xlfn.XLOOKUP(B1029, '[1]2021 Salaries'!$B$13:$B$2834, '[1]2021 Salaries'!$G$13:$G$2834,0)</f>
        <v>27780000</v>
      </c>
      <c r="K1029" s="1">
        <f t="shared" si="16"/>
        <v>30558000.000000004</v>
      </c>
      <c r="L1029" s="2">
        <v>1028</v>
      </c>
    </row>
    <row r="1030" spans="1:12" hidden="1" x14ac:dyDescent="0.45">
      <c r="A1030">
        <v>1672</v>
      </c>
      <c r="B1030" t="s">
        <v>2258</v>
      </c>
      <c r="C1030" t="s">
        <v>14</v>
      </c>
      <c r="D1030" t="s">
        <v>1600</v>
      </c>
      <c r="E1030" t="s">
        <v>659</v>
      </c>
      <c r="F1030">
        <v>29</v>
      </c>
      <c r="G1030" t="s">
        <v>16</v>
      </c>
      <c r="H1030">
        <v>2021</v>
      </c>
      <c r="I1030">
        <v>11.435966666666699</v>
      </c>
      <c r="J1030" s="1">
        <f>_xlfn.XLOOKUP(B1030, '[1]2021 Salaries'!$B$13:$B$2834, '[1]2021 Salaries'!$G$13:$G$2834,0)</f>
        <v>25600000</v>
      </c>
      <c r="K1030" s="1">
        <f t="shared" si="16"/>
        <v>28160000.000000004</v>
      </c>
      <c r="L1030" s="2">
        <v>1029</v>
      </c>
    </row>
    <row r="1031" spans="1:12" hidden="1" x14ac:dyDescent="0.45">
      <c r="A1031">
        <v>1301</v>
      </c>
      <c r="B1031" t="s">
        <v>2257</v>
      </c>
      <c r="C1031" t="s">
        <v>190</v>
      </c>
      <c r="D1031" t="s">
        <v>1596</v>
      </c>
      <c r="E1031" t="s">
        <v>157</v>
      </c>
      <c r="F1031">
        <v>20</v>
      </c>
      <c r="G1031" t="s">
        <v>12</v>
      </c>
      <c r="H1031">
        <v>2021</v>
      </c>
      <c r="I1031">
        <v>11.4372666666667</v>
      </c>
      <c r="J1031" s="1">
        <f>_xlfn.XLOOKUP(B1031, '[1]2021 Salaries'!$B$13:$B$2834, '[1]2021 Salaries'!$G$13:$G$2834,0)</f>
        <v>24000000</v>
      </c>
      <c r="K1031" s="1">
        <f t="shared" si="16"/>
        <v>26400000.000000004</v>
      </c>
      <c r="L1031" s="2">
        <v>1030</v>
      </c>
    </row>
    <row r="1032" spans="1:12" hidden="1" x14ac:dyDescent="0.45">
      <c r="A1032">
        <v>467</v>
      </c>
      <c r="B1032" t="s">
        <v>1853</v>
      </c>
      <c r="C1032" t="s">
        <v>9</v>
      </c>
      <c r="D1032" t="s">
        <v>1600</v>
      </c>
      <c r="E1032" t="s">
        <v>11</v>
      </c>
      <c r="F1032">
        <v>19</v>
      </c>
      <c r="G1032" t="s">
        <v>12</v>
      </c>
      <c r="H1032">
        <v>2020</v>
      </c>
      <c r="I1032">
        <v>11.4399333333333</v>
      </c>
      <c r="J1032" s="1">
        <f>_xlfn.XLOOKUP(B1032, '[1]2021 Salaries'!$B$13:$B$2834, '[1]2021 Salaries'!$G$13:$G$2834,0)</f>
        <v>24330000</v>
      </c>
      <c r="K1032" s="1">
        <f t="shared" si="16"/>
        <v>26763000.000000004</v>
      </c>
      <c r="L1032" s="2">
        <v>1031</v>
      </c>
    </row>
    <row r="1033" spans="1:12" hidden="1" x14ac:dyDescent="0.45">
      <c r="A1033">
        <v>1691</v>
      </c>
      <c r="B1033" t="s">
        <v>2256</v>
      </c>
      <c r="C1033" t="s">
        <v>14</v>
      </c>
      <c r="D1033" t="s">
        <v>1592</v>
      </c>
      <c r="E1033" t="s">
        <v>529</v>
      </c>
      <c r="F1033">
        <v>23</v>
      </c>
      <c r="G1033" t="s">
        <v>16</v>
      </c>
      <c r="H1033">
        <v>2021</v>
      </c>
      <c r="I1033">
        <v>11.4433666666667</v>
      </c>
      <c r="J1033" s="1">
        <f>_xlfn.XLOOKUP(B1033, '[1]2021 Salaries'!$B$13:$B$2834, '[1]2021 Salaries'!$G$13:$G$2834,0)</f>
        <v>28330000</v>
      </c>
      <c r="K1033" s="1">
        <f t="shared" si="16"/>
        <v>31163000.000000004</v>
      </c>
      <c r="L1033" s="2">
        <v>1032</v>
      </c>
    </row>
    <row r="1034" spans="1:12" hidden="1" x14ac:dyDescent="0.45">
      <c r="A1034">
        <v>801</v>
      </c>
      <c r="B1034" t="s">
        <v>2255</v>
      </c>
      <c r="C1034" t="s">
        <v>14</v>
      </c>
      <c r="D1034" t="s">
        <v>1600</v>
      </c>
      <c r="E1034" t="s">
        <v>542</v>
      </c>
      <c r="F1034">
        <v>26</v>
      </c>
      <c r="G1034" t="s">
        <v>16</v>
      </c>
      <c r="H1034">
        <v>2020</v>
      </c>
      <c r="I1034">
        <v>11.4471333333333</v>
      </c>
      <c r="J1034" s="1">
        <f>_xlfn.XLOOKUP(B1034, '[1]2021 Salaries'!$B$13:$B$2834, '[1]2021 Salaries'!$G$13:$G$2834,0)</f>
        <v>0</v>
      </c>
      <c r="K1034" s="1">
        <f t="shared" si="16"/>
        <v>0</v>
      </c>
      <c r="L1034" s="2">
        <v>1033</v>
      </c>
    </row>
    <row r="1035" spans="1:12" hidden="1" x14ac:dyDescent="0.45">
      <c r="A1035">
        <v>787</v>
      </c>
      <c r="B1035" t="s">
        <v>1989</v>
      </c>
      <c r="C1035" t="s">
        <v>36</v>
      </c>
      <c r="D1035" t="s">
        <v>1596</v>
      </c>
      <c r="E1035" t="s">
        <v>91</v>
      </c>
      <c r="F1035">
        <v>23</v>
      </c>
      <c r="G1035" t="s">
        <v>16</v>
      </c>
      <c r="H1035">
        <v>2020</v>
      </c>
      <c r="I1035">
        <v>11.454166666666699</v>
      </c>
      <c r="J1035" s="1">
        <f>_xlfn.XLOOKUP(B1035, '[1]2021 Salaries'!$B$13:$B$2834, '[1]2021 Salaries'!$G$13:$G$2834,0)</f>
        <v>30740000</v>
      </c>
      <c r="K1035" s="1">
        <f t="shared" si="16"/>
        <v>33814000</v>
      </c>
      <c r="L1035" s="2">
        <v>1034</v>
      </c>
    </row>
    <row r="1036" spans="1:12" hidden="1" x14ac:dyDescent="0.45">
      <c r="A1036">
        <v>1493</v>
      </c>
      <c r="B1036" t="s">
        <v>2254</v>
      </c>
      <c r="C1036" t="s">
        <v>74</v>
      </c>
      <c r="D1036" t="s">
        <v>1600</v>
      </c>
      <c r="E1036" t="s">
        <v>264</v>
      </c>
      <c r="F1036">
        <v>27</v>
      </c>
      <c r="G1036" t="s">
        <v>12</v>
      </c>
      <c r="H1036">
        <v>2021</v>
      </c>
      <c r="I1036">
        <v>11.4581</v>
      </c>
      <c r="J1036" s="1">
        <f>_xlfn.XLOOKUP(B1036, '[1]2021 Salaries'!$B$13:$B$2834, '[1]2021 Salaries'!$G$13:$G$2834,0)</f>
        <v>24480000</v>
      </c>
      <c r="K1036" s="1">
        <f t="shared" si="16"/>
        <v>26928000.000000004</v>
      </c>
      <c r="L1036" s="2">
        <v>1035</v>
      </c>
    </row>
    <row r="1037" spans="1:12" hidden="1" x14ac:dyDescent="0.45">
      <c r="A1037">
        <v>1362</v>
      </c>
      <c r="B1037" t="s">
        <v>2253</v>
      </c>
      <c r="C1037" t="s">
        <v>96</v>
      </c>
      <c r="D1037" t="s">
        <v>1600</v>
      </c>
      <c r="E1037" t="s">
        <v>725</v>
      </c>
      <c r="F1037">
        <v>22</v>
      </c>
      <c r="G1037" t="s">
        <v>12</v>
      </c>
      <c r="H1037">
        <v>2021</v>
      </c>
      <c r="I1037">
        <v>11.4598</v>
      </c>
      <c r="J1037" s="1">
        <f>_xlfn.XLOOKUP(B1037, '[1]2021 Salaries'!$B$13:$B$2834, '[1]2021 Salaries'!$G$13:$G$2834,0)</f>
        <v>22160000</v>
      </c>
      <c r="K1037" s="1">
        <f t="shared" si="16"/>
        <v>24376000.000000004</v>
      </c>
      <c r="L1037" s="2">
        <v>1036</v>
      </c>
    </row>
    <row r="1038" spans="1:12" hidden="1" x14ac:dyDescent="0.45">
      <c r="A1038">
        <v>786</v>
      </c>
      <c r="B1038" t="s">
        <v>2248</v>
      </c>
      <c r="C1038" t="s">
        <v>14</v>
      </c>
      <c r="D1038" t="s">
        <v>1592</v>
      </c>
      <c r="E1038" t="s">
        <v>91</v>
      </c>
      <c r="F1038">
        <v>32</v>
      </c>
      <c r="G1038" t="s">
        <v>16</v>
      </c>
      <c r="H1038">
        <v>2020</v>
      </c>
      <c r="I1038">
        <v>11.4615333333333</v>
      </c>
      <c r="J1038" s="1">
        <f>_xlfn.XLOOKUP(B1038, '[1]2021 Salaries'!$B$13:$B$2834, '[1]2021 Salaries'!$G$13:$G$2834,0)</f>
        <v>27840000</v>
      </c>
      <c r="K1038" s="1">
        <f t="shared" si="16"/>
        <v>30624000.000000004</v>
      </c>
      <c r="L1038" s="2">
        <v>1037</v>
      </c>
    </row>
    <row r="1039" spans="1:12" hidden="1" x14ac:dyDescent="0.45">
      <c r="A1039">
        <v>697</v>
      </c>
      <c r="B1039" t="s">
        <v>2252</v>
      </c>
      <c r="C1039" t="s">
        <v>55</v>
      </c>
      <c r="D1039" t="s">
        <v>1596</v>
      </c>
      <c r="E1039" t="s">
        <v>15</v>
      </c>
      <c r="F1039">
        <v>26</v>
      </c>
      <c r="G1039" t="s">
        <v>16</v>
      </c>
      <c r="H1039">
        <v>2020</v>
      </c>
      <c r="I1039">
        <v>11.465999999999999</v>
      </c>
      <c r="J1039" s="1">
        <f>_xlfn.XLOOKUP(B1039, '[1]2021 Salaries'!$B$13:$B$2834, '[1]2021 Salaries'!$G$13:$G$2834,0)</f>
        <v>23300000</v>
      </c>
      <c r="K1039" s="1">
        <f t="shared" si="16"/>
        <v>25630000.000000004</v>
      </c>
      <c r="L1039" s="2">
        <v>1038</v>
      </c>
    </row>
    <row r="1040" spans="1:12" hidden="1" x14ac:dyDescent="0.45">
      <c r="A1040">
        <v>1349</v>
      </c>
      <c r="B1040" t="s">
        <v>2251</v>
      </c>
      <c r="C1040" t="s">
        <v>74</v>
      </c>
      <c r="D1040" t="s">
        <v>1596</v>
      </c>
      <c r="E1040" t="s">
        <v>403</v>
      </c>
      <c r="F1040">
        <v>26</v>
      </c>
      <c r="G1040" t="s">
        <v>12</v>
      </c>
      <c r="H1040">
        <v>2021</v>
      </c>
      <c r="I1040">
        <v>11.471766666666699</v>
      </c>
      <c r="J1040" s="1">
        <f>_xlfn.XLOOKUP(B1040, '[1]2021 Salaries'!$B$13:$B$2834, '[1]2021 Salaries'!$G$13:$G$2834,0)</f>
        <v>33480000</v>
      </c>
      <c r="K1040" s="1">
        <f t="shared" si="16"/>
        <v>36828000</v>
      </c>
      <c r="L1040" s="2">
        <v>1039</v>
      </c>
    </row>
    <row r="1041" spans="1:12" hidden="1" x14ac:dyDescent="0.45">
      <c r="A1041">
        <v>96</v>
      </c>
      <c r="B1041" t="s">
        <v>2106</v>
      </c>
      <c r="C1041" t="s">
        <v>320</v>
      </c>
      <c r="D1041" t="s">
        <v>1596</v>
      </c>
      <c r="E1041" t="s">
        <v>555</v>
      </c>
      <c r="F1041">
        <v>27</v>
      </c>
      <c r="G1041" t="s">
        <v>21</v>
      </c>
      <c r="H1041">
        <v>2020</v>
      </c>
      <c r="I1041">
        <v>11.473933333333299</v>
      </c>
      <c r="J1041" s="1">
        <f>_xlfn.XLOOKUP(B1041, '[1]2021 Salaries'!$B$13:$B$2834, '[1]2021 Salaries'!$G$13:$G$2834,0)</f>
        <v>26070000</v>
      </c>
      <c r="K1041" s="1">
        <f t="shared" si="16"/>
        <v>28677000.000000004</v>
      </c>
      <c r="L1041" s="2">
        <v>1040</v>
      </c>
    </row>
    <row r="1042" spans="1:12" hidden="1" x14ac:dyDescent="0.45">
      <c r="A1042">
        <v>1180</v>
      </c>
      <c r="B1042" t="s">
        <v>2250</v>
      </c>
      <c r="C1042" t="s">
        <v>621</v>
      </c>
      <c r="D1042" t="s">
        <v>1596</v>
      </c>
      <c r="E1042" t="s">
        <v>1012</v>
      </c>
      <c r="F1042">
        <v>24</v>
      </c>
      <c r="G1042" t="s">
        <v>31</v>
      </c>
      <c r="H1042">
        <v>2021</v>
      </c>
      <c r="I1042">
        <v>11.4788</v>
      </c>
      <c r="J1042" s="1">
        <f>_xlfn.XLOOKUP(B1042, '[1]2021 Salaries'!$B$13:$B$2834, '[1]2021 Salaries'!$G$13:$G$2834,0)</f>
        <v>37230000</v>
      </c>
      <c r="K1042" s="1">
        <f t="shared" si="16"/>
        <v>40953000</v>
      </c>
      <c r="L1042" s="2">
        <v>1041</v>
      </c>
    </row>
    <row r="1043" spans="1:12" hidden="1" x14ac:dyDescent="0.45">
      <c r="A1043">
        <v>1469</v>
      </c>
      <c r="B1043" t="s">
        <v>300</v>
      </c>
      <c r="C1043" t="s">
        <v>14</v>
      </c>
      <c r="D1043" t="s">
        <v>350</v>
      </c>
      <c r="E1043" t="s">
        <v>162</v>
      </c>
      <c r="F1043">
        <v>23</v>
      </c>
      <c r="G1043" t="s">
        <v>12</v>
      </c>
      <c r="H1043">
        <v>2021</v>
      </c>
      <c r="I1043">
        <v>11.4838666666667</v>
      </c>
      <c r="J1043" s="1">
        <f>_xlfn.XLOOKUP(B1043, '[1]2021 Salaries'!$B$13:$B$2834, '[1]2021 Salaries'!$G$13:$G$2834,0)</f>
        <v>19890000</v>
      </c>
      <c r="K1043" s="1">
        <f t="shared" si="16"/>
        <v>21879000</v>
      </c>
      <c r="L1043" s="2">
        <v>1042</v>
      </c>
    </row>
    <row r="1044" spans="1:12" hidden="1" x14ac:dyDescent="0.45">
      <c r="A1044">
        <v>820</v>
      </c>
      <c r="B1044" t="s">
        <v>2120</v>
      </c>
      <c r="C1044" t="s">
        <v>14</v>
      </c>
      <c r="D1044" t="s">
        <v>1596</v>
      </c>
      <c r="E1044" t="s">
        <v>462</v>
      </c>
      <c r="F1044">
        <v>26</v>
      </c>
      <c r="G1044" t="s">
        <v>16</v>
      </c>
      <c r="H1044">
        <v>2020</v>
      </c>
      <c r="I1044">
        <v>11.4924</v>
      </c>
      <c r="J1044" s="1">
        <f>_xlfn.XLOOKUP(B1044, '[1]2021 Salaries'!$B$13:$B$2834, '[1]2021 Salaries'!$G$13:$G$2834,0)</f>
        <v>24060000</v>
      </c>
      <c r="K1044" s="1">
        <f t="shared" si="16"/>
        <v>26466000.000000004</v>
      </c>
      <c r="L1044" s="2">
        <v>1043</v>
      </c>
    </row>
    <row r="1045" spans="1:12" hidden="1" x14ac:dyDescent="0.45">
      <c r="A1045">
        <v>17</v>
      </c>
      <c r="B1045" t="s">
        <v>2249</v>
      </c>
      <c r="C1045" t="s">
        <v>130</v>
      </c>
      <c r="D1045" t="s">
        <v>1596</v>
      </c>
      <c r="E1045" t="s">
        <v>49</v>
      </c>
      <c r="F1045">
        <v>24</v>
      </c>
      <c r="G1045" t="s">
        <v>21</v>
      </c>
      <c r="H1045">
        <v>2020</v>
      </c>
      <c r="I1045">
        <v>11.4935333333333</v>
      </c>
      <c r="J1045" s="1">
        <f>_xlfn.XLOOKUP(B1045, '[1]2021 Salaries'!$B$13:$B$2834, '[1]2021 Salaries'!$G$13:$G$2834,0)</f>
        <v>32370000</v>
      </c>
      <c r="K1045" s="1">
        <f t="shared" si="16"/>
        <v>35607000</v>
      </c>
      <c r="L1045" s="2">
        <v>1044</v>
      </c>
    </row>
    <row r="1046" spans="1:12" hidden="1" x14ac:dyDescent="0.45">
      <c r="A1046">
        <v>1771</v>
      </c>
      <c r="B1046" t="s">
        <v>2248</v>
      </c>
      <c r="C1046" t="s">
        <v>14</v>
      </c>
      <c r="D1046" t="s">
        <v>1600</v>
      </c>
      <c r="E1046" t="s">
        <v>485</v>
      </c>
      <c r="F1046">
        <v>33</v>
      </c>
      <c r="G1046" t="s">
        <v>16</v>
      </c>
      <c r="H1046">
        <v>2021</v>
      </c>
      <c r="I1046">
        <v>11.4949666666667</v>
      </c>
      <c r="J1046" s="1">
        <f>_xlfn.XLOOKUP(B1046, '[1]2021 Salaries'!$B$13:$B$2834, '[1]2021 Salaries'!$G$13:$G$2834,0)</f>
        <v>27840000</v>
      </c>
      <c r="K1046" s="1">
        <f t="shared" si="16"/>
        <v>30624000.000000004</v>
      </c>
      <c r="L1046" s="2">
        <v>1045</v>
      </c>
    </row>
    <row r="1047" spans="1:12" hidden="1" x14ac:dyDescent="0.45">
      <c r="A1047">
        <v>1663</v>
      </c>
      <c r="B1047" t="s">
        <v>2247</v>
      </c>
      <c r="C1047" t="s">
        <v>410</v>
      </c>
      <c r="D1047" t="s">
        <v>1596</v>
      </c>
      <c r="E1047" t="s">
        <v>852</v>
      </c>
      <c r="F1047">
        <v>27</v>
      </c>
      <c r="G1047" t="s">
        <v>16</v>
      </c>
      <c r="H1047">
        <v>2021</v>
      </c>
      <c r="I1047">
        <v>11.497400000000001</v>
      </c>
      <c r="J1047" s="1">
        <f>_xlfn.XLOOKUP(B1047, '[1]2021 Salaries'!$B$13:$B$2834, '[1]2021 Salaries'!$G$13:$G$2834,0)</f>
        <v>25220000</v>
      </c>
      <c r="K1047" s="1">
        <f t="shared" si="16"/>
        <v>27742000.000000004</v>
      </c>
      <c r="L1047" s="2">
        <v>1046</v>
      </c>
    </row>
    <row r="1048" spans="1:12" hidden="1" x14ac:dyDescent="0.45">
      <c r="A1048">
        <v>274</v>
      </c>
      <c r="B1048" t="s">
        <v>2246</v>
      </c>
      <c r="C1048" t="s">
        <v>513</v>
      </c>
      <c r="D1048" t="s">
        <v>1600</v>
      </c>
      <c r="E1048" t="s">
        <v>471</v>
      </c>
      <c r="F1048">
        <v>25</v>
      </c>
      <c r="G1048" t="s">
        <v>31</v>
      </c>
      <c r="H1048">
        <v>2020</v>
      </c>
      <c r="I1048">
        <v>11.5040333333333</v>
      </c>
      <c r="J1048" s="1">
        <f>_xlfn.XLOOKUP(B1048, '[1]2021 Salaries'!$B$13:$B$2834, '[1]2021 Salaries'!$G$13:$G$2834,0)</f>
        <v>0</v>
      </c>
      <c r="K1048" s="1">
        <f t="shared" si="16"/>
        <v>0</v>
      </c>
      <c r="L1048" s="2">
        <v>1047</v>
      </c>
    </row>
    <row r="1049" spans="1:12" x14ac:dyDescent="0.45">
      <c r="A1049">
        <v>678</v>
      </c>
      <c r="B1049" t="s">
        <v>1975</v>
      </c>
      <c r="C1049" t="s">
        <v>64</v>
      </c>
      <c r="D1049" t="s">
        <v>1596</v>
      </c>
      <c r="E1049" t="s">
        <v>852</v>
      </c>
      <c r="F1049">
        <v>23</v>
      </c>
      <c r="G1049" t="s">
        <v>16</v>
      </c>
      <c r="H1049">
        <v>2020</v>
      </c>
      <c r="I1049">
        <v>11.5055666666667</v>
      </c>
      <c r="J1049" s="1">
        <f>_xlfn.XLOOKUP(B1049, '[1]2021 Salaries'!$B$13:$B$2834, '[1]2021 Salaries'!$G$13:$G$2834,0)</f>
        <v>24480000</v>
      </c>
      <c r="K1049" s="1">
        <f t="shared" si="16"/>
        <v>24480000</v>
      </c>
      <c r="L1049" s="2">
        <v>1048</v>
      </c>
    </row>
    <row r="1050" spans="1:12" hidden="1" x14ac:dyDescent="0.45">
      <c r="A1050">
        <v>701</v>
      </c>
      <c r="B1050" t="s">
        <v>2245</v>
      </c>
      <c r="C1050" t="s">
        <v>14</v>
      </c>
      <c r="D1050" t="s">
        <v>1592</v>
      </c>
      <c r="E1050" t="s">
        <v>963</v>
      </c>
      <c r="F1050">
        <v>37</v>
      </c>
      <c r="G1050" t="s">
        <v>16</v>
      </c>
      <c r="H1050">
        <v>2020</v>
      </c>
      <c r="I1050">
        <v>11.5064333333333</v>
      </c>
      <c r="J1050" s="1">
        <f>_xlfn.XLOOKUP(B1050, '[1]2021 Salaries'!$B$13:$B$2834, '[1]2021 Salaries'!$G$13:$G$2834,0)</f>
        <v>24140000</v>
      </c>
      <c r="K1050" s="1">
        <f t="shared" si="16"/>
        <v>26554000.000000004</v>
      </c>
      <c r="L1050" s="2">
        <v>1049</v>
      </c>
    </row>
    <row r="1051" spans="1:12" hidden="1" x14ac:dyDescent="0.45">
      <c r="A1051">
        <v>1264</v>
      </c>
      <c r="B1051" t="s">
        <v>2244</v>
      </c>
      <c r="C1051" t="s">
        <v>36</v>
      </c>
      <c r="D1051" t="s">
        <v>1596</v>
      </c>
      <c r="E1051" t="s">
        <v>460</v>
      </c>
      <c r="F1051">
        <v>23</v>
      </c>
      <c r="G1051" t="s">
        <v>31</v>
      </c>
      <c r="H1051">
        <v>2021</v>
      </c>
      <c r="I1051">
        <v>11.507899999999999</v>
      </c>
      <c r="J1051" s="1">
        <f>_xlfn.XLOOKUP(B1051, '[1]2021 Salaries'!$B$13:$B$2834, '[1]2021 Salaries'!$G$13:$G$2834,0)</f>
        <v>36530000</v>
      </c>
      <c r="K1051" s="1">
        <f t="shared" si="16"/>
        <v>40183000</v>
      </c>
      <c r="L1051" s="2">
        <v>1050</v>
      </c>
    </row>
    <row r="1052" spans="1:12" x14ac:dyDescent="0.45">
      <c r="A1052">
        <v>862</v>
      </c>
      <c r="B1052" t="s">
        <v>1997</v>
      </c>
      <c r="C1052" t="s">
        <v>64</v>
      </c>
      <c r="D1052" t="s">
        <v>1596</v>
      </c>
      <c r="E1052" t="s">
        <v>65</v>
      </c>
      <c r="F1052">
        <v>24</v>
      </c>
      <c r="G1052" t="s">
        <v>41</v>
      </c>
      <c r="H1052">
        <v>2020</v>
      </c>
      <c r="I1052">
        <v>11.5079333333333</v>
      </c>
      <c r="J1052" s="1">
        <f>_xlfn.XLOOKUP(B1052, '[1]2021 Salaries'!$B$13:$B$2834, '[1]2021 Salaries'!$G$13:$G$2834,0)</f>
        <v>1940000</v>
      </c>
      <c r="K1052" s="1">
        <f t="shared" si="16"/>
        <v>1940000</v>
      </c>
      <c r="L1052" s="2">
        <v>1051</v>
      </c>
    </row>
    <row r="1053" spans="1:12" hidden="1" x14ac:dyDescent="0.45">
      <c r="A1053">
        <v>1269</v>
      </c>
      <c r="B1053" t="s">
        <v>2243</v>
      </c>
      <c r="C1053" t="s">
        <v>143</v>
      </c>
      <c r="D1053" t="s">
        <v>1592</v>
      </c>
      <c r="E1053" t="s">
        <v>30</v>
      </c>
      <c r="F1053">
        <v>22</v>
      </c>
      <c r="G1053" t="s">
        <v>31</v>
      </c>
      <c r="H1053">
        <v>2021</v>
      </c>
      <c r="I1053">
        <v>11.508466666666701</v>
      </c>
      <c r="J1053" s="1">
        <f>_xlfn.XLOOKUP(B1053, '[1]2021 Salaries'!$B$13:$B$2834, '[1]2021 Salaries'!$G$13:$G$2834,0)</f>
        <v>28650000</v>
      </c>
      <c r="K1053" s="1">
        <f t="shared" si="16"/>
        <v>31515000.000000004</v>
      </c>
      <c r="L1053" s="2">
        <v>1052</v>
      </c>
    </row>
    <row r="1054" spans="1:12" hidden="1" x14ac:dyDescent="0.45">
      <c r="A1054">
        <v>1644</v>
      </c>
      <c r="B1054" t="s">
        <v>2242</v>
      </c>
      <c r="C1054" t="s">
        <v>14</v>
      </c>
      <c r="D1054" t="s">
        <v>1592</v>
      </c>
      <c r="E1054" t="s">
        <v>1212</v>
      </c>
      <c r="F1054">
        <v>34</v>
      </c>
      <c r="G1054" t="s">
        <v>16</v>
      </c>
      <c r="H1054">
        <v>2021</v>
      </c>
      <c r="I1054">
        <v>11.5086666666667</v>
      </c>
      <c r="J1054" s="1">
        <f>_xlfn.XLOOKUP(B1054, '[1]2021 Salaries'!$B$13:$B$2834, '[1]2021 Salaries'!$G$13:$G$2834,0)</f>
        <v>30440000</v>
      </c>
      <c r="K1054" s="1">
        <f t="shared" si="16"/>
        <v>33484000.000000004</v>
      </c>
      <c r="L1054" s="2">
        <v>1053</v>
      </c>
    </row>
    <row r="1055" spans="1:12" hidden="1" x14ac:dyDescent="0.45">
      <c r="A1055">
        <v>1190</v>
      </c>
      <c r="B1055" t="s">
        <v>2241</v>
      </c>
      <c r="C1055" t="s">
        <v>285</v>
      </c>
      <c r="D1055" t="s">
        <v>1596</v>
      </c>
      <c r="E1055" t="s">
        <v>539</v>
      </c>
      <c r="F1055">
        <v>21</v>
      </c>
      <c r="G1055" t="s">
        <v>31</v>
      </c>
      <c r="H1055">
        <v>2021</v>
      </c>
      <c r="I1055">
        <v>11.510766666666701</v>
      </c>
      <c r="J1055" s="1">
        <f>_xlfn.XLOOKUP(B1055, '[1]2021 Salaries'!$B$13:$B$2834, '[1]2021 Salaries'!$G$13:$G$2834,0)</f>
        <v>11110000</v>
      </c>
      <c r="K1055" s="1">
        <f t="shared" si="16"/>
        <v>12221000.000000002</v>
      </c>
      <c r="L1055" s="2">
        <v>1054</v>
      </c>
    </row>
    <row r="1056" spans="1:12" hidden="1" x14ac:dyDescent="0.45">
      <c r="A1056">
        <v>1742</v>
      </c>
      <c r="B1056" t="s">
        <v>2100</v>
      </c>
      <c r="C1056" t="s">
        <v>222</v>
      </c>
      <c r="D1056" t="s">
        <v>1600</v>
      </c>
      <c r="E1056" t="s">
        <v>487</v>
      </c>
      <c r="F1056">
        <v>32</v>
      </c>
      <c r="G1056" t="s">
        <v>16</v>
      </c>
      <c r="H1056">
        <v>2021</v>
      </c>
      <c r="I1056">
        <v>11.5111666666667</v>
      </c>
      <c r="J1056" s="1">
        <f>_xlfn.XLOOKUP(B1056, '[1]2021 Salaries'!$B$13:$B$2834, '[1]2021 Salaries'!$G$13:$G$2834,0)</f>
        <v>25790000</v>
      </c>
      <c r="K1056" s="1">
        <f t="shared" si="16"/>
        <v>28369000.000000004</v>
      </c>
      <c r="L1056" s="2">
        <v>1055</v>
      </c>
    </row>
    <row r="1057" spans="1:12" hidden="1" x14ac:dyDescent="0.45">
      <c r="A1057">
        <v>1512</v>
      </c>
      <c r="B1057" t="s">
        <v>1955</v>
      </c>
      <c r="C1057" t="s">
        <v>9</v>
      </c>
      <c r="D1057" t="s">
        <v>1596</v>
      </c>
      <c r="E1057" t="s">
        <v>104</v>
      </c>
      <c r="F1057">
        <v>22</v>
      </c>
      <c r="G1057" t="s">
        <v>25</v>
      </c>
      <c r="H1057">
        <v>2021</v>
      </c>
      <c r="I1057">
        <v>11.5193333333333</v>
      </c>
      <c r="J1057" s="1">
        <f>_xlfn.XLOOKUP(B1057, '[1]2021 Salaries'!$B$13:$B$2834, '[1]2021 Salaries'!$G$13:$G$2834,0)</f>
        <v>17470000</v>
      </c>
      <c r="K1057" s="1">
        <f t="shared" si="16"/>
        <v>19217000</v>
      </c>
      <c r="L1057" s="2">
        <v>1056</v>
      </c>
    </row>
    <row r="1058" spans="1:12" hidden="1" x14ac:dyDescent="0.45">
      <c r="A1058">
        <v>1113</v>
      </c>
      <c r="B1058" t="s">
        <v>2240</v>
      </c>
      <c r="C1058" t="s">
        <v>214</v>
      </c>
      <c r="D1058" t="s">
        <v>1596</v>
      </c>
      <c r="E1058" t="s">
        <v>547</v>
      </c>
      <c r="F1058">
        <v>28</v>
      </c>
      <c r="G1058" t="s">
        <v>31</v>
      </c>
      <c r="H1058">
        <v>2021</v>
      </c>
      <c r="I1058">
        <v>11.5216333333333</v>
      </c>
      <c r="J1058" s="1">
        <f>_xlfn.XLOOKUP(B1058, '[1]2021 Salaries'!$B$13:$B$2834, '[1]2021 Salaries'!$G$13:$G$2834,0)</f>
        <v>37100000</v>
      </c>
      <c r="K1058" s="1">
        <f t="shared" si="16"/>
        <v>40810000</v>
      </c>
      <c r="L1058" s="2">
        <v>1057</v>
      </c>
    </row>
    <row r="1059" spans="1:12" hidden="1" x14ac:dyDescent="0.45">
      <c r="A1059">
        <v>1722</v>
      </c>
      <c r="B1059" t="s">
        <v>733</v>
      </c>
      <c r="C1059" t="s">
        <v>14</v>
      </c>
      <c r="D1059" t="s">
        <v>350</v>
      </c>
      <c r="E1059" t="s">
        <v>89</v>
      </c>
      <c r="F1059">
        <v>20</v>
      </c>
      <c r="G1059" t="s">
        <v>16</v>
      </c>
      <c r="H1059">
        <v>2021</v>
      </c>
      <c r="I1059">
        <v>11.522500000000001</v>
      </c>
      <c r="J1059" s="1">
        <f>_xlfn.XLOOKUP(B1059, '[1]2021 Salaries'!$B$13:$B$2834, '[1]2021 Salaries'!$G$13:$G$2834,0)</f>
        <v>29290000</v>
      </c>
      <c r="K1059" s="1">
        <f t="shared" si="16"/>
        <v>32219000.000000004</v>
      </c>
      <c r="L1059" s="2">
        <v>1058</v>
      </c>
    </row>
    <row r="1060" spans="1:12" hidden="1" x14ac:dyDescent="0.45">
      <c r="A1060">
        <v>1224</v>
      </c>
      <c r="B1060" t="s">
        <v>1814</v>
      </c>
      <c r="C1060" t="s">
        <v>9</v>
      </c>
      <c r="D1060" t="s">
        <v>1600</v>
      </c>
      <c r="E1060" t="s">
        <v>471</v>
      </c>
      <c r="F1060">
        <v>24</v>
      </c>
      <c r="G1060" t="s">
        <v>31</v>
      </c>
      <c r="H1060">
        <v>2021</v>
      </c>
      <c r="I1060">
        <v>11.523766666666701</v>
      </c>
      <c r="J1060" s="1">
        <f>_xlfn.XLOOKUP(B1060, '[1]2021 Salaries'!$B$13:$B$2834, '[1]2021 Salaries'!$G$13:$G$2834,0)</f>
        <v>18460000</v>
      </c>
      <c r="K1060" s="1">
        <f t="shared" si="16"/>
        <v>20306000</v>
      </c>
      <c r="L1060" s="2">
        <v>1059</v>
      </c>
    </row>
    <row r="1061" spans="1:12" hidden="1" x14ac:dyDescent="0.45">
      <c r="A1061">
        <v>1324</v>
      </c>
      <c r="B1061" t="s">
        <v>2239</v>
      </c>
      <c r="C1061" t="s">
        <v>68</v>
      </c>
      <c r="D1061" t="s">
        <v>1596</v>
      </c>
      <c r="E1061" t="s">
        <v>417</v>
      </c>
      <c r="F1061">
        <v>26</v>
      </c>
      <c r="G1061" t="s">
        <v>12</v>
      </c>
      <c r="H1061">
        <v>2021</v>
      </c>
      <c r="I1061">
        <v>11.5262666666667</v>
      </c>
      <c r="J1061" s="1">
        <f>_xlfn.XLOOKUP(B1061, '[1]2021 Salaries'!$B$13:$B$2834, '[1]2021 Salaries'!$G$13:$G$2834,0)</f>
        <v>29650000</v>
      </c>
      <c r="K1061" s="1">
        <f t="shared" si="16"/>
        <v>32615000.000000004</v>
      </c>
      <c r="L1061" s="2">
        <v>1060</v>
      </c>
    </row>
    <row r="1062" spans="1:12" hidden="1" x14ac:dyDescent="0.45">
      <c r="A1062">
        <v>1492</v>
      </c>
      <c r="B1062" t="s">
        <v>2238</v>
      </c>
      <c r="C1062" t="s">
        <v>74</v>
      </c>
      <c r="D1062" t="s">
        <v>1600</v>
      </c>
      <c r="E1062" t="s">
        <v>264</v>
      </c>
      <c r="F1062">
        <v>33</v>
      </c>
      <c r="G1062" t="s">
        <v>12</v>
      </c>
      <c r="H1062">
        <v>2021</v>
      </c>
      <c r="I1062">
        <v>11.5266</v>
      </c>
      <c r="J1062" s="1">
        <f>_xlfn.XLOOKUP(B1062, '[1]2021 Salaries'!$B$13:$B$2834, '[1]2021 Salaries'!$G$13:$G$2834,0)</f>
        <v>31320000</v>
      </c>
      <c r="K1062" s="1">
        <f t="shared" si="16"/>
        <v>34452000</v>
      </c>
      <c r="L1062" s="2">
        <v>1061</v>
      </c>
    </row>
    <row r="1063" spans="1:12" hidden="1" x14ac:dyDescent="0.45">
      <c r="A1063">
        <v>1787</v>
      </c>
      <c r="B1063" t="s">
        <v>2237</v>
      </c>
      <c r="C1063" t="s">
        <v>14</v>
      </c>
      <c r="D1063" t="s">
        <v>1592</v>
      </c>
      <c r="E1063" t="s">
        <v>91</v>
      </c>
      <c r="F1063">
        <v>26</v>
      </c>
      <c r="G1063" t="s">
        <v>16</v>
      </c>
      <c r="H1063">
        <v>2021</v>
      </c>
      <c r="I1063">
        <v>11.5292666666667</v>
      </c>
      <c r="J1063" s="1">
        <f>_xlfn.XLOOKUP(B1063, '[1]2021 Salaries'!$B$13:$B$2834, '[1]2021 Salaries'!$G$13:$G$2834,0)</f>
        <v>26110000</v>
      </c>
      <c r="K1063" s="1">
        <f t="shared" si="16"/>
        <v>28721000.000000004</v>
      </c>
      <c r="L1063" s="2">
        <v>1062</v>
      </c>
    </row>
    <row r="1064" spans="1:12" hidden="1" x14ac:dyDescent="0.45">
      <c r="A1064">
        <v>1306</v>
      </c>
      <c r="B1064" t="s">
        <v>1933</v>
      </c>
      <c r="C1064" t="s">
        <v>9</v>
      </c>
      <c r="D1064" t="s">
        <v>1592</v>
      </c>
      <c r="E1064" t="s">
        <v>47</v>
      </c>
      <c r="F1064">
        <v>18</v>
      </c>
      <c r="G1064" t="s">
        <v>12</v>
      </c>
      <c r="H1064">
        <v>2021</v>
      </c>
      <c r="I1064">
        <v>11.5294333333333</v>
      </c>
      <c r="J1064" s="1">
        <f>_xlfn.XLOOKUP(B1064, '[1]2021 Salaries'!$B$13:$B$2834, '[1]2021 Salaries'!$G$13:$G$2834,0)</f>
        <v>14560000</v>
      </c>
      <c r="K1064" s="1">
        <f t="shared" si="16"/>
        <v>16016000.000000002</v>
      </c>
      <c r="L1064" s="2">
        <v>1063</v>
      </c>
    </row>
    <row r="1065" spans="1:12" x14ac:dyDescent="0.45">
      <c r="A1065">
        <v>889</v>
      </c>
      <c r="B1065" t="s">
        <v>2059</v>
      </c>
      <c r="C1065" t="s">
        <v>64</v>
      </c>
      <c r="D1065" t="s">
        <v>1592</v>
      </c>
      <c r="E1065" t="s">
        <v>1238</v>
      </c>
      <c r="F1065">
        <v>22</v>
      </c>
      <c r="G1065" t="s">
        <v>41</v>
      </c>
      <c r="H1065">
        <v>2020</v>
      </c>
      <c r="I1065">
        <v>11.5322666666667</v>
      </c>
      <c r="J1065" s="1">
        <f>_xlfn.XLOOKUP(B1065, '[1]2021 Salaries'!$B$13:$B$2834, '[1]2021 Salaries'!$G$13:$G$2834,0)</f>
        <v>30070000</v>
      </c>
      <c r="K1065" s="1">
        <f t="shared" si="16"/>
        <v>30070000</v>
      </c>
      <c r="L1065" s="2">
        <v>1064</v>
      </c>
    </row>
    <row r="1066" spans="1:12" hidden="1" x14ac:dyDescent="0.45">
      <c r="A1066">
        <v>106</v>
      </c>
      <c r="B1066" t="s">
        <v>2236</v>
      </c>
      <c r="C1066" t="s">
        <v>55</v>
      </c>
      <c r="D1066" t="s">
        <v>1592</v>
      </c>
      <c r="E1066" t="s">
        <v>1073</v>
      </c>
      <c r="F1066">
        <v>22</v>
      </c>
      <c r="G1066" t="s">
        <v>21</v>
      </c>
      <c r="H1066">
        <v>2020</v>
      </c>
      <c r="I1066">
        <v>11.5326</v>
      </c>
      <c r="J1066" s="1">
        <f>_xlfn.XLOOKUP(B1066, '[1]2021 Salaries'!$B$13:$B$2834, '[1]2021 Salaries'!$G$13:$G$2834,0)</f>
        <v>26680000</v>
      </c>
      <c r="K1066" s="1">
        <f t="shared" si="16"/>
        <v>29348000.000000004</v>
      </c>
      <c r="L1066" s="2">
        <v>1065</v>
      </c>
    </row>
    <row r="1067" spans="1:12" hidden="1" x14ac:dyDescent="0.45">
      <c r="A1067">
        <v>1424</v>
      </c>
      <c r="B1067" t="s">
        <v>2235</v>
      </c>
      <c r="C1067" t="s">
        <v>36</v>
      </c>
      <c r="D1067" t="s">
        <v>1592</v>
      </c>
      <c r="E1067" t="s">
        <v>253</v>
      </c>
      <c r="F1067">
        <v>25</v>
      </c>
      <c r="G1067" t="s">
        <v>12</v>
      </c>
      <c r="H1067">
        <v>2021</v>
      </c>
      <c r="I1067">
        <v>11.542400000000001</v>
      </c>
      <c r="J1067" s="1">
        <f>_xlfn.XLOOKUP(B1067, '[1]2021 Salaries'!$B$13:$B$2834, '[1]2021 Salaries'!$G$13:$G$2834,0)</f>
        <v>16820000</v>
      </c>
      <c r="K1067" s="1">
        <f t="shared" si="16"/>
        <v>18502000</v>
      </c>
      <c r="L1067" s="2">
        <v>1066</v>
      </c>
    </row>
    <row r="1068" spans="1:12" hidden="1" x14ac:dyDescent="0.45">
      <c r="A1068">
        <v>1498</v>
      </c>
      <c r="B1068" t="s">
        <v>2234</v>
      </c>
      <c r="C1068" t="s">
        <v>9</v>
      </c>
      <c r="D1068" t="s">
        <v>1596</v>
      </c>
      <c r="E1068" t="s">
        <v>330</v>
      </c>
      <c r="F1068">
        <v>30</v>
      </c>
      <c r="G1068" t="s">
        <v>25</v>
      </c>
      <c r="H1068">
        <v>2021</v>
      </c>
      <c r="I1068">
        <v>11.544366666666701</v>
      </c>
      <c r="J1068" s="1">
        <f>_xlfn.XLOOKUP(B1068, '[1]2021 Salaries'!$B$13:$B$2834, '[1]2021 Salaries'!$G$13:$G$2834,0)</f>
        <v>27080000</v>
      </c>
      <c r="K1068" s="1">
        <f t="shared" si="16"/>
        <v>29788000.000000004</v>
      </c>
      <c r="L1068" s="2">
        <v>1067</v>
      </c>
    </row>
    <row r="1069" spans="1:12" x14ac:dyDescent="0.45">
      <c r="A1069">
        <v>38</v>
      </c>
      <c r="B1069" t="s">
        <v>2233</v>
      </c>
      <c r="C1069" t="s">
        <v>64</v>
      </c>
      <c r="D1069" t="s">
        <v>1600</v>
      </c>
      <c r="E1069" t="s">
        <v>69</v>
      </c>
      <c r="F1069">
        <v>23</v>
      </c>
      <c r="G1069" t="s">
        <v>21</v>
      </c>
      <c r="H1069">
        <v>2020</v>
      </c>
      <c r="I1069">
        <v>11.5448</v>
      </c>
      <c r="J1069" s="1">
        <f>_xlfn.XLOOKUP(B1069, '[1]2021 Salaries'!$B$13:$B$2834, '[1]2021 Salaries'!$G$13:$G$2834,0)</f>
        <v>26300000</v>
      </c>
      <c r="K1069" s="1">
        <f t="shared" si="16"/>
        <v>26300000</v>
      </c>
      <c r="L1069" s="2">
        <v>1068</v>
      </c>
    </row>
    <row r="1070" spans="1:12" hidden="1" x14ac:dyDescent="0.45">
      <c r="A1070">
        <v>1778</v>
      </c>
      <c r="B1070" t="s">
        <v>978</v>
      </c>
      <c r="C1070" t="s">
        <v>86</v>
      </c>
      <c r="D1070" t="s">
        <v>1600</v>
      </c>
      <c r="E1070" t="s">
        <v>627</v>
      </c>
      <c r="F1070">
        <v>31</v>
      </c>
      <c r="G1070" t="s">
        <v>16</v>
      </c>
      <c r="H1070">
        <v>2021</v>
      </c>
      <c r="I1070">
        <v>11.5475666666667</v>
      </c>
      <c r="J1070" s="1">
        <f>_xlfn.XLOOKUP(B1070, '[1]2021 Salaries'!$B$13:$B$2834, '[1]2021 Salaries'!$G$13:$G$2834,0)</f>
        <v>22010000</v>
      </c>
      <c r="K1070" s="1">
        <f t="shared" si="16"/>
        <v>24211000.000000004</v>
      </c>
      <c r="L1070" s="2">
        <v>1069</v>
      </c>
    </row>
    <row r="1071" spans="1:12" hidden="1" x14ac:dyDescent="0.45">
      <c r="A1071">
        <v>256</v>
      </c>
      <c r="B1071" t="s">
        <v>2232</v>
      </c>
      <c r="C1071" t="s">
        <v>313</v>
      </c>
      <c r="D1071" t="s">
        <v>1592</v>
      </c>
      <c r="E1071" t="s">
        <v>278</v>
      </c>
      <c r="F1071">
        <v>20</v>
      </c>
      <c r="G1071" t="s">
        <v>31</v>
      </c>
      <c r="H1071">
        <v>2020</v>
      </c>
      <c r="I1071">
        <v>11.552199999999999</v>
      </c>
      <c r="J1071" s="1">
        <f>_xlfn.XLOOKUP(B1071, '[1]2021 Salaries'!$B$13:$B$2834, '[1]2021 Salaries'!$G$13:$G$2834,0)</f>
        <v>32700000</v>
      </c>
      <c r="K1071" s="1">
        <f t="shared" si="16"/>
        <v>35970000</v>
      </c>
      <c r="L1071" s="2">
        <v>1070</v>
      </c>
    </row>
    <row r="1072" spans="1:12" hidden="1" x14ac:dyDescent="0.45">
      <c r="A1072">
        <v>846</v>
      </c>
      <c r="B1072" t="s">
        <v>1607</v>
      </c>
      <c r="C1072" t="s">
        <v>14</v>
      </c>
      <c r="D1072" t="s">
        <v>1592</v>
      </c>
      <c r="E1072" t="s">
        <v>34</v>
      </c>
      <c r="F1072">
        <v>25</v>
      </c>
      <c r="G1072" t="s">
        <v>16</v>
      </c>
      <c r="H1072">
        <v>2020</v>
      </c>
      <c r="I1072">
        <v>11.5527333333333</v>
      </c>
      <c r="J1072" s="1">
        <f>_xlfn.XLOOKUP(B1072, '[1]2021 Salaries'!$B$13:$B$2834, '[1]2021 Salaries'!$G$13:$G$2834,0)</f>
        <v>24900000</v>
      </c>
      <c r="K1072" s="1">
        <f t="shared" si="16"/>
        <v>27390000.000000004</v>
      </c>
      <c r="L1072" s="2">
        <v>1071</v>
      </c>
    </row>
    <row r="1073" spans="1:12" hidden="1" x14ac:dyDescent="0.45">
      <c r="A1073">
        <v>1295</v>
      </c>
      <c r="B1073" t="s">
        <v>1603</v>
      </c>
      <c r="C1073" t="s">
        <v>74</v>
      </c>
      <c r="D1073" t="s">
        <v>1596</v>
      </c>
      <c r="E1073" t="s">
        <v>157</v>
      </c>
      <c r="F1073">
        <v>18</v>
      </c>
      <c r="G1073" t="s">
        <v>12</v>
      </c>
      <c r="H1073">
        <v>2021</v>
      </c>
      <c r="I1073">
        <v>11.5546333333333</v>
      </c>
      <c r="J1073" s="1">
        <f>_xlfn.XLOOKUP(B1073, '[1]2021 Salaries'!$B$13:$B$2834, '[1]2021 Salaries'!$G$13:$G$2834,0)</f>
        <v>5860000</v>
      </c>
      <c r="K1073" s="1">
        <f t="shared" si="16"/>
        <v>6446000.0000000009</v>
      </c>
      <c r="L1073" s="2">
        <v>1072</v>
      </c>
    </row>
    <row r="1074" spans="1:12" hidden="1" x14ac:dyDescent="0.45">
      <c r="A1074">
        <v>242</v>
      </c>
      <c r="B1074" t="s">
        <v>2231</v>
      </c>
      <c r="C1074" t="s">
        <v>9</v>
      </c>
      <c r="D1074" t="s">
        <v>1600</v>
      </c>
      <c r="E1074" t="s">
        <v>539</v>
      </c>
      <c r="F1074">
        <v>20</v>
      </c>
      <c r="G1074" t="s">
        <v>31</v>
      </c>
      <c r="H1074">
        <v>2020</v>
      </c>
      <c r="I1074">
        <v>11.5552666666667</v>
      </c>
      <c r="J1074" s="1">
        <f>_xlfn.XLOOKUP(B1074, '[1]2021 Salaries'!$B$13:$B$2834, '[1]2021 Salaries'!$G$13:$G$2834,0)</f>
        <v>0</v>
      </c>
      <c r="K1074" s="1">
        <f t="shared" si="16"/>
        <v>0</v>
      </c>
      <c r="L1074" s="2">
        <v>1073</v>
      </c>
    </row>
    <row r="1075" spans="1:12" hidden="1" x14ac:dyDescent="0.45">
      <c r="A1075">
        <v>1077</v>
      </c>
      <c r="B1075" t="s">
        <v>2230</v>
      </c>
      <c r="C1075" t="s">
        <v>86</v>
      </c>
      <c r="D1075" t="s">
        <v>1592</v>
      </c>
      <c r="E1075" t="s">
        <v>44</v>
      </c>
      <c r="F1075">
        <v>27</v>
      </c>
      <c r="G1075" t="s">
        <v>31</v>
      </c>
      <c r="H1075">
        <v>2021</v>
      </c>
      <c r="I1075">
        <v>11.5595</v>
      </c>
      <c r="J1075" s="1">
        <f>_xlfn.XLOOKUP(B1075, '[1]2021 Salaries'!$B$13:$B$2834, '[1]2021 Salaries'!$G$13:$G$2834,0)</f>
        <v>37660000</v>
      </c>
      <c r="K1075" s="1">
        <f t="shared" si="16"/>
        <v>41426000</v>
      </c>
      <c r="L1075" s="2">
        <v>1074</v>
      </c>
    </row>
    <row r="1076" spans="1:12" hidden="1" x14ac:dyDescent="0.45">
      <c r="A1076">
        <v>1844</v>
      </c>
      <c r="B1076" t="s">
        <v>2229</v>
      </c>
      <c r="C1076" t="s">
        <v>64</v>
      </c>
      <c r="D1076" t="s">
        <v>1592</v>
      </c>
      <c r="E1076" t="s">
        <v>65</v>
      </c>
      <c r="F1076">
        <v>34</v>
      </c>
      <c r="G1076" t="s">
        <v>41</v>
      </c>
      <c r="H1076">
        <v>2021</v>
      </c>
      <c r="I1076">
        <v>11.564</v>
      </c>
      <c r="J1076" s="1">
        <f>_xlfn.XLOOKUP(B1076, '[1]2021 Salaries'!$B$13:$B$2834, '[1]2021 Salaries'!$G$13:$G$2834,0)</f>
        <v>6220000</v>
      </c>
      <c r="K1076" s="1">
        <f t="shared" si="16"/>
        <v>6220000</v>
      </c>
      <c r="L1076" s="2">
        <v>1075</v>
      </c>
    </row>
    <row r="1077" spans="1:12" hidden="1" x14ac:dyDescent="0.45">
      <c r="A1077">
        <v>1626</v>
      </c>
      <c r="B1077" t="s">
        <v>2228</v>
      </c>
      <c r="C1077" t="s">
        <v>14</v>
      </c>
      <c r="D1077" t="s">
        <v>1596</v>
      </c>
      <c r="E1077" t="s">
        <v>240</v>
      </c>
      <c r="F1077">
        <v>33</v>
      </c>
      <c r="G1077" t="s">
        <v>25</v>
      </c>
      <c r="H1077">
        <v>2021</v>
      </c>
      <c r="I1077">
        <v>11.571533333333299</v>
      </c>
      <c r="J1077" s="1">
        <f>_xlfn.XLOOKUP(B1077, '[1]2021 Salaries'!$B$13:$B$2834, '[1]2021 Salaries'!$G$13:$G$2834,0)</f>
        <v>24100000</v>
      </c>
      <c r="K1077" s="1">
        <f t="shared" si="16"/>
        <v>26510000.000000004</v>
      </c>
      <c r="L1077" s="2">
        <v>1076</v>
      </c>
    </row>
    <row r="1078" spans="1:12" hidden="1" x14ac:dyDescent="0.45">
      <c r="A1078">
        <v>138</v>
      </c>
      <c r="B1078" t="s">
        <v>2227</v>
      </c>
      <c r="C1078" t="s">
        <v>33</v>
      </c>
      <c r="D1078" t="s">
        <v>1600</v>
      </c>
      <c r="E1078" t="s">
        <v>299</v>
      </c>
      <c r="F1078">
        <v>25</v>
      </c>
      <c r="G1078" t="s">
        <v>21</v>
      </c>
      <c r="H1078">
        <v>2020</v>
      </c>
      <c r="I1078">
        <v>11.5721666666667</v>
      </c>
      <c r="J1078" s="1">
        <f>_xlfn.XLOOKUP(B1078, '[1]2021 Salaries'!$B$13:$B$2834, '[1]2021 Salaries'!$G$13:$G$2834,0)</f>
        <v>25100000</v>
      </c>
      <c r="K1078" s="1">
        <f t="shared" si="16"/>
        <v>27610000.000000004</v>
      </c>
      <c r="L1078" s="2">
        <v>1077</v>
      </c>
    </row>
    <row r="1079" spans="1:12" hidden="1" x14ac:dyDescent="0.45">
      <c r="A1079">
        <v>1096</v>
      </c>
      <c r="B1079" t="s">
        <v>2226</v>
      </c>
      <c r="C1079" t="s">
        <v>9</v>
      </c>
      <c r="D1079" t="s">
        <v>1592</v>
      </c>
      <c r="E1079" t="s">
        <v>154</v>
      </c>
      <c r="F1079">
        <v>18</v>
      </c>
      <c r="G1079" t="s">
        <v>31</v>
      </c>
      <c r="H1079">
        <v>2021</v>
      </c>
      <c r="I1079">
        <v>11.5728333333333</v>
      </c>
      <c r="J1079" s="1">
        <f>_xlfn.XLOOKUP(B1079, '[1]2021 Salaries'!$B$13:$B$2834, '[1]2021 Salaries'!$G$13:$G$2834,0)</f>
        <v>26770000</v>
      </c>
      <c r="K1079" s="1">
        <f t="shared" si="16"/>
        <v>29447000.000000004</v>
      </c>
      <c r="L1079" s="2">
        <v>1078</v>
      </c>
    </row>
    <row r="1080" spans="1:12" hidden="1" x14ac:dyDescent="0.45">
      <c r="A1080">
        <v>592</v>
      </c>
      <c r="B1080" t="s">
        <v>2225</v>
      </c>
      <c r="C1080" t="s">
        <v>23</v>
      </c>
      <c r="D1080" t="s">
        <v>1592</v>
      </c>
      <c r="E1080" t="s">
        <v>255</v>
      </c>
      <c r="F1080">
        <v>37</v>
      </c>
      <c r="G1080" t="s">
        <v>25</v>
      </c>
      <c r="H1080">
        <v>2020</v>
      </c>
      <c r="I1080">
        <v>11.5738</v>
      </c>
      <c r="J1080" s="1">
        <f>_xlfn.XLOOKUP(B1080, '[1]2021 Salaries'!$B$13:$B$2834, '[1]2021 Salaries'!$G$13:$G$2834,0)</f>
        <v>0</v>
      </c>
      <c r="K1080" s="1">
        <f t="shared" si="16"/>
        <v>0</v>
      </c>
      <c r="L1080" s="2">
        <v>1079</v>
      </c>
    </row>
    <row r="1081" spans="1:12" hidden="1" x14ac:dyDescent="0.45">
      <c r="A1081">
        <v>1033</v>
      </c>
      <c r="B1081" t="s">
        <v>2224</v>
      </c>
      <c r="C1081" t="s">
        <v>64</v>
      </c>
      <c r="D1081" t="s">
        <v>1592</v>
      </c>
      <c r="E1081" t="s">
        <v>101</v>
      </c>
      <c r="F1081">
        <v>32</v>
      </c>
      <c r="G1081" t="s">
        <v>21</v>
      </c>
      <c r="H1081">
        <v>2021</v>
      </c>
      <c r="I1081">
        <v>11.574033333333301</v>
      </c>
      <c r="J1081" s="1">
        <f>_xlfn.XLOOKUP(B1081, '[1]2021 Salaries'!$B$13:$B$2834, '[1]2021 Salaries'!$G$13:$G$2834,0)</f>
        <v>1580000</v>
      </c>
      <c r="K1081" s="1">
        <f t="shared" si="16"/>
        <v>1580000</v>
      </c>
      <c r="L1081" s="2">
        <v>1080</v>
      </c>
    </row>
    <row r="1082" spans="1:12" hidden="1" x14ac:dyDescent="0.45">
      <c r="A1082">
        <v>1789</v>
      </c>
      <c r="B1082" t="s">
        <v>2223</v>
      </c>
      <c r="C1082" t="s">
        <v>33</v>
      </c>
      <c r="D1082" t="s">
        <v>1596</v>
      </c>
      <c r="E1082" t="s">
        <v>91</v>
      </c>
      <c r="F1082">
        <v>24</v>
      </c>
      <c r="G1082" t="s">
        <v>16</v>
      </c>
      <c r="H1082">
        <v>2021</v>
      </c>
      <c r="I1082">
        <v>11.5780333333333</v>
      </c>
      <c r="J1082" s="1">
        <f>_xlfn.XLOOKUP(B1082, '[1]2021 Salaries'!$B$13:$B$2834, '[1]2021 Salaries'!$G$13:$G$2834,0)</f>
        <v>32670000</v>
      </c>
      <c r="K1082" s="1">
        <f t="shared" si="16"/>
        <v>35937000</v>
      </c>
      <c r="L1082" s="2">
        <v>1081</v>
      </c>
    </row>
    <row r="1083" spans="1:12" hidden="1" x14ac:dyDescent="0.45">
      <c r="A1083">
        <v>317</v>
      </c>
      <c r="B1083" t="s">
        <v>2222</v>
      </c>
      <c r="C1083" t="s">
        <v>9</v>
      </c>
      <c r="D1083" t="s">
        <v>1600</v>
      </c>
      <c r="E1083" t="s">
        <v>30</v>
      </c>
      <c r="F1083">
        <v>22</v>
      </c>
      <c r="G1083" t="s">
        <v>31</v>
      </c>
      <c r="H1083">
        <v>2020</v>
      </c>
      <c r="I1083">
        <v>11.580299999999999</v>
      </c>
      <c r="J1083" s="1">
        <f>_xlfn.XLOOKUP(B1083, '[1]2021 Salaries'!$B$13:$B$2834, '[1]2021 Salaries'!$G$13:$G$2834,0)</f>
        <v>0</v>
      </c>
      <c r="K1083" s="1">
        <f t="shared" si="16"/>
        <v>0</v>
      </c>
      <c r="L1083" s="2">
        <v>1082</v>
      </c>
    </row>
    <row r="1084" spans="1:12" hidden="1" x14ac:dyDescent="0.45">
      <c r="A1084">
        <v>99</v>
      </c>
      <c r="B1084" t="s">
        <v>2221</v>
      </c>
      <c r="C1084" t="s">
        <v>74</v>
      </c>
      <c r="D1084" t="s">
        <v>1600</v>
      </c>
      <c r="E1084" t="s">
        <v>555</v>
      </c>
      <c r="F1084">
        <v>23</v>
      </c>
      <c r="G1084" t="s">
        <v>21</v>
      </c>
      <c r="H1084">
        <v>2020</v>
      </c>
      <c r="I1084">
        <v>11.580966666666701</v>
      </c>
      <c r="J1084" s="1">
        <f>_xlfn.XLOOKUP(B1084, '[1]2021 Salaries'!$B$13:$B$2834, '[1]2021 Salaries'!$G$13:$G$2834,0)</f>
        <v>24270000</v>
      </c>
      <c r="K1084" s="1">
        <f t="shared" si="16"/>
        <v>26697000.000000004</v>
      </c>
      <c r="L1084" s="2">
        <v>1083</v>
      </c>
    </row>
    <row r="1085" spans="1:12" hidden="1" x14ac:dyDescent="0.45">
      <c r="A1085">
        <v>947</v>
      </c>
      <c r="B1085" t="s">
        <v>2030</v>
      </c>
      <c r="C1085" t="s">
        <v>894</v>
      </c>
      <c r="D1085" t="s">
        <v>1592</v>
      </c>
      <c r="E1085" t="s">
        <v>49</v>
      </c>
      <c r="F1085">
        <v>20</v>
      </c>
      <c r="G1085" t="s">
        <v>21</v>
      </c>
      <c r="H1085">
        <v>2021</v>
      </c>
      <c r="I1085">
        <v>11.583866666666699</v>
      </c>
      <c r="J1085" s="1">
        <f>_xlfn.XLOOKUP(B1085, '[1]2021 Salaries'!$B$13:$B$2834, '[1]2021 Salaries'!$G$13:$G$2834,0)</f>
        <v>18910000</v>
      </c>
      <c r="K1085" s="1">
        <f t="shared" si="16"/>
        <v>20801000</v>
      </c>
      <c r="L1085" s="2">
        <v>1084</v>
      </c>
    </row>
    <row r="1086" spans="1:12" hidden="1" x14ac:dyDescent="0.45">
      <c r="A1086">
        <v>301</v>
      </c>
      <c r="B1086" t="s">
        <v>2129</v>
      </c>
      <c r="C1086" t="s">
        <v>948</v>
      </c>
      <c r="D1086" t="s">
        <v>1600</v>
      </c>
      <c r="E1086" t="s">
        <v>867</v>
      </c>
      <c r="F1086">
        <v>27</v>
      </c>
      <c r="G1086" t="s">
        <v>31</v>
      </c>
      <c r="H1086">
        <v>2020</v>
      </c>
      <c r="I1086">
        <v>11.590066666666701</v>
      </c>
      <c r="J1086" s="1">
        <f>_xlfn.XLOOKUP(B1086, '[1]2021 Salaries'!$B$13:$B$2834, '[1]2021 Salaries'!$G$13:$G$2834,0)</f>
        <v>36630000</v>
      </c>
      <c r="K1086" s="1">
        <f t="shared" si="16"/>
        <v>40293000</v>
      </c>
      <c r="L1086" s="2">
        <v>1085</v>
      </c>
    </row>
    <row r="1087" spans="1:12" hidden="1" x14ac:dyDescent="0.45">
      <c r="A1087">
        <v>470</v>
      </c>
      <c r="B1087" t="s">
        <v>2220</v>
      </c>
      <c r="C1087" t="s">
        <v>27</v>
      </c>
      <c r="D1087" t="s">
        <v>1592</v>
      </c>
      <c r="E1087" t="s">
        <v>382</v>
      </c>
      <c r="F1087">
        <v>30</v>
      </c>
      <c r="G1087" t="s">
        <v>12</v>
      </c>
      <c r="H1087">
        <v>2020</v>
      </c>
      <c r="I1087">
        <v>11.590733333333301</v>
      </c>
      <c r="J1087" s="1">
        <f>_xlfn.XLOOKUP(B1087, '[1]2021 Salaries'!$B$13:$B$2834, '[1]2021 Salaries'!$G$13:$G$2834,0)</f>
        <v>25150000</v>
      </c>
      <c r="K1087" s="1">
        <f t="shared" si="16"/>
        <v>27665000.000000004</v>
      </c>
      <c r="L1087" s="2">
        <v>1086</v>
      </c>
    </row>
    <row r="1088" spans="1:12" hidden="1" x14ac:dyDescent="0.45">
      <c r="A1088">
        <v>1328</v>
      </c>
      <c r="B1088" t="s">
        <v>803</v>
      </c>
      <c r="C1088" t="s">
        <v>27</v>
      </c>
      <c r="D1088" t="s">
        <v>350</v>
      </c>
      <c r="E1088" t="s">
        <v>116</v>
      </c>
      <c r="F1088">
        <v>19</v>
      </c>
      <c r="G1088" t="s">
        <v>12</v>
      </c>
      <c r="H1088">
        <v>2021</v>
      </c>
      <c r="I1088">
        <v>11.5916</v>
      </c>
      <c r="J1088" s="1">
        <f>_xlfn.XLOOKUP(B1088, '[1]2021 Salaries'!$B$13:$B$2834, '[1]2021 Salaries'!$G$13:$G$2834,0)</f>
        <v>13080000</v>
      </c>
      <c r="K1088" s="1">
        <f t="shared" si="16"/>
        <v>14388000.000000002</v>
      </c>
      <c r="L1088" s="2">
        <v>1087</v>
      </c>
    </row>
    <row r="1089" spans="1:12" hidden="1" x14ac:dyDescent="0.45">
      <c r="A1089">
        <v>1783</v>
      </c>
      <c r="B1089" t="s">
        <v>2059</v>
      </c>
      <c r="C1089" t="s">
        <v>33</v>
      </c>
      <c r="D1089" t="s">
        <v>1592</v>
      </c>
      <c r="E1089" t="s">
        <v>91</v>
      </c>
      <c r="F1089">
        <v>23</v>
      </c>
      <c r="G1089" t="s">
        <v>16</v>
      </c>
      <c r="H1089">
        <v>2021</v>
      </c>
      <c r="I1089">
        <v>11.6007</v>
      </c>
      <c r="J1089" s="1">
        <f>_xlfn.XLOOKUP(B1089, '[1]2021 Salaries'!$B$13:$B$2834, '[1]2021 Salaries'!$G$13:$G$2834,0)</f>
        <v>30070000</v>
      </c>
      <c r="K1089" s="1">
        <f t="shared" si="16"/>
        <v>33077000.000000004</v>
      </c>
      <c r="L1089" s="2">
        <v>1088</v>
      </c>
    </row>
    <row r="1090" spans="1:12" hidden="1" x14ac:dyDescent="0.45">
      <c r="A1090">
        <v>1674</v>
      </c>
      <c r="B1090" t="s">
        <v>2219</v>
      </c>
      <c r="C1090" t="s">
        <v>160</v>
      </c>
      <c r="D1090" t="s">
        <v>1600</v>
      </c>
      <c r="E1090" t="s">
        <v>659</v>
      </c>
      <c r="F1090">
        <v>34</v>
      </c>
      <c r="G1090" t="s">
        <v>16</v>
      </c>
      <c r="H1090">
        <v>2021</v>
      </c>
      <c r="I1090">
        <v>11.6054333333333</v>
      </c>
      <c r="J1090" s="1">
        <f>_xlfn.XLOOKUP(B1090, '[1]2021 Salaries'!$B$13:$B$2834, '[1]2021 Salaries'!$G$13:$G$2834,0)</f>
        <v>35910000</v>
      </c>
      <c r="K1090" s="1">
        <f t="shared" si="16"/>
        <v>39501000</v>
      </c>
      <c r="L1090" s="2">
        <v>1089</v>
      </c>
    </row>
    <row r="1091" spans="1:12" hidden="1" x14ac:dyDescent="0.45">
      <c r="A1091">
        <v>1370</v>
      </c>
      <c r="B1091" t="s">
        <v>2218</v>
      </c>
      <c r="C1091" t="s">
        <v>74</v>
      </c>
      <c r="D1091" t="s">
        <v>1596</v>
      </c>
      <c r="E1091" t="s">
        <v>602</v>
      </c>
      <c r="F1091">
        <v>32</v>
      </c>
      <c r="G1091" t="s">
        <v>12</v>
      </c>
      <c r="H1091">
        <v>2021</v>
      </c>
      <c r="I1091">
        <v>11.6055333333333</v>
      </c>
      <c r="J1091" s="1">
        <f>_xlfn.XLOOKUP(B1091, '[1]2021 Salaries'!$B$13:$B$2834, '[1]2021 Salaries'!$G$13:$G$2834,0)</f>
        <v>36830000</v>
      </c>
      <c r="K1091" s="1">
        <f t="shared" ref="K1091:K1154" si="17">IF(C1091="Rarita", J1091, J1091*1.1)</f>
        <v>40513000</v>
      </c>
      <c r="L1091" s="2">
        <v>1090</v>
      </c>
    </row>
    <row r="1092" spans="1:12" hidden="1" x14ac:dyDescent="0.45">
      <c r="A1092">
        <v>1668</v>
      </c>
      <c r="B1092" t="s">
        <v>1897</v>
      </c>
      <c r="C1092" t="s">
        <v>14</v>
      </c>
      <c r="D1092" t="s">
        <v>1592</v>
      </c>
      <c r="E1092" t="s">
        <v>659</v>
      </c>
      <c r="F1092">
        <v>29</v>
      </c>
      <c r="G1092" t="s">
        <v>16</v>
      </c>
      <c r="H1092">
        <v>2021</v>
      </c>
      <c r="I1092">
        <v>11.610333333333299</v>
      </c>
      <c r="J1092" s="1">
        <f>_xlfn.XLOOKUP(B1092, '[1]2021 Salaries'!$B$13:$B$2834, '[1]2021 Salaries'!$G$13:$G$2834,0)</f>
        <v>22260000</v>
      </c>
      <c r="K1092" s="1">
        <f t="shared" si="17"/>
        <v>24486000.000000004</v>
      </c>
      <c r="L1092" s="2">
        <v>1091</v>
      </c>
    </row>
    <row r="1093" spans="1:12" hidden="1" x14ac:dyDescent="0.45">
      <c r="A1093">
        <v>361</v>
      </c>
      <c r="B1093" t="s">
        <v>1998</v>
      </c>
      <c r="C1093" t="s">
        <v>51</v>
      </c>
      <c r="D1093" t="s">
        <v>1592</v>
      </c>
      <c r="E1093" t="s">
        <v>417</v>
      </c>
      <c r="F1093">
        <v>27</v>
      </c>
      <c r="G1093" t="s">
        <v>12</v>
      </c>
      <c r="H1093">
        <v>2020</v>
      </c>
      <c r="I1093">
        <v>11.6106333333333</v>
      </c>
      <c r="J1093" s="1">
        <f>_xlfn.XLOOKUP(B1093, '[1]2021 Salaries'!$B$13:$B$2834, '[1]2021 Salaries'!$G$13:$G$2834,0)</f>
        <v>27340000</v>
      </c>
      <c r="K1093" s="1">
        <f t="shared" si="17"/>
        <v>30074000.000000004</v>
      </c>
      <c r="L1093" s="2">
        <v>1092</v>
      </c>
    </row>
    <row r="1094" spans="1:12" hidden="1" x14ac:dyDescent="0.45">
      <c r="A1094">
        <v>1810</v>
      </c>
      <c r="B1094" t="s">
        <v>1987</v>
      </c>
      <c r="C1094" t="s">
        <v>14</v>
      </c>
      <c r="D1094" t="s">
        <v>1600</v>
      </c>
      <c r="E1094" t="s">
        <v>753</v>
      </c>
      <c r="F1094">
        <v>19</v>
      </c>
      <c r="G1094" t="s">
        <v>16</v>
      </c>
      <c r="H1094">
        <v>2021</v>
      </c>
      <c r="I1094">
        <v>11.6117333333333</v>
      </c>
      <c r="J1094" s="1">
        <f>_xlfn.XLOOKUP(B1094, '[1]2021 Salaries'!$B$13:$B$2834, '[1]2021 Salaries'!$G$13:$G$2834,0)</f>
        <v>33270000</v>
      </c>
      <c r="K1094" s="1">
        <f t="shared" si="17"/>
        <v>36597000</v>
      </c>
      <c r="L1094" s="2">
        <v>1093</v>
      </c>
    </row>
    <row r="1095" spans="1:12" hidden="1" x14ac:dyDescent="0.45">
      <c r="A1095">
        <v>589</v>
      </c>
      <c r="B1095" t="s">
        <v>1401</v>
      </c>
      <c r="C1095" t="s">
        <v>9</v>
      </c>
      <c r="D1095" t="s">
        <v>1600</v>
      </c>
      <c r="E1095" t="s">
        <v>223</v>
      </c>
      <c r="F1095">
        <v>21</v>
      </c>
      <c r="G1095" t="s">
        <v>25</v>
      </c>
      <c r="H1095">
        <v>2020</v>
      </c>
      <c r="I1095">
        <v>11.612733333333299</v>
      </c>
      <c r="J1095" s="1">
        <f>_xlfn.XLOOKUP(B1095, '[1]2021 Salaries'!$B$13:$B$2834, '[1]2021 Salaries'!$G$13:$G$2834,0)</f>
        <v>24420000</v>
      </c>
      <c r="K1095" s="1">
        <f t="shared" si="17"/>
        <v>26862000.000000004</v>
      </c>
      <c r="L1095" s="2">
        <v>1094</v>
      </c>
    </row>
    <row r="1096" spans="1:12" hidden="1" x14ac:dyDescent="0.45">
      <c r="A1096">
        <v>436</v>
      </c>
      <c r="B1096" t="s">
        <v>1471</v>
      </c>
      <c r="C1096" t="s">
        <v>74</v>
      </c>
      <c r="D1096" t="s">
        <v>598</v>
      </c>
      <c r="E1096" t="s">
        <v>441</v>
      </c>
      <c r="F1096">
        <v>19</v>
      </c>
      <c r="G1096" t="s">
        <v>12</v>
      </c>
      <c r="H1096">
        <v>2020</v>
      </c>
      <c r="I1096">
        <v>11.6140333333333</v>
      </c>
      <c r="J1096" s="1">
        <f>_xlfn.XLOOKUP(B1096, '[1]2021 Salaries'!$B$13:$B$2834, '[1]2021 Salaries'!$G$13:$G$2834,0)</f>
        <v>30790000</v>
      </c>
      <c r="K1096" s="1">
        <f t="shared" si="17"/>
        <v>33869000</v>
      </c>
      <c r="L1096" s="2">
        <v>1095</v>
      </c>
    </row>
    <row r="1097" spans="1:12" hidden="1" x14ac:dyDescent="0.45">
      <c r="A1097">
        <v>1436</v>
      </c>
      <c r="B1097" t="s">
        <v>2076</v>
      </c>
      <c r="C1097" t="s">
        <v>33</v>
      </c>
      <c r="D1097" t="s">
        <v>1600</v>
      </c>
      <c r="E1097" t="s">
        <v>253</v>
      </c>
      <c r="F1097">
        <v>23</v>
      </c>
      <c r="G1097" t="s">
        <v>12</v>
      </c>
      <c r="H1097">
        <v>2021</v>
      </c>
      <c r="I1097">
        <v>11.616533333333299</v>
      </c>
      <c r="J1097" s="1">
        <f>_xlfn.XLOOKUP(B1097, '[1]2021 Salaries'!$B$13:$B$2834, '[1]2021 Salaries'!$G$13:$G$2834,0)</f>
        <v>27020000</v>
      </c>
      <c r="K1097" s="1">
        <f t="shared" si="17"/>
        <v>29722000.000000004</v>
      </c>
      <c r="L1097" s="2">
        <v>1096</v>
      </c>
    </row>
    <row r="1098" spans="1:12" hidden="1" x14ac:dyDescent="0.45">
      <c r="A1098">
        <v>204</v>
      </c>
      <c r="B1098" t="s">
        <v>2217</v>
      </c>
      <c r="C1098" t="s">
        <v>377</v>
      </c>
      <c r="D1098" t="s">
        <v>1596</v>
      </c>
      <c r="E1098" t="s">
        <v>549</v>
      </c>
      <c r="F1098">
        <v>23</v>
      </c>
      <c r="G1098" t="s">
        <v>31</v>
      </c>
      <c r="H1098">
        <v>2020</v>
      </c>
      <c r="I1098">
        <v>11.620566666666701</v>
      </c>
      <c r="J1098" s="1">
        <f>_xlfn.XLOOKUP(B1098, '[1]2021 Salaries'!$B$13:$B$2834, '[1]2021 Salaries'!$G$13:$G$2834,0)</f>
        <v>0</v>
      </c>
      <c r="K1098" s="1">
        <f t="shared" si="17"/>
        <v>0</v>
      </c>
      <c r="L1098" s="2">
        <v>1097</v>
      </c>
    </row>
    <row r="1099" spans="1:12" hidden="1" x14ac:dyDescent="0.45">
      <c r="A1099">
        <v>133</v>
      </c>
      <c r="B1099" t="s">
        <v>2216</v>
      </c>
      <c r="C1099" t="s">
        <v>235</v>
      </c>
      <c r="D1099" t="s">
        <v>1592</v>
      </c>
      <c r="E1099" t="s">
        <v>299</v>
      </c>
      <c r="F1099">
        <v>23</v>
      </c>
      <c r="G1099" t="s">
        <v>21</v>
      </c>
      <c r="H1099">
        <v>2020</v>
      </c>
      <c r="I1099">
        <v>11.621233333333301</v>
      </c>
      <c r="J1099" s="1">
        <f>_xlfn.XLOOKUP(B1099, '[1]2021 Salaries'!$B$13:$B$2834, '[1]2021 Salaries'!$G$13:$G$2834,0)</f>
        <v>26810000</v>
      </c>
      <c r="K1099" s="1">
        <f t="shared" si="17"/>
        <v>29491000.000000004</v>
      </c>
      <c r="L1099" s="2">
        <v>1098</v>
      </c>
    </row>
    <row r="1100" spans="1:12" hidden="1" x14ac:dyDescent="0.45">
      <c r="A1100">
        <v>346</v>
      </c>
      <c r="B1100" t="s">
        <v>2215</v>
      </c>
      <c r="C1100" t="s">
        <v>51</v>
      </c>
      <c r="D1100" t="s">
        <v>1600</v>
      </c>
      <c r="E1100" t="s">
        <v>157</v>
      </c>
      <c r="F1100">
        <v>32</v>
      </c>
      <c r="G1100" t="s">
        <v>12</v>
      </c>
      <c r="H1100">
        <v>2020</v>
      </c>
      <c r="I1100">
        <v>11.6213333333333</v>
      </c>
      <c r="J1100" s="1">
        <f>_xlfn.XLOOKUP(B1100, '[1]2021 Salaries'!$B$13:$B$2834, '[1]2021 Salaries'!$G$13:$G$2834,0)</f>
        <v>0</v>
      </c>
      <c r="K1100" s="1">
        <f t="shared" si="17"/>
        <v>0</v>
      </c>
      <c r="L1100" s="2">
        <v>1099</v>
      </c>
    </row>
    <row r="1101" spans="1:12" hidden="1" x14ac:dyDescent="0.45">
      <c r="A1101">
        <v>1819</v>
      </c>
      <c r="B1101" t="s">
        <v>2214</v>
      </c>
      <c r="C1101" t="s">
        <v>14</v>
      </c>
      <c r="D1101" t="s">
        <v>1600</v>
      </c>
      <c r="E1101" t="s">
        <v>462</v>
      </c>
      <c r="F1101">
        <v>25</v>
      </c>
      <c r="G1101" t="s">
        <v>16</v>
      </c>
      <c r="H1101">
        <v>2021</v>
      </c>
      <c r="I1101">
        <v>11.6269333333333</v>
      </c>
      <c r="J1101" s="1">
        <f>_xlfn.XLOOKUP(B1101, '[1]2021 Salaries'!$B$13:$B$2834, '[1]2021 Salaries'!$G$13:$G$2834,0)</f>
        <v>24120000</v>
      </c>
      <c r="K1101" s="1">
        <f t="shared" si="17"/>
        <v>26532000.000000004</v>
      </c>
      <c r="L1101" s="2">
        <v>1100</v>
      </c>
    </row>
    <row r="1102" spans="1:12" hidden="1" x14ac:dyDescent="0.45">
      <c r="A1102">
        <v>1804</v>
      </c>
      <c r="B1102" t="s">
        <v>2213</v>
      </c>
      <c r="C1102" t="s">
        <v>14</v>
      </c>
      <c r="D1102" t="s">
        <v>1600</v>
      </c>
      <c r="E1102" t="s">
        <v>542</v>
      </c>
      <c r="F1102">
        <v>20</v>
      </c>
      <c r="G1102" t="s">
        <v>16</v>
      </c>
      <c r="H1102">
        <v>2021</v>
      </c>
      <c r="I1102">
        <v>11.636799999999999</v>
      </c>
      <c r="J1102" s="1">
        <f>_xlfn.XLOOKUP(B1102, '[1]2021 Salaries'!$B$13:$B$2834, '[1]2021 Salaries'!$G$13:$G$2834,0)</f>
        <v>10690000</v>
      </c>
      <c r="K1102" s="1">
        <f t="shared" si="17"/>
        <v>11759000.000000002</v>
      </c>
      <c r="L1102" s="2">
        <v>1101</v>
      </c>
    </row>
    <row r="1103" spans="1:12" hidden="1" x14ac:dyDescent="0.45">
      <c r="A1103">
        <v>391</v>
      </c>
      <c r="B1103" t="s">
        <v>2212</v>
      </c>
      <c r="C1103" t="s">
        <v>1900</v>
      </c>
      <c r="D1103" t="s">
        <v>1592</v>
      </c>
      <c r="E1103" t="s">
        <v>725</v>
      </c>
      <c r="F1103">
        <v>30</v>
      </c>
      <c r="G1103" t="s">
        <v>12</v>
      </c>
      <c r="H1103">
        <v>2020</v>
      </c>
      <c r="I1103">
        <v>11.637600000000001</v>
      </c>
      <c r="J1103" s="1">
        <f>_xlfn.XLOOKUP(B1103, '[1]2021 Salaries'!$B$13:$B$2834, '[1]2021 Salaries'!$G$13:$G$2834,0)</f>
        <v>30940000</v>
      </c>
      <c r="K1103" s="1">
        <f t="shared" si="17"/>
        <v>34034000</v>
      </c>
      <c r="L1103" s="2">
        <v>1102</v>
      </c>
    </row>
    <row r="1104" spans="1:12" hidden="1" x14ac:dyDescent="0.45">
      <c r="A1104">
        <v>601</v>
      </c>
      <c r="B1104" t="s">
        <v>2211</v>
      </c>
      <c r="C1104" t="s">
        <v>216</v>
      </c>
      <c r="D1104" t="s">
        <v>1592</v>
      </c>
      <c r="E1104" t="s">
        <v>353</v>
      </c>
      <c r="F1104">
        <v>24</v>
      </c>
      <c r="G1104" t="s">
        <v>25</v>
      </c>
      <c r="H1104">
        <v>2020</v>
      </c>
      <c r="I1104">
        <v>11.638400000000001</v>
      </c>
      <c r="J1104" s="1">
        <f>_xlfn.XLOOKUP(B1104, '[1]2021 Salaries'!$B$13:$B$2834, '[1]2021 Salaries'!$G$13:$G$2834,0)</f>
        <v>0</v>
      </c>
      <c r="K1104" s="1">
        <f t="shared" si="17"/>
        <v>0</v>
      </c>
      <c r="L1104" s="2">
        <v>1103</v>
      </c>
    </row>
    <row r="1105" spans="1:12" hidden="1" x14ac:dyDescent="0.45">
      <c r="A1105">
        <v>1850</v>
      </c>
      <c r="B1105" t="s">
        <v>2143</v>
      </c>
      <c r="C1105" t="s">
        <v>46</v>
      </c>
      <c r="D1105" t="s">
        <v>1600</v>
      </c>
      <c r="E1105" t="s">
        <v>65</v>
      </c>
      <c r="F1105">
        <v>26</v>
      </c>
      <c r="G1105" t="s">
        <v>41</v>
      </c>
      <c r="H1105">
        <v>2021</v>
      </c>
      <c r="I1105">
        <v>11.6406666666667</v>
      </c>
      <c r="J1105" s="1">
        <f>_xlfn.XLOOKUP(B1105, '[1]2021 Salaries'!$B$13:$B$2834, '[1]2021 Salaries'!$G$13:$G$2834,0)</f>
        <v>1600000</v>
      </c>
      <c r="K1105" s="1">
        <f t="shared" si="17"/>
        <v>1760000.0000000002</v>
      </c>
      <c r="L1105" s="2">
        <v>1104</v>
      </c>
    </row>
    <row r="1106" spans="1:12" hidden="1" x14ac:dyDescent="0.45">
      <c r="A1106">
        <v>1881</v>
      </c>
      <c r="B1106" t="s">
        <v>2210</v>
      </c>
      <c r="C1106" t="s">
        <v>64</v>
      </c>
      <c r="D1106" t="s">
        <v>1600</v>
      </c>
      <c r="E1106" t="s">
        <v>676</v>
      </c>
      <c r="F1106">
        <v>35</v>
      </c>
      <c r="G1106" t="s">
        <v>41</v>
      </c>
      <c r="H1106">
        <v>2021</v>
      </c>
      <c r="I1106">
        <v>11.6451333333333</v>
      </c>
      <c r="J1106" s="1">
        <f>_xlfn.XLOOKUP(B1106, '[1]2021 Salaries'!$B$13:$B$2834, '[1]2021 Salaries'!$G$13:$G$2834,0)</f>
        <v>7250000</v>
      </c>
      <c r="K1106" s="1">
        <f t="shared" si="17"/>
        <v>7250000</v>
      </c>
      <c r="L1106" s="2">
        <v>1105</v>
      </c>
    </row>
    <row r="1107" spans="1:12" hidden="1" x14ac:dyDescent="0.45">
      <c r="A1107">
        <v>852</v>
      </c>
      <c r="B1107" t="s">
        <v>2008</v>
      </c>
      <c r="C1107" t="s">
        <v>14</v>
      </c>
      <c r="D1107" t="s">
        <v>1600</v>
      </c>
      <c r="E1107" t="s">
        <v>34</v>
      </c>
      <c r="F1107">
        <v>21</v>
      </c>
      <c r="G1107" t="s">
        <v>16</v>
      </c>
      <c r="H1107">
        <v>2020</v>
      </c>
      <c r="I1107">
        <v>11.6539</v>
      </c>
      <c r="J1107" s="1">
        <f>_xlfn.XLOOKUP(B1107, '[1]2021 Salaries'!$B$13:$B$2834, '[1]2021 Salaries'!$G$13:$G$2834,0)</f>
        <v>6420000</v>
      </c>
      <c r="K1107" s="1">
        <f t="shared" si="17"/>
        <v>7062000.0000000009</v>
      </c>
      <c r="L1107" s="2">
        <v>1106</v>
      </c>
    </row>
    <row r="1108" spans="1:12" hidden="1" x14ac:dyDescent="0.45">
      <c r="A1108">
        <v>326</v>
      </c>
      <c r="B1108" t="s">
        <v>2209</v>
      </c>
      <c r="C1108" t="s">
        <v>836</v>
      </c>
      <c r="D1108" t="s">
        <v>1592</v>
      </c>
      <c r="E1108" t="s">
        <v>358</v>
      </c>
      <c r="F1108">
        <v>22</v>
      </c>
      <c r="G1108" t="s">
        <v>31</v>
      </c>
      <c r="H1108">
        <v>2020</v>
      </c>
      <c r="I1108">
        <v>11.656499999999999</v>
      </c>
      <c r="J1108" s="1">
        <f>_xlfn.XLOOKUP(B1108, '[1]2021 Salaries'!$B$13:$B$2834, '[1]2021 Salaries'!$G$13:$G$2834,0)</f>
        <v>0</v>
      </c>
      <c r="K1108" s="1">
        <f t="shared" si="17"/>
        <v>0</v>
      </c>
      <c r="L1108" s="2">
        <v>1107</v>
      </c>
    </row>
    <row r="1109" spans="1:12" hidden="1" x14ac:dyDescent="0.45">
      <c r="A1109">
        <v>1356</v>
      </c>
      <c r="B1109" t="s">
        <v>2208</v>
      </c>
      <c r="C1109" t="s">
        <v>74</v>
      </c>
      <c r="D1109" t="s">
        <v>1592</v>
      </c>
      <c r="E1109" t="s">
        <v>725</v>
      </c>
      <c r="F1109">
        <v>29</v>
      </c>
      <c r="G1109" t="s">
        <v>12</v>
      </c>
      <c r="H1109">
        <v>2021</v>
      </c>
      <c r="I1109">
        <v>11.661799999999999</v>
      </c>
      <c r="J1109" s="1">
        <f>_xlfn.XLOOKUP(B1109, '[1]2021 Salaries'!$B$13:$B$2834, '[1]2021 Salaries'!$G$13:$G$2834,0)</f>
        <v>32560000</v>
      </c>
      <c r="K1109" s="1">
        <f t="shared" si="17"/>
        <v>35816000</v>
      </c>
      <c r="L1109" s="2">
        <v>1108</v>
      </c>
    </row>
    <row r="1110" spans="1:12" hidden="1" x14ac:dyDescent="0.45">
      <c r="A1110">
        <v>1119</v>
      </c>
      <c r="B1110" t="s">
        <v>2207</v>
      </c>
      <c r="C1110" t="s">
        <v>149</v>
      </c>
      <c r="D1110" t="s">
        <v>1596</v>
      </c>
      <c r="E1110" t="s">
        <v>473</v>
      </c>
      <c r="F1110">
        <v>23</v>
      </c>
      <c r="G1110" t="s">
        <v>31</v>
      </c>
      <c r="H1110">
        <v>2021</v>
      </c>
      <c r="I1110">
        <v>11.663766666666699</v>
      </c>
      <c r="J1110" s="1">
        <f>_xlfn.XLOOKUP(B1110, '[1]2021 Salaries'!$B$13:$B$2834, '[1]2021 Salaries'!$G$13:$G$2834,0)</f>
        <v>22670000</v>
      </c>
      <c r="K1110" s="1">
        <f t="shared" si="17"/>
        <v>24937000.000000004</v>
      </c>
      <c r="L1110" s="2">
        <v>1109</v>
      </c>
    </row>
    <row r="1111" spans="1:12" hidden="1" x14ac:dyDescent="0.45">
      <c r="A1111">
        <v>629</v>
      </c>
      <c r="B1111" t="s">
        <v>2206</v>
      </c>
      <c r="C1111" t="s">
        <v>96</v>
      </c>
      <c r="D1111" t="s">
        <v>1600</v>
      </c>
      <c r="E1111" t="s">
        <v>784</v>
      </c>
      <c r="F1111">
        <v>22</v>
      </c>
      <c r="G1111" t="s">
        <v>25</v>
      </c>
      <c r="H1111">
        <v>2020</v>
      </c>
      <c r="I1111">
        <v>11.666499999999999</v>
      </c>
      <c r="J1111" s="1">
        <f>_xlfn.XLOOKUP(B1111, '[1]2021 Salaries'!$B$13:$B$2834, '[1]2021 Salaries'!$G$13:$G$2834,0)</f>
        <v>0</v>
      </c>
      <c r="K1111" s="1">
        <f t="shared" si="17"/>
        <v>0</v>
      </c>
      <c r="L1111" s="2">
        <v>1110</v>
      </c>
    </row>
    <row r="1112" spans="1:12" hidden="1" x14ac:dyDescent="0.45">
      <c r="A1112">
        <v>328</v>
      </c>
      <c r="B1112" t="s">
        <v>2009</v>
      </c>
      <c r="C1112" t="s">
        <v>9</v>
      </c>
      <c r="D1112" t="s">
        <v>1596</v>
      </c>
      <c r="E1112" t="s">
        <v>358</v>
      </c>
      <c r="F1112">
        <v>31</v>
      </c>
      <c r="G1112" t="s">
        <v>31</v>
      </c>
      <c r="H1112">
        <v>2020</v>
      </c>
      <c r="I1112">
        <v>11.670666666666699</v>
      </c>
      <c r="J1112" s="1">
        <f>_xlfn.XLOOKUP(B1112, '[1]2021 Salaries'!$B$13:$B$2834, '[1]2021 Salaries'!$G$13:$G$2834,0)</f>
        <v>20980000</v>
      </c>
      <c r="K1112" s="1">
        <f t="shared" si="17"/>
        <v>23078000</v>
      </c>
      <c r="L1112" s="2">
        <v>1111</v>
      </c>
    </row>
    <row r="1113" spans="1:12" hidden="1" x14ac:dyDescent="0.45">
      <c r="A1113">
        <v>709</v>
      </c>
      <c r="B1113" t="s">
        <v>2168</v>
      </c>
      <c r="C1113" t="s">
        <v>14</v>
      </c>
      <c r="D1113" t="s">
        <v>1596</v>
      </c>
      <c r="E1113" t="s">
        <v>186</v>
      </c>
      <c r="F1113">
        <v>27</v>
      </c>
      <c r="G1113" t="s">
        <v>16</v>
      </c>
      <c r="H1113">
        <v>2020</v>
      </c>
      <c r="I1113">
        <v>11.677199999999999</v>
      </c>
      <c r="J1113" s="1">
        <f>_xlfn.XLOOKUP(B1113, '[1]2021 Salaries'!$B$13:$B$2834, '[1]2021 Salaries'!$G$13:$G$2834,0)</f>
        <v>32480000</v>
      </c>
      <c r="K1113" s="1">
        <f t="shared" si="17"/>
        <v>35728000</v>
      </c>
      <c r="L1113" s="2">
        <v>1112</v>
      </c>
    </row>
    <row r="1114" spans="1:12" hidden="1" x14ac:dyDescent="0.45">
      <c r="A1114">
        <v>761</v>
      </c>
      <c r="B1114" t="s">
        <v>2205</v>
      </c>
      <c r="C1114" t="s">
        <v>14</v>
      </c>
      <c r="D1114" t="s">
        <v>1592</v>
      </c>
      <c r="E1114" t="s">
        <v>225</v>
      </c>
      <c r="F1114">
        <v>30</v>
      </c>
      <c r="G1114" t="s">
        <v>16</v>
      </c>
      <c r="H1114">
        <v>2020</v>
      </c>
      <c r="I1114">
        <v>11.6862666666667</v>
      </c>
      <c r="J1114" s="1">
        <f>_xlfn.XLOOKUP(B1114, '[1]2021 Salaries'!$B$13:$B$2834, '[1]2021 Salaries'!$G$13:$G$2834,0)</f>
        <v>26730000</v>
      </c>
      <c r="K1114" s="1">
        <f t="shared" si="17"/>
        <v>29403000.000000004</v>
      </c>
      <c r="L1114" s="2">
        <v>1113</v>
      </c>
    </row>
    <row r="1115" spans="1:12" hidden="1" x14ac:dyDescent="0.45">
      <c r="A1115">
        <v>1660</v>
      </c>
      <c r="B1115" t="s">
        <v>2204</v>
      </c>
      <c r="C1115" t="s">
        <v>14</v>
      </c>
      <c r="D1115" t="s">
        <v>1596</v>
      </c>
      <c r="E1115" t="s">
        <v>852</v>
      </c>
      <c r="F1115">
        <v>28</v>
      </c>
      <c r="G1115" t="s">
        <v>16</v>
      </c>
      <c r="H1115">
        <v>2021</v>
      </c>
      <c r="I1115">
        <v>11.6876333333333</v>
      </c>
      <c r="J1115" s="1">
        <f>_xlfn.XLOOKUP(B1115, '[1]2021 Salaries'!$B$13:$B$2834, '[1]2021 Salaries'!$G$13:$G$2834,0)</f>
        <v>34100000</v>
      </c>
      <c r="K1115" s="1">
        <f t="shared" si="17"/>
        <v>37510000</v>
      </c>
      <c r="L1115" s="2">
        <v>1114</v>
      </c>
    </row>
    <row r="1116" spans="1:12" hidden="1" x14ac:dyDescent="0.45">
      <c r="A1116">
        <v>314</v>
      </c>
      <c r="B1116" t="s">
        <v>1130</v>
      </c>
      <c r="C1116" t="s">
        <v>1011</v>
      </c>
      <c r="D1116" t="s">
        <v>598</v>
      </c>
      <c r="E1116" t="s">
        <v>30</v>
      </c>
      <c r="F1116">
        <v>22</v>
      </c>
      <c r="G1116" t="s">
        <v>31</v>
      </c>
      <c r="H1116">
        <v>2020</v>
      </c>
      <c r="I1116">
        <v>11.688266666666699</v>
      </c>
      <c r="J1116" s="1">
        <f>_xlfn.XLOOKUP(B1116, '[1]2021 Salaries'!$B$13:$B$2834, '[1]2021 Salaries'!$G$13:$G$2834,0)</f>
        <v>0</v>
      </c>
      <c r="K1116" s="1">
        <f t="shared" si="17"/>
        <v>0</v>
      </c>
      <c r="L1116" s="2">
        <v>1115</v>
      </c>
    </row>
    <row r="1117" spans="1:12" hidden="1" x14ac:dyDescent="0.45">
      <c r="A1117">
        <v>792</v>
      </c>
      <c r="B1117" t="s">
        <v>2074</v>
      </c>
      <c r="C1117" t="s">
        <v>86</v>
      </c>
      <c r="D1117" t="s">
        <v>1592</v>
      </c>
      <c r="E1117" t="s">
        <v>542</v>
      </c>
      <c r="F1117">
        <v>25</v>
      </c>
      <c r="G1117" t="s">
        <v>16</v>
      </c>
      <c r="H1117">
        <v>2020</v>
      </c>
      <c r="I1117">
        <v>11.6900333333333</v>
      </c>
      <c r="J1117" s="1">
        <f>_xlfn.XLOOKUP(B1117, '[1]2021 Salaries'!$B$13:$B$2834, '[1]2021 Salaries'!$G$13:$G$2834,0)</f>
        <v>31430000</v>
      </c>
      <c r="K1117" s="1">
        <f t="shared" si="17"/>
        <v>34573000</v>
      </c>
      <c r="L1117" s="2">
        <v>1116</v>
      </c>
    </row>
    <row r="1118" spans="1:12" hidden="1" x14ac:dyDescent="0.45">
      <c r="A1118">
        <v>1580</v>
      </c>
      <c r="B1118" t="s">
        <v>2203</v>
      </c>
      <c r="C1118" t="s">
        <v>23</v>
      </c>
      <c r="D1118" t="s">
        <v>1596</v>
      </c>
      <c r="E1118" t="s">
        <v>237</v>
      </c>
      <c r="F1118">
        <v>30</v>
      </c>
      <c r="G1118" t="s">
        <v>25</v>
      </c>
      <c r="H1118">
        <v>2021</v>
      </c>
      <c r="I1118">
        <v>11.6922333333333</v>
      </c>
      <c r="J1118" s="1">
        <f>_xlfn.XLOOKUP(B1118, '[1]2021 Salaries'!$B$13:$B$2834, '[1]2021 Salaries'!$G$13:$G$2834,0)</f>
        <v>35130000</v>
      </c>
      <c r="K1118" s="1">
        <f t="shared" si="17"/>
        <v>38643000</v>
      </c>
      <c r="L1118" s="2">
        <v>1117</v>
      </c>
    </row>
    <row r="1119" spans="1:12" hidden="1" x14ac:dyDescent="0.45">
      <c r="A1119">
        <v>1592</v>
      </c>
      <c r="B1119" t="s">
        <v>2121</v>
      </c>
      <c r="C1119" t="s">
        <v>23</v>
      </c>
      <c r="D1119" t="s">
        <v>1592</v>
      </c>
      <c r="E1119" t="s">
        <v>353</v>
      </c>
      <c r="F1119">
        <v>27</v>
      </c>
      <c r="G1119" t="s">
        <v>25</v>
      </c>
      <c r="H1119">
        <v>2021</v>
      </c>
      <c r="I1119">
        <v>11.6934666666667</v>
      </c>
      <c r="J1119" s="1">
        <f>_xlfn.XLOOKUP(B1119, '[1]2021 Salaries'!$B$13:$B$2834, '[1]2021 Salaries'!$G$13:$G$2834,0)</f>
        <v>25910000</v>
      </c>
      <c r="K1119" s="1">
        <f t="shared" si="17"/>
        <v>28501000.000000004</v>
      </c>
      <c r="L1119" s="2">
        <v>1118</v>
      </c>
    </row>
    <row r="1120" spans="1:12" hidden="1" x14ac:dyDescent="0.45">
      <c r="A1120">
        <v>764</v>
      </c>
      <c r="B1120" t="s">
        <v>1050</v>
      </c>
      <c r="C1120" t="s">
        <v>14</v>
      </c>
      <c r="D1120" t="s">
        <v>1600</v>
      </c>
      <c r="E1120" t="s">
        <v>225</v>
      </c>
      <c r="F1120">
        <v>24</v>
      </c>
      <c r="G1120" t="s">
        <v>16</v>
      </c>
      <c r="H1120">
        <v>2020</v>
      </c>
      <c r="I1120">
        <v>11.693766666666701</v>
      </c>
      <c r="J1120" s="1">
        <f>_xlfn.XLOOKUP(B1120, '[1]2021 Salaries'!$B$13:$B$2834, '[1]2021 Salaries'!$G$13:$G$2834,0)</f>
        <v>27280000</v>
      </c>
      <c r="K1120" s="1">
        <f t="shared" si="17"/>
        <v>30008000.000000004</v>
      </c>
      <c r="L1120" s="2">
        <v>1119</v>
      </c>
    </row>
    <row r="1121" spans="1:12" hidden="1" x14ac:dyDescent="0.45">
      <c r="A1121">
        <v>446</v>
      </c>
      <c r="B1121" t="s">
        <v>2200</v>
      </c>
      <c r="C1121" t="s">
        <v>74</v>
      </c>
      <c r="D1121" t="s">
        <v>1600</v>
      </c>
      <c r="E1121" t="s">
        <v>441</v>
      </c>
      <c r="F1121">
        <v>29</v>
      </c>
      <c r="G1121" t="s">
        <v>12</v>
      </c>
      <c r="H1121">
        <v>2020</v>
      </c>
      <c r="I1121">
        <v>11.695600000000001</v>
      </c>
      <c r="J1121" s="1">
        <f>_xlfn.XLOOKUP(B1121, '[1]2021 Salaries'!$B$13:$B$2834, '[1]2021 Salaries'!$G$13:$G$2834,0)</f>
        <v>30990000</v>
      </c>
      <c r="K1121" s="1">
        <f t="shared" si="17"/>
        <v>34089000</v>
      </c>
      <c r="L1121" s="2">
        <v>1120</v>
      </c>
    </row>
    <row r="1122" spans="1:12" hidden="1" x14ac:dyDescent="0.45">
      <c r="A1122">
        <v>674</v>
      </c>
      <c r="B1122" t="s">
        <v>2202</v>
      </c>
      <c r="C1122" t="s">
        <v>204</v>
      </c>
      <c r="D1122" t="s">
        <v>1592</v>
      </c>
      <c r="E1122" t="s">
        <v>852</v>
      </c>
      <c r="F1122">
        <v>33</v>
      </c>
      <c r="G1122" t="s">
        <v>16</v>
      </c>
      <c r="H1122">
        <v>2020</v>
      </c>
      <c r="I1122">
        <v>11.6976666666667</v>
      </c>
      <c r="J1122" s="1">
        <f>_xlfn.XLOOKUP(B1122, '[1]2021 Salaries'!$B$13:$B$2834, '[1]2021 Salaries'!$G$13:$G$2834,0)</f>
        <v>0</v>
      </c>
      <c r="K1122" s="1">
        <f t="shared" si="17"/>
        <v>0</v>
      </c>
      <c r="L1122" s="2">
        <v>1121</v>
      </c>
    </row>
    <row r="1123" spans="1:12" hidden="1" x14ac:dyDescent="0.45">
      <c r="A1123">
        <v>831</v>
      </c>
      <c r="B1123" t="s">
        <v>2201</v>
      </c>
      <c r="C1123" t="s">
        <v>14</v>
      </c>
      <c r="D1123" t="s">
        <v>1600</v>
      </c>
      <c r="E1123" t="s">
        <v>250</v>
      </c>
      <c r="F1123">
        <v>20</v>
      </c>
      <c r="G1123" t="s">
        <v>16</v>
      </c>
      <c r="H1123">
        <v>2020</v>
      </c>
      <c r="I1123">
        <v>11.701166666666699</v>
      </c>
      <c r="J1123" s="1">
        <f>_xlfn.XLOOKUP(B1123, '[1]2021 Salaries'!$B$13:$B$2834, '[1]2021 Salaries'!$G$13:$G$2834,0)</f>
        <v>3530000</v>
      </c>
      <c r="K1123" s="1">
        <f t="shared" si="17"/>
        <v>3883000.0000000005</v>
      </c>
      <c r="L1123" s="2">
        <v>1122</v>
      </c>
    </row>
    <row r="1124" spans="1:12" hidden="1" x14ac:dyDescent="0.45">
      <c r="A1124">
        <v>1418</v>
      </c>
      <c r="B1124" t="s">
        <v>2200</v>
      </c>
      <c r="C1124" t="s">
        <v>74</v>
      </c>
      <c r="D1124" t="s">
        <v>1600</v>
      </c>
      <c r="E1124" t="s">
        <v>441</v>
      </c>
      <c r="F1124">
        <v>30</v>
      </c>
      <c r="G1124" t="s">
        <v>12</v>
      </c>
      <c r="H1124">
        <v>2021</v>
      </c>
      <c r="I1124">
        <v>11.704233333333301</v>
      </c>
      <c r="J1124" s="1">
        <f>_xlfn.XLOOKUP(B1124, '[1]2021 Salaries'!$B$13:$B$2834, '[1]2021 Salaries'!$G$13:$G$2834,0)</f>
        <v>30990000</v>
      </c>
      <c r="K1124" s="1">
        <f t="shared" si="17"/>
        <v>34089000</v>
      </c>
      <c r="L1124" s="2">
        <v>1123</v>
      </c>
    </row>
    <row r="1125" spans="1:12" hidden="1" x14ac:dyDescent="0.45">
      <c r="A1125">
        <v>57</v>
      </c>
      <c r="B1125" t="s">
        <v>2199</v>
      </c>
      <c r="C1125" t="s">
        <v>39</v>
      </c>
      <c r="D1125" t="s">
        <v>1596</v>
      </c>
      <c r="E1125" t="s">
        <v>393</v>
      </c>
      <c r="F1125">
        <v>23</v>
      </c>
      <c r="G1125" t="s">
        <v>21</v>
      </c>
      <c r="H1125">
        <v>2020</v>
      </c>
      <c r="I1125">
        <v>11.7074333333333</v>
      </c>
      <c r="J1125" s="1">
        <f>_xlfn.XLOOKUP(B1125, '[1]2021 Salaries'!$B$13:$B$2834, '[1]2021 Salaries'!$G$13:$G$2834,0)</f>
        <v>25750000</v>
      </c>
      <c r="K1125" s="1">
        <f t="shared" si="17"/>
        <v>28325000.000000004</v>
      </c>
      <c r="L1125" s="2">
        <v>1124</v>
      </c>
    </row>
    <row r="1126" spans="1:12" hidden="1" x14ac:dyDescent="0.45">
      <c r="A1126">
        <v>1572</v>
      </c>
      <c r="B1126" t="s">
        <v>2138</v>
      </c>
      <c r="C1126" t="s">
        <v>138</v>
      </c>
      <c r="D1126" t="s">
        <v>1600</v>
      </c>
      <c r="E1126" t="s">
        <v>78</v>
      </c>
      <c r="F1126">
        <v>28</v>
      </c>
      <c r="G1126" t="s">
        <v>25</v>
      </c>
      <c r="H1126">
        <v>2021</v>
      </c>
      <c r="I1126">
        <v>11.714</v>
      </c>
      <c r="J1126" s="1">
        <f>_xlfn.XLOOKUP(B1126, '[1]2021 Salaries'!$B$13:$B$2834, '[1]2021 Salaries'!$G$13:$G$2834,0)</f>
        <v>36380000</v>
      </c>
      <c r="K1126" s="1">
        <f t="shared" si="17"/>
        <v>40018000</v>
      </c>
      <c r="L1126" s="2">
        <v>1125</v>
      </c>
    </row>
    <row r="1127" spans="1:12" hidden="1" x14ac:dyDescent="0.45">
      <c r="A1127">
        <v>182</v>
      </c>
      <c r="B1127" t="s">
        <v>2198</v>
      </c>
      <c r="C1127" t="s">
        <v>1144</v>
      </c>
      <c r="D1127" t="s">
        <v>1600</v>
      </c>
      <c r="E1127" t="s">
        <v>614</v>
      </c>
      <c r="F1127">
        <v>31</v>
      </c>
      <c r="G1127" t="s">
        <v>31</v>
      </c>
      <c r="H1127">
        <v>2020</v>
      </c>
      <c r="I1127">
        <v>11.7188</v>
      </c>
      <c r="J1127" s="1">
        <f>_xlfn.XLOOKUP(B1127, '[1]2021 Salaries'!$B$13:$B$2834, '[1]2021 Salaries'!$G$13:$G$2834,0)</f>
        <v>0</v>
      </c>
      <c r="K1127" s="1">
        <f t="shared" si="17"/>
        <v>0</v>
      </c>
      <c r="L1127" s="2">
        <v>1126</v>
      </c>
    </row>
    <row r="1128" spans="1:12" hidden="1" x14ac:dyDescent="0.45">
      <c r="A1128">
        <v>1894</v>
      </c>
      <c r="B1128" t="s">
        <v>2197</v>
      </c>
      <c r="C1128" t="s">
        <v>64</v>
      </c>
      <c r="D1128" t="s">
        <v>1592</v>
      </c>
      <c r="E1128" t="s">
        <v>261</v>
      </c>
      <c r="F1128">
        <v>31</v>
      </c>
      <c r="G1128" t="s">
        <v>41</v>
      </c>
      <c r="H1128">
        <v>2021</v>
      </c>
      <c r="I1128">
        <v>11.718966666666701</v>
      </c>
      <c r="J1128" s="1">
        <f>_xlfn.XLOOKUP(B1128, '[1]2021 Salaries'!$B$13:$B$2834, '[1]2021 Salaries'!$G$13:$G$2834,0)</f>
        <v>6400000</v>
      </c>
      <c r="K1128" s="1">
        <f t="shared" si="17"/>
        <v>6400000</v>
      </c>
      <c r="L1128" s="2">
        <v>1127</v>
      </c>
    </row>
    <row r="1129" spans="1:12" hidden="1" x14ac:dyDescent="0.45">
      <c r="A1129">
        <v>921</v>
      </c>
      <c r="B1129" t="s">
        <v>2196</v>
      </c>
      <c r="C1129" t="s">
        <v>55</v>
      </c>
      <c r="D1129" t="s">
        <v>1596</v>
      </c>
      <c r="E1129" t="s">
        <v>1049</v>
      </c>
      <c r="F1129">
        <v>17</v>
      </c>
      <c r="G1129" t="s">
        <v>41</v>
      </c>
      <c r="H1129">
        <v>2020</v>
      </c>
      <c r="I1129">
        <v>11.7239666666667</v>
      </c>
      <c r="J1129" s="1">
        <f>_xlfn.XLOOKUP(B1129, '[1]2021 Salaries'!$B$13:$B$2834, '[1]2021 Salaries'!$G$13:$G$2834,0)</f>
        <v>0</v>
      </c>
      <c r="K1129" s="1">
        <f t="shared" si="17"/>
        <v>0</v>
      </c>
      <c r="L1129" s="2">
        <v>1128</v>
      </c>
    </row>
    <row r="1130" spans="1:12" hidden="1" x14ac:dyDescent="0.45">
      <c r="A1130">
        <v>1450</v>
      </c>
      <c r="B1130" t="s">
        <v>1016</v>
      </c>
      <c r="C1130" t="s">
        <v>74</v>
      </c>
      <c r="D1130" t="s">
        <v>598</v>
      </c>
      <c r="E1130" t="s">
        <v>382</v>
      </c>
      <c r="F1130">
        <v>22</v>
      </c>
      <c r="G1130" t="s">
        <v>12</v>
      </c>
      <c r="H1130">
        <v>2021</v>
      </c>
      <c r="I1130">
        <v>11.738766666666701</v>
      </c>
      <c r="J1130" s="1">
        <f>_xlfn.XLOOKUP(B1130, '[1]2021 Salaries'!$B$13:$B$2834, '[1]2021 Salaries'!$G$13:$G$2834,0)</f>
        <v>23650000</v>
      </c>
      <c r="K1130" s="1">
        <f t="shared" si="17"/>
        <v>26015000.000000004</v>
      </c>
      <c r="L1130" s="2">
        <v>1129</v>
      </c>
    </row>
    <row r="1131" spans="1:12" hidden="1" x14ac:dyDescent="0.45">
      <c r="A1131">
        <v>973</v>
      </c>
      <c r="B1131" t="s">
        <v>2195</v>
      </c>
      <c r="C1131" t="s">
        <v>27</v>
      </c>
      <c r="D1131" t="s">
        <v>1600</v>
      </c>
      <c r="E1131" t="s">
        <v>69</v>
      </c>
      <c r="F1131">
        <v>23</v>
      </c>
      <c r="G1131" t="s">
        <v>21</v>
      </c>
      <c r="H1131">
        <v>2021</v>
      </c>
      <c r="I1131">
        <v>11.7443666666667</v>
      </c>
      <c r="J1131" s="1">
        <f>_xlfn.XLOOKUP(B1131, '[1]2021 Salaries'!$B$13:$B$2834, '[1]2021 Salaries'!$G$13:$G$2834,0)</f>
        <v>27650000</v>
      </c>
      <c r="K1131" s="1">
        <f t="shared" si="17"/>
        <v>30415000.000000004</v>
      </c>
      <c r="L1131" s="2">
        <v>1130</v>
      </c>
    </row>
    <row r="1132" spans="1:12" hidden="1" x14ac:dyDescent="0.45">
      <c r="A1132">
        <v>1352</v>
      </c>
      <c r="B1132" t="s">
        <v>2194</v>
      </c>
      <c r="C1132" t="s">
        <v>948</v>
      </c>
      <c r="D1132" t="s">
        <v>1600</v>
      </c>
      <c r="E1132" t="s">
        <v>403</v>
      </c>
      <c r="F1132">
        <v>26</v>
      </c>
      <c r="G1132" t="s">
        <v>12</v>
      </c>
      <c r="H1132">
        <v>2021</v>
      </c>
      <c r="I1132">
        <v>11.747066666666701</v>
      </c>
      <c r="J1132" s="1">
        <f>_xlfn.XLOOKUP(B1132, '[1]2021 Salaries'!$B$13:$B$2834, '[1]2021 Salaries'!$G$13:$G$2834,0)</f>
        <v>25250000</v>
      </c>
      <c r="K1132" s="1">
        <f t="shared" si="17"/>
        <v>27775000.000000004</v>
      </c>
      <c r="L1132" s="2">
        <v>1131</v>
      </c>
    </row>
    <row r="1133" spans="1:12" hidden="1" x14ac:dyDescent="0.45">
      <c r="A1133">
        <v>392</v>
      </c>
      <c r="B1133" t="s">
        <v>2193</v>
      </c>
      <c r="C1133" t="s">
        <v>74</v>
      </c>
      <c r="D1133" t="s">
        <v>1592</v>
      </c>
      <c r="E1133" t="s">
        <v>725</v>
      </c>
      <c r="F1133">
        <v>30</v>
      </c>
      <c r="G1133" t="s">
        <v>12</v>
      </c>
      <c r="H1133">
        <v>2020</v>
      </c>
      <c r="I1133">
        <v>11.7517666666667</v>
      </c>
      <c r="J1133" s="1">
        <f>_xlfn.XLOOKUP(B1133, '[1]2021 Salaries'!$B$13:$B$2834, '[1]2021 Salaries'!$G$13:$G$2834,0)</f>
        <v>0</v>
      </c>
      <c r="K1133" s="1">
        <f t="shared" si="17"/>
        <v>0</v>
      </c>
      <c r="L1133" s="2">
        <v>1132</v>
      </c>
    </row>
    <row r="1134" spans="1:12" hidden="1" x14ac:dyDescent="0.45">
      <c r="A1134">
        <v>610</v>
      </c>
      <c r="B1134" t="s">
        <v>2192</v>
      </c>
      <c r="C1134" t="s">
        <v>320</v>
      </c>
      <c r="D1134" t="s">
        <v>1600</v>
      </c>
      <c r="E1134" t="s">
        <v>353</v>
      </c>
      <c r="F1134">
        <v>28</v>
      </c>
      <c r="G1134" t="s">
        <v>25</v>
      </c>
      <c r="H1134">
        <v>2020</v>
      </c>
      <c r="I1134">
        <v>11.751799999999999</v>
      </c>
      <c r="J1134" s="1">
        <f>_xlfn.XLOOKUP(B1134, '[1]2021 Salaries'!$B$13:$B$2834, '[1]2021 Salaries'!$G$13:$G$2834,0)</f>
        <v>0</v>
      </c>
      <c r="K1134" s="1">
        <f t="shared" si="17"/>
        <v>0</v>
      </c>
      <c r="L1134" s="2">
        <v>1133</v>
      </c>
    </row>
    <row r="1135" spans="1:12" hidden="1" x14ac:dyDescent="0.45">
      <c r="A1135">
        <v>1752</v>
      </c>
      <c r="B1135" t="s">
        <v>2116</v>
      </c>
      <c r="C1135" t="s">
        <v>14</v>
      </c>
      <c r="D1135" t="s">
        <v>1600</v>
      </c>
      <c r="E1135" t="s">
        <v>53</v>
      </c>
      <c r="F1135">
        <v>26</v>
      </c>
      <c r="G1135" t="s">
        <v>16</v>
      </c>
      <c r="H1135">
        <v>2021</v>
      </c>
      <c r="I1135">
        <v>11.757999999999999</v>
      </c>
      <c r="J1135" s="1">
        <f>_xlfn.XLOOKUP(B1135, '[1]2021 Salaries'!$B$13:$B$2834, '[1]2021 Salaries'!$G$13:$G$2834,0)</f>
        <v>29120000</v>
      </c>
      <c r="K1135" s="1">
        <f t="shared" si="17"/>
        <v>32032000.000000004</v>
      </c>
      <c r="L1135" s="2">
        <v>1134</v>
      </c>
    </row>
    <row r="1136" spans="1:12" hidden="1" x14ac:dyDescent="0.45">
      <c r="A1136">
        <v>357</v>
      </c>
      <c r="B1136" t="s">
        <v>2007</v>
      </c>
      <c r="C1136" t="s">
        <v>74</v>
      </c>
      <c r="D1136" t="s">
        <v>1600</v>
      </c>
      <c r="E1136" t="s">
        <v>47</v>
      </c>
      <c r="F1136">
        <v>28</v>
      </c>
      <c r="G1136" t="s">
        <v>12</v>
      </c>
      <c r="H1136">
        <v>2020</v>
      </c>
      <c r="I1136">
        <v>11.762033333333299</v>
      </c>
      <c r="J1136" s="1">
        <f>_xlfn.XLOOKUP(B1136, '[1]2021 Salaries'!$B$13:$B$2834, '[1]2021 Salaries'!$G$13:$G$2834,0)</f>
        <v>0</v>
      </c>
      <c r="K1136" s="1">
        <f t="shared" si="17"/>
        <v>0</v>
      </c>
      <c r="L1136" s="2">
        <v>1135</v>
      </c>
    </row>
    <row r="1137" spans="1:12" hidden="1" x14ac:dyDescent="0.45">
      <c r="A1137">
        <v>1813</v>
      </c>
      <c r="B1137" t="s">
        <v>2027</v>
      </c>
      <c r="C1137" t="s">
        <v>64</v>
      </c>
      <c r="D1137" t="s">
        <v>1592</v>
      </c>
      <c r="E1137" t="s">
        <v>462</v>
      </c>
      <c r="F1137">
        <v>26</v>
      </c>
      <c r="G1137" t="s">
        <v>16</v>
      </c>
      <c r="H1137">
        <v>2021</v>
      </c>
      <c r="I1137">
        <v>11.762233333333301</v>
      </c>
      <c r="J1137" s="1">
        <f>_xlfn.XLOOKUP(B1137, '[1]2021 Salaries'!$B$13:$B$2834, '[1]2021 Salaries'!$G$13:$G$2834,0)</f>
        <v>16240000</v>
      </c>
      <c r="K1137" s="1">
        <f t="shared" si="17"/>
        <v>16240000</v>
      </c>
      <c r="L1137" s="2">
        <v>1136</v>
      </c>
    </row>
    <row r="1138" spans="1:12" hidden="1" x14ac:dyDescent="0.45">
      <c r="A1138">
        <v>1712</v>
      </c>
      <c r="B1138" t="s">
        <v>2191</v>
      </c>
      <c r="C1138" t="s">
        <v>14</v>
      </c>
      <c r="D1138" t="s">
        <v>1600</v>
      </c>
      <c r="E1138" t="s">
        <v>186</v>
      </c>
      <c r="F1138">
        <v>18</v>
      </c>
      <c r="G1138" t="s">
        <v>16</v>
      </c>
      <c r="H1138">
        <v>2021</v>
      </c>
      <c r="I1138">
        <v>11.762966666666699</v>
      </c>
      <c r="J1138" s="1">
        <f>_xlfn.XLOOKUP(B1138, '[1]2021 Salaries'!$B$13:$B$2834, '[1]2021 Salaries'!$G$13:$G$2834,0)</f>
        <v>30920000</v>
      </c>
      <c r="K1138" s="1">
        <f t="shared" si="17"/>
        <v>34012000</v>
      </c>
      <c r="L1138" s="2">
        <v>1137</v>
      </c>
    </row>
    <row r="1139" spans="1:12" hidden="1" x14ac:dyDescent="0.45">
      <c r="A1139">
        <v>411</v>
      </c>
      <c r="B1139" t="s">
        <v>2190</v>
      </c>
      <c r="C1139" t="s">
        <v>143</v>
      </c>
      <c r="D1139" t="s">
        <v>1600</v>
      </c>
      <c r="E1139" t="s">
        <v>602</v>
      </c>
      <c r="F1139">
        <v>23</v>
      </c>
      <c r="G1139" t="s">
        <v>12</v>
      </c>
      <c r="H1139">
        <v>2020</v>
      </c>
      <c r="I1139">
        <v>11.770200000000001</v>
      </c>
      <c r="J1139" s="1">
        <f>_xlfn.XLOOKUP(B1139, '[1]2021 Salaries'!$B$13:$B$2834, '[1]2021 Salaries'!$G$13:$G$2834,0)</f>
        <v>23990000</v>
      </c>
      <c r="K1139" s="1">
        <f t="shared" si="17"/>
        <v>26389000.000000004</v>
      </c>
      <c r="L1139" s="2">
        <v>1138</v>
      </c>
    </row>
    <row r="1140" spans="1:12" hidden="1" x14ac:dyDescent="0.45">
      <c r="A1140">
        <v>557</v>
      </c>
      <c r="B1140" t="s">
        <v>2189</v>
      </c>
      <c r="C1140" t="s">
        <v>130</v>
      </c>
      <c r="D1140" t="s">
        <v>1600</v>
      </c>
      <c r="E1140" t="s">
        <v>322</v>
      </c>
      <c r="F1140">
        <v>31</v>
      </c>
      <c r="G1140" t="s">
        <v>25</v>
      </c>
      <c r="H1140">
        <v>2020</v>
      </c>
      <c r="I1140">
        <v>11.775600000000001</v>
      </c>
      <c r="J1140" s="1">
        <f>_xlfn.XLOOKUP(B1140, '[1]2021 Salaries'!$B$13:$B$2834, '[1]2021 Salaries'!$G$13:$G$2834,0)</f>
        <v>31960000</v>
      </c>
      <c r="K1140" s="1">
        <f t="shared" si="17"/>
        <v>35156000</v>
      </c>
      <c r="L1140" s="2">
        <v>1139</v>
      </c>
    </row>
    <row r="1141" spans="1:12" hidden="1" x14ac:dyDescent="0.45">
      <c r="A1141">
        <v>1194</v>
      </c>
      <c r="B1141" t="s">
        <v>1979</v>
      </c>
      <c r="C1141" t="s">
        <v>9</v>
      </c>
      <c r="D1141" t="s">
        <v>1596</v>
      </c>
      <c r="E1141" t="s">
        <v>539</v>
      </c>
      <c r="F1141">
        <v>34</v>
      </c>
      <c r="G1141" t="s">
        <v>31</v>
      </c>
      <c r="H1141">
        <v>2021</v>
      </c>
      <c r="I1141">
        <v>11.7789</v>
      </c>
      <c r="J1141" s="1">
        <f>_xlfn.XLOOKUP(B1141, '[1]2021 Salaries'!$B$13:$B$2834, '[1]2021 Salaries'!$G$13:$G$2834,0)</f>
        <v>26560000</v>
      </c>
      <c r="K1141" s="1">
        <f t="shared" si="17"/>
        <v>29216000.000000004</v>
      </c>
      <c r="L1141" s="2">
        <v>1140</v>
      </c>
    </row>
    <row r="1142" spans="1:12" hidden="1" x14ac:dyDescent="0.45">
      <c r="A1142">
        <v>458</v>
      </c>
      <c r="B1142" t="s">
        <v>1443</v>
      </c>
      <c r="C1142" t="s">
        <v>74</v>
      </c>
      <c r="D1142" t="s">
        <v>350</v>
      </c>
      <c r="E1142" t="s">
        <v>11</v>
      </c>
      <c r="F1142">
        <v>18</v>
      </c>
      <c r="G1142" t="s">
        <v>12</v>
      </c>
      <c r="H1142">
        <v>2020</v>
      </c>
      <c r="I1142">
        <v>11.792866666666701</v>
      </c>
      <c r="J1142" s="1">
        <f>_xlfn.XLOOKUP(B1142, '[1]2021 Salaries'!$B$13:$B$2834, '[1]2021 Salaries'!$G$13:$G$2834,0)</f>
        <v>9840000</v>
      </c>
      <c r="K1142" s="1">
        <f t="shared" si="17"/>
        <v>10824000</v>
      </c>
      <c r="L1142" s="2">
        <v>1141</v>
      </c>
    </row>
    <row r="1143" spans="1:12" hidden="1" x14ac:dyDescent="0.45">
      <c r="A1143">
        <v>1207</v>
      </c>
      <c r="B1143" t="s">
        <v>2188</v>
      </c>
      <c r="C1143" t="s">
        <v>9</v>
      </c>
      <c r="D1143" t="s">
        <v>1596</v>
      </c>
      <c r="E1143" t="s">
        <v>173</v>
      </c>
      <c r="F1143">
        <v>27</v>
      </c>
      <c r="G1143" t="s">
        <v>31</v>
      </c>
      <c r="H1143">
        <v>2021</v>
      </c>
      <c r="I1143">
        <v>11.7945333333333</v>
      </c>
      <c r="J1143" s="1">
        <f>_xlfn.XLOOKUP(B1143, '[1]2021 Salaries'!$B$13:$B$2834, '[1]2021 Salaries'!$G$13:$G$2834,0)</f>
        <v>27380000</v>
      </c>
      <c r="K1143" s="1">
        <f t="shared" si="17"/>
        <v>30118000.000000004</v>
      </c>
      <c r="L1143" s="2">
        <v>1142</v>
      </c>
    </row>
    <row r="1144" spans="1:12" hidden="1" x14ac:dyDescent="0.45">
      <c r="A1144">
        <v>1214</v>
      </c>
      <c r="B1144" t="s">
        <v>2187</v>
      </c>
      <c r="C1144" t="s">
        <v>9</v>
      </c>
      <c r="D1144" t="s">
        <v>1600</v>
      </c>
      <c r="E1144" t="s">
        <v>278</v>
      </c>
      <c r="F1144">
        <v>22</v>
      </c>
      <c r="G1144" t="s">
        <v>31</v>
      </c>
      <c r="H1144">
        <v>2021</v>
      </c>
      <c r="I1144">
        <v>11.801033333333301</v>
      </c>
      <c r="J1144" s="1">
        <f>_xlfn.XLOOKUP(B1144, '[1]2021 Salaries'!$B$13:$B$2834, '[1]2021 Salaries'!$G$13:$G$2834,0)</f>
        <v>28400000</v>
      </c>
      <c r="K1144" s="1">
        <f t="shared" si="17"/>
        <v>31240000.000000004</v>
      </c>
      <c r="L1144" s="2">
        <v>1143</v>
      </c>
    </row>
    <row r="1145" spans="1:12" hidden="1" x14ac:dyDescent="0.45">
      <c r="A1145">
        <v>835</v>
      </c>
      <c r="B1145" t="s">
        <v>1848</v>
      </c>
      <c r="C1145" t="s">
        <v>86</v>
      </c>
      <c r="D1145" t="s">
        <v>1592</v>
      </c>
      <c r="E1145" t="s">
        <v>272</v>
      </c>
      <c r="F1145">
        <v>28</v>
      </c>
      <c r="G1145" t="s">
        <v>16</v>
      </c>
      <c r="H1145">
        <v>2020</v>
      </c>
      <c r="I1145">
        <v>11.804</v>
      </c>
      <c r="J1145" s="1">
        <f>_xlfn.XLOOKUP(B1145, '[1]2021 Salaries'!$B$13:$B$2834, '[1]2021 Salaries'!$G$13:$G$2834,0)</f>
        <v>20110000</v>
      </c>
      <c r="K1145" s="1">
        <f t="shared" si="17"/>
        <v>22121000</v>
      </c>
      <c r="L1145" s="2">
        <v>1144</v>
      </c>
    </row>
    <row r="1146" spans="1:12" hidden="1" x14ac:dyDescent="0.45">
      <c r="A1146">
        <v>707</v>
      </c>
      <c r="B1146" t="s">
        <v>597</v>
      </c>
      <c r="C1146" t="s">
        <v>9</v>
      </c>
      <c r="D1146" t="s">
        <v>598</v>
      </c>
      <c r="E1146" t="s">
        <v>186</v>
      </c>
      <c r="F1146">
        <v>19</v>
      </c>
      <c r="G1146" t="s">
        <v>16</v>
      </c>
      <c r="H1146">
        <v>2020</v>
      </c>
      <c r="I1146">
        <v>11.8051666666667</v>
      </c>
      <c r="J1146" s="1">
        <f>_xlfn.XLOOKUP(B1146, '[1]2021 Salaries'!$B$13:$B$2834, '[1]2021 Salaries'!$G$13:$G$2834,0)</f>
        <v>0</v>
      </c>
      <c r="K1146" s="1">
        <f t="shared" si="17"/>
        <v>0</v>
      </c>
      <c r="L1146" s="2">
        <v>1145</v>
      </c>
    </row>
    <row r="1147" spans="1:12" hidden="1" x14ac:dyDescent="0.45">
      <c r="A1147">
        <v>1720</v>
      </c>
      <c r="B1147" t="s">
        <v>1215</v>
      </c>
      <c r="C1147" t="s">
        <v>14</v>
      </c>
      <c r="D1147" t="s">
        <v>1600</v>
      </c>
      <c r="E1147" t="s">
        <v>489</v>
      </c>
      <c r="F1147">
        <v>23</v>
      </c>
      <c r="G1147" t="s">
        <v>16</v>
      </c>
      <c r="H1147">
        <v>2021</v>
      </c>
      <c r="I1147">
        <v>11.811033333333301</v>
      </c>
      <c r="J1147" s="1">
        <f>_xlfn.XLOOKUP(B1147, '[1]2021 Salaries'!$B$13:$B$2834, '[1]2021 Salaries'!$G$13:$G$2834,0)</f>
        <v>30550000</v>
      </c>
      <c r="K1147" s="1">
        <f t="shared" si="17"/>
        <v>33605000</v>
      </c>
      <c r="L1147" s="2">
        <v>1146</v>
      </c>
    </row>
    <row r="1148" spans="1:12" hidden="1" x14ac:dyDescent="0.45">
      <c r="A1148">
        <v>1172</v>
      </c>
      <c r="B1148" t="s">
        <v>1818</v>
      </c>
      <c r="C1148" t="s">
        <v>214</v>
      </c>
      <c r="D1148" t="s">
        <v>1600</v>
      </c>
      <c r="E1148" t="s">
        <v>434</v>
      </c>
      <c r="F1148">
        <v>30</v>
      </c>
      <c r="G1148" t="s">
        <v>31</v>
      </c>
      <c r="H1148">
        <v>2021</v>
      </c>
      <c r="I1148">
        <v>11.814</v>
      </c>
      <c r="J1148" s="1">
        <f>_xlfn.XLOOKUP(B1148, '[1]2021 Salaries'!$B$13:$B$2834, '[1]2021 Salaries'!$G$13:$G$2834,0)</f>
        <v>27800000</v>
      </c>
      <c r="K1148" s="1">
        <f t="shared" si="17"/>
        <v>30580000.000000004</v>
      </c>
      <c r="L1148" s="2">
        <v>1147</v>
      </c>
    </row>
    <row r="1149" spans="1:12" hidden="1" x14ac:dyDescent="0.45">
      <c r="A1149">
        <v>1902</v>
      </c>
      <c r="B1149" t="s">
        <v>2085</v>
      </c>
      <c r="C1149" t="s">
        <v>14</v>
      </c>
      <c r="D1149" t="s">
        <v>1592</v>
      </c>
      <c r="E1149" t="s">
        <v>182</v>
      </c>
      <c r="F1149">
        <v>24</v>
      </c>
      <c r="G1149" t="s">
        <v>41</v>
      </c>
      <c r="H1149">
        <v>2021</v>
      </c>
      <c r="I1149">
        <v>11.8146</v>
      </c>
      <c r="J1149" s="1">
        <f>_xlfn.XLOOKUP(B1149, '[1]2021 Salaries'!$B$13:$B$2834, '[1]2021 Salaries'!$G$13:$G$2834,0)</f>
        <v>2210000</v>
      </c>
      <c r="K1149" s="1">
        <f t="shared" si="17"/>
        <v>2431000</v>
      </c>
      <c r="L1149" s="2">
        <v>1148</v>
      </c>
    </row>
    <row r="1150" spans="1:12" hidden="1" x14ac:dyDescent="0.45">
      <c r="A1150">
        <v>646</v>
      </c>
      <c r="B1150" t="s">
        <v>2042</v>
      </c>
      <c r="C1150" t="s">
        <v>204</v>
      </c>
      <c r="D1150" t="s">
        <v>1600</v>
      </c>
      <c r="E1150" t="s">
        <v>197</v>
      </c>
      <c r="F1150">
        <v>20</v>
      </c>
      <c r="G1150" t="s">
        <v>25</v>
      </c>
      <c r="H1150">
        <v>2020</v>
      </c>
      <c r="I1150">
        <v>11.8165666666667</v>
      </c>
      <c r="J1150" s="1">
        <f>_xlfn.XLOOKUP(B1150, '[1]2021 Salaries'!$B$13:$B$2834, '[1]2021 Salaries'!$G$13:$G$2834,0)</f>
        <v>8320000</v>
      </c>
      <c r="K1150" s="1">
        <f t="shared" si="17"/>
        <v>9152000</v>
      </c>
      <c r="L1150" s="2">
        <v>1149</v>
      </c>
    </row>
    <row r="1151" spans="1:12" hidden="1" x14ac:dyDescent="0.45">
      <c r="A1151">
        <v>203</v>
      </c>
      <c r="B1151" t="s">
        <v>2186</v>
      </c>
      <c r="C1151" t="s">
        <v>538</v>
      </c>
      <c r="D1151" t="s">
        <v>1596</v>
      </c>
      <c r="E1151" t="s">
        <v>549</v>
      </c>
      <c r="F1151">
        <v>24</v>
      </c>
      <c r="G1151" t="s">
        <v>31</v>
      </c>
      <c r="H1151">
        <v>2020</v>
      </c>
      <c r="I1151">
        <v>11.817033333333301</v>
      </c>
      <c r="J1151" s="1">
        <f>_xlfn.XLOOKUP(B1151, '[1]2021 Salaries'!$B$13:$B$2834, '[1]2021 Salaries'!$G$13:$G$2834,0)</f>
        <v>0</v>
      </c>
      <c r="K1151" s="1">
        <f t="shared" si="17"/>
        <v>0</v>
      </c>
      <c r="L1151" s="2">
        <v>1150</v>
      </c>
    </row>
    <row r="1152" spans="1:12" hidden="1" x14ac:dyDescent="0.45">
      <c r="A1152">
        <v>1646</v>
      </c>
      <c r="B1152" t="s">
        <v>2185</v>
      </c>
      <c r="C1152" t="s">
        <v>2184</v>
      </c>
      <c r="D1152" t="s">
        <v>1596</v>
      </c>
      <c r="E1152" t="s">
        <v>1212</v>
      </c>
      <c r="F1152">
        <v>27</v>
      </c>
      <c r="G1152" t="s">
        <v>16</v>
      </c>
      <c r="H1152">
        <v>2021</v>
      </c>
      <c r="I1152">
        <v>11.817399999999999</v>
      </c>
      <c r="J1152" s="1">
        <f>_xlfn.XLOOKUP(B1152, '[1]2021 Salaries'!$B$13:$B$2834, '[1]2021 Salaries'!$G$13:$G$2834,0)</f>
        <v>27320000</v>
      </c>
      <c r="K1152" s="1">
        <f t="shared" si="17"/>
        <v>30052000.000000004</v>
      </c>
      <c r="L1152" s="2">
        <v>1151</v>
      </c>
    </row>
    <row r="1153" spans="1:12" hidden="1" x14ac:dyDescent="0.45">
      <c r="A1153">
        <v>71</v>
      </c>
      <c r="B1153" t="s">
        <v>2183</v>
      </c>
      <c r="C1153" t="s">
        <v>39</v>
      </c>
      <c r="D1153" t="s">
        <v>1596</v>
      </c>
      <c r="E1153" t="s">
        <v>710</v>
      </c>
      <c r="F1153">
        <v>21</v>
      </c>
      <c r="G1153" t="s">
        <v>21</v>
      </c>
      <c r="H1153">
        <v>2020</v>
      </c>
      <c r="I1153">
        <v>11.823499999999999</v>
      </c>
      <c r="J1153" s="1">
        <f>_xlfn.XLOOKUP(B1153, '[1]2021 Salaries'!$B$13:$B$2834, '[1]2021 Salaries'!$G$13:$G$2834,0)</f>
        <v>0</v>
      </c>
      <c r="K1153" s="1">
        <f t="shared" si="17"/>
        <v>0</v>
      </c>
      <c r="L1153" s="2">
        <v>1152</v>
      </c>
    </row>
    <row r="1154" spans="1:12" hidden="1" x14ac:dyDescent="0.45">
      <c r="A1154">
        <v>784</v>
      </c>
      <c r="B1154" t="s">
        <v>2182</v>
      </c>
      <c r="C1154" t="s">
        <v>484</v>
      </c>
      <c r="D1154" t="s">
        <v>1592</v>
      </c>
      <c r="E1154" t="s">
        <v>91</v>
      </c>
      <c r="F1154">
        <v>31</v>
      </c>
      <c r="G1154" t="s">
        <v>16</v>
      </c>
      <c r="H1154">
        <v>2020</v>
      </c>
      <c r="I1154">
        <v>11.8328333333333</v>
      </c>
      <c r="J1154" s="1">
        <f>_xlfn.XLOOKUP(B1154, '[1]2021 Salaries'!$B$13:$B$2834, '[1]2021 Salaries'!$G$13:$G$2834,0)</f>
        <v>0</v>
      </c>
      <c r="K1154" s="1">
        <f t="shared" si="17"/>
        <v>0</v>
      </c>
      <c r="L1154" s="2">
        <v>1153</v>
      </c>
    </row>
    <row r="1155" spans="1:12" hidden="1" x14ac:dyDescent="0.45">
      <c r="A1155">
        <v>1622</v>
      </c>
      <c r="B1155" t="s">
        <v>2181</v>
      </c>
      <c r="C1155" t="s">
        <v>109</v>
      </c>
      <c r="D1155" t="s">
        <v>1592</v>
      </c>
      <c r="E1155" t="s">
        <v>240</v>
      </c>
      <c r="F1155">
        <v>22</v>
      </c>
      <c r="G1155" t="s">
        <v>25</v>
      </c>
      <c r="H1155">
        <v>2021</v>
      </c>
      <c r="I1155">
        <v>11.834666666666701</v>
      </c>
      <c r="J1155" s="1">
        <f>_xlfn.XLOOKUP(B1155, '[1]2021 Salaries'!$B$13:$B$2834, '[1]2021 Salaries'!$G$13:$G$2834,0)</f>
        <v>36810000</v>
      </c>
      <c r="K1155" s="1">
        <f t="shared" ref="K1155:K1218" si="18">IF(C1155="Rarita", J1155, J1155*1.1)</f>
        <v>40491000</v>
      </c>
      <c r="L1155" s="2">
        <v>1154</v>
      </c>
    </row>
    <row r="1156" spans="1:12" hidden="1" x14ac:dyDescent="0.45">
      <c r="A1156">
        <v>643</v>
      </c>
      <c r="B1156" t="s">
        <v>1909</v>
      </c>
      <c r="C1156" t="s">
        <v>23</v>
      </c>
      <c r="D1156" t="s">
        <v>1596</v>
      </c>
      <c r="E1156" t="s">
        <v>197</v>
      </c>
      <c r="F1156">
        <v>28</v>
      </c>
      <c r="G1156" t="s">
        <v>25</v>
      </c>
      <c r="H1156">
        <v>2020</v>
      </c>
      <c r="I1156">
        <v>11.8366666666667</v>
      </c>
      <c r="J1156" s="1">
        <f>_xlfn.XLOOKUP(B1156, '[1]2021 Salaries'!$B$13:$B$2834, '[1]2021 Salaries'!$G$13:$G$2834,0)</f>
        <v>24510000</v>
      </c>
      <c r="K1156" s="1">
        <f t="shared" si="18"/>
        <v>26961000.000000004</v>
      </c>
      <c r="L1156" s="2">
        <v>1155</v>
      </c>
    </row>
    <row r="1157" spans="1:12" hidden="1" x14ac:dyDescent="0.45">
      <c r="A1157">
        <v>716</v>
      </c>
      <c r="B1157" t="s">
        <v>2180</v>
      </c>
      <c r="C1157" t="s">
        <v>14</v>
      </c>
      <c r="D1157" t="s">
        <v>1596</v>
      </c>
      <c r="E1157" t="s">
        <v>489</v>
      </c>
      <c r="F1157">
        <v>32</v>
      </c>
      <c r="G1157" t="s">
        <v>16</v>
      </c>
      <c r="H1157">
        <v>2020</v>
      </c>
      <c r="I1157">
        <v>11.837999999999999</v>
      </c>
      <c r="J1157" s="1">
        <f>_xlfn.XLOOKUP(B1157, '[1]2021 Salaries'!$B$13:$B$2834, '[1]2021 Salaries'!$G$13:$G$2834,0)</f>
        <v>37320000</v>
      </c>
      <c r="K1157" s="1">
        <f t="shared" si="18"/>
        <v>41052000</v>
      </c>
      <c r="L1157" s="2">
        <v>1156</v>
      </c>
    </row>
    <row r="1158" spans="1:12" x14ac:dyDescent="0.45">
      <c r="A1158">
        <v>1847</v>
      </c>
      <c r="B1158" t="s">
        <v>1921</v>
      </c>
      <c r="C1158" t="s">
        <v>64</v>
      </c>
      <c r="D1158" t="s">
        <v>1596</v>
      </c>
      <c r="E1158" t="s">
        <v>65</v>
      </c>
      <c r="F1158">
        <v>18</v>
      </c>
      <c r="G1158" t="s">
        <v>41</v>
      </c>
      <c r="H1158">
        <v>2021</v>
      </c>
      <c r="I1158">
        <v>11.8413</v>
      </c>
      <c r="J1158" s="1">
        <f>_xlfn.XLOOKUP(B1158, '[1]2021 Salaries'!$B$13:$B$2834, '[1]2021 Salaries'!$G$13:$G$2834,0)</f>
        <v>470000</v>
      </c>
      <c r="K1158" s="1">
        <f t="shared" si="18"/>
        <v>470000</v>
      </c>
      <c r="L1158" s="2">
        <v>1157</v>
      </c>
    </row>
    <row r="1159" spans="1:12" hidden="1" x14ac:dyDescent="0.45">
      <c r="A1159">
        <v>1023</v>
      </c>
      <c r="B1159" t="s">
        <v>1907</v>
      </c>
      <c r="C1159" t="s">
        <v>134</v>
      </c>
      <c r="D1159" t="s">
        <v>1600</v>
      </c>
      <c r="E1159" t="s">
        <v>293</v>
      </c>
      <c r="F1159">
        <v>28</v>
      </c>
      <c r="G1159" t="s">
        <v>21</v>
      </c>
      <c r="H1159">
        <v>2021</v>
      </c>
      <c r="I1159">
        <v>11.845700000000001</v>
      </c>
      <c r="J1159" s="1">
        <f>_xlfn.XLOOKUP(B1159, '[1]2021 Salaries'!$B$13:$B$2834, '[1]2021 Salaries'!$G$13:$G$2834,0)</f>
        <v>30080000</v>
      </c>
      <c r="K1159" s="1">
        <f t="shared" si="18"/>
        <v>33088000.000000004</v>
      </c>
      <c r="L1159" s="2">
        <v>1158</v>
      </c>
    </row>
    <row r="1160" spans="1:12" hidden="1" x14ac:dyDescent="0.45">
      <c r="A1160">
        <v>1534</v>
      </c>
      <c r="B1160" t="s">
        <v>2179</v>
      </c>
      <c r="C1160" t="s">
        <v>786</v>
      </c>
      <c r="D1160" t="s">
        <v>1592</v>
      </c>
      <c r="E1160" t="s">
        <v>267</v>
      </c>
      <c r="F1160">
        <v>29</v>
      </c>
      <c r="G1160" t="s">
        <v>25</v>
      </c>
      <c r="H1160">
        <v>2021</v>
      </c>
      <c r="I1160">
        <v>11.846066666666699</v>
      </c>
      <c r="J1160" s="1">
        <f>_xlfn.XLOOKUP(B1160, '[1]2021 Salaries'!$B$13:$B$2834, '[1]2021 Salaries'!$G$13:$G$2834,0)</f>
        <v>37470000</v>
      </c>
      <c r="K1160" s="1">
        <f t="shared" si="18"/>
        <v>41217000</v>
      </c>
      <c r="L1160" s="2">
        <v>1159</v>
      </c>
    </row>
    <row r="1161" spans="1:12" hidden="1" x14ac:dyDescent="0.45">
      <c r="A1161">
        <v>7</v>
      </c>
      <c r="B1161" t="s">
        <v>2178</v>
      </c>
      <c r="C1161" t="s">
        <v>14</v>
      </c>
      <c r="D1161" t="s">
        <v>1600</v>
      </c>
      <c r="E1161" t="s">
        <v>369</v>
      </c>
      <c r="F1161">
        <v>23</v>
      </c>
      <c r="G1161" t="s">
        <v>21</v>
      </c>
      <c r="H1161">
        <v>2020</v>
      </c>
      <c r="I1161">
        <v>11.8461</v>
      </c>
      <c r="J1161" s="1">
        <f>_xlfn.XLOOKUP(B1161, '[1]2021 Salaries'!$B$13:$B$2834, '[1]2021 Salaries'!$G$13:$G$2834,0)</f>
        <v>23090000</v>
      </c>
      <c r="K1161" s="1">
        <f t="shared" si="18"/>
        <v>25399000.000000004</v>
      </c>
      <c r="L1161" s="2">
        <v>1160</v>
      </c>
    </row>
    <row r="1162" spans="1:12" hidden="1" x14ac:dyDescent="0.45">
      <c r="A1162">
        <v>1188</v>
      </c>
      <c r="B1162" t="s">
        <v>2177</v>
      </c>
      <c r="C1162" t="s">
        <v>722</v>
      </c>
      <c r="D1162" t="s">
        <v>1592</v>
      </c>
      <c r="E1162" t="s">
        <v>539</v>
      </c>
      <c r="F1162">
        <v>24</v>
      </c>
      <c r="G1162" t="s">
        <v>31</v>
      </c>
      <c r="H1162">
        <v>2021</v>
      </c>
      <c r="I1162">
        <v>11.847200000000001</v>
      </c>
      <c r="J1162" s="1">
        <f>_xlfn.XLOOKUP(B1162, '[1]2021 Salaries'!$B$13:$B$2834, '[1]2021 Salaries'!$G$13:$G$2834,0)</f>
        <v>32990000</v>
      </c>
      <c r="K1162" s="1">
        <f t="shared" si="18"/>
        <v>36289000</v>
      </c>
      <c r="L1162" s="2">
        <v>1161</v>
      </c>
    </row>
    <row r="1163" spans="1:12" hidden="1" x14ac:dyDescent="0.45">
      <c r="A1163">
        <v>922</v>
      </c>
      <c r="B1163" t="s">
        <v>2176</v>
      </c>
      <c r="C1163" t="s">
        <v>39</v>
      </c>
      <c r="D1163" t="s">
        <v>1596</v>
      </c>
      <c r="E1163" t="s">
        <v>1049</v>
      </c>
      <c r="F1163">
        <v>28</v>
      </c>
      <c r="G1163" t="s">
        <v>41</v>
      </c>
      <c r="H1163">
        <v>2020</v>
      </c>
      <c r="I1163">
        <v>11.8517333333333</v>
      </c>
      <c r="J1163" s="1">
        <f>_xlfn.XLOOKUP(B1163, '[1]2021 Salaries'!$B$13:$B$2834, '[1]2021 Salaries'!$G$13:$G$2834,0)</f>
        <v>28630000</v>
      </c>
      <c r="K1163" s="1">
        <f t="shared" si="18"/>
        <v>31493000.000000004</v>
      </c>
      <c r="L1163" s="2">
        <v>1162</v>
      </c>
    </row>
    <row r="1164" spans="1:12" hidden="1" x14ac:dyDescent="0.45">
      <c r="A1164">
        <v>1257</v>
      </c>
      <c r="B1164" t="s">
        <v>1870</v>
      </c>
      <c r="C1164" t="s">
        <v>9</v>
      </c>
      <c r="D1164" t="s">
        <v>1592</v>
      </c>
      <c r="E1164" t="s">
        <v>460</v>
      </c>
      <c r="F1164">
        <v>27</v>
      </c>
      <c r="G1164" t="s">
        <v>31</v>
      </c>
      <c r="H1164">
        <v>2021</v>
      </c>
      <c r="I1164">
        <v>11.8533666666667</v>
      </c>
      <c r="J1164" s="1">
        <f>_xlfn.XLOOKUP(B1164, '[1]2021 Salaries'!$B$13:$B$2834, '[1]2021 Salaries'!$G$13:$G$2834,0)</f>
        <v>20570000</v>
      </c>
      <c r="K1164" s="1">
        <f t="shared" si="18"/>
        <v>22627000</v>
      </c>
      <c r="L1164" s="2">
        <v>1163</v>
      </c>
    </row>
    <row r="1165" spans="1:12" hidden="1" x14ac:dyDescent="0.45">
      <c r="A1165">
        <v>8</v>
      </c>
      <c r="B1165" t="s">
        <v>779</v>
      </c>
      <c r="C1165" t="s">
        <v>235</v>
      </c>
      <c r="D1165" t="s">
        <v>1600</v>
      </c>
      <c r="E1165" t="s">
        <v>369</v>
      </c>
      <c r="F1165">
        <v>31</v>
      </c>
      <c r="G1165" t="s">
        <v>21</v>
      </c>
      <c r="H1165">
        <v>2020</v>
      </c>
      <c r="I1165">
        <v>11.854100000000001</v>
      </c>
      <c r="J1165" s="1">
        <f>_xlfn.XLOOKUP(B1165, '[1]2021 Salaries'!$B$13:$B$2834, '[1]2021 Salaries'!$G$13:$G$2834,0)</f>
        <v>27750000</v>
      </c>
      <c r="K1165" s="1">
        <f t="shared" si="18"/>
        <v>30525000.000000004</v>
      </c>
      <c r="L1165" s="2">
        <v>1164</v>
      </c>
    </row>
    <row r="1166" spans="1:12" hidden="1" x14ac:dyDescent="0.45">
      <c r="A1166">
        <v>1081</v>
      </c>
      <c r="B1166" t="s">
        <v>2175</v>
      </c>
      <c r="C1166" t="s">
        <v>9</v>
      </c>
      <c r="D1166" t="s">
        <v>1596</v>
      </c>
      <c r="E1166" t="s">
        <v>44</v>
      </c>
      <c r="F1166">
        <v>19</v>
      </c>
      <c r="G1166" t="s">
        <v>31</v>
      </c>
      <c r="H1166">
        <v>2021</v>
      </c>
      <c r="I1166">
        <v>11.854533333333301</v>
      </c>
      <c r="J1166" s="1">
        <f>_xlfn.XLOOKUP(B1166, '[1]2021 Salaries'!$B$13:$B$2834, '[1]2021 Salaries'!$G$13:$G$2834,0)</f>
        <v>22900000</v>
      </c>
      <c r="K1166" s="1">
        <f t="shared" si="18"/>
        <v>25190000.000000004</v>
      </c>
      <c r="L1166" s="2">
        <v>1165</v>
      </c>
    </row>
    <row r="1167" spans="1:12" hidden="1" x14ac:dyDescent="0.45">
      <c r="A1167">
        <v>748</v>
      </c>
      <c r="B1167" t="s">
        <v>2174</v>
      </c>
      <c r="C1167" t="s">
        <v>14</v>
      </c>
      <c r="D1167" t="s">
        <v>1592</v>
      </c>
      <c r="E1167" t="s">
        <v>53</v>
      </c>
      <c r="F1167">
        <v>18</v>
      </c>
      <c r="G1167" t="s">
        <v>16</v>
      </c>
      <c r="H1167">
        <v>2020</v>
      </c>
      <c r="I1167">
        <v>11.8603666666667</v>
      </c>
      <c r="J1167" s="1">
        <f>_xlfn.XLOOKUP(B1167, '[1]2021 Salaries'!$B$13:$B$2834, '[1]2021 Salaries'!$G$13:$G$2834,0)</f>
        <v>31090000</v>
      </c>
      <c r="K1167" s="1">
        <f t="shared" si="18"/>
        <v>34199000</v>
      </c>
      <c r="L1167" s="2">
        <v>1166</v>
      </c>
    </row>
    <row r="1168" spans="1:12" hidden="1" x14ac:dyDescent="0.45">
      <c r="A1168">
        <v>1121</v>
      </c>
      <c r="B1168" t="s">
        <v>2173</v>
      </c>
      <c r="C1168" t="s">
        <v>9</v>
      </c>
      <c r="D1168" t="s">
        <v>1600</v>
      </c>
      <c r="E1168" t="s">
        <v>473</v>
      </c>
      <c r="F1168">
        <v>23</v>
      </c>
      <c r="G1168" t="s">
        <v>31</v>
      </c>
      <c r="H1168">
        <v>2021</v>
      </c>
      <c r="I1168">
        <v>11.8610333333333</v>
      </c>
      <c r="J1168" s="1">
        <f>_xlfn.XLOOKUP(B1168, '[1]2021 Salaries'!$B$13:$B$2834, '[1]2021 Salaries'!$G$13:$G$2834,0)</f>
        <v>26240000</v>
      </c>
      <c r="K1168" s="1">
        <f t="shared" si="18"/>
        <v>28864000.000000004</v>
      </c>
      <c r="L1168" s="2">
        <v>1167</v>
      </c>
    </row>
    <row r="1169" spans="1:12" hidden="1" x14ac:dyDescent="0.45">
      <c r="A1169">
        <v>341</v>
      </c>
      <c r="B1169" t="s">
        <v>1920</v>
      </c>
      <c r="C1169" t="s">
        <v>74</v>
      </c>
      <c r="D1169" t="s">
        <v>1596</v>
      </c>
      <c r="E1169" t="s">
        <v>157</v>
      </c>
      <c r="F1169">
        <v>25</v>
      </c>
      <c r="G1169" t="s">
        <v>12</v>
      </c>
      <c r="H1169">
        <v>2020</v>
      </c>
      <c r="I1169">
        <v>11.8630666666667</v>
      </c>
      <c r="J1169" s="1">
        <f>_xlfn.XLOOKUP(B1169, '[1]2021 Salaries'!$B$13:$B$2834, '[1]2021 Salaries'!$G$13:$G$2834,0)</f>
        <v>33220000</v>
      </c>
      <c r="K1169" s="1">
        <f t="shared" si="18"/>
        <v>36542000</v>
      </c>
      <c r="L1169" s="2">
        <v>1168</v>
      </c>
    </row>
    <row r="1170" spans="1:12" hidden="1" x14ac:dyDescent="0.45">
      <c r="A1170">
        <v>664</v>
      </c>
      <c r="B1170" t="s">
        <v>2172</v>
      </c>
      <c r="C1170" t="s">
        <v>23</v>
      </c>
      <c r="D1170" t="s">
        <v>1592</v>
      </c>
      <c r="E1170" t="s">
        <v>124</v>
      </c>
      <c r="F1170">
        <v>28</v>
      </c>
      <c r="G1170" t="s">
        <v>25</v>
      </c>
      <c r="H1170">
        <v>2020</v>
      </c>
      <c r="I1170">
        <v>11.868933333333301</v>
      </c>
      <c r="J1170" s="1">
        <f>_xlfn.XLOOKUP(B1170, '[1]2021 Salaries'!$B$13:$B$2834, '[1]2021 Salaries'!$G$13:$G$2834,0)</f>
        <v>22060000</v>
      </c>
      <c r="K1170" s="1">
        <f t="shared" si="18"/>
        <v>24266000.000000004</v>
      </c>
      <c r="L1170" s="2">
        <v>1169</v>
      </c>
    </row>
    <row r="1171" spans="1:12" hidden="1" x14ac:dyDescent="0.45">
      <c r="A1171">
        <v>19</v>
      </c>
      <c r="B1171" t="s">
        <v>2171</v>
      </c>
      <c r="C1171" t="s">
        <v>285</v>
      </c>
      <c r="D1171" t="s">
        <v>1600</v>
      </c>
      <c r="E1171" t="s">
        <v>49</v>
      </c>
      <c r="F1171">
        <v>26</v>
      </c>
      <c r="G1171" t="s">
        <v>21</v>
      </c>
      <c r="H1171">
        <v>2020</v>
      </c>
      <c r="I1171">
        <v>11.8718</v>
      </c>
      <c r="J1171" s="1">
        <f>_xlfn.XLOOKUP(B1171, '[1]2021 Salaries'!$B$13:$B$2834, '[1]2021 Salaries'!$G$13:$G$2834,0)</f>
        <v>0</v>
      </c>
      <c r="K1171" s="1">
        <f t="shared" si="18"/>
        <v>0</v>
      </c>
      <c r="L1171" s="2">
        <v>1170</v>
      </c>
    </row>
    <row r="1172" spans="1:12" hidden="1" x14ac:dyDescent="0.45">
      <c r="A1172">
        <v>692</v>
      </c>
      <c r="B1172" t="s">
        <v>737</v>
      </c>
      <c r="C1172" t="s">
        <v>9</v>
      </c>
      <c r="D1172" t="s">
        <v>1592</v>
      </c>
      <c r="E1172" t="s">
        <v>15</v>
      </c>
      <c r="F1172">
        <v>22</v>
      </c>
      <c r="G1172" t="s">
        <v>16</v>
      </c>
      <c r="H1172">
        <v>2020</v>
      </c>
      <c r="I1172">
        <v>11.8834</v>
      </c>
      <c r="J1172" s="1">
        <f>_xlfn.XLOOKUP(B1172, '[1]2021 Salaries'!$B$13:$B$2834, '[1]2021 Salaries'!$G$13:$G$2834,0)</f>
        <v>19590000</v>
      </c>
      <c r="K1172" s="1">
        <f t="shared" si="18"/>
        <v>21549000</v>
      </c>
      <c r="L1172" s="2">
        <v>1171</v>
      </c>
    </row>
    <row r="1173" spans="1:12" hidden="1" x14ac:dyDescent="0.45">
      <c r="A1173">
        <v>873</v>
      </c>
      <c r="B1173" t="s">
        <v>2170</v>
      </c>
      <c r="C1173" t="s">
        <v>64</v>
      </c>
      <c r="D1173" t="s">
        <v>1592</v>
      </c>
      <c r="E1173" t="s">
        <v>795</v>
      </c>
      <c r="F1173">
        <v>29</v>
      </c>
      <c r="G1173" t="s">
        <v>41</v>
      </c>
      <c r="H1173">
        <v>2020</v>
      </c>
      <c r="I1173">
        <v>11.8854666666667</v>
      </c>
      <c r="J1173" s="1">
        <f>_xlfn.XLOOKUP(B1173, '[1]2021 Salaries'!$B$13:$B$2834, '[1]2021 Salaries'!$G$13:$G$2834,0)</f>
        <v>1620000</v>
      </c>
      <c r="K1173" s="1">
        <f t="shared" si="18"/>
        <v>1620000</v>
      </c>
      <c r="L1173" s="2">
        <v>1172</v>
      </c>
    </row>
    <row r="1174" spans="1:12" hidden="1" x14ac:dyDescent="0.45">
      <c r="A1174">
        <v>521</v>
      </c>
      <c r="B1174" t="s">
        <v>2169</v>
      </c>
      <c r="C1174" t="s">
        <v>145</v>
      </c>
      <c r="D1174" t="s">
        <v>1600</v>
      </c>
      <c r="E1174" t="s">
        <v>282</v>
      </c>
      <c r="F1174">
        <v>28</v>
      </c>
      <c r="G1174" t="s">
        <v>25</v>
      </c>
      <c r="H1174">
        <v>2020</v>
      </c>
      <c r="I1174">
        <v>11.8861333333333</v>
      </c>
      <c r="J1174" s="1">
        <f>_xlfn.XLOOKUP(B1174, '[1]2021 Salaries'!$B$13:$B$2834, '[1]2021 Salaries'!$G$13:$G$2834,0)</f>
        <v>0</v>
      </c>
      <c r="K1174" s="1">
        <f t="shared" si="18"/>
        <v>0</v>
      </c>
      <c r="L1174" s="2">
        <v>1173</v>
      </c>
    </row>
    <row r="1175" spans="1:12" hidden="1" x14ac:dyDescent="0.45">
      <c r="A1175">
        <v>1707</v>
      </c>
      <c r="B1175" t="s">
        <v>2168</v>
      </c>
      <c r="C1175" t="s">
        <v>14</v>
      </c>
      <c r="D1175" t="s">
        <v>1596</v>
      </c>
      <c r="E1175" t="s">
        <v>186</v>
      </c>
      <c r="F1175">
        <v>28</v>
      </c>
      <c r="G1175" t="s">
        <v>16</v>
      </c>
      <c r="H1175">
        <v>2021</v>
      </c>
      <c r="I1175">
        <v>11.8875666666667</v>
      </c>
      <c r="J1175" s="1">
        <f>_xlfn.XLOOKUP(B1175, '[1]2021 Salaries'!$B$13:$B$2834, '[1]2021 Salaries'!$G$13:$G$2834,0)</f>
        <v>32480000</v>
      </c>
      <c r="K1175" s="1">
        <f t="shared" si="18"/>
        <v>35728000</v>
      </c>
      <c r="L1175" s="2">
        <v>1174</v>
      </c>
    </row>
    <row r="1176" spans="1:12" hidden="1" x14ac:dyDescent="0.45">
      <c r="A1176">
        <v>677</v>
      </c>
      <c r="B1176" t="s">
        <v>2167</v>
      </c>
      <c r="C1176" t="s">
        <v>14</v>
      </c>
      <c r="D1176" t="s">
        <v>1596</v>
      </c>
      <c r="E1176" t="s">
        <v>852</v>
      </c>
      <c r="F1176">
        <v>19</v>
      </c>
      <c r="G1176" t="s">
        <v>16</v>
      </c>
      <c r="H1176">
        <v>2020</v>
      </c>
      <c r="I1176">
        <v>11.8881333333333</v>
      </c>
      <c r="J1176" s="1">
        <f>_xlfn.XLOOKUP(B1176, '[1]2021 Salaries'!$B$13:$B$2834, '[1]2021 Salaries'!$G$13:$G$2834,0)</f>
        <v>0</v>
      </c>
      <c r="K1176" s="1">
        <f t="shared" si="18"/>
        <v>0</v>
      </c>
      <c r="L1176" s="2">
        <v>1175</v>
      </c>
    </row>
    <row r="1177" spans="1:12" hidden="1" x14ac:dyDescent="0.45">
      <c r="A1177">
        <v>1040</v>
      </c>
      <c r="B1177" t="s">
        <v>1737</v>
      </c>
      <c r="C1177" t="s">
        <v>39</v>
      </c>
      <c r="D1177" t="s">
        <v>1592</v>
      </c>
      <c r="E1177" t="s">
        <v>1073</v>
      </c>
      <c r="F1177">
        <v>28</v>
      </c>
      <c r="G1177" t="s">
        <v>21</v>
      </c>
      <c r="H1177">
        <v>2021</v>
      </c>
      <c r="I1177">
        <v>11.891066666666701</v>
      </c>
      <c r="J1177" s="1">
        <f>_xlfn.XLOOKUP(B1177, '[1]2021 Salaries'!$B$13:$B$2834, '[1]2021 Salaries'!$G$13:$G$2834,0)</f>
        <v>22370000</v>
      </c>
      <c r="K1177" s="1">
        <f t="shared" si="18"/>
        <v>24607000.000000004</v>
      </c>
      <c r="L1177" s="2">
        <v>1176</v>
      </c>
    </row>
    <row r="1178" spans="1:12" hidden="1" x14ac:dyDescent="0.45">
      <c r="A1178">
        <v>944</v>
      </c>
      <c r="B1178" t="s">
        <v>2140</v>
      </c>
      <c r="C1178" t="s">
        <v>64</v>
      </c>
      <c r="D1178" t="s">
        <v>1600</v>
      </c>
      <c r="E1178" t="s">
        <v>369</v>
      </c>
      <c r="F1178">
        <v>27</v>
      </c>
      <c r="G1178" t="s">
        <v>21</v>
      </c>
      <c r="H1178">
        <v>2021</v>
      </c>
      <c r="I1178">
        <v>11.891733333333301</v>
      </c>
      <c r="J1178" s="1">
        <f>_xlfn.XLOOKUP(B1178, '[1]2021 Salaries'!$B$13:$B$2834, '[1]2021 Salaries'!$G$13:$G$2834,0)</f>
        <v>30700000</v>
      </c>
      <c r="K1178" s="1">
        <f t="shared" si="18"/>
        <v>30700000</v>
      </c>
      <c r="L1178" s="2">
        <v>1177</v>
      </c>
    </row>
    <row r="1179" spans="1:12" x14ac:dyDescent="0.45">
      <c r="A1179">
        <v>904</v>
      </c>
      <c r="B1179" t="s">
        <v>2166</v>
      </c>
      <c r="C1179" t="s">
        <v>64</v>
      </c>
      <c r="D1179" t="s">
        <v>1596</v>
      </c>
      <c r="E1179" t="s">
        <v>714</v>
      </c>
      <c r="F1179">
        <v>25</v>
      </c>
      <c r="G1179" t="s">
        <v>41</v>
      </c>
      <c r="H1179">
        <v>2020</v>
      </c>
      <c r="I1179">
        <v>11.904833333333301</v>
      </c>
      <c r="J1179" s="1">
        <f>_xlfn.XLOOKUP(B1179, '[1]2021 Salaries'!$B$13:$B$2834, '[1]2021 Salaries'!$G$13:$G$2834,0)</f>
        <v>0</v>
      </c>
      <c r="K1179" s="1">
        <f t="shared" si="18"/>
        <v>0</v>
      </c>
      <c r="L1179" s="2">
        <v>1178</v>
      </c>
    </row>
    <row r="1180" spans="1:12" hidden="1" x14ac:dyDescent="0.45">
      <c r="A1180">
        <v>856</v>
      </c>
      <c r="B1180" t="s">
        <v>1883</v>
      </c>
      <c r="C1180" t="s">
        <v>341</v>
      </c>
      <c r="D1180" t="s">
        <v>1592</v>
      </c>
      <c r="E1180" t="s">
        <v>65</v>
      </c>
      <c r="F1180">
        <v>25</v>
      </c>
      <c r="G1180" t="s">
        <v>41</v>
      </c>
      <c r="H1180">
        <v>2020</v>
      </c>
      <c r="I1180">
        <v>11.906700000000001</v>
      </c>
      <c r="J1180" s="1">
        <f>_xlfn.XLOOKUP(B1180, '[1]2021 Salaries'!$B$13:$B$2834, '[1]2021 Salaries'!$G$13:$G$2834,0)</f>
        <v>2400000</v>
      </c>
      <c r="K1180" s="1">
        <f t="shared" si="18"/>
        <v>2640000</v>
      </c>
      <c r="L1180" s="2">
        <v>1179</v>
      </c>
    </row>
    <row r="1181" spans="1:12" hidden="1" x14ac:dyDescent="0.45">
      <c r="A1181">
        <v>1303</v>
      </c>
      <c r="B1181" t="s">
        <v>1920</v>
      </c>
      <c r="C1181" t="s">
        <v>74</v>
      </c>
      <c r="D1181" t="s">
        <v>1600</v>
      </c>
      <c r="E1181" t="s">
        <v>157</v>
      </c>
      <c r="F1181">
        <v>26</v>
      </c>
      <c r="G1181" t="s">
        <v>12</v>
      </c>
      <c r="H1181">
        <v>2021</v>
      </c>
      <c r="I1181">
        <v>11.910500000000001</v>
      </c>
      <c r="J1181" s="1">
        <f>_xlfn.XLOOKUP(B1181, '[1]2021 Salaries'!$B$13:$B$2834, '[1]2021 Salaries'!$G$13:$G$2834,0)</f>
        <v>33220000</v>
      </c>
      <c r="K1181" s="1">
        <f t="shared" si="18"/>
        <v>36542000</v>
      </c>
      <c r="L1181" s="2">
        <v>1180</v>
      </c>
    </row>
    <row r="1182" spans="1:12" hidden="1" x14ac:dyDescent="0.45">
      <c r="A1182">
        <v>347</v>
      </c>
      <c r="B1182" t="s">
        <v>1045</v>
      </c>
      <c r="C1182" t="s">
        <v>143</v>
      </c>
      <c r="D1182" t="s">
        <v>350</v>
      </c>
      <c r="E1182" t="s">
        <v>47</v>
      </c>
      <c r="F1182">
        <v>23</v>
      </c>
      <c r="G1182" t="s">
        <v>12</v>
      </c>
      <c r="H1182">
        <v>2020</v>
      </c>
      <c r="I1182">
        <v>11.913866666666699</v>
      </c>
      <c r="J1182" s="1">
        <f>_xlfn.XLOOKUP(B1182, '[1]2021 Salaries'!$B$13:$B$2834, '[1]2021 Salaries'!$G$13:$G$2834,0)</f>
        <v>22620000</v>
      </c>
      <c r="K1182" s="1">
        <f t="shared" si="18"/>
        <v>24882000.000000004</v>
      </c>
      <c r="L1182" s="2">
        <v>1181</v>
      </c>
    </row>
    <row r="1183" spans="1:12" hidden="1" x14ac:dyDescent="0.45">
      <c r="A1183">
        <v>605</v>
      </c>
      <c r="B1183" t="s">
        <v>2165</v>
      </c>
      <c r="C1183" t="s">
        <v>9</v>
      </c>
      <c r="D1183" t="s">
        <v>1596</v>
      </c>
      <c r="E1183" t="s">
        <v>353</v>
      </c>
      <c r="F1183">
        <v>27</v>
      </c>
      <c r="G1183" t="s">
        <v>25</v>
      </c>
      <c r="H1183">
        <v>2020</v>
      </c>
      <c r="I1183">
        <v>11.9182666666667</v>
      </c>
      <c r="J1183" s="1">
        <f>_xlfn.XLOOKUP(B1183, '[1]2021 Salaries'!$B$13:$B$2834, '[1]2021 Salaries'!$G$13:$G$2834,0)</f>
        <v>19460000</v>
      </c>
      <c r="K1183" s="1">
        <f t="shared" si="18"/>
        <v>21406000</v>
      </c>
      <c r="L1183" s="2">
        <v>1182</v>
      </c>
    </row>
    <row r="1184" spans="1:12" hidden="1" x14ac:dyDescent="0.45">
      <c r="A1184">
        <v>1364</v>
      </c>
      <c r="B1184" t="s">
        <v>1443</v>
      </c>
      <c r="C1184" t="s">
        <v>74</v>
      </c>
      <c r="D1184" t="s">
        <v>1592</v>
      </c>
      <c r="E1184" t="s">
        <v>602</v>
      </c>
      <c r="F1184">
        <v>19</v>
      </c>
      <c r="G1184" t="s">
        <v>12</v>
      </c>
      <c r="H1184">
        <v>2021</v>
      </c>
      <c r="I1184">
        <v>11.920199999999999</v>
      </c>
      <c r="J1184" s="1">
        <f>_xlfn.XLOOKUP(B1184, '[1]2021 Salaries'!$B$13:$B$2834, '[1]2021 Salaries'!$G$13:$G$2834,0)</f>
        <v>9840000</v>
      </c>
      <c r="K1184" s="1">
        <f t="shared" si="18"/>
        <v>10824000</v>
      </c>
      <c r="L1184" s="2">
        <v>1183</v>
      </c>
    </row>
    <row r="1185" spans="1:12" hidden="1" x14ac:dyDescent="0.45">
      <c r="A1185">
        <v>1831</v>
      </c>
      <c r="B1185" t="s">
        <v>1711</v>
      </c>
      <c r="C1185" t="s">
        <v>14</v>
      </c>
      <c r="D1185" t="s">
        <v>1592</v>
      </c>
      <c r="E1185" t="s">
        <v>34</v>
      </c>
      <c r="F1185">
        <v>27</v>
      </c>
      <c r="G1185" t="s">
        <v>16</v>
      </c>
      <c r="H1185">
        <v>2021</v>
      </c>
      <c r="I1185">
        <v>11.9263333333333</v>
      </c>
      <c r="J1185" s="1">
        <f>_xlfn.XLOOKUP(B1185, '[1]2021 Salaries'!$B$13:$B$2834, '[1]2021 Salaries'!$G$13:$G$2834,0)</f>
        <v>13510000</v>
      </c>
      <c r="K1185" s="1">
        <f t="shared" si="18"/>
        <v>14861000.000000002</v>
      </c>
      <c r="L1185" s="2">
        <v>1184</v>
      </c>
    </row>
    <row r="1186" spans="1:12" hidden="1" x14ac:dyDescent="0.45">
      <c r="A1186">
        <v>714</v>
      </c>
      <c r="B1186" t="s">
        <v>2164</v>
      </c>
      <c r="C1186" t="s">
        <v>14</v>
      </c>
      <c r="D1186" t="s">
        <v>1592</v>
      </c>
      <c r="E1186" t="s">
        <v>489</v>
      </c>
      <c r="F1186">
        <v>28</v>
      </c>
      <c r="G1186" t="s">
        <v>16</v>
      </c>
      <c r="H1186">
        <v>2020</v>
      </c>
      <c r="I1186">
        <v>11.9312</v>
      </c>
      <c r="J1186" s="1">
        <f>_xlfn.XLOOKUP(B1186, '[1]2021 Salaries'!$B$13:$B$2834, '[1]2021 Salaries'!$G$13:$G$2834,0)</f>
        <v>35920000</v>
      </c>
      <c r="K1186" s="1">
        <f t="shared" si="18"/>
        <v>39512000</v>
      </c>
      <c r="L1186" s="2">
        <v>1185</v>
      </c>
    </row>
    <row r="1187" spans="1:12" hidden="1" x14ac:dyDescent="0.45">
      <c r="A1187">
        <v>730</v>
      </c>
      <c r="B1187" t="s">
        <v>2163</v>
      </c>
      <c r="C1187" t="s">
        <v>341</v>
      </c>
      <c r="D1187" t="s">
        <v>1592</v>
      </c>
      <c r="E1187" t="s">
        <v>997</v>
      </c>
      <c r="F1187">
        <v>28</v>
      </c>
      <c r="G1187" t="s">
        <v>16</v>
      </c>
      <c r="H1187">
        <v>2020</v>
      </c>
      <c r="I1187">
        <v>11.933</v>
      </c>
      <c r="J1187" s="1">
        <f>_xlfn.XLOOKUP(B1187, '[1]2021 Salaries'!$B$13:$B$2834, '[1]2021 Salaries'!$G$13:$G$2834,0)</f>
        <v>25090000</v>
      </c>
      <c r="K1187" s="1">
        <f t="shared" si="18"/>
        <v>27599000.000000004</v>
      </c>
      <c r="L1187" s="2">
        <v>1186</v>
      </c>
    </row>
    <row r="1188" spans="1:12" hidden="1" x14ac:dyDescent="0.45">
      <c r="A1188">
        <v>440</v>
      </c>
      <c r="B1188" t="s">
        <v>2162</v>
      </c>
      <c r="C1188" t="s">
        <v>74</v>
      </c>
      <c r="D1188" t="s">
        <v>1596</v>
      </c>
      <c r="E1188" t="s">
        <v>441</v>
      </c>
      <c r="F1188">
        <v>17</v>
      </c>
      <c r="G1188" t="s">
        <v>12</v>
      </c>
      <c r="H1188">
        <v>2020</v>
      </c>
      <c r="I1188">
        <v>11.9332333333333</v>
      </c>
      <c r="J1188" s="1">
        <f>_xlfn.XLOOKUP(B1188, '[1]2021 Salaries'!$B$13:$B$2834, '[1]2021 Salaries'!$G$13:$G$2834,0)</f>
        <v>0</v>
      </c>
      <c r="K1188" s="1">
        <f t="shared" si="18"/>
        <v>0</v>
      </c>
      <c r="L1188" s="2">
        <v>1187</v>
      </c>
    </row>
    <row r="1189" spans="1:12" x14ac:dyDescent="0.45">
      <c r="A1189">
        <v>925</v>
      </c>
      <c r="B1189" t="s">
        <v>2056</v>
      </c>
      <c r="C1189" t="s">
        <v>64</v>
      </c>
      <c r="D1189" t="s">
        <v>1592</v>
      </c>
      <c r="E1189" t="s">
        <v>182</v>
      </c>
      <c r="F1189">
        <v>21</v>
      </c>
      <c r="G1189" t="s">
        <v>41</v>
      </c>
      <c r="H1189">
        <v>2020</v>
      </c>
      <c r="I1189">
        <v>11.9398</v>
      </c>
      <c r="J1189" s="1">
        <f>_xlfn.XLOOKUP(B1189, '[1]2021 Salaries'!$B$13:$B$2834, '[1]2021 Salaries'!$G$13:$G$2834,0)</f>
        <v>21690000</v>
      </c>
      <c r="K1189" s="1">
        <f t="shared" si="18"/>
        <v>21690000</v>
      </c>
      <c r="L1189" s="2">
        <v>1188</v>
      </c>
    </row>
    <row r="1190" spans="1:12" hidden="1" x14ac:dyDescent="0.45">
      <c r="A1190">
        <v>1650</v>
      </c>
      <c r="B1190" t="s">
        <v>2161</v>
      </c>
      <c r="C1190" t="s">
        <v>14</v>
      </c>
      <c r="D1190" t="s">
        <v>1596</v>
      </c>
      <c r="E1190" t="s">
        <v>1212</v>
      </c>
      <c r="F1190">
        <v>22</v>
      </c>
      <c r="G1190" t="s">
        <v>16</v>
      </c>
      <c r="H1190">
        <v>2021</v>
      </c>
      <c r="I1190">
        <v>11.940566666666699</v>
      </c>
      <c r="J1190" s="1">
        <f>_xlfn.XLOOKUP(B1190, '[1]2021 Salaries'!$B$13:$B$2834, '[1]2021 Salaries'!$G$13:$G$2834,0)</f>
        <v>28750000</v>
      </c>
      <c r="K1190" s="1">
        <f t="shared" si="18"/>
        <v>31625000.000000004</v>
      </c>
      <c r="L1190" s="2">
        <v>1189</v>
      </c>
    </row>
    <row r="1191" spans="1:12" hidden="1" x14ac:dyDescent="0.45">
      <c r="A1191">
        <v>137</v>
      </c>
      <c r="B1191" t="s">
        <v>1911</v>
      </c>
      <c r="C1191" t="s">
        <v>894</v>
      </c>
      <c r="D1191" t="s">
        <v>1592</v>
      </c>
      <c r="E1191" t="s">
        <v>299</v>
      </c>
      <c r="F1191">
        <v>32</v>
      </c>
      <c r="G1191" t="s">
        <v>21</v>
      </c>
      <c r="H1191">
        <v>2020</v>
      </c>
      <c r="I1191">
        <v>11.941800000000001</v>
      </c>
      <c r="J1191" s="1">
        <f>_xlfn.XLOOKUP(B1191, '[1]2021 Salaries'!$B$13:$B$2834, '[1]2021 Salaries'!$G$13:$G$2834,0)</f>
        <v>26170000</v>
      </c>
      <c r="K1191" s="1">
        <f t="shared" si="18"/>
        <v>28787000.000000004</v>
      </c>
      <c r="L1191" s="2">
        <v>1190</v>
      </c>
    </row>
    <row r="1192" spans="1:12" hidden="1" x14ac:dyDescent="0.45">
      <c r="A1192">
        <v>413</v>
      </c>
      <c r="B1192" t="s">
        <v>498</v>
      </c>
      <c r="C1192" t="s">
        <v>33</v>
      </c>
      <c r="D1192" t="s">
        <v>350</v>
      </c>
      <c r="E1192" t="s">
        <v>37</v>
      </c>
      <c r="F1192">
        <v>20</v>
      </c>
      <c r="G1192" t="s">
        <v>12</v>
      </c>
      <c r="H1192">
        <v>2020</v>
      </c>
      <c r="I1192">
        <v>11.9441666666667</v>
      </c>
      <c r="J1192" s="1">
        <f>_xlfn.XLOOKUP(B1192, '[1]2021 Salaries'!$B$13:$B$2834, '[1]2021 Salaries'!$G$13:$G$2834,0)</f>
        <v>37080000</v>
      </c>
      <c r="K1192" s="1">
        <f t="shared" si="18"/>
        <v>40788000</v>
      </c>
      <c r="L1192" s="2">
        <v>1191</v>
      </c>
    </row>
    <row r="1193" spans="1:12" hidden="1" x14ac:dyDescent="0.45">
      <c r="A1193">
        <v>1115</v>
      </c>
      <c r="B1193" t="s">
        <v>2160</v>
      </c>
      <c r="C1193" t="s">
        <v>9</v>
      </c>
      <c r="D1193" t="s">
        <v>1600</v>
      </c>
      <c r="E1193" t="s">
        <v>547</v>
      </c>
      <c r="F1193">
        <v>22</v>
      </c>
      <c r="G1193" t="s">
        <v>31</v>
      </c>
      <c r="H1193">
        <v>2021</v>
      </c>
      <c r="I1193">
        <v>11.9446333333333</v>
      </c>
      <c r="J1193" s="1">
        <f>_xlfn.XLOOKUP(B1193, '[1]2021 Salaries'!$B$13:$B$2834, '[1]2021 Salaries'!$G$13:$G$2834,0)</f>
        <v>32590000</v>
      </c>
      <c r="K1193" s="1">
        <f t="shared" si="18"/>
        <v>35849000</v>
      </c>
      <c r="L1193" s="2">
        <v>1192</v>
      </c>
    </row>
    <row r="1194" spans="1:12" hidden="1" x14ac:dyDescent="0.45">
      <c r="A1194">
        <v>843</v>
      </c>
      <c r="B1194" t="s">
        <v>2159</v>
      </c>
      <c r="C1194" t="s">
        <v>14</v>
      </c>
      <c r="D1194" t="s">
        <v>1600</v>
      </c>
      <c r="E1194" t="s">
        <v>272</v>
      </c>
      <c r="F1194">
        <v>27</v>
      </c>
      <c r="G1194" t="s">
        <v>16</v>
      </c>
      <c r="H1194">
        <v>2020</v>
      </c>
      <c r="I1194">
        <v>11.9463666666667</v>
      </c>
      <c r="J1194" s="1">
        <f>_xlfn.XLOOKUP(B1194, '[1]2021 Salaries'!$B$13:$B$2834, '[1]2021 Salaries'!$G$13:$G$2834,0)</f>
        <v>0</v>
      </c>
      <c r="K1194" s="1">
        <f t="shared" si="18"/>
        <v>0</v>
      </c>
      <c r="L1194" s="2">
        <v>1193</v>
      </c>
    </row>
    <row r="1195" spans="1:12" hidden="1" x14ac:dyDescent="0.45">
      <c r="A1195">
        <v>416</v>
      </c>
      <c r="B1195" t="s">
        <v>2158</v>
      </c>
      <c r="C1195" t="s">
        <v>74</v>
      </c>
      <c r="D1195" t="s">
        <v>1592</v>
      </c>
      <c r="E1195" t="s">
        <v>37</v>
      </c>
      <c r="F1195">
        <v>27</v>
      </c>
      <c r="G1195" t="s">
        <v>12</v>
      </c>
      <c r="H1195">
        <v>2020</v>
      </c>
      <c r="I1195">
        <v>11.946733333333301</v>
      </c>
      <c r="J1195" s="1">
        <f>_xlfn.XLOOKUP(B1195, '[1]2021 Salaries'!$B$13:$B$2834, '[1]2021 Salaries'!$G$13:$G$2834,0)</f>
        <v>0</v>
      </c>
      <c r="K1195" s="1">
        <f t="shared" si="18"/>
        <v>0</v>
      </c>
      <c r="L1195" s="2">
        <v>1194</v>
      </c>
    </row>
    <row r="1196" spans="1:12" hidden="1" x14ac:dyDescent="0.45">
      <c r="A1196">
        <v>1621</v>
      </c>
      <c r="B1196" t="s">
        <v>938</v>
      </c>
      <c r="C1196" t="s">
        <v>14</v>
      </c>
      <c r="D1196" t="s">
        <v>350</v>
      </c>
      <c r="E1196" t="s">
        <v>240</v>
      </c>
      <c r="F1196">
        <v>22</v>
      </c>
      <c r="G1196" t="s">
        <v>25</v>
      </c>
      <c r="H1196">
        <v>2021</v>
      </c>
      <c r="I1196">
        <v>11.9478666666667</v>
      </c>
      <c r="J1196" s="1">
        <f>_xlfn.XLOOKUP(B1196, '[1]2021 Salaries'!$B$13:$B$2834, '[1]2021 Salaries'!$G$13:$G$2834,0)</f>
        <v>19920000</v>
      </c>
      <c r="K1196" s="1">
        <f t="shared" si="18"/>
        <v>21912000</v>
      </c>
      <c r="L1196" s="2">
        <v>1195</v>
      </c>
    </row>
    <row r="1197" spans="1:12" hidden="1" x14ac:dyDescent="0.45">
      <c r="A1197">
        <v>652</v>
      </c>
      <c r="B1197" t="s">
        <v>2056</v>
      </c>
      <c r="C1197" t="s">
        <v>23</v>
      </c>
      <c r="D1197" t="s">
        <v>1592</v>
      </c>
      <c r="E1197" t="s">
        <v>240</v>
      </c>
      <c r="F1197">
        <v>21</v>
      </c>
      <c r="G1197" t="s">
        <v>25</v>
      </c>
      <c r="H1197">
        <v>2020</v>
      </c>
      <c r="I1197">
        <v>11.954599999999999</v>
      </c>
      <c r="J1197" s="1">
        <f>_xlfn.XLOOKUP(B1197, '[1]2021 Salaries'!$B$13:$B$2834, '[1]2021 Salaries'!$G$13:$G$2834,0)</f>
        <v>21690000</v>
      </c>
      <c r="K1197" s="1">
        <f t="shared" si="18"/>
        <v>23859000.000000004</v>
      </c>
      <c r="L1197" s="2">
        <v>1196</v>
      </c>
    </row>
    <row r="1198" spans="1:12" hidden="1" x14ac:dyDescent="0.45">
      <c r="A1198">
        <v>1302</v>
      </c>
      <c r="B1198" t="s">
        <v>2157</v>
      </c>
      <c r="C1198" t="s">
        <v>74</v>
      </c>
      <c r="D1198" t="s">
        <v>1600</v>
      </c>
      <c r="E1198" t="s">
        <v>157</v>
      </c>
      <c r="F1198">
        <v>25</v>
      </c>
      <c r="G1198" t="s">
        <v>12</v>
      </c>
      <c r="H1198">
        <v>2021</v>
      </c>
      <c r="I1198">
        <v>11.958033333333301</v>
      </c>
      <c r="J1198" s="1">
        <f>_xlfn.XLOOKUP(B1198, '[1]2021 Salaries'!$B$13:$B$2834, '[1]2021 Salaries'!$G$13:$G$2834,0)</f>
        <v>10240000</v>
      </c>
      <c r="K1198" s="1">
        <f t="shared" si="18"/>
        <v>11264000</v>
      </c>
      <c r="L1198" s="2">
        <v>1197</v>
      </c>
    </row>
    <row r="1199" spans="1:12" hidden="1" x14ac:dyDescent="0.45">
      <c r="A1199">
        <v>201</v>
      </c>
      <c r="B1199" t="s">
        <v>2156</v>
      </c>
      <c r="C1199" t="s">
        <v>68</v>
      </c>
      <c r="D1199" t="s">
        <v>1592</v>
      </c>
      <c r="E1199" t="s">
        <v>549</v>
      </c>
      <c r="F1199">
        <v>17</v>
      </c>
      <c r="G1199" t="s">
        <v>31</v>
      </c>
      <c r="H1199">
        <v>2020</v>
      </c>
      <c r="I1199">
        <v>11.9593666666667</v>
      </c>
      <c r="J1199" s="1">
        <f>_xlfn.XLOOKUP(B1199, '[1]2021 Salaries'!$B$13:$B$2834, '[1]2021 Salaries'!$G$13:$G$2834,0)</f>
        <v>0</v>
      </c>
      <c r="K1199" s="1">
        <f t="shared" si="18"/>
        <v>0</v>
      </c>
      <c r="L1199" s="2">
        <v>1198</v>
      </c>
    </row>
    <row r="1200" spans="1:12" hidden="1" x14ac:dyDescent="0.45">
      <c r="A1200">
        <v>207</v>
      </c>
      <c r="B1200" t="s">
        <v>2155</v>
      </c>
      <c r="C1200" t="s">
        <v>109</v>
      </c>
      <c r="D1200" t="s">
        <v>1600</v>
      </c>
      <c r="E1200" t="s">
        <v>549</v>
      </c>
      <c r="F1200">
        <v>21</v>
      </c>
      <c r="G1200" t="s">
        <v>31</v>
      </c>
      <c r="H1200">
        <v>2020</v>
      </c>
      <c r="I1200">
        <v>11.964833333333299</v>
      </c>
      <c r="J1200" s="1">
        <f>_xlfn.XLOOKUP(B1200, '[1]2021 Salaries'!$B$13:$B$2834, '[1]2021 Salaries'!$G$13:$G$2834,0)</f>
        <v>0</v>
      </c>
      <c r="K1200" s="1">
        <f t="shared" si="18"/>
        <v>0</v>
      </c>
      <c r="L1200" s="2">
        <v>1199</v>
      </c>
    </row>
    <row r="1201" spans="1:12" hidden="1" x14ac:dyDescent="0.45">
      <c r="A1201">
        <v>11</v>
      </c>
      <c r="B1201" t="s">
        <v>1396</v>
      </c>
      <c r="C1201" t="s">
        <v>39</v>
      </c>
      <c r="D1201" t="s">
        <v>350</v>
      </c>
      <c r="E1201" t="s">
        <v>49</v>
      </c>
      <c r="F1201">
        <v>25</v>
      </c>
      <c r="G1201" t="s">
        <v>21</v>
      </c>
      <c r="H1201">
        <v>2020</v>
      </c>
      <c r="I1201">
        <v>11.965633333333299</v>
      </c>
      <c r="J1201" s="1">
        <f>_xlfn.XLOOKUP(B1201, '[1]2021 Salaries'!$B$13:$B$2834, '[1]2021 Salaries'!$G$13:$G$2834,0)</f>
        <v>23440000</v>
      </c>
      <c r="K1201" s="1">
        <f t="shared" si="18"/>
        <v>25784000.000000004</v>
      </c>
      <c r="L1201" s="2">
        <v>1200</v>
      </c>
    </row>
    <row r="1202" spans="1:12" hidden="1" x14ac:dyDescent="0.45">
      <c r="A1202">
        <v>193</v>
      </c>
      <c r="B1202" t="s">
        <v>1724</v>
      </c>
      <c r="C1202" t="s">
        <v>176</v>
      </c>
      <c r="D1202" t="s">
        <v>1596</v>
      </c>
      <c r="E1202" t="s">
        <v>473</v>
      </c>
      <c r="F1202">
        <v>21</v>
      </c>
      <c r="G1202" t="s">
        <v>31</v>
      </c>
      <c r="H1202">
        <v>2020</v>
      </c>
      <c r="I1202">
        <v>11.966666666666701</v>
      </c>
      <c r="J1202" s="1">
        <f>_xlfn.XLOOKUP(B1202, '[1]2021 Salaries'!$B$13:$B$2834, '[1]2021 Salaries'!$G$13:$G$2834,0)</f>
        <v>10700000</v>
      </c>
      <c r="K1202" s="1">
        <f t="shared" si="18"/>
        <v>11770000.000000002</v>
      </c>
      <c r="L1202" s="2">
        <v>1201</v>
      </c>
    </row>
    <row r="1203" spans="1:12" hidden="1" x14ac:dyDescent="0.45">
      <c r="A1203">
        <v>1178</v>
      </c>
      <c r="B1203" t="s">
        <v>2154</v>
      </c>
      <c r="C1203" t="s">
        <v>149</v>
      </c>
      <c r="D1203" t="s">
        <v>1596</v>
      </c>
      <c r="E1203" t="s">
        <v>1012</v>
      </c>
      <c r="F1203">
        <v>26</v>
      </c>
      <c r="G1203" t="s">
        <v>31</v>
      </c>
      <c r="H1203">
        <v>2021</v>
      </c>
      <c r="I1203">
        <v>11.9667333333333</v>
      </c>
      <c r="J1203" s="1">
        <f>_xlfn.XLOOKUP(B1203, '[1]2021 Salaries'!$B$13:$B$2834, '[1]2021 Salaries'!$G$13:$G$2834,0)</f>
        <v>36280000</v>
      </c>
      <c r="K1203" s="1">
        <f t="shared" si="18"/>
        <v>39908000</v>
      </c>
      <c r="L1203" s="2">
        <v>1202</v>
      </c>
    </row>
    <row r="1204" spans="1:12" hidden="1" x14ac:dyDescent="0.45">
      <c r="A1204">
        <v>260</v>
      </c>
      <c r="B1204" t="s">
        <v>2153</v>
      </c>
      <c r="C1204" t="s">
        <v>36</v>
      </c>
      <c r="D1204" t="s">
        <v>1600</v>
      </c>
      <c r="E1204" t="s">
        <v>278</v>
      </c>
      <c r="F1204">
        <v>21</v>
      </c>
      <c r="G1204" t="s">
        <v>31</v>
      </c>
      <c r="H1204">
        <v>2020</v>
      </c>
      <c r="I1204">
        <v>11.967133333333299</v>
      </c>
      <c r="J1204" s="1">
        <f>_xlfn.XLOOKUP(B1204, '[1]2021 Salaries'!$B$13:$B$2834, '[1]2021 Salaries'!$G$13:$G$2834,0)</f>
        <v>34480000</v>
      </c>
      <c r="K1204" s="1">
        <f t="shared" si="18"/>
        <v>37928000</v>
      </c>
      <c r="L1204" s="2">
        <v>1203</v>
      </c>
    </row>
    <row r="1205" spans="1:12" hidden="1" x14ac:dyDescent="0.45">
      <c r="A1205">
        <v>1790</v>
      </c>
      <c r="B1205" t="s">
        <v>1782</v>
      </c>
      <c r="C1205" t="s">
        <v>86</v>
      </c>
      <c r="D1205" t="s">
        <v>1596</v>
      </c>
      <c r="E1205" t="s">
        <v>91</v>
      </c>
      <c r="F1205">
        <v>31</v>
      </c>
      <c r="G1205" t="s">
        <v>16</v>
      </c>
      <c r="H1205">
        <v>2021</v>
      </c>
      <c r="I1205">
        <v>11.9702</v>
      </c>
      <c r="J1205" s="1">
        <f>_xlfn.XLOOKUP(B1205, '[1]2021 Salaries'!$B$13:$B$2834, '[1]2021 Salaries'!$G$13:$G$2834,0)</f>
        <v>21900000</v>
      </c>
      <c r="K1205" s="1">
        <f t="shared" si="18"/>
        <v>24090000.000000004</v>
      </c>
      <c r="L1205" s="2">
        <v>1204</v>
      </c>
    </row>
    <row r="1206" spans="1:12" hidden="1" x14ac:dyDescent="0.45">
      <c r="A1206">
        <v>107</v>
      </c>
      <c r="B1206" t="s">
        <v>2152</v>
      </c>
      <c r="C1206" t="s">
        <v>39</v>
      </c>
      <c r="D1206" t="s">
        <v>1592</v>
      </c>
      <c r="E1206" t="s">
        <v>1073</v>
      </c>
      <c r="F1206">
        <v>30</v>
      </c>
      <c r="G1206" t="s">
        <v>21</v>
      </c>
      <c r="H1206">
        <v>2020</v>
      </c>
      <c r="I1206">
        <v>11.9711</v>
      </c>
      <c r="J1206" s="1">
        <f>_xlfn.XLOOKUP(B1206, '[1]2021 Salaries'!$B$13:$B$2834, '[1]2021 Salaries'!$G$13:$G$2834,0)</f>
        <v>23810000</v>
      </c>
      <c r="K1206" s="1">
        <f t="shared" si="18"/>
        <v>26191000.000000004</v>
      </c>
      <c r="L1206" s="2">
        <v>1205</v>
      </c>
    </row>
    <row r="1207" spans="1:12" hidden="1" x14ac:dyDescent="0.45">
      <c r="A1207">
        <v>172</v>
      </c>
      <c r="B1207" t="s">
        <v>2151</v>
      </c>
      <c r="C1207" t="s">
        <v>46</v>
      </c>
      <c r="D1207" t="s">
        <v>1600</v>
      </c>
      <c r="E1207" t="s">
        <v>547</v>
      </c>
      <c r="F1207">
        <v>25</v>
      </c>
      <c r="G1207" t="s">
        <v>31</v>
      </c>
      <c r="H1207">
        <v>2020</v>
      </c>
      <c r="I1207">
        <v>11.973599999999999</v>
      </c>
      <c r="J1207" s="1">
        <f>_xlfn.XLOOKUP(B1207, '[1]2021 Salaries'!$B$13:$B$2834, '[1]2021 Salaries'!$G$13:$G$2834,0)</f>
        <v>10030000</v>
      </c>
      <c r="K1207" s="1">
        <f t="shared" si="18"/>
        <v>11033000</v>
      </c>
      <c r="L1207" s="2">
        <v>1206</v>
      </c>
    </row>
    <row r="1208" spans="1:12" hidden="1" x14ac:dyDescent="0.45">
      <c r="A1208">
        <v>549</v>
      </c>
      <c r="B1208" t="s">
        <v>2150</v>
      </c>
      <c r="C1208" t="s">
        <v>86</v>
      </c>
      <c r="D1208" t="s">
        <v>1592</v>
      </c>
      <c r="E1208" t="s">
        <v>322</v>
      </c>
      <c r="F1208">
        <v>24</v>
      </c>
      <c r="G1208" t="s">
        <v>25</v>
      </c>
      <c r="H1208">
        <v>2020</v>
      </c>
      <c r="I1208">
        <v>11.9765333333333</v>
      </c>
      <c r="J1208" s="1">
        <f>_xlfn.XLOOKUP(B1208, '[1]2021 Salaries'!$B$13:$B$2834, '[1]2021 Salaries'!$G$13:$G$2834,0)</f>
        <v>22570000</v>
      </c>
      <c r="K1208" s="1">
        <f t="shared" si="18"/>
        <v>24827000.000000004</v>
      </c>
      <c r="L1208" s="2">
        <v>1207</v>
      </c>
    </row>
    <row r="1209" spans="1:12" hidden="1" x14ac:dyDescent="0.45">
      <c r="A1209">
        <v>442</v>
      </c>
      <c r="B1209" t="s">
        <v>2149</v>
      </c>
      <c r="C1209" t="s">
        <v>51</v>
      </c>
      <c r="D1209" t="s">
        <v>1596</v>
      </c>
      <c r="E1209" t="s">
        <v>441</v>
      </c>
      <c r="F1209">
        <v>26</v>
      </c>
      <c r="G1209" t="s">
        <v>12</v>
      </c>
      <c r="H1209">
        <v>2020</v>
      </c>
      <c r="I1209">
        <v>11.9774333333333</v>
      </c>
      <c r="J1209" s="1">
        <f>_xlfn.XLOOKUP(B1209, '[1]2021 Salaries'!$B$13:$B$2834, '[1]2021 Salaries'!$G$13:$G$2834,0)</f>
        <v>30210000</v>
      </c>
      <c r="K1209" s="1">
        <f t="shared" si="18"/>
        <v>33231000.000000004</v>
      </c>
      <c r="L1209" s="2">
        <v>1208</v>
      </c>
    </row>
    <row r="1210" spans="1:12" hidden="1" x14ac:dyDescent="0.45">
      <c r="A1210">
        <v>432</v>
      </c>
      <c r="B1210" t="s">
        <v>2148</v>
      </c>
      <c r="C1210" t="s">
        <v>176</v>
      </c>
      <c r="D1210" t="s">
        <v>1600</v>
      </c>
      <c r="E1210" t="s">
        <v>200</v>
      </c>
      <c r="F1210">
        <v>27</v>
      </c>
      <c r="G1210" t="s">
        <v>12</v>
      </c>
      <c r="H1210">
        <v>2020</v>
      </c>
      <c r="I1210">
        <v>11.980233333333301</v>
      </c>
      <c r="J1210" s="1">
        <f>_xlfn.XLOOKUP(B1210, '[1]2021 Salaries'!$B$13:$B$2834, '[1]2021 Salaries'!$G$13:$G$2834,0)</f>
        <v>30930000</v>
      </c>
      <c r="K1210" s="1">
        <f t="shared" si="18"/>
        <v>34023000</v>
      </c>
      <c r="L1210" s="2">
        <v>1209</v>
      </c>
    </row>
    <row r="1211" spans="1:12" hidden="1" x14ac:dyDescent="0.45">
      <c r="A1211">
        <v>1517</v>
      </c>
      <c r="B1211" t="s">
        <v>213</v>
      </c>
      <c r="C1211" t="s">
        <v>214</v>
      </c>
      <c r="D1211" t="s">
        <v>350</v>
      </c>
      <c r="E1211" t="s">
        <v>107</v>
      </c>
      <c r="F1211">
        <v>29</v>
      </c>
      <c r="G1211" t="s">
        <v>25</v>
      </c>
      <c r="H1211">
        <v>2021</v>
      </c>
      <c r="I1211">
        <v>11.986266666666699</v>
      </c>
      <c r="J1211" s="1">
        <f>_xlfn.XLOOKUP(B1211, '[1]2021 Salaries'!$B$13:$B$2834, '[1]2021 Salaries'!$G$13:$G$2834,0)</f>
        <v>24140000</v>
      </c>
      <c r="K1211" s="1">
        <f t="shared" si="18"/>
        <v>26554000.000000004</v>
      </c>
      <c r="L1211" s="2">
        <v>1210</v>
      </c>
    </row>
    <row r="1212" spans="1:12" hidden="1" x14ac:dyDescent="0.45">
      <c r="A1212">
        <v>617</v>
      </c>
      <c r="B1212" t="s">
        <v>2147</v>
      </c>
      <c r="C1212" t="s">
        <v>86</v>
      </c>
      <c r="D1212" t="s">
        <v>1596</v>
      </c>
      <c r="E1212" t="s">
        <v>118</v>
      </c>
      <c r="F1212">
        <v>31</v>
      </c>
      <c r="G1212" t="s">
        <v>25</v>
      </c>
      <c r="H1212">
        <v>2020</v>
      </c>
      <c r="I1212">
        <v>11.99</v>
      </c>
      <c r="J1212" s="1">
        <f>_xlfn.XLOOKUP(B1212, '[1]2021 Salaries'!$B$13:$B$2834, '[1]2021 Salaries'!$G$13:$G$2834,0)</f>
        <v>0</v>
      </c>
      <c r="K1212" s="1">
        <f t="shared" si="18"/>
        <v>0</v>
      </c>
      <c r="L1212" s="2">
        <v>1211</v>
      </c>
    </row>
    <row r="1213" spans="1:12" hidden="1" x14ac:dyDescent="0.45">
      <c r="A1213">
        <v>1590</v>
      </c>
      <c r="B1213" t="s">
        <v>2146</v>
      </c>
      <c r="C1213" t="s">
        <v>341</v>
      </c>
      <c r="D1213" t="s">
        <v>1592</v>
      </c>
      <c r="E1213" t="s">
        <v>353</v>
      </c>
      <c r="F1213">
        <v>32</v>
      </c>
      <c r="G1213" t="s">
        <v>25</v>
      </c>
      <c r="H1213">
        <v>2021</v>
      </c>
      <c r="I1213">
        <v>11.996866666666699</v>
      </c>
      <c r="J1213" s="1">
        <f>_xlfn.XLOOKUP(B1213, '[1]2021 Salaries'!$B$13:$B$2834, '[1]2021 Salaries'!$G$13:$G$2834,0)</f>
        <v>32140000</v>
      </c>
      <c r="K1213" s="1">
        <f t="shared" si="18"/>
        <v>35354000</v>
      </c>
      <c r="L1213" s="2">
        <v>1212</v>
      </c>
    </row>
    <row r="1214" spans="1:12" hidden="1" x14ac:dyDescent="0.45">
      <c r="A1214">
        <v>1390</v>
      </c>
      <c r="B1214" t="s">
        <v>2145</v>
      </c>
      <c r="C1214" t="s">
        <v>74</v>
      </c>
      <c r="D1214" t="s">
        <v>1596</v>
      </c>
      <c r="E1214" t="s">
        <v>37</v>
      </c>
      <c r="F1214">
        <v>24</v>
      </c>
      <c r="G1214" t="s">
        <v>12</v>
      </c>
      <c r="H1214">
        <v>2021</v>
      </c>
      <c r="I1214">
        <v>11.9987666666667</v>
      </c>
      <c r="J1214" s="1">
        <f>_xlfn.XLOOKUP(B1214, '[1]2021 Salaries'!$B$13:$B$2834, '[1]2021 Salaries'!$G$13:$G$2834,0)</f>
        <v>29580000</v>
      </c>
      <c r="K1214" s="1">
        <f t="shared" si="18"/>
        <v>32538000.000000004</v>
      </c>
      <c r="L1214" s="2">
        <v>1213</v>
      </c>
    </row>
    <row r="1215" spans="1:12" hidden="1" x14ac:dyDescent="0.45">
      <c r="A1215">
        <v>1168</v>
      </c>
      <c r="B1215" t="s">
        <v>2144</v>
      </c>
      <c r="C1215" t="s">
        <v>9</v>
      </c>
      <c r="D1215" t="s">
        <v>1600</v>
      </c>
      <c r="E1215" t="s">
        <v>434</v>
      </c>
      <c r="F1215">
        <v>19</v>
      </c>
      <c r="G1215" t="s">
        <v>31</v>
      </c>
      <c r="H1215">
        <v>2021</v>
      </c>
      <c r="I1215">
        <v>11.9991</v>
      </c>
      <c r="J1215" s="1">
        <f>_xlfn.XLOOKUP(B1215, '[1]2021 Salaries'!$B$13:$B$2834, '[1]2021 Salaries'!$G$13:$G$2834,0)</f>
        <v>5680000</v>
      </c>
      <c r="K1215" s="1">
        <f t="shared" si="18"/>
        <v>6248000.0000000009</v>
      </c>
      <c r="L1215" s="2">
        <v>1214</v>
      </c>
    </row>
    <row r="1216" spans="1:12" hidden="1" x14ac:dyDescent="0.45">
      <c r="A1216">
        <v>868</v>
      </c>
      <c r="B1216" t="s">
        <v>2143</v>
      </c>
      <c r="C1216" t="s">
        <v>46</v>
      </c>
      <c r="D1216" t="s">
        <v>1600</v>
      </c>
      <c r="E1216" t="s">
        <v>65</v>
      </c>
      <c r="F1216">
        <v>25</v>
      </c>
      <c r="G1216" t="s">
        <v>41</v>
      </c>
      <c r="H1216">
        <v>2020</v>
      </c>
      <c r="I1216">
        <v>12.000500000000001</v>
      </c>
      <c r="J1216" s="1">
        <f>_xlfn.XLOOKUP(B1216, '[1]2021 Salaries'!$B$13:$B$2834, '[1]2021 Salaries'!$G$13:$G$2834,0)</f>
        <v>1600000</v>
      </c>
      <c r="K1216" s="1">
        <f t="shared" si="18"/>
        <v>1760000.0000000002</v>
      </c>
      <c r="L1216" s="2">
        <v>1215</v>
      </c>
    </row>
    <row r="1217" spans="1:12" hidden="1" x14ac:dyDescent="0.45">
      <c r="A1217">
        <v>1260</v>
      </c>
      <c r="B1217" t="s">
        <v>2142</v>
      </c>
      <c r="C1217" t="s">
        <v>149</v>
      </c>
      <c r="D1217" t="s">
        <v>1596</v>
      </c>
      <c r="E1217" t="s">
        <v>460</v>
      </c>
      <c r="F1217">
        <v>25</v>
      </c>
      <c r="G1217" t="s">
        <v>31</v>
      </c>
      <c r="H1217">
        <v>2021</v>
      </c>
      <c r="I1217">
        <v>12.0024333333333</v>
      </c>
      <c r="J1217" s="1">
        <f>_xlfn.XLOOKUP(B1217, '[1]2021 Salaries'!$B$13:$B$2834, '[1]2021 Salaries'!$G$13:$G$2834,0)</f>
        <v>9880000</v>
      </c>
      <c r="K1217" s="1">
        <f t="shared" si="18"/>
        <v>10868000</v>
      </c>
      <c r="L1217" s="2">
        <v>1216</v>
      </c>
    </row>
    <row r="1218" spans="1:12" hidden="1" x14ac:dyDescent="0.45">
      <c r="A1218">
        <v>1155</v>
      </c>
      <c r="B1218" t="s">
        <v>2141</v>
      </c>
      <c r="C1218" t="s">
        <v>9</v>
      </c>
      <c r="D1218" t="s">
        <v>1600</v>
      </c>
      <c r="E1218" t="s">
        <v>57</v>
      </c>
      <c r="F1218">
        <v>24</v>
      </c>
      <c r="G1218" t="s">
        <v>31</v>
      </c>
      <c r="H1218">
        <v>2021</v>
      </c>
      <c r="I1218">
        <v>12.003866666666701</v>
      </c>
      <c r="J1218" s="1">
        <f>_xlfn.XLOOKUP(B1218, '[1]2021 Salaries'!$B$13:$B$2834, '[1]2021 Salaries'!$G$13:$G$2834,0)</f>
        <v>28840000</v>
      </c>
      <c r="K1218" s="1">
        <f t="shared" si="18"/>
        <v>31724000.000000004</v>
      </c>
      <c r="L1218" s="2">
        <v>1217</v>
      </c>
    </row>
    <row r="1219" spans="1:12" hidden="1" x14ac:dyDescent="0.45">
      <c r="A1219">
        <v>10</v>
      </c>
      <c r="B1219" t="s">
        <v>2140</v>
      </c>
      <c r="C1219" t="s">
        <v>64</v>
      </c>
      <c r="D1219" t="s">
        <v>1600</v>
      </c>
      <c r="E1219" t="s">
        <v>369</v>
      </c>
      <c r="F1219">
        <v>26</v>
      </c>
      <c r="G1219" t="s">
        <v>21</v>
      </c>
      <c r="H1219">
        <v>2020</v>
      </c>
      <c r="I1219">
        <v>12.0047</v>
      </c>
      <c r="J1219" s="1">
        <f>_xlfn.XLOOKUP(B1219, '[1]2021 Salaries'!$B$13:$B$2834, '[1]2021 Salaries'!$G$13:$G$2834,0)</f>
        <v>30700000</v>
      </c>
      <c r="K1219" s="1">
        <f t="shared" ref="K1219:K1282" si="19">IF(C1219="Rarita", J1219, J1219*1.1)</f>
        <v>30700000</v>
      </c>
      <c r="L1219" s="2">
        <v>1218</v>
      </c>
    </row>
    <row r="1220" spans="1:12" hidden="1" x14ac:dyDescent="0.45">
      <c r="A1220">
        <v>1184</v>
      </c>
      <c r="B1220" t="s">
        <v>2139</v>
      </c>
      <c r="C1220" t="s">
        <v>149</v>
      </c>
      <c r="D1220" t="s">
        <v>1592</v>
      </c>
      <c r="E1220" t="s">
        <v>539</v>
      </c>
      <c r="F1220">
        <v>27</v>
      </c>
      <c r="G1220" t="s">
        <v>31</v>
      </c>
      <c r="H1220">
        <v>2021</v>
      </c>
      <c r="I1220">
        <v>12.0048333333333</v>
      </c>
      <c r="J1220" s="1">
        <f>_xlfn.XLOOKUP(B1220, '[1]2021 Salaries'!$B$13:$B$2834, '[1]2021 Salaries'!$G$13:$G$2834,0)</f>
        <v>21260000</v>
      </c>
      <c r="K1220" s="1">
        <f t="shared" si="19"/>
        <v>23386000.000000004</v>
      </c>
      <c r="L1220" s="2">
        <v>1219</v>
      </c>
    </row>
    <row r="1221" spans="1:12" hidden="1" x14ac:dyDescent="0.45">
      <c r="A1221">
        <v>576</v>
      </c>
      <c r="B1221" t="s">
        <v>2138</v>
      </c>
      <c r="C1221" t="s">
        <v>138</v>
      </c>
      <c r="D1221" t="s">
        <v>1600</v>
      </c>
      <c r="E1221" t="s">
        <v>78</v>
      </c>
      <c r="F1221">
        <v>27</v>
      </c>
      <c r="G1221" t="s">
        <v>25</v>
      </c>
      <c r="H1221">
        <v>2020</v>
      </c>
      <c r="I1221">
        <v>12.008933333333299</v>
      </c>
      <c r="J1221" s="1">
        <f>_xlfn.XLOOKUP(B1221, '[1]2021 Salaries'!$B$13:$B$2834, '[1]2021 Salaries'!$G$13:$G$2834,0)</f>
        <v>36380000</v>
      </c>
      <c r="K1221" s="1">
        <f t="shared" si="19"/>
        <v>40018000</v>
      </c>
      <c r="L1221" s="2">
        <v>1220</v>
      </c>
    </row>
    <row r="1222" spans="1:12" hidden="1" x14ac:dyDescent="0.45">
      <c r="A1222">
        <v>953</v>
      </c>
      <c r="B1222" t="s">
        <v>1816</v>
      </c>
      <c r="C1222" t="s">
        <v>86</v>
      </c>
      <c r="D1222" t="s">
        <v>1600</v>
      </c>
      <c r="E1222" t="s">
        <v>49</v>
      </c>
      <c r="F1222">
        <v>21</v>
      </c>
      <c r="G1222" t="s">
        <v>21</v>
      </c>
      <c r="H1222">
        <v>2021</v>
      </c>
      <c r="I1222">
        <v>12.0102333333333</v>
      </c>
      <c r="J1222" s="1">
        <f>_xlfn.XLOOKUP(B1222, '[1]2021 Salaries'!$B$13:$B$2834, '[1]2021 Salaries'!$G$13:$G$2834,0)</f>
        <v>10780000</v>
      </c>
      <c r="K1222" s="1">
        <f t="shared" si="19"/>
        <v>11858000.000000002</v>
      </c>
      <c r="L1222" s="2">
        <v>1221</v>
      </c>
    </row>
    <row r="1223" spans="1:12" hidden="1" x14ac:dyDescent="0.45">
      <c r="A1223">
        <v>916</v>
      </c>
      <c r="B1223" t="s">
        <v>2137</v>
      </c>
      <c r="C1223" t="s">
        <v>39</v>
      </c>
      <c r="D1223" t="s">
        <v>1592</v>
      </c>
      <c r="E1223" t="s">
        <v>1049</v>
      </c>
      <c r="F1223">
        <v>31</v>
      </c>
      <c r="G1223" t="s">
        <v>41</v>
      </c>
      <c r="H1223">
        <v>2020</v>
      </c>
      <c r="I1223">
        <v>12.0123333333333</v>
      </c>
      <c r="J1223" s="1">
        <f>_xlfn.XLOOKUP(B1223, '[1]2021 Salaries'!$B$13:$B$2834, '[1]2021 Salaries'!$G$13:$G$2834,0)</f>
        <v>0</v>
      </c>
      <c r="K1223" s="1">
        <f t="shared" si="19"/>
        <v>0</v>
      </c>
      <c r="L1223" s="2">
        <v>1222</v>
      </c>
    </row>
    <row r="1224" spans="1:12" hidden="1" x14ac:dyDescent="0.45">
      <c r="A1224">
        <v>903</v>
      </c>
      <c r="B1224" t="s">
        <v>2136</v>
      </c>
      <c r="C1224" t="s">
        <v>64</v>
      </c>
      <c r="D1224" t="s">
        <v>1596</v>
      </c>
      <c r="E1224" t="s">
        <v>714</v>
      </c>
      <c r="F1224">
        <v>27</v>
      </c>
      <c r="G1224" t="s">
        <v>41</v>
      </c>
      <c r="H1224">
        <v>2020</v>
      </c>
      <c r="I1224">
        <v>12.014200000000001</v>
      </c>
      <c r="J1224" s="1">
        <f>_xlfn.XLOOKUP(B1224, '[1]2021 Salaries'!$B$13:$B$2834, '[1]2021 Salaries'!$G$13:$G$2834,0)</f>
        <v>0</v>
      </c>
      <c r="K1224" s="1">
        <f t="shared" si="19"/>
        <v>0</v>
      </c>
      <c r="L1224" s="2">
        <v>1223</v>
      </c>
    </row>
    <row r="1225" spans="1:12" hidden="1" x14ac:dyDescent="0.45">
      <c r="A1225">
        <v>850</v>
      </c>
      <c r="B1225" t="s">
        <v>2135</v>
      </c>
      <c r="C1225" t="s">
        <v>484</v>
      </c>
      <c r="D1225" t="s">
        <v>1600</v>
      </c>
      <c r="E1225" t="s">
        <v>34</v>
      </c>
      <c r="F1225">
        <v>19</v>
      </c>
      <c r="G1225" t="s">
        <v>16</v>
      </c>
      <c r="H1225">
        <v>2020</v>
      </c>
      <c r="I1225">
        <v>12.0222333333333</v>
      </c>
      <c r="J1225" s="1">
        <f>_xlfn.XLOOKUP(B1225, '[1]2021 Salaries'!$B$13:$B$2834, '[1]2021 Salaries'!$G$13:$G$2834,0)</f>
        <v>14190000</v>
      </c>
      <c r="K1225" s="1">
        <f t="shared" si="19"/>
        <v>15609000.000000002</v>
      </c>
      <c r="L1225" s="2">
        <v>1224</v>
      </c>
    </row>
    <row r="1226" spans="1:12" hidden="1" x14ac:dyDescent="0.45">
      <c r="A1226">
        <v>1229</v>
      </c>
      <c r="B1226" t="s">
        <v>2134</v>
      </c>
      <c r="C1226" t="s">
        <v>9</v>
      </c>
      <c r="D1226" t="s">
        <v>1596</v>
      </c>
      <c r="E1226" t="s">
        <v>93</v>
      </c>
      <c r="F1226">
        <v>18</v>
      </c>
      <c r="G1226" t="s">
        <v>31</v>
      </c>
      <c r="H1226">
        <v>2021</v>
      </c>
      <c r="I1226">
        <v>12.0231666666667</v>
      </c>
      <c r="J1226" s="1">
        <f>_xlfn.XLOOKUP(B1226, '[1]2021 Salaries'!$B$13:$B$2834, '[1]2021 Salaries'!$G$13:$G$2834,0)</f>
        <v>27410000</v>
      </c>
      <c r="K1226" s="1">
        <f t="shared" si="19"/>
        <v>30151000.000000004</v>
      </c>
      <c r="L1226" s="2">
        <v>1225</v>
      </c>
    </row>
    <row r="1227" spans="1:12" hidden="1" x14ac:dyDescent="0.45">
      <c r="A1227">
        <v>297</v>
      </c>
      <c r="B1227" t="s">
        <v>2133</v>
      </c>
      <c r="C1227" t="s">
        <v>9</v>
      </c>
      <c r="D1227" t="s">
        <v>1592</v>
      </c>
      <c r="E1227" t="s">
        <v>867</v>
      </c>
      <c r="F1227">
        <v>19</v>
      </c>
      <c r="G1227" t="s">
        <v>31</v>
      </c>
      <c r="H1227">
        <v>2020</v>
      </c>
      <c r="I1227">
        <v>12.0267</v>
      </c>
      <c r="J1227" s="1">
        <f>_xlfn.XLOOKUP(B1227, '[1]2021 Salaries'!$B$13:$B$2834, '[1]2021 Salaries'!$G$13:$G$2834,0)</f>
        <v>0</v>
      </c>
      <c r="K1227" s="1">
        <f t="shared" si="19"/>
        <v>0</v>
      </c>
      <c r="L1227" s="2">
        <v>1226</v>
      </c>
    </row>
    <row r="1228" spans="1:12" hidden="1" x14ac:dyDescent="0.45">
      <c r="A1228">
        <v>1208</v>
      </c>
      <c r="B1228" t="s">
        <v>1878</v>
      </c>
      <c r="C1228" t="s">
        <v>9</v>
      </c>
      <c r="D1228" t="s">
        <v>1596</v>
      </c>
      <c r="E1228" t="s">
        <v>173</v>
      </c>
      <c r="F1228">
        <v>22</v>
      </c>
      <c r="G1228" t="s">
        <v>31</v>
      </c>
      <c r="H1228">
        <v>2021</v>
      </c>
      <c r="I1228">
        <v>12.0268333333333</v>
      </c>
      <c r="J1228" s="1">
        <f>_xlfn.XLOOKUP(B1228, '[1]2021 Salaries'!$B$13:$B$2834, '[1]2021 Salaries'!$G$13:$G$2834,0)</f>
        <v>27090000</v>
      </c>
      <c r="K1228" s="1">
        <f t="shared" si="19"/>
        <v>29799000.000000004</v>
      </c>
      <c r="L1228" s="2">
        <v>1227</v>
      </c>
    </row>
    <row r="1229" spans="1:12" x14ac:dyDescent="0.45">
      <c r="A1229">
        <v>453</v>
      </c>
      <c r="B1229" t="s">
        <v>1881</v>
      </c>
      <c r="C1229" t="s">
        <v>64</v>
      </c>
      <c r="D1229" t="s">
        <v>1596</v>
      </c>
      <c r="E1229" t="s">
        <v>253</v>
      </c>
      <c r="F1229">
        <v>19</v>
      </c>
      <c r="G1229" t="s">
        <v>12</v>
      </c>
      <c r="H1229">
        <v>2020</v>
      </c>
      <c r="I1229">
        <v>12.032733333333301</v>
      </c>
      <c r="J1229" s="1">
        <f>_xlfn.XLOOKUP(B1229, '[1]2021 Salaries'!$B$13:$B$2834, '[1]2021 Salaries'!$G$13:$G$2834,0)</f>
        <v>25770000</v>
      </c>
      <c r="K1229" s="1">
        <f t="shared" si="19"/>
        <v>25770000</v>
      </c>
      <c r="L1229" s="2">
        <v>1228</v>
      </c>
    </row>
    <row r="1230" spans="1:12" hidden="1" x14ac:dyDescent="0.45">
      <c r="A1230">
        <v>1366</v>
      </c>
      <c r="B1230" t="s">
        <v>2132</v>
      </c>
      <c r="C1230" t="s">
        <v>465</v>
      </c>
      <c r="D1230" t="s">
        <v>1592</v>
      </c>
      <c r="E1230" t="s">
        <v>602</v>
      </c>
      <c r="F1230">
        <v>25</v>
      </c>
      <c r="G1230" t="s">
        <v>12</v>
      </c>
      <c r="H1230">
        <v>2021</v>
      </c>
      <c r="I1230">
        <v>12.038833333333301</v>
      </c>
      <c r="J1230" s="1">
        <f>_xlfn.XLOOKUP(B1230, '[1]2021 Salaries'!$B$13:$B$2834, '[1]2021 Salaries'!$G$13:$G$2834,0)</f>
        <v>8660000</v>
      </c>
      <c r="K1230" s="1">
        <f t="shared" si="19"/>
        <v>9526000</v>
      </c>
      <c r="L1230" s="2">
        <v>1229</v>
      </c>
    </row>
    <row r="1231" spans="1:12" hidden="1" x14ac:dyDescent="0.45">
      <c r="A1231">
        <v>1508</v>
      </c>
      <c r="B1231" t="s">
        <v>2131</v>
      </c>
      <c r="C1231" t="s">
        <v>27</v>
      </c>
      <c r="D1231" t="s">
        <v>1596</v>
      </c>
      <c r="E1231" t="s">
        <v>104</v>
      </c>
      <c r="F1231">
        <v>19</v>
      </c>
      <c r="G1231" t="s">
        <v>25</v>
      </c>
      <c r="H1231">
        <v>2021</v>
      </c>
      <c r="I1231">
        <v>12.040900000000001</v>
      </c>
      <c r="J1231" s="1">
        <f>_xlfn.XLOOKUP(B1231, '[1]2021 Salaries'!$B$13:$B$2834, '[1]2021 Salaries'!$G$13:$G$2834,0)</f>
        <v>30200000</v>
      </c>
      <c r="K1231" s="1">
        <f t="shared" si="19"/>
        <v>33220000.000000004</v>
      </c>
      <c r="L1231" s="2">
        <v>1230</v>
      </c>
    </row>
    <row r="1232" spans="1:12" hidden="1" x14ac:dyDescent="0.45">
      <c r="A1232">
        <v>1325</v>
      </c>
      <c r="B1232" t="s">
        <v>2130</v>
      </c>
      <c r="C1232" t="s">
        <v>27</v>
      </c>
      <c r="D1232" t="s">
        <v>1600</v>
      </c>
      <c r="E1232" t="s">
        <v>417</v>
      </c>
      <c r="F1232">
        <v>26</v>
      </c>
      <c r="G1232" t="s">
        <v>12</v>
      </c>
      <c r="H1232">
        <v>2021</v>
      </c>
      <c r="I1232">
        <v>12.0460333333333</v>
      </c>
      <c r="J1232" s="1">
        <f>_xlfn.XLOOKUP(B1232, '[1]2021 Salaries'!$B$13:$B$2834, '[1]2021 Salaries'!$G$13:$G$2834,0)</f>
        <v>20230000</v>
      </c>
      <c r="K1232" s="1">
        <f t="shared" si="19"/>
        <v>22253000</v>
      </c>
      <c r="L1232" s="2">
        <v>1231</v>
      </c>
    </row>
    <row r="1233" spans="1:12" hidden="1" x14ac:dyDescent="0.45">
      <c r="A1233">
        <v>1252</v>
      </c>
      <c r="B1233" t="s">
        <v>2129</v>
      </c>
      <c r="C1233" t="s">
        <v>948</v>
      </c>
      <c r="D1233" t="s">
        <v>1600</v>
      </c>
      <c r="E1233" t="s">
        <v>867</v>
      </c>
      <c r="F1233">
        <v>28</v>
      </c>
      <c r="G1233" t="s">
        <v>31</v>
      </c>
      <c r="H1233">
        <v>2021</v>
      </c>
      <c r="I1233">
        <v>12.0487</v>
      </c>
      <c r="J1233" s="1">
        <f>_xlfn.XLOOKUP(B1233, '[1]2021 Salaries'!$B$13:$B$2834, '[1]2021 Salaries'!$G$13:$G$2834,0)</f>
        <v>36630000</v>
      </c>
      <c r="K1233" s="1">
        <f t="shared" si="19"/>
        <v>40293000</v>
      </c>
      <c r="L1233" s="2">
        <v>1232</v>
      </c>
    </row>
    <row r="1234" spans="1:12" hidden="1" x14ac:dyDescent="0.45">
      <c r="A1234">
        <v>450</v>
      </c>
      <c r="B1234" t="s">
        <v>2092</v>
      </c>
      <c r="C1234" t="s">
        <v>130</v>
      </c>
      <c r="D1234" t="s">
        <v>1592</v>
      </c>
      <c r="E1234" t="s">
        <v>253</v>
      </c>
      <c r="F1234">
        <v>24</v>
      </c>
      <c r="G1234" t="s">
        <v>12</v>
      </c>
      <c r="H1234">
        <v>2020</v>
      </c>
      <c r="I1234">
        <v>12.049666666666701</v>
      </c>
      <c r="J1234" s="1">
        <f>_xlfn.XLOOKUP(B1234, '[1]2021 Salaries'!$B$13:$B$2834, '[1]2021 Salaries'!$G$13:$G$2834,0)</f>
        <v>32090000</v>
      </c>
      <c r="K1234" s="1">
        <f t="shared" si="19"/>
        <v>35299000</v>
      </c>
      <c r="L1234" s="2">
        <v>1233</v>
      </c>
    </row>
    <row r="1235" spans="1:12" hidden="1" x14ac:dyDescent="0.45">
      <c r="A1235">
        <v>1542</v>
      </c>
      <c r="B1235" t="s">
        <v>2128</v>
      </c>
      <c r="C1235" t="s">
        <v>23</v>
      </c>
      <c r="D1235" t="s">
        <v>1596</v>
      </c>
      <c r="E1235" t="s">
        <v>267</v>
      </c>
      <c r="F1235">
        <v>19</v>
      </c>
      <c r="G1235" t="s">
        <v>25</v>
      </c>
      <c r="H1235">
        <v>2021</v>
      </c>
      <c r="I1235">
        <v>12.051033333333301</v>
      </c>
      <c r="J1235" s="1">
        <f>_xlfn.XLOOKUP(B1235, '[1]2021 Salaries'!$B$13:$B$2834, '[1]2021 Salaries'!$G$13:$G$2834,0)</f>
        <v>37760000</v>
      </c>
      <c r="K1235" s="1">
        <f t="shared" si="19"/>
        <v>41536000</v>
      </c>
      <c r="L1235" s="2">
        <v>1234</v>
      </c>
    </row>
    <row r="1236" spans="1:12" hidden="1" x14ac:dyDescent="0.45">
      <c r="A1236">
        <v>1762</v>
      </c>
      <c r="B1236" t="s">
        <v>2127</v>
      </c>
      <c r="C1236" t="s">
        <v>14</v>
      </c>
      <c r="D1236" t="s">
        <v>1600</v>
      </c>
      <c r="E1236" t="s">
        <v>225</v>
      </c>
      <c r="F1236">
        <v>30</v>
      </c>
      <c r="G1236" t="s">
        <v>16</v>
      </c>
      <c r="H1236">
        <v>2021</v>
      </c>
      <c r="I1236">
        <v>12.051133333333301</v>
      </c>
      <c r="J1236" s="1">
        <f>_xlfn.XLOOKUP(B1236, '[1]2021 Salaries'!$B$13:$B$2834, '[1]2021 Salaries'!$G$13:$G$2834,0)</f>
        <v>27850000</v>
      </c>
      <c r="K1236" s="1">
        <f t="shared" si="19"/>
        <v>30635000.000000004</v>
      </c>
      <c r="L1236" s="2">
        <v>1235</v>
      </c>
    </row>
    <row r="1237" spans="1:12" hidden="1" x14ac:dyDescent="0.45">
      <c r="A1237">
        <v>1289</v>
      </c>
      <c r="B1237" t="s">
        <v>2126</v>
      </c>
      <c r="C1237" t="s">
        <v>46</v>
      </c>
      <c r="D1237" t="s">
        <v>1600</v>
      </c>
      <c r="E1237" t="s">
        <v>358</v>
      </c>
      <c r="F1237">
        <v>26</v>
      </c>
      <c r="G1237" t="s">
        <v>31</v>
      </c>
      <c r="H1237">
        <v>2021</v>
      </c>
      <c r="I1237">
        <v>12.053233333333299</v>
      </c>
      <c r="J1237" s="1">
        <f>_xlfn.XLOOKUP(B1237, '[1]2021 Salaries'!$B$13:$B$2834, '[1]2021 Salaries'!$G$13:$G$2834,0)</f>
        <v>23720000</v>
      </c>
      <c r="K1237" s="1">
        <f t="shared" si="19"/>
        <v>26092000.000000004</v>
      </c>
      <c r="L1237" s="2">
        <v>1236</v>
      </c>
    </row>
    <row r="1238" spans="1:12" hidden="1" x14ac:dyDescent="0.45">
      <c r="A1238">
        <v>1381</v>
      </c>
      <c r="B1238" t="s">
        <v>2125</v>
      </c>
      <c r="C1238" t="s">
        <v>27</v>
      </c>
      <c r="D1238" t="s">
        <v>1600</v>
      </c>
      <c r="E1238" t="s">
        <v>587</v>
      </c>
      <c r="F1238">
        <v>23</v>
      </c>
      <c r="G1238" t="s">
        <v>12</v>
      </c>
      <c r="H1238">
        <v>2021</v>
      </c>
      <c r="I1238">
        <v>12.0672</v>
      </c>
      <c r="J1238" s="1">
        <f>_xlfn.XLOOKUP(B1238, '[1]2021 Salaries'!$B$13:$B$2834, '[1]2021 Salaries'!$G$13:$G$2834,0)</f>
        <v>28180000</v>
      </c>
      <c r="K1238" s="1">
        <f t="shared" si="19"/>
        <v>30998000.000000004</v>
      </c>
      <c r="L1238" s="2">
        <v>1237</v>
      </c>
    </row>
    <row r="1239" spans="1:12" hidden="1" x14ac:dyDescent="0.45">
      <c r="A1239">
        <v>1433</v>
      </c>
      <c r="B1239" t="s">
        <v>2124</v>
      </c>
      <c r="C1239" t="s">
        <v>51</v>
      </c>
      <c r="D1239" t="s">
        <v>1596</v>
      </c>
      <c r="E1239" t="s">
        <v>253</v>
      </c>
      <c r="F1239">
        <v>26</v>
      </c>
      <c r="G1239" t="s">
        <v>12</v>
      </c>
      <c r="H1239">
        <v>2021</v>
      </c>
      <c r="I1239">
        <v>12.078666666666701</v>
      </c>
      <c r="J1239" s="1">
        <f>_xlfn.XLOOKUP(B1239, '[1]2021 Salaries'!$B$13:$B$2834, '[1]2021 Salaries'!$G$13:$G$2834,0)</f>
        <v>24470000</v>
      </c>
      <c r="K1239" s="1">
        <f t="shared" si="19"/>
        <v>26917000.000000004</v>
      </c>
      <c r="L1239" s="2">
        <v>1238</v>
      </c>
    </row>
    <row r="1240" spans="1:12" hidden="1" x14ac:dyDescent="0.45">
      <c r="A1240">
        <v>1739</v>
      </c>
      <c r="B1240" t="s">
        <v>1771</v>
      </c>
      <c r="C1240" t="s">
        <v>14</v>
      </c>
      <c r="D1240" t="s">
        <v>1596</v>
      </c>
      <c r="E1240" t="s">
        <v>487</v>
      </c>
      <c r="F1240">
        <v>30</v>
      </c>
      <c r="G1240" t="s">
        <v>16</v>
      </c>
      <c r="H1240">
        <v>2021</v>
      </c>
      <c r="I1240">
        <v>12.089266666666701</v>
      </c>
      <c r="J1240" s="1">
        <f>_xlfn.XLOOKUP(B1240, '[1]2021 Salaries'!$B$13:$B$2834, '[1]2021 Salaries'!$G$13:$G$2834,0)</f>
        <v>25500000</v>
      </c>
      <c r="K1240" s="1">
        <f t="shared" si="19"/>
        <v>28050000.000000004</v>
      </c>
      <c r="L1240" s="2">
        <v>1239</v>
      </c>
    </row>
    <row r="1241" spans="1:12" hidden="1" x14ac:dyDescent="0.45">
      <c r="A1241">
        <v>1291</v>
      </c>
      <c r="B1241" t="s">
        <v>1587</v>
      </c>
      <c r="C1241" t="s">
        <v>74</v>
      </c>
      <c r="D1241" t="s">
        <v>350</v>
      </c>
      <c r="E1241" t="s">
        <v>157</v>
      </c>
      <c r="F1241">
        <v>20</v>
      </c>
      <c r="G1241" t="s">
        <v>12</v>
      </c>
      <c r="H1241">
        <v>2021</v>
      </c>
      <c r="I1241">
        <v>12.0898</v>
      </c>
      <c r="J1241" s="1">
        <f>_xlfn.XLOOKUP(B1241, '[1]2021 Salaries'!$B$13:$B$2834, '[1]2021 Salaries'!$G$13:$G$2834,0)</f>
        <v>16800000</v>
      </c>
      <c r="K1241" s="1">
        <f t="shared" si="19"/>
        <v>18480000</v>
      </c>
      <c r="L1241" s="2">
        <v>1240</v>
      </c>
    </row>
    <row r="1242" spans="1:12" hidden="1" x14ac:dyDescent="0.45">
      <c r="A1242">
        <v>93</v>
      </c>
      <c r="B1242" t="s">
        <v>923</v>
      </c>
      <c r="C1242" t="s">
        <v>39</v>
      </c>
      <c r="D1242" t="s">
        <v>350</v>
      </c>
      <c r="E1242" t="s">
        <v>555</v>
      </c>
      <c r="F1242">
        <v>17</v>
      </c>
      <c r="G1242" t="s">
        <v>21</v>
      </c>
      <c r="H1242">
        <v>2020</v>
      </c>
      <c r="I1242">
        <v>12.091433333333301</v>
      </c>
      <c r="J1242" s="1">
        <f>_xlfn.XLOOKUP(B1242, '[1]2021 Salaries'!$B$13:$B$2834, '[1]2021 Salaries'!$G$13:$G$2834,0)</f>
        <v>0</v>
      </c>
      <c r="K1242" s="1">
        <f t="shared" si="19"/>
        <v>0</v>
      </c>
      <c r="L1242" s="2">
        <v>1241</v>
      </c>
    </row>
    <row r="1243" spans="1:12" hidden="1" x14ac:dyDescent="0.45">
      <c r="A1243">
        <v>1546</v>
      </c>
      <c r="B1243" t="s">
        <v>2084</v>
      </c>
      <c r="C1243" t="s">
        <v>23</v>
      </c>
      <c r="D1243" t="s">
        <v>1592</v>
      </c>
      <c r="E1243" t="s">
        <v>322</v>
      </c>
      <c r="F1243">
        <v>31</v>
      </c>
      <c r="G1243" t="s">
        <v>25</v>
      </c>
      <c r="H1243">
        <v>2021</v>
      </c>
      <c r="I1243">
        <v>12.091799999999999</v>
      </c>
      <c r="J1243" s="1">
        <f>_xlfn.XLOOKUP(B1243, '[1]2021 Salaries'!$B$13:$B$2834, '[1]2021 Salaries'!$G$13:$G$2834,0)</f>
        <v>18610000</v>
      </c>
      <c r="K1243" s="1">
        <f t="shared" si="19"/>
        <v>20471000</v>
      </c>
      <c r="L1243" s="2">
        <v>1242</v>
      </c>
    </row>
    <row r="1244" spans="1:12" hidden="1" x14ac:dyDescent="0.45">
      <c r="A1244">
        <v>1759</v>
      </c>
      <c r="B1244" t="s">
        <v>2123</v>
      </c>
      <c r="C1244" t="s">
        <v>9</v>
      </c>
      <c r="D1244" t="s">
        <v>1600</v>
      </c>
      <c r="E1244" t="s">
        <v>225</v>
      </c>
      <c r="F1244">
        <v>24</v>
      </c>
      <c r="G1244" t="s">
        <v>16</v>
      </c>
      <c r="H1244">
        <v>2021</v>
      </c>
      <c r="I1244">
        <v>12.0991</v>
      </c>
      <c r="J1244" s="1">
        <f>_xlfn.XLOOKUP(B1244, '[1]2021 Salaries'!$B$13:$B$2834, '[1]2021 Salaries'!$G$13:$G$2834,0)</f>
        <v>12660000</v>
      </c>
      <c r="K1244" s="1">
        <f t="shared" si="19"/>
        <v>13926000.000000002</v>
      </c>
      <c r="L1244" s="2">
        <v>1243</v>
      </c>
    </row>
    <row r="1245" spans="1:12" hidden="1" x14ac:dyDescent="0.45">
      <c r="A1245">
        <v>246</v>
      </c>
      <c r="B1245" t="s">
        <v>591</v>
      </c>
      <c r="C1245" t="s">
        <v>149</v>
      </c>
      <c r="D1245" t="s">
        <v>350</v>
      </c>
      <c r="E1245" t="s">
        <v>173</v>
      </c>
      <c r="F1245">
        <v>27</v>
      </c>
      <c r="G1245" t="s">
        <v>31</v>
      </c>
      <c r="H1245">
        <v>2020</v>
      </c>
      <c r="I1245">
        <v>12.099733333333299</v>
      </c>
      <c r="J1245" s="1">
        <f>_xlfn.XLOOKUP(B1245, '[1]2021 Salaries'!$B$13:$B$2834, '[1]2021 Salaries'!$G$13:$G$2834,0)</f>
        <v>27960000</v>
      </c>
      <c r="K1245" s="1">
        <f t="shared" si="19"/>
        <v>30756000.000000004</v>
      </c>
      <c r="L1245" s="2">
        <v>1244</v>
      </c>
    </row>
    <row r="1246" spans="1:12" hidden="1" x14ac:dyDescent="0.45">
      <c r="A1246">
        <v>1581</v>
      </c>
      <c r="B1246" t="s">
        <v>2122</v>
      </c>
      <c r="C1246" t="s">
        <v>86</v>
      </c>
      <c r="D1246" t="s">
        <v>1600</v>
      </c>
      <c r="E1246" t="s">
        <v>237</v>
      </c>
      <c r="F1246">
        <v>29</v>
      </c>
      <c r="G1246" t="s">
        <v>25</v>
      </c>
      <c r="H1246">
        <v>2021</v>
      </c>
      <c r="I1246">
        <v>12.1006</v>
      </c>
      <c r="J1246" s="1">
        <f>_xlfn.XLOOKUP(B1246, '[1]2021 Salaries'!$B$13:$B$2834, '[1]2021 Salaries'!$G$13:$G$2834,0)</f>
        <v>31620000</v>
      </c>
      <c r="K1246" s="1">
        <f t="shared" si="19"/>
        <v>34782000</v>
      </c>
      <c r="L1246" s="2">
        <v>1245</v>
      </c>
    </row>
    <row r="1247" spans="1:12" hidden="1" x14ac:dyDescent="0.45">
      <c r="A1247">
        <v>1553</v>
      </c>
      <c r="B1247" t="s">
        <v>788</v>
      </c>
      <c r="C1247" t="s">
        <v>204</v>
      </c>
      <c r="D1247" t="s">
        <v>350</v>
      </c>
      <c r="E1247" t="s">
        <v>211</v>
      </c>
      <c r="F1247">
        <v>27</v>
      </c>
      <c r="G1247" t="s">
        <v>25</v>
      </c>
      <c r="H1247">
        <v>2021</v>
      </c>
      <c r="I1247">
        <v>12.1038</v>
      </c>
      <c r="J1247" s="1">
        <f>_xlfn.XLOOKUP(B1247, '[1]2021 Salaries'!$B$13:$B$2834, '[1]2021 Salaries'!$G$13:$G$2834,0)</f>
        <v>20190000</v>
      </c>
      <c r="K1247" s="1">
        <f t="shared" si="19"/>
        <v>22209000</v>
      </c>
      <c r="L1247" s="2">
        <v>1246</v>
      </c>
    </row>
    <row r="1248" spans="1:12" hidden="1" x14ac:dyDescent="0.45">
      <c r="A1248">
        <v>581</v>
      </c>
      <c r="B1248" t="s">
        <v>2121</v>
      </c>
      <c r="C1248" t="s">
        <v>23</v>
      </c>
      <c r="D1248" t="s">
        <v>1592</v>
      </c>
      <c r="E1248" t="s">
        <v>237</v>
      </c>
      <c r="F1248">
        <v>26</v>
      </c>
      <c r="G1248" t="s">
        <v>25</v>
      </c>
      <c r="H1248">
        <v>2020</v>
      </c>
      <c r="I1248">
        <v>12.1076333333333</v>
      </c>
      <c r="J1248" s="1">
        <f>_xlfn.XLOOKUP(B1248, '[1]2021 Salaries'!$B$13:$B$2834, '[1]2021 Salaries'!$G$13:$G$2834,0)</f>
        <v>25910000</v>
      </c>
      <c r="K1248" s="1">
        <f t="shared" si="19"/>
        <v>28501000.000000004</v>
      </c>
      <c r="L1248" s="2">
        <v>1247</v>
      </c>
    </row>
    <row r="1249" spans="1:12" hidden="1" x14ac:dyDescent="0.45">
      <c r="A1249">
        <v>1820</v>
      </c>
      <c r="B1249" t="s">
        <v>2120</v>
      </c>
      <c r="C1249" t="s">
        <v>14</v>
      </c>
      <c r="D1249" t="s">
        <v>1600</v>
      </c>
      <c r="E1249" t="s">
        <v>462</v>
      </c>
      <c r="F1249">
        <v>27</v>
      </c>
      <c r="G1249" t="s">
        <v>16</v>
      </c>
      <c r="H1249">
        <v>2021</v>
      </c>
      <c r="I1249">
        <v>12.1076333333333</v>
      </c>
      <c r="J1249" s="1">
        <f>_xlfn.XLOOKUP(B1249, '[1]2021 Salaries'!$B$13:$B$2834, '[1]2021 Salaries'!$G$13:$G$2834,0)</f>
        <v>24060000</v>
      </c>
      <c r="K1249" s="1">
        <f t="shared" si="19"/>
        <v>26466000.000000004</v>
      </c>
      <c r="L1249" s="2">
        <v>1248</v>
      </c>
    </row>
    <row r="1250" spans="1:12" hidden="1" x14ac:dyDescent="0.45">
      <c r="A1250">
        <v>609</v>
      </c>
      <c r="B1250" t="s">
        <v>2119</v>
      </c>
      <c r="C1250" t="s">
        <v>23</v>
      </c>
      <c r="D1250" t="s">
        <v>1596</v>
      </c>
      <c r="E1250" t="s">
        <v>353</v>
      </c>
      <c r="F1250">
        <v>25</v>
      </c>
      <c r="G1250" t="s">
        <v>25</v>
      </c>
      <c r="H1250">
        <v>2020</v>
      </c>
      <c r="I1250">
        <v>12.107799999999999</v>
      </c>
      <c r="J1250" s="1">
        <f>_xlfn.XLOOKUP(B1250, '[1]2021 Salaries'!$B$13:$B$2834, '[1]2021 Salaries'!$G$13:$G$2834,0)</f>
        <v>31700000</v>
      </c>
      <c r="K1250" s="1">
        <f t="shared" si="19"/>
        <v>34870000</v>
      </c>
      <c r="L1250" s="2">
        <v>1249</v>
      </c>
    </row>
    <row r="1251" spans="1:12" hidden="1" x14ac:dyDescent="0.45">
      <c r="A1251">
        <v>568</v>
      </c>
      <c r="B1251" t="s">
        <v>2118</v>
      </c>
      <c r="C1251" t="s">
        <v>341</v>
      </c>
      <c r="D1251" t="s">
        <v>1600</v>
      </c>
      <c r="E1251" t="s">
        <v>211</v>
      </c>
      <c r="F1251">
        <v>24</v>
      </c>
      <c r="G1251" t="s">
        <v>25</v>
      </c>
      <c r="H1251">
        <v>2020</v>
      </c>
      <c r="I1251">
        <v>12.118733333333299</v>
      </c>
      <c r="J1251" s="1">
        <f>_xlfn.XLOOKUP(B1251, '[1]2021 Salaries'!$B$13:$B$2834, '[1]2021 Salaries'!$G$13:$G$2834,0)</f>
        <v>32930000</v>
      </c>
      <c r="K1251" s="1">
        <f t="shared" si="19"/>
        <v>36223000</v>
      </c>
      <c r="L1251" s="2">
        <v>1250</v>
      </c>
    </row>
    <row r="1252" spans="1:12" hidden="1" x14ac:dyDescent="0.45">
      <c r="A1252">
        <v>1664</v>
      </c>
      <c r="B1252" t="s">
        <v>2117</v>
      </c>
      <c r="C1252" t="s">
        <v>14</v>
      </c>
      <c r="D1252" t="s">
        <v>1600</v>
      </c>
      <c r="E1252" t="s">
        <v>852</v>
      </c>
      <c r="F1252">
        <v>26</v>
      </c>
      <c r="G1252" t="s">
        <v>16</v>
      </c>
      <c r="H1252">
        <v>2021</v>
      </c>
      <c r="I1252">
        <v>12.1194666666667</v>
      </c>
      <c r="J1252" s="1">
        <f>_xlfn.XLOOKUP(B1252, '[1]2021 Salaries'!$B$13:$B$2834, '[1]2021 Salaries'!$G$13:$G$2834,0)</f>
        <v>25560000</v>
      </c>
      <c r="K1252" s="1">
        <f t="shared" si="19"/>
        <v>28116000.000000004</v>
      </c>
      <c r="L1252" s="2">
        <v>1251</v>
      </c>
    </row>
    <row r="1253" spans="1:12" hidden="1" x14ac:dyDescent="0.45">
      <c r="A1253">
        <v>752</v>
      </c>
      <c r="B1253" t="s">
        <v>2116</v>
      </c>
      <c r="C1253" t="s">
        <v>14</v>
      </c>
      <c r="D1253" t="s">
        <v>1596</v>
      </c>
      <c r="E1253" t="s">
        <v>53</v>
      </c>
      <c r="F1253">
        <v>25</v>
      </c>
      <c r="G1253" t="s">
        <v>16</v>
      </c>
      <c r="H1253">
        <v>2020</v>
      </c>
      <c r="I1253">
        <v>12.1212</v>
      </c>
      <c r="J1253" s="1">
        <f>_xlfn.XLOOKUP(B1253, '[1]2021 Salaries'!$B$13:$B$2834, '[1]2021 Salaries'!$G$13:$G$2834,0)</f>
        <v>29120000</v>
      </c>
      <c r="K1253" s="1">
        <f t="shared" si="19"/>
        <v>32032000.000000004</v>
      </c>
      <c r="L1253" s="2">
        <v>1252</v>
      </c>
    </row>
    <row r="1254" spans="1:12" x14ac:dyDescent="0.45">
      <c r="A1254">
        <v>1911</v>
      </c>
      <c r="B1254" t="s">
        <v>2115</v>
      </c>
      <c r="C1254" t="s">
        <v>64</v>
      </c>
      <c r="D1254" t="s">
        <v>1600</v>
      </c>
      <c r="E1254" t="s">
        <v>182</v>
      </c>
      <c r="F1254">
        <v>19</v>
      </c>
      <c r="G1254" t="s">
        <v>41</v>
      </c>
      <c r="H1254">
        <v>2021</v>
      </c>
      <c r="I1254">
        <v>12.1240666666667</v>
      </c>
      <c r="J1254" s="1">
        <f>_xlfn.XLOOKUP(B1254, '[1]2021 Salaries'!$B$13:$B$2834, '[1]2021 Salaries'!$G$13:$G$2834,0)</f>
        <v>7030000</v>
      </c>
      <c r="K1254" s="1">
        <f t="shared" si="19"/>
        <v>7030000</v>
      </c>
      <c r="L1254" s="2">
        <v>1253</v>
      </c>
    </row>
    <row r="1255" spans="1:12" hidden="1" x14ac:dyDescent="0.45">
      <c r="A1255">
        <v>3</v>
      </c>
      <c r="B1255" t="s">
        <v>2048</v>
      </c>
      <c r="C1255" t="s">
        <v>39</v>
      </c>
      <c r="D1255" t="s">
        <v>1592</v>
      </c>
      <c r="E1255" t="s">
        <v>369</v>
      </c>
      <c r="F1255">
        <v>22</v>
      </c>
      <c r="G1255" t="s">
        <v>21</v>
      </c>
      <c r="H1255">
        <v>2020</v>
      </c>
      <c r="I1255">
        <v>12.126466666666699</v>
      </c>
      <c r="J1255" s="1">
        <f>_xlfn.XLOOKUP(B1255, '[1]2021 Salaries'!$B$13:$B$2834, '[1]2021 Salaries'!$G$13:$G$2834,0)</f>
        <v>27370000</v>
      </c>
      <c r="K1255" s="1">
        <f t="shared" si="19"/>
        <v>30107000.000000004</v>
      </c>
      <c r="L1255" s="2">
        <v>1254</v>
      </c>
    </row>
    <row r="1256" spans="1:12" hidden="1" x14ac:dyDescent="0.45">
      <c r="A1256">
        <v>184</v>
      </c>
      <c r="B1256" t="s">
        <v>1736</v>
      </c>
      <c r="C1256" t="s">
        <v>27</v>
      </c>
      <c r="D1256" t="s">
        <v>1592</v>
      </c>
      <c r="E1256" t="s">
        <v>473</v>
      </c>
      <c r="F1256">
        <v>21</v>
      </c>
      <c r="G1256" t="s">
        <v>31</v>
      </c>
      <c r="H1256">
        <v>2020</v>
      </c>
      <c r="I1256">
        <v>12.128033333333301</v>
      </c>
      <c r="J1256" s="1">
        <f>_xlfn.XLOOKUP(B1256, '[1]2021 Salaries'!$B$13:$B$2834, '[1]2021 Salaries'!$G$13:$G$2834,0)</f>
        <v>10510000</v>
      </c>
      <c r="K1256" s="1">
        <f t="shared" si="19"/>
        <v>11561000.000000002</v>
      </c>
      <c r="L1256" s="2">
        <v>1255</v>
      </c>
    </row>
    <row r="1257" spans="1:12" hidden="1" x14ac:dyDescent="0.45">
      <c r="A1257">
        <v>285</v>
      </c>
      <c r="B1257" t="s">
        <v>2114</v>
      </c>
      <c r="C1257" t="s">
        <v>55</v>
      </c>
      <c r="D1257" t="s">
        <v>1600</v>
      </c>
      <c r="E1257" t="s">
        <v>93</v>
      </c>
      <c r="F1257">
        <v>23</v>
      </c>
      <c r="G1257" t="s">
        <v>31</v>
      </c>
      <c r="H1257">
        <v>2020</v>
      </c>
      <c r="I1257">
        <v>12.138033333333301</v>
      </c>
      <c r="J1257" s="1">
        <f>_xlfn.XLOOKUP(B1257, '[1]2021 Salaries'!$B$13:$B$2834, '[1]2021 Salaries'!$G$13:$G$2834,0)</f>
        <v>0</v>
      </c>
      <c r="K1257" s="1">
        <f t="shared" si="19"/>
        <v>0</v>
      </c>
      <c r="L1257" s="2">
        <v>1256</v>
      </c>
    </row>
    <row r="1258" spans="1:12" hidden="1" x14ac:dyDescent="0.45">
      <c r="A1258">
        <v>712</v>
      </c>
      <c r="B1258" t="s">
        <v>2113</v>
      </c>
      <c r="C1258" t="s">
        <v>14</v>
      </c>
      <c r="D1258" t="s">
        <v>1600</v>
      </c>
      <c r="E1258" t="s">
        <v>186</v>
      </c>
      <c r="F1258">
        <v>19</v>
      </c>
      <c r="G1258" t="s">
        <v>16</v>
      </c>
      <c r="H1258">
        <v>2020</v>
      </c>
      <c r="I1258">
        <v>12.1382333333333</v>
      </c>
      <c r="J1258" s="1">
        <f>_xlfn.XLOOKUP(B1258, '[1]2021 Salaries'!$B$13:$B$2834, '[1]2021 Salaries'!$G$13:$G$2834,0)</f>
        <v>19990000</v>
      </c>
      <c r="K1258" s="1">
        <f t="shared" si="19"/>
        <v>21989000</v>
      </c>
      <c r="L1258" s="2">
        <v>1257</v>
      </c>
    </row>
    <row r="1259" spans="1:12" hidden="1" x14ac:dyDescent="0.45">
      <c r="A1259">
        <v>1093</v>
      </c>
      <c r="B1259" t="s">
        <v>2112</v>
      </c>
      <c r="C1259" t="s">
        <v>36</v>
      </c>
      <c r="D1259" t="s">
        <v>1600</v>
      </c>
      <c r="E1259" t="s">
        <v>395</v>
      </c>
      <c r="F1259">
        <v>23</v>
      </c>
      <c r="G1259" t="s">
        <v>31</v>
      </c>
      <c r="H1259">
        <v>2021</v>
      </c>
      <c r="I1259">
        <v>12.1399666666667</v>
      </c>
      <c r="J1259" s="1">
        <f>_xlfn.XLOOKUP(B1259, '[1]2021 Salaries'!$B$13:$B$2834, '[1]2021 Salaries'!$G$13:$G$2834,0)</f>
        <v>29980000</v>
      </c>
      <c r="K1259" s="1">
        <f t="shared" si="19"/>
        <v>32978000.000000004</v>
      </c>
      <c r="L1259" s="2">
        <v>1258</v>
      </c>
    </row>
    <row r="1260" spans="1:12" hidden="1" x14ac:dyDescent="0.45">
      <c r="A1260">
        <v>67</v>
      </c>
      <c r="B1260" t="s">
        <v>2111</v>
      </c>
      <c r="C1260" t="s">
        <v>39</v>
      </c>
      <c r="D1260" t="s">
        <v>1592</v>
      </c>
      <c r="E1260" t="s">
        <v>168</v>
      </c>
      <c r="F1260">
        <v>20</v>
      </c>
      <c r="G1260" t="s">
        <v>21</v>
      </c>
      <c r="H1260">
        <v>2020</v>
      </c>
      <c r="I1260">
        <v>12.1519666666667</v>
      </c>
      <c r="J1260" s="1">
        <f>_xlfn.XLOOKUP(B1260, '[1]2021 Salaries'!$B$13:$B$2834, '[1]2021 Salaries'!$G$13:$G$2834,0)</f>
        <v>26670000</v>
      </c>
      <c r="K1260" s="1">
        <f t="shared" si="19"/>
        <v>29337000.000000004</v>
      </c>
      <c r="L1260" s="2">
        <v>1259</v>
      </c>
    </row>
    <row r="1261" spans="1:12" hidden="1" x14ac:dyDescent="0.45">
      <c r="A1261">
        <v>1834</v>
      </c>
      <c r="B1261" t="s">
        <v>2110</v>
      </c>
      <c r="C1261" t="s">
        <v>14</v>
      </c>
      <c r="D1261" t="s">
        <v>1596</v>
      </c>
      <c r="E1261" t="s">
        <v>34</v>
      </c>
      <c r="F1261">
        <v>20</v>
      </c>
      <c r="G1261" t="s">
        <v>16</v>
      </c>
      <c r="H1261">
        <v>2021</v>
      </c>
      <c r="I1261">
        <v>12.1537333333333</v>
      </c>
      <c r="J1261" s="1">
        <f>_xlfn.XLOOKUP(B1261, '[1]2021 Salaries'!$B$13:$B$2834, '[1]2021 Salaries'!$G$13:$G$2834,0)</f>
        <v>19440000</v>
      </c>
      <c r="K1261" s="1">
        <f t="shared" si="19"/>
        <v>21384000</v>
      </c>
      <c r="L1261" s="2">
        <v>1260</v>
      </c>
    </row>
    <row r="1262" spans="1:12" hidden="1" x14ac:dyDescent="0.45">
      <c r="A1262">
        <v>1619</v>
      </c>
      <c r="B1262" t="s">
        <v>2109</v>
      </c>
      <c r="C1262" t="s">
        <v>1593</v>
      </c>
      <c r="D1262" t="s">
        <v>1596</v>
      </c>
      <c r="E1262" t="s">
        <v>197</v>
      </c>
      <c r="F1262">
        <v>19</v>
      </c>
      <c r="G1262" t="s">
        <v>25</v>
      </c>
      <c r="H1262">
        <v>2021</v>
      </c>
      <c r="I1262">
        <v>12.1547</v>
      </c>
      <c r="J1262" s="1">
        <f>_xlfn.XLOOKUP(B1262, '[1]2021 Salaries'!$B$13:$B$2834, '[1]2021 Salaries'!$G$13:$G$2834,0)</f>
        <v>17110000</v>
      </c>
      <c r="K1262" s="1">
        <f t="shared" si="19"/>
        <v>18821000</v>
      </c>
      <c r="L1262" s="2">
        <v>1261</v>
      </c>
    </row>
    <row r="1263" spans="1:12" hidden="1" x14ac:dyDescent="0.45">
      <c r="A1263">
        <v>1312</v>
      </c>
      <c r="B1263" t="s">
        <v>1045</v>
      </c>
      <c r="C1263" t="s">
        <v>143</v>
      </c>
      <c r="D1263" t="s">
        <v>598</v>
      </c>
      <c r="E1263" t="s">
        <v>47</v>
      </c>
      <c r="F1263">
        <v>24</v>
      </c>
      <c r="G1263" t="s">
        <v>12</v>
      </c>
      <c r="H1263">
        <v>2021</v>
      </c>
      <c r="I1263">
        <v>12.1587333333333</v>
      </c>
      <c r="J1263" s="1">
        <f>_xlfn.XLOOKUP(B1263, '[1]2021 Salaries'!$B$13:$B$2834, '[1]2021 Salaries'!$G$13:$G$2834,0)</f>
        <v>22620000</v>
      </c>
      <c r="K1263" s="1">
        <f t="shared" si="19"/>
        <v>24882000.000000004</v>
      </c>
      <c r="L1263" s="2">
        <v>1262</v>
      </c>
    </row>
    <row r="1264" spans="1:12" hidden="1" x14ac:dyDescent="0.45">
      <c r="A1264">
        <v>1515</v>
      </c>
      <c r="B1264" t="s">
        <v>2108</v>
      </c>
      <c r="C1264" t="s">
        <v>23</v>
      </c>
      <c r="D1264" t="s">
        <v>1596</v>
      </c>
      <c r="E1264" t="s">
        <v>104</v>
      </c>
      <c r="F1264">
        <v>28</v>
      </c>
      <c r="G1264" t="s">
        <v>25</v>
      </c>
      <c r="H1264">
        <v>2021</v>
      </c>
      <c r="I1264">
        <v>12.1595666666667</v>
      </c>
      <c r="J1264" s="1">
        <f>_xlfn.XLOOKUP(B1264, '[1]2021 Salaries'!$B$13:$B$2834, '[1]2021 Salaries'!$G$13:$G$2834,0)</f>
        <v>14940000</v>
      </c>
      <c r="K1264" s="1">
        <f t="shared" si="19"/>
        <v>16434000.000000002</v>
      </c>
      <c r="L1264" s="2">
        <v>1263</v>
      </c>
    </row>
    <row r="1265" spans="1:12" hidden="1" x14ac:dyDescent="0.45">
      <c r="A1265">
        <v>1721</v>
      </c>
      <c r="B1265" t="s">
        <v>673</v>
      </c>
      <c r="C1265" t="s">
        <v>14</v>
      </c>
      <c r="D1265" t="s">
        <v>350</v>
      </c>
      <c r="E1265" t="s">
        <v>89</v>
      </c>
      <c r="F1265">
        <v>29</v>
      </c>
      <c r="G1265" t="s">
        <v>16</v>
      </c>
      <c r="H1265">
        <v>2021</v>
      </c>
      <c r="I1265">
        <v>12.166866666666699</v>
      </c>
      <c r="J1265" s="1">
        <f>_xlfn.XLOOKUP(B1265, '[1]2021 Salaries'!$B$13:$B$2834, '[1]2021 Salaries'!$G$13:$G$2834,0)</f>
        <v>29190000</v>
      </c>
      <c r="K1265" s="1">
        <f t="shared" si="19"/>
        <v>32109000.000000004</v>
      </c>
      <c r="L1265" s="2">
        <v>1264</v>
      </c>
    </row>
    <row r="1266" spans="1:12" hidden="1" x14ac:dyDescent="0.45">
      <c r="A1266">
        <v>130</v>
      </c>
      <c r="B1266" t="s">
        <v>2107</v>
      </c>
      <c r="C1266" t="s">
        <v>894</v>
      </c>
      <c r="D1266" t="s">
        <v>1596</v>
      </c>
      <c r="E1266" t="s">
        <v>230</v>
      </c>
      <c r="F1266">
        <v>18</v>
      </c>
      <c r="G1266" t="s">
        <v>21</v>
      </c>
      <c r="H1266">
        <v>2020</v>
      </c>
      <c r="I1266">
        <v>12.168566666666701</v>
      </c>
      <c r="J1266" s="1">
        <f>_xlfn.XLOOKUP(B1266, '[1]2021 Salaries'!$B$13:$B$2834, '[1]2021 Salaries'!$G$13:$G$2834,0)</f>
        <v>0</v>
      </c>
      <c r="K1266" s="1">
        <f t="shared" si="19"/>
        <v>0</v>
      </c>
      <c r="L1266" s="2">
        <v>1265</v>
      </c>
    </row>
    <row r="1267" spans="1:12" hidden="1" x14ac:dyDescent="0.45">
      <c r="A1267">
        <v>429</v>
      </c>
      <c r="B1267" t="s">
        <v>1705</v>
      </c>
      <c r="C1267" t="s">
        <v>392</v>
      </c>
      <c r="D1267" t="s">
        <v>1600</v>
      </c>
      <c r="E1267" t="s">
        <v>200</v>
      </c>
      <c r="F1267">
        <v>20</v>
      </c>
      <c r="G1267" t="s">
        <v>12</v>
      </c>
      <c r="H1267">
        <v>2020</v>
      </c>
      <c r="I1267">
        <v>12.1687666666667</v>
      </c>
      <c r="J1267" s="1">
        <f>_xlfn.XLOOKUP(B1267, '[1]2021 Salaries'!$B$13:$B$2834, '[1]2021 Salaries'!$G$13:$G$2834,0)</f>
        <v>16890000</v>
      </c>
      <c r="K1267" s="1">
        <f t="shared" si="19"/>
        <v>18579000</v>
      </c>
      <c r="L1267" s="2">
        <v>1266</v>
      </c>
    </row>
    <row r="1268" spans="1:12" hidden="1" x14ac:dyDescent="0.45">
      <c r="A1268">
        <v>1028</v>
      </c>
      <c r="B1268" t="s">
        <v>2106</v>
      </c>
      <c r="C1268" t="s">
        <v>320</v>
      </c>
      <c r="D1268" t="s">
        <v>1596</v>
      </c>
      <c r="E1268" t="s">
        <v>555</v>
      </c>
      <c r="F1268">
        <v>28</v>
      </c>
      <c r="G1268" t="s">
        <v>21</v>
      </c>
      <c r="H1268">
        <v>2021</v>
      </c>
      <c r="I1268">
        <v>12.168900000000001</v>
      </c>
      <c r="J1268" s="1">
        <f>_xlfn.XLOOKUP(B1268, '[1]2021 Salaries'!$B$13:$B$2834, '[1]2021 Salaries'!$G$13:$G$2834,0)</f>
        <v>26070000</v>
      </c>
      <c r="K1268" s="1">
        <f t="shared" si="19"/>
        <v>28677000.000000004</v>
      </c>
      <c r="L1268" s="2">
        <v>1267</v>
      </c>
    </row>
    <row r="1269" spans="1:12" hidden="1" x14ac:dyDescent="0.45">
      <c r="A1269">
        <v>1383</v>
      </c>
      <c r="B1269" t="s">
        <v>2105</v>
      </c>
      <c r="C1269" t="s">
        <v>74</v>
      </c>
      <c r="D1269" t="s">
        <v>1600</v>
      </c>
      <c r="E1269" t="s">
        <v>587</v>
      </c>
      <c r="F1269">
        <v>23</v>
      </c>
      <c r="G1269" t="s">
        <v>12</v>
      </c>
      <c r="H1269">
        <v>2021</v>
      </c>
      <c r="I1269">
        <v>12.1731</v>
      </c>
      <c r="J1269" s="1">
        <f>_xlfn.XLOOKUP(B1269, '[1]2021 Salaries'!$B$13:$B$2834, '[1]2021 Salaries'!$G$13:$G$2834,0)</f>
        <v>14100000</v>
      </c>
      <c r="K1269" s="1">
        <f t="shared" si="19"/>
        <v>15510000.000000002</v>
      </c>
      <c r="L1269" s="2">
        <v>1268</v>
      </c>
    </row>
    <row r="1270" spans="1:12" hidden="1" x14ac:dyDescent="0.45">
      <c r="A1270">
        <v>1623</v>
      </c>
      <c r="B1270" t="s">
        <v>2104</v>
      </c>
      <c r="C1270" t="s">
        <v>9</v>
      </c>
      <c r="D1270" t="s">
        <v>1592</v>
      </c>
      <c r="E1270" t="s">
        <v>240</v>
      </c>
      <c r="F1270">
        <v>37</v>
      </c>
      <c r="G1270" t="s">
        <v>25</v>
      </c>
      <c r="H1270">
        <v>2021</v>
      </c>
      <c r="I1270">
        <v>12.1735666666667</v>
      </c>
      <c r="J1270" s="1">
        <f>_xlfn.XLOOKUP(B1270, '[1]2021 Salaries'!$B$13:$B$2834, '[1]2021 Salaries'!$G$13:$G$2834,0)</f>
        <v>33080000</v>
      </c>
      <c r="K1270" s="1">
        <f t="shared" si="19"/>
        <v>36388000</v>
      </c>
      <c r="L1270" s="2">
        <v>1269</v>
      </c>
    </row>
    <row r="1271" spans="1:12" hidden="1" x14ac:dyDescent="0.45">
      <c r="A1271">
        <v>1734</v>
      </c>
      <c r="B1271" t="s">
        <v>2103</v>
      </c>
      <c r="C1271" t="s">
        <v>134</v>
      </c>
      <c r="D1271" t="s">
        <v>1600</v>
      </c>
      <c r="E1271" t="s">
        <v>89</v>
      </c>
      <c r="F1271">
        <v>21</v>
      </c>
      <c r="G1271" t="s">
        <v>16</v>
      </c>
      <c r="H1271">
        <v>2021</v>
      </c>
      <c r="I1271">
        <v>12.1747666666667</v>
      </c>
      <c r="J1271" s="1">
        <f>_xlfn.XLOOKUP(B1271, '[1]2021 Salaries'!$B$13:$B$2834, '[1]2021 Salaries'!$G$13:$G$2834,0)</f>
        <v>33160000</v>
      </c>
      <c r="K1271" s="1">
        <f t="shared" si="19"/>
        <v>36476000</v>
      </c>
      <c r="L1271" s="2">
        <v>1270</v>
      </c>
    </row>
    <row r="1272" spans="1:12" hidden="1" x14ac:dyDescent="0.45">
      <c r="A1272">
        <v>1589</v>
      </c>
      <c r="B1272" t="s">
        <v>2102</v>
      </c>
      <c r="C1272" t="s">
        <v>143</v>
      </c>
      <c r="D1272" t="s">
        <v>1600</v>
      </c>
      <c r="E1272" t="s">
        <v>223</v>
      </c>
      <c r="F1272">
        <v>20</v>
      </c>
      <c r="G1272" t="s">
        <v>25</v>
      </c>
      <c r="H1272">
        <v>2021</v>
      </c>
      <c r="I1272">
        <v>12.1750333333333</v>
      </c>
      <c r="J1272" s="1">
        <f>_xlfn.XLOOKUP(B1272, '[1]2021 Salaries'!$B$13:$B$2834, '[1]2021 Salaries'!$G$13:$G$2834,0)</f>
        <v>22390000</v>
      </c>
      <c r="K1272" s="1">
        <f t="shared" si="19"/>
        <v>24629000.000000004</v>
      </c>
      <c r="L1272" s="2">
        <v>1271</v>
      </c>
    </row>
    <row r="1273" spans="1:12" hidden="1" x14ac:dyDescent="0.45">
      <c r="A1273">
        <v>152</v>
      </c>
      <c r="B1273" t="s">
        <v>2101</v>
      </c>
      <c r="C1273" t="s">
        <v>9</v>
      </c>
      <c r="D1273" t="s">
        <v>1596</v>
      </c>
      <c r="E1273" t="s">
        <v>395</v>
      </c>
      <c r="F1273">
        <v>26</v>
      </c>
      <c r="G1273" t="s">
        <v>31</v>
      </c>
      <c r="H1273">
        <v>2020</v>
      </c>
      <c r="I1273">
        <v>12.1787333333333</v>
      </c>
      <c r="J1273" s="1">
        <f>_xlfn.XLOOKUP(B1273, '[1]2021 Salaries'!$B$13:$B$2834, '[1]2021 Salaries'!$G$13:$G$2834,0)</f>
        <v>0</v>
      </c>
      <c r="K1273" s="1">
        <f t="shared" si="19"/>
        <v>0</v>
      </c>
      <c r="L1273" s="2">
        <v>1272</v>
      </c>
    </row>
    <row r="1274" spans="1:12" hidden="1" x14ac:dyDescent="0.45">
      <c r="A1274">
        <v>744</v>
      </c>
      <c r="B1274" t="s">
        <v>2100</v>
      </c>
      <c r="C1274" t="s">
        <v>222</v>
      </c>
      <c r="D1274" t="s">
        <v>1600</v>
      </c>
      <c r="E1274" t="s">
        <v>487</v>
      </c>
      <c r="F1274">
        <v>31</v>
      </c>
      <c r="G1274" t="s">
        <v>16</v>
      </c>
      <c r="H1274">
        <v>2020</v>
      </c>
      <c r="I1274">
        <v>12.187200000000001</v>
      </c>
      <c r="J1274" s="1">
        <f>_xlfn.XLOOKUP(B1274, '[1]2021 Salaries'!$B$13:$B$2834, '[1]2021 Salaries'!$G$13:$G$2834,0)</f>
        <v>25790000</v>
      </c>
      <c r="K1274" s="1">
        <f t="shared" si="19"/>
        <v>28369000.000000004</v>
      </c>
      <c r="L1274" s="2">
        <v>1273</v>
      </c>
    </row>
    <row r="1275" spans="1:12" hidden="1" x14ac:dyDescent="0.45">
      <c r="A1275">
        <v>739</v>
      </c>
      <c r="B1275" t="s">
        <v>2099</v>
      </c>
      <c r="C1275" t="s">
        <v>14</v>
      </c>
      <c r="D1275" t="s">
        <v>1600</v>
      </c>
      <c r="E1275" t="s">
        <v>997</v>
      </c>
      <c r="F1275">
        <v>30</v>
      </c>
      <c r="G1275" t="s">
        <v>16</v>
      </c>
      <c r="H1275">
        <v>2020</v>
      </c>
      <c r="I1275">
        <v>12.188800000000001</v>
      </c>
      <c r="J1275" s="1">
        <f>_xlfn.XLOOKUP(B1275, '[1]2021 Salaries'!$B$13:$B$2834, '[1]2021 Salaries'!$G$13:$G$2834,0)</f>
        <v>0</v>
      </c>
      <c r="K1275" s="1">
        <f t="shared" si="19"/>
        <v>0</v>
      </c>
      <c r="L1275" s="2">
        <v>1274</v>
      </c>
    </row>
    <row r="1276" spans="1:12" hidden="1" x14ac:dyDescent="0.45">
      <c r="A1276">
        <v>265</v>
      </c>
      <c r="B1276" t="s">
        <v>1930</v>
      </c>
      <c r="C1276" t="s">
        <v>377</v>
      </c>
      <c r="D1276" t="s">
        <v>1592</v>
      </c>
      <c r="E1276" t="s">
        <v>471</v>
      </c>
      <c r="F1276">
        <v>27</v>
      </c>
      <c r="G1276" t="s">
        <v>31</v>
      </c>
      <c r="H1276">
        <v>2020</v>
      </c>
      <c r="I1276">
        <v>12.1935</v>
      </c>
      <c r="J1276" s="1">
        <f>_xlfn.XLOOKUP(B1276, '[1]2021 Salaries'!$B$13:$B$2834, '[1]2021 Salaries'!$G$13:$G$2834,0)</f>
        <v>23370000</v>
      </c>
      <c r="K1276" s="1">
        <f t="shared" si="19"/>
        <v>25707000.000000004</v>
      </c>
      <c r="L1276" s="2">
        <v>1275</v>
      </c>
    </row>
    <row r="1277" spans="1:12" hidden="1" x14ac:dyDescent="0.45">
      <c r="A1277">
        <v>837</v>
      </c>
      <c r="B1277" t="s">
        <v>2098</v>
      </c>
      <c r="C1277" t="s">
        <v>86</v>
      </c>
      <c r="D1277" t="s">
        <v>1596</v>
      </c>
      <c r="E1277" t="s">
        <v>272</v>
      </c>
      <c r="F1277">
        <v>22</v>
      </c>
      <c r="G1277" t="s">
        <v>16</v>
      </c>
      <c r="H1277">
        <v>2020</v>
      </c>
      <c r="I1277">
        <v>12.1962666666667</v>
      </c>
      <c r="J1277" s="1">
        <f>_xlfn.XLOOKUP(B1277, '[1]2021 Salaries'!$B$13:$B$2834, '[1]2021 Salaries'!$G$13:$G$2834,0)</f>
        <v>0</v>
      </c>
      <c r="K1277" s="1">
        <f t="shared" si="19"/>
        <v>0</v>
      </c>
      <c r="L1277" s="2">
        <v>1276</v>
      </c>
    </row>
    <row r="1278" spans="1:12" x14ac:dyDescent="0.45">
      <c r="A1278">
        <v>896</v>
      </c>
      <c r="B1278" t="s">
        <v>1723</v>
      </c>
      <c r="C1278" t="s">
        <v>64</v>
      </c>
      <c r="D1278" t="s">
        <v>1600</v>
      </c>
      <c r="E1278" t="s">
        <v>1238</v>
      </c>
      <c r="F1278">
        <v>24</v>
      </c>
      <c r="G1278" t="s">
        <v>41</v>
      </c>
      <c r="H1278">
        <v>2020</v>
      </c>
      <c r="I1278">
        <v>12.1993666666667</v>
      </c>
      <c r="J1278" s="1">
        <f>_xlfn.XLOOKUP(B1278, '[1]2021 Salaries'!$B$13:$B$2834, '[1]2021 Salaries'!$G$13:$G$2834,0)</f>
        <v>0</v>
      </c>
      <c r="K1278" s="1">
        <f t="shared" si="19"/>
        <v>0</v>
      </c>
      <c r="L1278" s="2">
        <v>1277</v>
      </c>
    </row>
    <row r="1279" spans="1:12" hidden="1" x14ac:dyDescent="0.45">
      <c r="A1279">
        <v>1727</v>
      </c>
      <c r="B1279" t="s">
        <v>2097</v>
      </c>
      <c r="C1279" t="s">
        <v>14</v>
      </c>
      <c r="D1279" t="s">
        <v>1592</v>
      </c>
      <c r="E1279" t="s">
        <v>89</v>
      </c>
      <c r="F1279">
        <v>23</v>
      </c>
      <c r="G1279" t="s">
        <v>16</v>
      </c>
      <c r="H1279">
        <v>2021</v>
      </c>
      <c r="I1279">
        <v>12.2017333333333</v>
      </c>
      <c r="J1279" s="1">
        <f>_xlfn.XLOOKUP(B1279, '[1]2021 Salaries'!$B$13:$B$2834, '[1]2021 Salaries'!$G$13:$G$2834,0)</f>
        <v>28170000</v>
      </c>
      <c r="K1279" s="1">
        <f t="shared" si="19"/>
        <v>30987000.000000004</v>
      </c>
      <c r="L1279" s="2">
        <v>1278</v>
      </c>
    </row>
    <row r="1280" spans="1:12" hidden="1" x14ac:dyDescent="0.45">
      <c r="A1280">
        <v>1701</v>
      </c>
      <c r="B1280" t="s">
        <v>2096</v>
      </c>
      <c r="C1280" t="s">
        <v>14</v>
      </c>
      <c r="D1280" t="s">
        <v>1600</v>
      </c>
      <c r="E1280" t="s">
        <v>529</v>
      </c>
      <c r="F1280">
        <v>29</v>
      </c>
      <c r="G1280" t="s">
        <v>16</v>
      </c>
      <c r="H1280">
        <v>2021</v>
      </c>
      <c r="I1280">
        <v>12.203666666666701</v>
      </c>
      <c r="J1280" s="1">
        <f>_xlfn.XLOOKUP(B1280, '[1]2021 Salaries'!$B$13:$B$2834, '[1]2021 Salaries'!$G$13:$G$2834,0)</f>
        <v>24180000</v>
      </c>
      <c r="K1280" s="1">
        <f t="shared" si="19"/>
        <v>26598000.000000004</v>
      </c>
      <c r="L1280" s="2">
        <v>1279</v>
      </c>
    </row>
    <row r="1281" spans="1:12" hidden="1" x14ac:dyDescent="0.45">
      <c r="A1281">
        <v>1326</v>
      </c>
      <c r="B1281" t="s">
        <v>2095</v>
      </c>
      <c r="C1281" t="s">
        <v>74</v>
      </c>
      <c r="D1281" t="s">
        <v>1600</v>
      </c>
      <c r="E1281" t="s">
        <v>417</v>
      </c>
      <c r="F1281">
        <v>17</v>
      </c>
      <c r="G1281" t="s">
        <v>12</v>
      </c>
      <c r="H1281">
        <v>2021</v>
      </c>
      <c r="I1281">
        <v>12.204599999999999</v>
      </c>
      <c r="J1281" s="1">
        <f>_xlfn.XLOOKUP(B1281, '[1]2021 Salaries'!$B$13:$B$2834, '[1]2021 Salaries'!$G$13:$G$2834,0)</f>
        <v>19580000</v>
      </c>
      <c r="K1281" s="1">
        <f t="shared" si="19"/>
        <v>21538000</v>
      </c>
      <c r="L1281" s="2">
        <v>1280</v>
      </c>
    </row>
    <row r="1282" spans="1:12" hidden="1" x14ac:dyDescent="0.45">
      <c r="A1282">
        <v>798</v>
      </c>
      <c r="B1282" t="s">
        <v>2094</v>
      </c>
      <c r="C1282" t="s">
        <v>14</v>
      </c>
      <c r="D1282" t="s">
        <v>1596</v>
      </c>
      <c r="E1282" t="s">
        <v>542</v>
      </c>
      <c r="F1282">
        <v>21</v>
      </c>
      <c r="G1282" t="s">
        <v>16</v>
      </c>
      <c r="H1282">
        <v>2020</v>
      </c>
      <c r="I1282">
        <v>12.2068666666667</v>
      </c>
      <c r="J1282" s="1">
        <f>_xlfn.XLOOKUP(B1282, '[1]2021 Salaries'!$B$13:$B$2834, '[1]2021 Salaries'!$G$13:$G$2834,0)</f>
        <v>0</v>
      </c>
      <c r="K1282" s="1">
        <f t="shared" si="19"/>
        <v>0</v>
      </c>
      <c r="L1282" s="2">
        <v>1281</v>
      </c>
    </row>
    <row r="1283" spans="1:12" hidden="1" x14ac:dyDescent="0.45">
      <c r="A1283">
        <v>1262</v>
      </c>
      <c r="B1283" t="s">
        <v>2093</v>
      </c>
      <c r="C1283" t="s">
        <v>9</v>
      </c>
      <c r="D1283" t="s">
        <v>1596</v>
      </c>
      <c r="E1283" t="s">
        <v>460</v>
      </c>
      <c r="F1283">
        <v>18</v>
      </c>
      <c r="G1283" t="s">
        <v>31</v>
      </c>
      <c r="H1283">
        <v>2021</v>
      </c>
      <c r="I1283">
        <v>12.2098</v>
      </c>
      <c r="J1283" s="1">
        <f>_xlfn.XLOOKUP(B1283, '[1]2021 Salaries'!$B$13:$B$2834, '[1]2021 Salaries'!$G$13:$G$2834,0)</f>
        <v>10580000</v>
      </c>
      <c r="K1283" s="1">
        <f t="shared" ref="K1283:K1346" si="20">IF(C1283="Rarita", J1283, J1283*1.1)</f>
        <v>11638000.000000002</v>
      </c>
      <c r="L1283" s="2">
        <v>1282</v>
      </c>
    </row>
    <row r="1284" spans="1:12" hidden="1" x14ac:dyDescent="0.45">
      <c r="A1284">
        <v>1435</v>
      </c>
      <c r="B1284" t="s">
        <v>2092</v>
      </c>
      <c r="C1284" t="s">
        <v>130</v>
      </c>
      <c r="D1284" t="s">
        <v>1596</v>
      </c>
      <c r="E1284" t="s">
        <v>253</v>
      </c>
      <c r="F1284">
        <v>25</v>
      </c>
      <c r="G1284" t="s">
        <v>12</v>
      </c>
      <c r="H1284">
        <v>2021</v>
      </c>
      <c r="I1284">
        <v>12.209899999999999</v>
      </c>
      <c r="J1284" s="1">
        <f>_xlfn.XLOOKUP(B1284, '[1]2021 Salaries'!$B$13:$B$2834, '[1]2021 Salaries'!$G$13:$G$2834,0)</f>
        <v>32090000</v>
      </c>
      <c r="K1284" s="1">
        <f t="shared" si="20"/>
        <v>35299000</v>
      </c>
      <c r="L1284" s="2">
        <v>1283</v>
      </c>
    </row>
    <row r="1285" spans="1:12" hidden="1" x14ac:dyDescent="0.45">
      <c r="A1285">
        <v>167</v>
      </c>
      <c r="B1285" t="s">
        <v>2086</v>
      </c>
      <c r="C1285" t="s">
        <v>320</v>
      </c>
      <c r="D1285" t="s">
        <v>1592</v>
      </c>
      <c r="E1285" t="s">
        <v>547</v>
      </c>
      <c r="F1285">
        <v>27</v>
      </c>
      <c r="G1285" t="s">
        <v>31</v>
      </c>
      <c r="H1285">
        <v>2020</v>
      </c>
      <c r="I1285">
        <v>12.217133333333299</v>
      </c>
      <c r="J1285" s="1">
        <f>_xlfn.XLOOKUP(B1285, '[1]2021 Salaries'!$B$13:$B$2834, '[1]2021 Salaries'!$G$13:$G$2834,0)</f>
        <v>35500000</v>
      </c>
      <c r="K1285" s="1">
        <f t="shared" si="20"/>
        <v>39050000</v>
      </c>
      <c r="L1285" s="2">
        <v>1284</v>
      </c>
    </row>
    <row r="1286" spans="1:12" hidden="1" x14ac:dyDescent="0.45">
      <c r="A1286">
        <v>1263</v>
      </c>
      <c r="B1286" t="s">
        <v>2091</v>
      </c>
      <c r="C1286" t="s">
        <v>9</v>
      </c>
      <c r="D1286" t="s">
        <v>1596</v>
      </c>
      <c r="E1286" t="s">
        <v>460</v>
      </c>
      <c r="F1286">
        <v>16</v>
      </c>
      <c r="G1286" t="s">
        <v>31</v>
      </c>
      <c r="H1286">
        <v>2021</v>
      </c>
      <c r="I1286">
        <v>12.2202</v>
      </c>
      <c r="J1286" s="1">
        <f>_xlfn.XLOOKUP(B1286, '[1]2021 Salaries'!$B$13:$B$2834, '[1]2021 Salaries'!$G$13:$G$2834,0)</f>
        <v>25850000</v>
      </c>
      <c r="K1286" s="1">
        <f t="shared" si="20"/>
        <v>28435000.000000004</v>
      </c>
      <c r="L1286" s="2">
        <v>1285</v>
      </c>
    </row>
    <row r="1287" spans="1:12" hidden="1" x14ac:dyDescent="0.45">
      <c r="A1287">
        <v>548</v>
      </c>
      <c r="B1287" t="s">
        <v>2090</v>
      </c>
      <c r="C1287" t="s">
        <v>23</v>
      </c>
      <c r="D1287" t="s">
        <v>1600</v>
      </c>
      <c r="E1287" t="s">
        <v>267</v>
      </c>
      <c r="F1287">
        <v>17</v>
      </c>
      <c r="G1287" t="s">
        <v>25</v>
      </c>
      <c r="H1287">
        <v>2020</v>
      </c>
      <c r="I1287">
        <v>12.227833333333299</v>
      </c>
      <c r="J1287" s="1">
        <f>_xlfn.XLOOKUP(B1287, '[1]2021 Salaries'!$B$13:$B$2834, '[1]2021 Salaries'!$G$13:$G$2834,0)</f>
        <v>0</v>
      </c>
      <c r="K1287" s="1">
        <f t="shared" si="20"/>
        <v>0</v>
      </c>
      <c r="L1287" s="2">
        <v>1286</v>
      </c>
    </row>
    <row r="1288" spans="1:12" hidden="1" x14ac:dyDescent="0.45">
      <c r="A1288">
        <v>1823</v>
      </c>
      <c r="B1288" t="s">
        <v>2089</v>
      </c>
      <c r="C1288" t="s">
        <v>307</v>
      </c>
      <c r="D1288" t="s">
        <v>1592</v>
      </c>
      <c r="E1288" t="s">
        <v>250</v>
      </c>
      <c r="F1288">
        <v>23</v>
      </c>
      <c r="G1288" t="s">
        <v>16</v>
      </c>
      <c r="H1288">
        <v>2021</v>
      </c>
      <c r="I1288">
        <v>12.237166666666701</v>
      </c>
      <c r="J1288" s="1">
        <f>_xlfn.XLOOKUP(B1288, '[1]2021 Salaries'!$B$13:$B$2834, '[1]2021 Salaries'!$G$13:$G$2834,0)</f>
        <v>22170000</v>
      </c>
      <c r="K1288" s="1">
        <f t="shared" si="20"/>
        <v>24387000.000000004</v>
      </c>
      <c r="L1288" s="2">
        <v>1287</v>
      </c>
    </row>
    <row r="1289" spans="1:12" hidden="1" x14ac:dyDescent="0.45">
      <c r="A1289">
        <v>224</v>
      </c>
      <c r="B1289" t="s">
        <v>2088</v>
      </c>
      <c r="C1289" t="s">
        <v>1011</v>
      </c>
      <c r="D1289" t="s">
        <v>1596</v>
      </c>
      <c r="E1289" t="s">
        <v>434</v>
      </c>
      <c r="F1289">
        <v>28</v>
      </c>
      <c r="G1289" t="s">
        <v>31</v>
      </c>
      <c r="H1289">
        <v>2020</v>
      </c>
      <c r="I1289">
        <v>12.2407</v>
      </c>
      <c r="J1289" s="1">
        <f>_xlfn.XLOOKUP(B1289, '[1]2021 Salaries'!$B$13:$B$2834, '[1]2021 Salaries'!$G$13:$G$2834,0)</f>
        <v>28500000</v>
      </c>
      <c r="K1289" s="1">
        <f t="shared" si="20"/>
        <v>31350000.000000004</v>
      </c>
      <c r="L1289" s="2">
        <v>1288</v>
      </c>
    </row>
    <row r="1290" spans="1:12" hidden="1" x14ac:dyDescent="0.45">
      <c r="A1290">
        <v>452</v>
      </c>
      <c r="B1290" t="s">
        <v>2087</v>
      </c>
      <c r="C1290" t="s">
        <v>74</v>
      </c>
      <c r="D1290" t="s">
        <v>1596</v>
      </c>
      <c r="E1290" t="s">
        <v>253</v>
      </c>
      <c r="F1290">
        <v>27</v>
      </c>
      <c r="G1290" t="s">
        <v>12</v>
      </c>
      <c r="H1290">
        <v>2020</v>
      </c>
      <c r="I1290">
        <v>12.2426333333333</v>
      </c>
      <c r="J1290" s="1">
        <f>_xlfn.XLOOKUP(B1290, '[1]2021 Salaries'!$B$13:$B$2834, '[1]2021 Salaries'!$G$13:$G$2834,0)</f>
        <v>26280000</v>
      </c>
      <c r="K1290" s="1">
        <f t="shared" si="20"/>
        <v>28908000.000000004</v>
      </c>
      <c r="L1290" s="2">
        <v>1289</v>
      </c>
    </row>
    <row r="1291" spans="1:12" hidden="1" x14ac:dyDescent="0.45">
      <c r="A1291">
        <v>1294</v>
      </c>
      <c r="B1291" t="s">
        <v>1183</v>
      </c>
      <c r="C1291" t="s">
        <v>27</v>
      </c>
      <c r="D1291" t="s">
        <v>1596</v>
      </c>
      <c r="E1291" t="s">
        <v>157</v>
      </c>
      <c r="F1291">
        <v>20</v>
      </c>
      <c r="G1291" t="s">
        <v>12</v>
      </c>
      <c r="H1291">
        <v>2021</v>
      </c>
      <c r="I1291">
        <v>12.254666666666701</v>
      </c>
      <c r="J1291" s="1">
        <f>_xlfn.XLOOKUP(B1291, '[1]2021 Salaries'!$B$13:$B$2834, '[1]2021 Salaries'!$G$13:$G$2834,0)</f>
        <v>27710000</v>
      </c>
      <c r="K1291" s="1">
        <f t="shared" si="20"/>
        <v>30481000.000000004</v>
      </c>
      <c r="L1291" s="2">
        <v>1290</v>
      </c>
    </row>
    <row r="1292" spans="1:12" hidden="1" x14ac:dyDescent="0.45">
      <c r="A1292">
        <v>1112</v>
      </c>
      <c r="B1292" t="s">
        <v>2086</v>
      </c>
      <c r="C1292" t="s">
        <v>320</v>
      </c>
      <c r="D1292" t="s">
        <v>1596</v>
      </c>
      <c r="E1292" t="s">
        <v>547</v>
      </c>
      <c r="F1292">
        <v>28</v>
      </c>
      <c r="G1292" t="s">
        <v>31</v>
      </c>
      <c r="H1292">
        <v>2021</v>
      </c>
      <c r="I1292">
        <v>12.257999999999999</v>
      </c>
      <c r="J1292" s="1">
        <f>_xlfn.XLOOKUP(B1292, '[1]2021 Salaries'!$B$13:$B$2834, '[1]2021 Salaries'!$G$13:$G$2834,0)</f>
        <v>35500000</v>
      </c>
      <c r="K1292" s="1">
        <f t="shared" si="20"/>
        <v>39050000</v>
      </c>
      <c r="L1292" s="2">
        <v>1291</v>
      </c>
    </row>
    <row r="1293" spans="1:12" hidden="1" x14ac:dyDescent="0.45">
      <c r="A1293">
        <v>930</v>
      </c>
      <c r="B1293" t="s">
        <v>2085</v>
      </c>
      <c r="C1293" t="s">
        <v>14</v>
      </c>
      <c r="D1293" t="s">
        <v>1596</v>
      </c>
      <c r="E1293" t="s">
        <v>182</v>
      </c>
      <c r="F1293">
        <v>23</v>
      </c>
      <c r="G1293" t="s">
        <v>41</v>
      </c>
      <c r="H1293">
        <v>2020</v>
      </c>
      <c r="I1293">
        <v>12.2586666666667</v>
      </c>
      <c r="J1293" s="1">
        <f>_xlfn.XLOOKUP(B1293, '[1]2021 Salaries'!$B$13:$B$2834, '[1]2021 Salaries'!$G$13:$G$2834,0)</f>
        <v>2210000</v>
      </c>
      <c r="K1293" s="1">
        <f t="shared" si="20"/>
        <v>2431000</v>
      </c>
      <c r="L1293" s="2">
        <v>1292</v>
      </c>
    </row>
    <row r="1294" spans="1:12" hidden="1" x14ac:dyDescent="0.45">
      <c r="A1294">
        <v>550</v>
      </c>
      <c r="B1294" t="s">
        <v>2084</v>
      </c>
      <c r="C1294" t="s">
        <v>23</v>
      </c>
      <c r="D1294" t="s">
        <v>1592</v>
      </c>
      <c r="E1294" t="s">
        <v>322</v>
      </c>
      <c r="F1294">
        <v>30</v>
      </c>
      <c r="G1294" t="s">
        <v>25</v>
      </c>
      <c r="H1294">
        <v>2020</v>
      </c>
      <c r="I1294">
        <v>12.258900000000001</v>
      </c>
      <c r="J1294" s="1">
        <f>_xlfn.XLOOKUP(B1294, '[1]2021 Salaries'!$B$13:$B$2834, '[1]2021 Salaries'!$G$13:$G$2834,0)</f>
        <v>18610000</v>
      </c>
      <c r="K1294" s="1">
        <f t="shared" si="20"/>
        <v>20471000</v>
      </c>
      <c r="L1294" s="2">
        <v>1293</v>
      </c>
    </row>
    <row r="1295" spans="1:12" hidden="1" x14ac:dyDescent="0.45">
      <c r="A1295">
        <v>208</v>
      </c>
      <c r="B1295" t="s">
        <v>1973</v>
      </c>
      <c r="C1295" t="s">
        <v>538</v>
      </c>
      <c r="D1295" t="s">
        <v>1600</v>
      </c>
      <c r="E1295" t="s">
        <v>549</v>
      </c>
      <c r="F1295">
        <v>28</v>
      </c>
      <c r="G1295" t="s">
        <v>31</v>
      </c>
      <c r="H1295">
        <v>2020</v>
      </c>
      <c r="I1295">
        <v>12.2595333333333</v>
      </c>
      <c r="J1295" s="1">
        <f>_xlfn.XLOOKUP(B1295, '[1]2021 Salaries'!$B$13:$B$2834, '[1]2021 Salaries'!$G$13:$G$2834,0)</f>
        <v>40710000</v>
      </c>
      <c r="K1295" s="1">
        <f t="shared" si="20"/>
        <v>44781000</v>
      </c>
      <c r="L1295" s="2">
        <v>1294</v>
      </c>
    </row>
    <row r="1296" spans="1:12" hidden="1" x14ac:dyDescent="0.45">
      <c r="A1296">
        <v>816</v>
      </c>
      <c r="B1296" t="s">
        <v>2061</v>
      </c>
      <c r="C1296" t="s">
        <v>14</v>
      </c>
      <c r="D1296" t="s">
        <v>1592</v>
      </c>
      <c r="E1296" t="s">
        <v>462</v>
      </c>
      <c r="F1296">
        <v>21</v>
      </c>
      <c r="G1296" t="s">
        <v>16</v>
      </c>
      <c r="H1296">
        <v>2020</v>
      </c>
      <c r="I1296">
        <v>12.261799999999999</v>
      </c>
      <c r="J1296" s="1">
        <f>_xlfn.XLOOKUP(B1296, '[1]2021 Salaries'!$B$13:$B$2834, '[1]2021 Salaries'!$G$13:$G$2834,0)</f>
        <v>24820000</v>
      </c>
      <c r="K1296" s="1">
        <f t="shared" si="20"/>
        <v>27302000.000000004</v>
      </c>
      <c r="L1296" s="2">
        <v>1295</v>
      </c>
    </row>
    <row r="1297" spans="1:12" hidden="1" x14ac:dyDescent="0.45">
      <c r="A1297">
        <v>1261</v>
      </c>
      <c r="B1297" t="s">
        <v>2083</v>
      </c>
      <c r="C1297" t="s">
        <v>9</v>
      </c>
      <c r="D1297" t="s">
        <v>1596</v>
      </c>
      <c r="E1297" t="s">
        <v>460</v>
      </c>
      <c r="F1297">
        <v>26</v>
      </c>
      <c r="G1297" t="s">
        <v>31</v>
      </c>
      <c r="H1297">
        <v>2021</v>
      </c>
      <c r="I1297">
        <v>12.263733333333301</v>
      </c>
      <c r="J1297" s="1">
        <f>_xlfn.XLOOKUP(B1297, '[1]2021 Salaries'!$B$13:$B$2834, '[1]2021 Salaries'!$G$13:$G$2834,0)</f>
        <v>26410000</v>
      </c>
      <c r="K1297" s="1">
        <f t="shared" si="20"/>
        <v>29051000.000000004</v>
      </c>
      <c r="L1297" s="2">
        <v>1296</v>
      </c>
    </row>
    <row r="1298" spans="1:12" hidden="1" x14ac:dyDescent="0.45">
      <c r="A1298">
        <v>359</v>
      </c>
      <c r="B1298" t="s">
        <v>2023</v>
      </c>
      <c r="C1298" t="s">
        <v>9</v>
      </c>
      <c r="D1298" t="s">
        <v>1592</v>
      </c>
      <c r="E1298" t="s">
        <v>417</v>
      </c>
      <c r="F1298">
        <v>22</v>
      </c>
      <c r="G1298" t="s">
        <v>12</v>
      </c>
      <c r="H1298">
        <v>2020</v>
      </c>
      <c r="I1298">
        <v>12.2647333333333</v>
      </c>
      <c r="J1298" s="1">
        <f>_xlfn.XLOOKUP(B1298, '[1]2021 Salaries'!$B$13:$B$2834, '[1]2021 Salaries'!$G$13:$G$2834,0)</f>
        <v>13150000</v>
      </c>
      <c r="K1298" s="1">
        <f t="shared" si="20"/>
        <v>14465000.000000002</v>
      </c>
      <c r="L1298" s="2">
        <v>1297</v>
      </c>
    </row>
    <row r="1299" spans="1:12" hidden="1" x14ac:dyDescent="0.45">
      <c r="A1299">
        <v>343</v>
      </c>
      <c r="B1299" t="s">
        <v>2082</v>
      </c>
      <c r="C1299" t="s">
        <v>513</v>
      </c>
      <c r="D1299" t="s">
        <v>1596</v>
      </c>
      <c r="E1299" t="s">
        <v>157</v>
      </c>
      <c r="F1299">
        <v>40</v>
      </c>
      <c r="G1299" t="s">
        <v>12</v>
      </c>
      <c r="H1299">
        <v>2020</v>
      </c>
      <c r="I1299">
        <v>12.2686666666667</v>
      </c>
      <c r="J1299" s="1">
        <f>_xlfn.XLOOKUP(B1299, '[1]2021 Salaries'!$B$13:$B$2834, '[1]2021 Salaries'!$G$13:$G$2834,0)</f>
        <v>0</v>
      </c>
      <c r="K1299" s="1">
        <f t="shared" si="20"/>
        <v>0</v>
      </c>
      <c r="L1299" s="2">
        <v>1298</v>
      </c>
    </row>
    <row r="1300" spans="1:12" hidden="1" x14ac:dyDescent="0.45">
      <c r="A1300">
        <v>1423</v>
      </c>
      <c r="B1300" t="s">
        <v>2081</v>
      </c>
      <c r="C1300" t="s">
        <v>74</v>
      </c>
      <c r="D1300" t="s">
        <v>1592</v>
      </c>
      <c r="E1300" t="s">
        <v>253</v>
      </c>
      <c r="F1300">
        <v>21</v>
      </c>
      <c r="G1300" t="s">
        <v>12</v>
      </c>
      <c r="H1300">
        <v>2021</v>
      </c>
      <c r="I1300">
        <v>12.273566666666699</v>
      </c>
      <c r="J1300" s="1">
        <f>_xlfn.XLOOKUP(B1300, '[1]2021 Salaries'!$B$13:$B$2834, '[1]2021 Salaries'!$G$13:$G$2834,0)</f>
        <v>30620000</v>
      </c>
      <c r="K1300" s="1">
        <f t="shared" si="20"/>
        <v>33682000</v>
      </c>
      <c r="L1300" s="2">
        <v>1299</v>
      </c>
    </row>
    <row r="1301" spans="1:12" hidden="1" x14ac:dyDescent="0.45">
      <c r="A1301">
        <v>1374</v>
      </c>
      <c r="B1301" t="s">
        <v>2080</v>
      </c>
      <c r="C1301" t="s">
        <v>222</v>
      </c>
      <c r="D1301" t="s">
        <v>1600</v>
      </c>
      <c r="E1301" t="s">
        <v>602</v>
      </c>
      <c r="F1301">
        <v>22</v>
      </c>
      <c r="G1301" t="s">
        <v>12</v>
      </c>
      <c r="H1301">
        <v>2021</v>
      </c>
      <c r="I1301">
        <v>12.2742666666667</v>
      </c>
      <c r="J1301" s="1">
        <f>_xlfn.XLOOKUP(B1301, '[1]2021 Salaries'!$B$13:$B$2834, '[1]2021 Salaries'!$G$13:$G$2834,0)</f>
        <v>29750000</v>
      </c>
      <c r="K1301" s="1">
        <f t="shared" si="20"/>
        <v>32725000.000000004</v>
      </c>
      <c r="L1301" s="2">
        <v>1300</v>
      </c>
    </row>
    <row r="1302" spans="1:12" hidden="1" x14ac:dyDescent="0.45">
      <c r="A1302">
        <v>1143</v>
      </c>
      <c r="B1302" t="s">
        <v>2079</v>
      </c>
      <c r="C1302" t="s">
        <v>9</v>
      </c>
      <c r="D1302" t="s">
        <v>1600</v>
      </c>
      <c r="E1302" t="s">
        <v>497</v>
      </c>
      <c r="F1302">
        <v>34</v>
      </c>
      <c r="G1302" t="s">
        <v>31</v>
      </c>
      <c r="H1302">
        <v>2021</v>
      </c>
      <c r="I1302">
        <v>12.2749666666667</v>
      </c>
      <c r="J1302" s="1">
        <f>_xlfn.XLOOKUP(B1302, '[1]2021 Salaries'!$B$13:$B$2834, '[1]2021 Salaries'!$G$13:$G$2834,0)</f>
        <v>29210000</v>
      </c>
      <c r="K1302" s="1">
        <f t="shared" si="20"/>
        <v>32131000.000000004</v>
      </c>
      <c r="L1302" s="2">
        <v>1301</v>
      </c>
    </row>
    <row r="1303" spans="1:12" hidden="1" x14ac:dyDescent="0.45">
      <c r="A1303">
        <v>954</v>
      </c>
      <c r="B1303" t="s">
        <v>1943</v>
      </c>
      <c r="C1303" t="s">
        <v>39</v>
      </c>
      <c r="D1303" t="s">
        <v>1600</v>
      </c>
      <c r="E1303" t="s">
        <v>49</v>
      </c>
      <c r="F1303">
        <v>32</v>
      </c>
      <c r="G1303" t="s">
        <v>21</v>
      </c>
      <c r="H1303">
        <v>2021</v>
      </c>
      <c r="I1303">
        <v>12.2788</v>
      </c>
      <c r="J1303" s="1">
        <f>_xlfn.XLOOKUP(B1303, '[1]2021 Salaries'!$B$13:$B$2834, '[1]2021 Salaries'!$G$13:$G$2834,0)</f>
        <v>28360000</v>
      </c>
      <c r="K1303" s="1">
        <f t="shared" si="20"/>
        <v>31196000.000000004</v>
      </c>
      <c r="L1303" s="2">
        <v>1302</v>
      </c>
    </row>
    <row r="1304" spans="1:12" hidden="1" x14ac:dyDescent="0.45">
      <c r="A1304">
        <v>1195</v>
      </c>
      <c r="B1304" t="s">
        <v>2078</v>
      </c>
      <c r="C1304" t="s">
        <v>9</v>
      </c>
      <c r="D1304" t="s">
        <v>1596</v>
      </c>
      <c r="E1304" t="s">
        <v>539</v>
      </c>
      <c r="F1304">
        <v>21</v>
      </c>
      <c r="G1304" t="s">
        <v>31</v>
      </c>
      <c r="H1304">
        <v>2021</v>
      </c>
      <c r="I1304">
        <v>12.282500000000001</v>
      </c>
      <c r="J1304" s="1">
        <f>_xlfn.XLOOKUP(B1304, '[1]2021 Salaries'!$B$13:$B$2834, '[1]2021 Salaries'!$G$13:$G$2834,0)</f>
        <v>33720000</v>
      </c>
      <c r="K1304" s="1">
        <f t="shared" si="20"/>
        <v>37092000</v>
      </c>
      <c r="L1304" s="2">
        <v>1303</v>
      </c>
    </row>
    <row r="1305" spans="1:12" hidden="1" x14ac:dyDescent="0.45">
      <c r="A1305">
        <v>483</v>
      </c>
      <c r="B1305" t="s">
        <v>2077</v>
      </c>
      <c r="C1305" t="s">
        <v>74</v>
      </c>
      <c r="D1305" t="s">
        <v>1592</v>
      </c>
      <c r="E1305" t="s">
        <v>291</v>
      </c>
      <c r="F1305">
        <v>24</v>
      </c>
      <c r="G1305" t="s">
        <v>12</v>
      </c>
      <c r="H1305">
        <v>2020</v>
      </c>
      <c r="I1305">
        <v>12.291166666666699</v>
      </c>
      <c r="J1305" s="1">
        <f>_xlfn.XLOOKUP(B1305, '[1]2021 Salaries'!$B$13:$B$2834, '[1]2021 Salaries'!$G$13:$G$2834,0)</f>
        <v>22530000</v>
      </c>
      <c r="K1305" s="1">
        <f t="shared" si="20"/>
        <v>24783000.000000004</v>
      </c>
      <c r="L1305" s="2">
        <v>1304</v>
      </c>
    </row>
    <row r="1306" spans="1:12" hidden="1" x14ac:dyDescent="0.45">
      <c r="A1306">
        <v>668</v>
      </c>
      <c r="B1306" t="s">
        <v>1668</v>
      </c>
      <c r="C1306" t="s">
        <v>23</v>
      </c>
      <c r="D1306" t="s">
        <v>1600</v>
      </c>
      <c r="E1306" t="s">
        <v>124</v>
      </c>
      <c r="F1306">
        <v>18</v>
      </c>
      <c r="G1306" t="s">
        <v>25</v>
      </c>
      <c r="H1306">
        <v>2020</v>
      </c>
      <c r="I1306">
        <v>12.2914666666667</v>
      </c>
      <c r="J1306" s="1">
        <f>_xlfn.XLOOKUP(B1306, '[1]2021 Salaries'!$B$13:$B$2834, '[1]2021 Salaries'!$G$13:$G$2834,0)</f>
        <v>14560000</v>
      </c>
      <c r="K1306" s="1">
        <f t="shared" si="20"/>
        <v>16016000.000000002</v>
      </c>
      <c r="L1306" s="2">
        <v>1305</v>
      </c>
    </row>
    <row r="1307" spans="1:12" hidden="1" x14ac:dyDescent="0.45">
      <c r="A1307">
        <v>454</v>
      </c>
      <c r="B1307" t="s">
        <v>2076</v>
      </c>
      <c r="C1307" t="s">
        <v>33</v>
      </c>
      <c r="D1307" t="s">
        <v>1600</v>
      </c>
      <c r="E1307" t="s">
        <v>253</v>
      </c>
      <c r="F1307">
        <v>22</v>
      </c>
      <c r="G1307" t="s">
        <v>12</v>
      </c>
      <c r="H1307">
        <v>2020</v>
      </c>
      <c r="I1307">
        <v>12.2925</v>
      </c>
      <c r="J1307" s="1">
        <f>_xlfn.XLOOKUP(B1307, '[1]2021 Salaries'!$B$13:$B$2834, '[1]2021 Salaries'!$G$13:$G$2834,0)</f>
        <v>27020000</v>
      </c>
      <c r="K1307" s="1">
        <f t="shared" si="20"/>
        <v>29722000.000000004</v>
      </c>
      <c r="L1307" s="2">
        <v>1306</v>
      </c>
    </row>
    <row r="1308" spans="1:12" hidden="1" x14ac:dyDescent="0.45">
      <c r="A1308">
        <v>1456</v>
      </c>
      <c r="B1308" t="s">
        <v>2075</v>
      </c>
      <c r="C1308" t="s">
        <v>222</v>
      </c>
      <c r="D1308" t="s">
        <v>1600</v>
      </c>
      <c r="E1308" t="s">
        <v>382</v>
      </c>
      <c r="F1308">
        <v>23</v>
      </c>
      <c r="G1308" t="s">
        <v>12</v>
      </c>
      <c r="H1308">
        <v>2021</v>
      </c>
      <c r="I1308">
        <v>12.2948</v>
      </c>
      <c r="J1308" s="1">
        <f>_xlfn.XLOOKUP(B1308, '[1]2021 Salaries'!$B$13:$B$2834, '[1]2021 Salaries'!$G$13:$G$2834,0)</f>
        <v>27240000</v>
      </c>
      <c r="K1308" s="1">
        <f t="shared" si="20"/>
        <v>29964000.000000004</v>
      </c>
      <c r="L1308" s="2">
        <v>1307</v>
      </c>
    </row>
    <row r="1309" spans="1:12" hidden="1" x14ac:dyDescent="0.45">
      <c r="A1309">
        <v>1799</v>
      </c>
      <c r="B1309" t="s">
        <v>2074</v>
      </c>
      <c r="C1309" t="s">
        <v>86</v>
      </c>
      <c r="D1309" t="s">
        <v>1600</v>
      </c>
      <c r="E1309" t="s">
        <v>542</v>
      </c>
      <c r="F1309">
        <v>26</v>
      </c>
      <c r="G1309" t="s">
        <v>16</v>
      </c>
      <c r="H1309">
        <v>2021</v>
      </c>
      <c r="I1309">
        <v>12.3033</v>
      </c>
      <c r="J1309" s="1">
        <f>_xlfn.XLOOKUP(B1309, '[1]2021 Salaries'!$B$13:$B$2834, '[1]2021 Salaries'!$G$13:$G$2834,0)</f>
        <v>31430000</v>
      </c>
      <c r="K1309" s="1">
        <f t="shared" si="20"/>
        <v>34573000</v>
      </c>
      <c r="L1309" s="2">
        <v>1308</v>
      </c>
    </row>
    <row r="1310" spans="1:12" hidden="1" x14ac:dyDescent="0.45">
      <c r="A1310">
        <v>511</v>
      </c>
      <c r="B1310" t="s">
        <v>1743</v>
      </c>
      <c r="C1310" t="s">
        <v>23</v>
      </c>
      <c r="D1310" t="s">
        <v>1596</v>
      </c>
      <c r="E1310" t="s">
        <v>104</v>
      </c>
      <c r="F1310">
        <v>31</v>
      </c>
      <c r="G1310" t="s">
        <v>25</v>
      </c>
      <c r="H1310">
        <v>2020</v>
      </c>
      <c r="I1310">
        <v>12.307033333333299</v>
      </c>
      <c r="J1310" s="1">
        <f>_xlfn.XLOOKUP(B1310, '[1]2021 Salaries'!$B$13:$B$2834, '[1]2021 Salaries'!$G$13:$G$2834,0)</f>
        <v>33970000</v>
      </c>
      <c r="K1310" s="1">
        <f t="shared" si="20"/>
        <v>37367000</v>
      </c>
      <c r="L1310" s="2">
        <v>1309</v>
      </c>
    </row>
    <row r="1311" spans="1:12" hidden="1" x14ac:dyDescent="0.45">
      <c r="A1311">
        <v>1138</v>
      </c>
      <c r="B1311" t="s">
        <v>2073</v>
      </c>
      <c r="C1311" t="s">
        <v>9</v>
      </c>
      <c r="D1311" t="s">
        <v>1596</v>
      </c>
      <c r="E1311" t="s">
        <v>497</v>
      </c>
      <c r="F1311">
        <v>21</v>
      </c>
      <c r="G1311" t="s">
        <v>31</v>
      </c>
      <c r="H1311">
        <v>2021</v>
      </c>
      <c r="I1311">
        <v>12.309233333333299</v>
      </c>
      <c r="J1311" s="1">
        <f>_xlfn.XLOOKUP(B1311, '[1]2021 Salaries'!$B$13:$B$2834, '[1]2021 Salaries'!$G$13:$G$2834,0)</f>
        <v>22640000</v>
      </c>
      <c r="K1311" s="1">
        <f t="shared" si="20"/>
        <v>24904000.000000004</v>
      </c>
      <c r="L1311" s="2">
        <v>1310</v>
      </c>
    </row>
    <row r="1312" spans="1:12" hidden="1" x14ac:dyDescent="0.45">
      <c r="A1312">
        <v>702</v>
      </c>
      <c r="B1312" t="s">
        <v>2067</v>
      </c>
      <c r="C1312" t="s">
        <v>14</v>
      </c>
      <c r="D1312" t="s">
        <v>1592</v>
      </c>
      <c r="E1312" t="s">
        <v>963</v>
      </c>
      <c r="F1312">
        <v>32</v>
      </c>
      <c r="G1312" t="s">
        <v>16</v>
      </c>
      <c r="H1312">
        <v>2020</v>
      </c>
      <c r="I1312">
        <v>12.3112666666667</v>
      </c>
      <c r="J1312" s="1">
        <f>_xlfn.XLOOKUP(B1312, '[1]2021 Salaries'!$B$13:$B$2834, '[1]2021 Salaries'!$G$13:$G$2834,0)</f>
        <v>34540000</v>
      </c>
      <c r="K1312" s="1">
        <f t="shared" si="20"/>
        <v>37994000</v>
      </c>
      <c r="L1312" s="2">
        <v>1311</v>
      </c>
    </row>
    <row r="1313" spans="1:12" hidden="1" x14ac:dyDescent="0.45">
      <c r="A1313">
        <v>484</v>
      </c>
      <c r="B1313" t="s">
        <v>1663</v>
      </c>
      <c r="C1313" t="s">
        <v>46</v>
      </c>
      <c r="D1313" t="s">
        <v>1592</v>
      </c>
      <c r="E1313" t="s">
        <v>291</v>
      </c>
      <c r="F1313">
        <v>34</v>
      </c>
      <c r="G1313" t="s">
        <v>12</v>
      </c>
      <c r="H1313">
        <v>2020</v>
      </c>
      <c r="I1313">
        <v>12.3129333333333</v>
      </c>
      <c r="J1313" s="1">
        <f>_xlfn.XLOOKUP(B1313, '[1]2021 Salaries'!$B$13:$B$2834, '[1]2021 Salaries'!$G$13:$G$2834,0)</f>
        <v>20400000</v>
      </c>
      <c r="K1313" s="1">
        <f t="shared" si="20"/>
        <v>22440000</v>
      </c>
      <c r="L1313" s="2">
        <v>1312</v>
      </c>
    </row>
    <row r="1314" spans="1:12" hidden="1" x14ac:dyDescent="0.45">
      <c r="A1314">
        <v>796</v>
      </c>
      <c r="B1314" t="s">
        <v>2072</v>
      </c>
      <c r="C1314" t="s">
        <v>14</v>
      </c>
      <c r="D1314" t="s">
        <v>1592</v>
      </c>
      <c r="E1314" t="s">
        <v>542</v>
      </c>
      <c r="F1314">
        <v>17</v>
      </c>
      <c r="G1314" t="s">
        <v>16</v>
      </c>
      <c r="H1314">
        <v>2020</v>
      </c>
      <c r="I1314">
        <v>12.3165333333333</v>
      </c>
      <c r="J1314" s="1">
        <f>_xlfn.XLOOKUP(B1314, '[1]2021 Salaries'!$B$13:$B$2834, '[1]2021 Salaries'!$G$13:$G$2834,0)</f>
        <v>0</v>
      </c>
      <c r="K1314" s="1">
        <f t="shared" si="20"/>
        <v>0</v>
      </c>
      <c r="L1314" s="2">
        <v>1313</v>
      </c>
    </row>
    <row r="1315" spans="1:12" hidden="1" x14ac:dyDescent="0.45">
      <c r="A1315">
        <v>178</v>
      </c>
      <c r="B1315" t="s">
        <v>2071</v>
      </c>
      <c r="C1315" t="s">
        <v>9</v>
      </c>
      <c r="D1315" t="s">
        <v>1600</v>
      </c>
      <c r="E1315" t="s">
        <v>614</v>
      </c>
      <c r="F1315">
        <v>19</v>
      </c>
      <c r="G1315" t="s">
        <v>31</v>
      </c>
      <c r="H1315">
        <v>2020</v>
      </c>
      <c r="I1315">
        <v>12.3219333333333</v>
      </c>
      <c r="J1315" s="1">
        <f>_xlfn.XLOOKUP(B1315, '[1]2021 Salaries'!$B$13:$B$2834, '[1]2021 Salaries'!$G$13:$G$2834,0)</f>
        <v>0</v>
      </c>
      <c r="K1315" s="1">
        <f t="shared" si="20"/>
        <v>0</v>
      </c>
      <c r="L1315" s="2">
        <v>1314</v>
      </c>
    </row>
    <row r="1316" spans="1:12" hidden="1" x14ac:dyDescent="0.45">
      <c r="A1316">
        <v>1185</v>
      </c>
      <c r="B1316" t="s">
        <v>1713</v>
      </c>
      <c r="C1316" t="s">
        <v>9</v>
      </c>
      <c r="D1316" t="s">
        <v>1592</v>
      </c>
      <c r="E1316" t="s">
        <v>539</v>
      </c>
      <c r="F1316">
        <v>19</v>
      </c>
      <c r="G1316" t="s">
        <v>31</v>
      </c>
      <c r="H1316">
        <v>2021</v>
      </c>
      <c r="I1316">
        <v>12.324299999999999</v>
      </c>
      <c r="J1316" s="1">
        <f>_xlfn.XLOOKUP(B1316, '[1]2021 Salaries'!$B$13:$B$2834, '[1]2021 Salaries'!$G$13:$G$2834,0)</f>
        <v>15800000</v>
      </c>
      <c r="K1316" s="1">
        <f t="shared" si="20"/>
        <v>17380000</v>
      </c>
      <c r="L1316" s="2">
        <v>1315</v>
      </c>
    </row>
    <row r="1317" spans="1:12" hidden="1" x14ac:dyDescent="0.45">
      <c r="A1317">
        <v>1277</v>
      </c>
      <c r="B1317" t="s">
        <v>1985</v>
      </c>
      <c r="C1317" t="s">
        <v>9</v>
      </c>
      <c r="D1317" t="s">
        <v>1600</v>
      </c>
      <c r="E1317" t="s">
        <v>30</v>
      </c>
      <c r="F1317">
        <v>22</v>
      </c>
      <c r="G1317" t="s">
        <v>31</v>
      </c>
      <c r="H1317">
        <v>2021</v>
      </c>
      <c r="I1317">
        <v>12.3245666666667</v>
      </c>
      <c r="J1317" s="1">
        <f>_xlfn.XLOOKUP(B1317, '[1]2021 Salaries'!$B$13:$B$2834, '[1]2021 Salaries'!$G$13:$G$2834,0)</f>
        <v>28260000</v>
      </c>
      <c r="K1317" s="1">
        <f t="shared" si="20"/>
        <v>31086000.000000004</v>
      </c>
      <c r="L1317" s="2">
        <v>1316</v>
      </c>
    </row>
    <row r="1318" spans="1:12" hidden="1" x14ac:dyDescent="0.45">
      <c r="A1318">
        <v>1488</v>
      </c>
      <c r="B1318" t="s">
        <v>2070</v>
      </c>
      <c r="C1318" t="s">
        <v>33</v>
      </c>
      <c r="D1318" t="s">
        <v>1596</v>
      </c>
      <c r="E1318" t="s">
        <v>264</v>
      </c>
      <c r="F1318">
        <v>29</v>
      </c>
      <c r="G1318" t="s">
        <v>12</v>
      </c>
      <c r="H1318">
        <v>2021</v>
      </c>
      <c r="I1318">
        <v>12.324633333333299</v>
      </c>
      <c r="J1318" s="1">
        <f>_xlfn.XLOOKUP(B1318, '[1]2021 Salaries'!$B$13:$B$2834, '[1]2021 Salaries'!$G$13:$G$2834,0)</f>
        <v>27450000</v>
      </c>
      <c r="K1318" s="1">
        <f t="shared" si="20"/>
        <v>30195000.000000004</v>
      </c>
      <c r="L1318" s="2">
        <v>1317</v>
      </c>
    </row>
    <row r="1319" spans="1:12" hidden="1" x14ac:dyDescent="0.45">
      <c r="A1319">
        <v>1304</v>
      </c>
      <c r="B1319" t="s">
        <v>2069</v>
      </c>
      <c r="C1319" t="s">
        <v>222</v>
      </c>
      <c r="D1319" t="s">
        <v>1600</v>
      </c>
      <c r="E1319" t="s">
        <v>157</v>
      </c>
      <c r="F1319">
        <v>30</v>
      </c>
      <c r="G1319" t="s">
        <v>12</v>
      </c>
      <c r="H1319">
        <v>2021</v>
      </c>
      <c r="I1319">
        <v>12.3258666666667</v>
      </c>
      <c r="J1319" s="1">
        <f>_xlfn.XLOOKUP(B1319, '[1]2021 Salaries'!$B$13:$B$2834, '[1]2021 Salaries'!$G$13:$G$2834,0)</f>
        <v>28740000</v>
      </c>
      <c r="K1319" s="1">
        <f t="shared" si="20"/>
        <v>31614000.000000004</v>
      </c>
      <c r="L1319" s="2">
        <v>1318</v>
      </c>
    </row>
    <row r="1320" spans="1:12" hidden="1" x14ac:dyDescent="0.45">
      <c r="A1320">
        <v>1867</v>
      </c>
      <c r="B1320" t="s">
        <v>2068</v>
      </c>
      <c r="C1320" t="s">
        <v>39</v>
      </c>
      <c r="D1320" t="s">
        <v>1600</v>
      </c>
      <c r="E1320" t="s">
        <v>970</v>
      </c>
      <c r="F1320">
        <v>22</v>
      </c>
      <c r="G1320" t="s">
        <v>41</v>
      </c>
      <c r="H1320">
        <v>2021</v>
      </c>
      <c r="I1320">
        <v>12.3318333333333</v>
      </c>
      <c r="J1320" s="1">
        <f>_xlfn.XLOOKUP(B1320, '[1]2021 Salaries'!$B$13:$B$2834, '[1]2021 Salaries'!$G$13:$G$2834,0)</f>
        <v>7510000</v>
      </c>
      <c r="K1320" s="1">
        <f t="shared" si="20"/>
        <v>8261000.0000000009</v>
      </c>
      <c r="L1320" s="2">
        <v>1319</v>
      </c>
    </row>
    <row r="1321" spans="1:12" hidden="1" x14ac:dyDescent="0.45">
      <c r="A1321">
        <v>1686</v>
      </c>
      <c r="B1321" t="s">
        <v>2067</v>
      </c>
      <c r="C1321" t="s">
        <v>14</v>
      </c>
      <c r="D1321" t="s">
        <v>1596</v>
      </c>
      <c r="E1321" t="s">
        <v>963</v>
      </c>
      <c r="F1321">
        <v>33</v>
      </c>
      <c r="G1321" t="s">
        <v>16</v>
      </c>
      <c r="H1321">
        <v>2021</v>
      </c>
      <c r="I1321">
        <v>12.3399</v>
      </c>
      <c r="J1321" s="1">
        <f>_xlfn.XLOOKUP(B1321, '[1]2021 Salaries'!$B$13:$B$2834, '[1]2021 Salaries'!$G$13:$G$2834,0)</f>
        <v>34540000</v>
      </c>
      <c r="K1321" s="1">
        <f t="shared" si="20"/>
        <v>37994000</v>
      </c>
      <c r="L1321" s="2">
        <v>1320</v>
      </c>
    </row>
    <row r="1322" spans="1:12" hidden="1" x14ac:dyDescent="0.45">
      <c r="A1322">
        <v>322</v>
      </c>
      <c r="B1322" t="s">
        <v>2066</v>
      </c>
      <c r="C1322" t="s">
        <v>33</v>
      </c>
      <c r="D1322" t="s">
        <v>1592</v>
      </c>
      <c r="E1322" t="s">
        <v>358</v>
      </c>
      <c r="F1322">
        <v>21</v>
      </c>
      <c r="G1322" t="s">
        <v>31</v>
      </c>
      <c r="H1322">
        <v>2020</v>
      </c>
      <c r="I1322">
        <v>12.3419666666667</v>
      </c>
      <c r="J1322" s="1">
        <f>_xlfn.XLOOKUP(B1322, '[1]2021 Salaries'!$B$13:$B$2834, '[1]2021 Salaries'!$G$13:$G$2834,0)</f>
        <v>10450000</v>
      </c>
      <c r="K1322" s="1">
        <f t="shared" si="20"/>
        <v>11495000</v>
      </c>
      <c r="L1322" s="2">
        <v>1321</v>
      </c>
    </row>
    <row r="1323" spans="1:12" hidden="1" x14ac:dyDescent="0.45">
      <c r="A1323">
        <v>1692</v>
      </c>
      <c r="B1323" t="s">
        <v>2065</v>
      </c>
      <c r="C1323" t="s">
        <v>14</v>
      </c>
      <c r="D1323" t="s">
        <v>1592</v>
      </c>
      <c r="E1323" t="s">
        <v>529</v>
      </c>
      <c r="F1323">
        <v>21</v>
      </c>
      <c r="G1323" t="s">
        <v>16</v>
      </c>
      <c r="H1323">
        <v>2021</v>
      </c>
      <c r="I1323">
        <v>12.342166666666699</v>
      </c>
      <c r="J1323" s="1">
        <f>_xlfn.XLOOKUP(B1323, '[1]2021 Salaries'!$B$13:$B$2834, '[1]2021 Salaries'!$G$13:$G$2834,0)</f>
        <v>7450000</v>
      </c>
      <c r="K1323" s="1">
        <f t="shared" si="20"/>
        <v>8195000.0000000009</v>
      </c>
      <c r="L1323" s="2">
        <v>1322</v>
      </c>
    </row>
    <row r="1324" spans="1:12" hidden="1" x14ac:dyDescent="0.45">
      <c r="A1324">
        <v>273</v>
      </c>
      <c r="B1324" t="s">
        <v>2064</v>
      </c>
      <c r="C1324" t="s">
        <v>33</v>
      </c>
      <c r="D1324" t="s">
        <v>1600</v>
      </c>
      <c r="E1324" t="s">
        <v>471</v>
      </c>
      <c r="F1324">
        <v>20</v>
      </c>
      <c r="G1324" t="s">
        <v>31</v>
      </c>
      <c r="H1324">
        <v>2020</v>
      </c>
      <c r="I1324">
        <v>12.347</v>
      </c>
      <c r="J1324" s="1">
        <f>_xlfn.XLOOKUP(B1324, '[1]2021 Salaries'!$B$13:$B$2834, '[1]2021 Salaries'!$G$13:$G$2834,0)</f>
        <v>27350000</v>
      </c>
      <c r="K1324" s="1">
        <f t="shared" si="20"/>
        <v>30085000.000000004</v>
      </c>
      <c r="L1324" s="2">
        <v>1323</v>
      </c>
    </row>
    <row r="1325" spans="1:12" hidden="1" x14ac:dyDescent="0.45">
      <c r="A1325">
        <v>740</v>
      </c>
      <c r="B1325" t="s">
        <v>2063</v>
      </c>
      <c r="C1325" t="s">
        <v>55</v>
      </c>
      <c r="D1325" t="s">
        <v>1592</v>
      </c>
      <c r="E1325" t="s">
        <v>487</v>
      </c>
      <c r="F1325">
        <v>35</v>
      </c>
      <c r="G1325" t="s">
        <v>16</v>
      </c>
      <c r="H1325">
        <v>2020</v>
      </c>
      <c r="I1325">
        <v>12.3570333333333</v>
      </c>
      <c r="J1325" s="1">
        <f>_xlfn.XLOOKUP(B1325, '[1]2021 Salaries'!$B$13:$B$2834, '[1]2021 Salaries'!$G$13:$G$2834,0)</f>
        <v>0</v>
      </c>
      <c r="K1325" s="1">
        <f t="shared" si="20"/>
        <v>0</v>
      </c>
      <c r="L1325" s="2">
        <v>1324</v>
      </c>
    </row>
    <row r="1326" spans="1:12" hidden="1" x14ac:dyDescent="0.45">
      <c r="A1326">
        <v>1866</v>
      </c>
      <c r="B1326" t="s">
        <v>2062</v>
      </c>
      <c r="C1326" t="s">
        <v>235</v>
      </c>
      <c r="D1326" t="s">
        <v>1600</v>
      </c>
      <c r="E1326" t="s">
        <v>970</v>
      </c>
      <c r="F1326">
        <v>29</v>
      </c>
      <c r="G1326" t="s">
        <v>41</v>
      </c>
      <c r="H1326">
        <v>2021</v>
      </c>
      <c r="I1326">
        <v>12.3594666666667</v>
      </c>
      <c r="J1326" s="1">
        <f>_xlfn.XLOOKUP(B1326, '[1]2021 Salaries'!$B$13:$B$2834, '[1]2021 Salaries'!$G$13:$G$2834,0)</f>
        <v>6880000</v>
      </c>
      <c r="K1326" s="1">
        <f t="shared" si="20"/>
        <v>7568000.0000000009</v>
      </c>
      <c r="L1326" s="2">
        <v>1325</v>
      </c>
    </row>
    <row r="1327" spans="1:12" hidden="1" x14ac:dyDescent="0.45">
      <c r="A1327">
        <v>1812</v>
      </c>
      <c r="B1327" t="s">
        <v>2061</v>
      </c>
      <c r="C1327" t="s">
        <v>14</v>
      </c>
      <c r="D1327" t="s">
        <v>1592</v>
      </c>
      <c r="E1327" t="s">
        <v>462</v>
      </c>
      <c r="F1327">
        <v>22</v>
      </c>
      <c r="G1327" t="s">
        <v>16</v>
      </c>
      <c r="H1327">
        <v>2021</v>
      </c>
      <c r="I1327">
        <v>12.3704</v>
      </c>
      <c r="J1327" s="1">
        <f>_xlfn.XLOOKUP(B1327, '[1]2021 Salaries'!$B$13:$B$2834, '[1]2021 Salaries'!$G$13:$G$2834,0)</f>
        <v>24820000</v>
      </c>
      <c r="K1327" s="1">
        <f t="shared" si="20"/>
        <v>27302000.000000004</v>
      </c>
      <c r="L1327" s="2">
        <v>1326</v>
      </c>
    </row>
    <row r="1328" spans="1:12" hidden="1" x14ac:dyDescent="0.45">
      <c r="A1328">
        <v>999</v>
      </c>
      <c r="B1328" t="s">
        <v>2060</v>
      </c>
      <c r="C1328" t="s">
        <v>39</v>
      </c>
      <c r="D1328" t="s">
        <v>1592</v>
      </c>
      <c r="E1328" t="s">
        <v>168</v>
      </c>
      <c r="F1328">
        <v>20</v>
      </c>
      <c r="G1328" t="s">
        <v>21</v>
      </c>
      <c r="H1328">
        <v>2021</v>
      </c>
      <c r="I1328">
        <v>12.375400000000001</v>
      </c>
      <c r="J1328" s="1">
        <f>_xlfn.XLOOKUP(B1328, '[1]2021 Salaries'!$B$13:$B$2834, '[1]2021 Salaries'!$G$13:$G$2834,0)</f>
        <v>22990000</v>
      </c>
      <c r="K1328" s="1">
        <f t="shared" si="20"/>
        <v>25289000.000000004</v>
      </c>
      <c r="L1328" s="2">
        <v>1327</v>
      </c>
    </row>
    <row r="1329" spans="1:12" hidden="1" x14ac:dyDescent="0.45">
      <c r="A1329">
        <v>780</v>
      </c>
      <c r="B1329" t="s">
        <v>2059</v>
      </c>
      <c r="C1329" t="s">
        <v>33</v>
      </c>
      <c r="D1329" t="s">
        <v>1592</v>
      </c>
      <c r="E1329" t="s">
        <v>91</v>
      </c>
      <c r="F1329">
        <v>22</v>
      </c>
      <c r="G1329" t="s">
        <v>16</v>
      </c>
      <c r="H1329">
        <v>2020</v>
      </c>
      <c r="I1329">
        <v>12.3765</v>
      </c>
      <c r="J1329" s="1">
        <f>_xlfn.XLOOKUP(B1329, '[1]2021 Salaries'!$B$13:$B$2834, '[1]2021 Salaries'!$G$13:$G$2834,0)</f>
        <v>30070000</v>
      </c>
      <c r="K1329" s="1">
        <f t="shared" si="20"/>
        <v>33077000.000000004</v>
      </c>
      <c r="L1329" s="2">
        <v>1328</v>
      </c>
    </row>
    <row r="1330" spans="1:12" hidden="1" x14ac:dyDescent="0.45">
      <c r="A1330">
        <v>1698</v>
      </c>
      <c r="B1330" t="s">
        <v>2058</v>
      </c>
      <c r="C1330" t="s">
        <v>14</v>
      </c>
      <c r="D1330" t="s">
        <v>1600</v>
      </c>
      <c r="E1330" t="s">
        <v>529</v>
      </c>
      <c r="F1330">
        <v>29</v>
      </c>
      <c r="G1330" t="s">
        <v>16</v>
      </c>
      <c r="H1330">
        <v>2021</v>
      </c>
      <c r="I1330">
        <v>12.378399999999999</v>
      </c>
      <c r="J1330" s="1">
        <f>_xlfn.XLOOKUP(B1330, '[1]2021 Salaries'!$B$13:$B$2834, '[1]2021 Salaries'!$G$13:$G$2834,0)</f>
        <v>22470000</v>
      </c>
      <c r="K1330" s="1">
        <f t="shared" si="20"/>
        <v>24717000.000000004</v>
      </c>
      <c r="L1330" s="2">
        <v>1329</v>
      </c>
    </row>
    <row r="1331" spans="1:12" hidden="1" x14ac:dyDescent="0.45">
      <c r="A1331">
        <v>1181</v>
      </c>
      <c r="B1331" t="s">
        <v>2057</v>
      </c>
      <c r="C1331" t="s">
        <v>9</v>
      </c>
      <c r="D1331" t="s">
        <v>1600</v>
      </c>
      <c r="E1331" t="s">
        <v>1012</v>
      </c>
      <c r="F1331">
        <v>22</v>
      </c>
      <c r="G1331" t="s">
        <v>31</v>
      </c>
      <c r="H1331">
        <v>2021</v>
      </c>
      <c r="I1331">
        <v>12.387700000000001</v>
      </c>
      <c r="J1331" s="1">
        <f>_xlfn.XLOOKUP(B1331, '[1]2021 Salaries'!$B$13:$B$2834, '[1]2021 Salaries'!$G$13:$G$2834,0)</f>
        <v>26020000</v>
      </c>
      <c r="K1331" s="1">
        <f t="shared" si="20"/>
        <v>28622000.000000004</v>
      </c>
      <c r="L1331" s="2">
        <v>1330</v>
      </c>
    </row>
    <row r="1332" spans="1:12" hidden="1" x14ac:dyDescent="0.45">
      <c r="A1332">
        <v>729</v>
      </c>
      <c r="B1332" t="s">
        <v>673</v>
      </c>
      <c r="C1332" t="s">
        <v>14</v>
      </c>
      <c r="D1332" t="s">
        <v>1600</v>
      </c>
      <c r="E1332" t="s">
        <v>89</v>
      </c>
      <c r="F1332">
        <v>28</v>
      </c>
      <c r="G1332" t="s">
        <v>16</v>
      </c>
      <c r="H1332">
        <v>2020</v>
      </c>
      <c r="I1332">
        <v>12.3956</v>
      </c>
      <c r="J1332" s="1">
        <f>_xlfn.XLOOKUP(B1332, '[1]2021 Salaries'!$B$13:$B$2834, '[1]2021 Salaries'!$G$13:$G$2834,0)</f>
        <v>29190000</v>
      </c>
      <c r="K1332" s="1">
        <f t="shared" si="20"/>
        <v>32109000.000000004</v>
      </c>
      <c r="L1332" s="2">
        <v>1331</v>
      </c>
    </row>
    <row r="1333" spans="1:12" hidden="1" x14ac:dyDescent="0.45">
      <c r="A1333">
        <v>1628</v>
      </c>
      <c r="B1333" t="s">
        <v>2056</v>
      </c>
      <c r="C1333" t="s">
        <v>23</v>
      </c>
      <c r="D1333" t="s">
        <v>1596</v>
      </c>
      <c r="E1333" t="s">
        <v>240</v>
      </c>
      <c r="F1333">
        <v>22</v>
      </c>
      <c r="G1333" t="s">
        <v>25</v>
      </c>
      <c r="H1333">
        <v>2021</v>
      </c>
      <c r="I1333">
        <v>12.4014333333333</v>
      </c>
      <c r="J1333" s="1">
        <f>_xlfn.XLOOKUP(B1333, '[1]2021 Salaries'!$B$13:$B$2834, '[1]2021 Salaries'!$G$13:$G$2834,0)</f>
        <v>21690000</v>
      </c>
      <c r="K1333" s="1">
        <f t="shared" si="20"/>
        <v>23859000.000000004</v>
      </c>
      <c r="L1333" s="2">
        <v>1332</v>
      </c>
    </row>
    <row r="1334" spans="1:12" hidden="1" x14ac:dyDescent="0.45">
      <c r="A1334">
        <v>1253</v>
      </c>
      <c r="B1334" t="s">
        <v>2055</v>
      </c>
      <c r="C1334" t="s">
        <v>33</v>
      </c>
      <c r="D1334" t="s">
        <v>1592</v>
      </c>
      <c r="E1334" t="s">
        <v>460</v>
      </c>
      <c r="F1334">
        <v>28</v>
      </c>
      <c r="G1334" t="s">
        <v>31</v>
      </c>
      <c r="H1334">
        <v>2021</v>
      </c>
      <c r="I1334">
        <v>12.403499999999999</v>
      </c>
      <c r="J1334" s="1">
        <f>_xlfn.XLOOKUP(B1334, '[1]2021 Salaries'!$B$13:$B$2834, '[1]2021 Salaries'!$G$13:$G$2834,0)</f>
        <v>32340000</v>
      </c>
      <c r="K1334" s="1">
        <f t="shared" si="20"/>
        <v>35574000</v>
      </c>
      <c r="L1334" s="2">
        <v>1333</v>
      </c>
    </row>
    <row r="1335" spans="1:12" hidden="1" x14ac:dyDescent="0.45">
      <c r="A1335">
        <v>1598</v>
      </c>
      <c r="B1335" t="s">
        <v>2054</v>
      </c>
      <c r="C1335" t="s">
        <v>23</v>
      </c>
      <c r="D1335" t="s">
        <v>1600</v>
      </c>
      <c r="E1335" t="s">
        <v>353</v>
      </c>
      <c r="F1335">
        <v>27</v>
      </c>
      <c r="G1335" t="s">
        <v>25</v>
      </c>
      <c r="H1335">
        <v>2021</v>
      </c>
      <c r="I1335">
        <v>12.4102333333333</v>
      </c>
      <c r="J1335" s="1">
        <f>_xlfn.XLOOKUP(B1335, '[1]2021 Salaries'!$B$13:$B$2834, '[1]2021 Salaries'!$G$13:$G$2834,0)</f>
        <v>29750000</v>
      </c>
      <c r="K1335" s="1">
        <f t="shared" si="20"/>
        <v>32725000.000000004</v>
      </c>
      <c r="L1335" s="2">
        <v>1334</v>
      </c>
    </row>
    <row r="1336" spans="1:12" hidden="1" x14ac:dyDescent="0.45">
      <c r="A1336">
        <v>1503</v>
      </c>
      <c r="B1336" t="s">
        <v>2053</v>
      </c>
      <c r="C1336" t="s">
        <v>143</v>
      </c>
      <c r="D1336" t="s">
        <v>1592</v>
      </c>
      <c r="E1336" t="s">
        <v>104</v>
      </c>
      <c r="F1336">
        <v>27</v>
      </c>
      <c r="G1336" t="s">
        <v>25</v>
      </c>
      <c r="H1336">
        <v>2021</v>
      </c>
      <c r="I1336">
        <v>12.4128333333333</v>
      </c>
      <c r="J1336" s="1">
        <f>_xlfn.XLOOKUP(B1336, '[1]2021 Salaries'!$B$13:$B$2834, '[1]2021 Salaries'!$G$13:$G$2834,0)</f>
        <v>30850000</v>
      </c>
      <c r="K1336" s="1">
        <f t="shared" si="20"/>
        <v>33935000</v>
      </c>
      <c r="L1336" s="2">
        <v>1335</v>
      </c>
    </row>
    <row r="1337" spans="1:12" hidden="1" x14ac:dyDescent="0.45">
      <c r="A1337">
        <v>917</v>
      </c>
      <c r="B1337" t="s">
        <v>2052</v>
      </c>
      <c r="C1337" t="s">
        <v>652</v>
      </c>
      <c r="D1337" t="s">
        <v>1592</v>
      </c>
      <c r="E1337" t="s">
        <v>1049</v>
      </c>
      <c r="F1337">
        <v>28</v>
      </c>
      <c r="G1337" t="s">
        <v>41</v>
      </c>
      <c r="H1337">
        <v>2020</v>
      </c>
      <c r="I1337">
        <v>12.417766666666701</v>
      </c>
      <c r="J1337" s="1">
        <f>_xlfn.XLOOKUP(B1337, '[1]2021 Salaries'!$B$13:$B$2834, '[1]2021 Salaries'!$G$13:$G$2834,0)</f>
        <v>0</v>
      </c>
      <c r="K1337" s="1">
        <f t="shared" si="20"/>
        <v>0</v>
      </c>
      <c r="L1337" s="2">
        <v>1336</v>
      </c>
    </row>
    <row r="1338" spans="1:12" hidden="1" x14ac:dyDescent="0.45">
      <c r="A1338">
        <v>1689</v>
      </c>
      <c r="B1338" t="s">
        <v>2051</v>
      </c>
      <c r="C1338" t="s">
        <v>14</v>
      </c>
      <c r="D1338" t="s">
        <v>1600</v>
      </c>
      <c r="E1338" t="s">
        <v>963</v>
      </c>
      <c r="F1338">
        <v>30</v>
      </c>
      <c r="G1338" t="s">
        <v>16</v>
      </c>
      <c r="H1338">
        <v>2021</v>
      </c>
      <c r="I1338">
        <v>12.425466666666701</v>
      </c>
      <c r="J1338" s="1">
        <f>_xlfn.XLOOKUP(B1338, '[1]2021 Salaries'!$B$13:$B$2834, '[1]2021 Salaries'!$G$13:$G$2834,0)</f>
        <v>19930000</v>
      </c>
      <c r="K1338" s="1">
        <f t="shared" si="20"/>
        <v>21923000</v>
      </c>
      <c r="L1338" s="2">
        <v>1337</v>
      </c>
    </row>
    <row r="1339" spans="1:12" hidden="1" x14ac:dyDescent="0.45">
      <c r="A1339">
        <v>1821</v>
      </c>
      <c r="B1339" t="s">
        <v>2050</v>
      </c>
      <c r="C1339" t="s">
        <v>14</v>
      </c>
      <c r="D1339" t="s">
        <v>1600</v>
      </c>
      <c r="E1339" t="s">
        <v>462</v>
      </c>
      <c r="F1339">
        <v>21</v>
      </c>
      <c r="G1339" t="s">
        <v>16</v>
      </c>
      <c r="H1339">
        <v>2021</v>
      </c>
      <c r="I1339">
        <v>12.4356333333333</v>
      </c>
      <c r="J1339" s="1">
        <f>_xlfn.XLOOKUP(B1339, '[1]2021 Salaries'!$B$13:$B$2834, '[1]2021 Salaries'!$G$13:$G$2834,0)</f>
        <v>22500000</v>
      </c>
      <c r="K1339" s="1">
        <f t="shared" si="20"/>
        <v>24750000.000000004</v>
      </c>
      <c r="L1339" s="2">
        <v>1338</v>
      </c>
    </row>
    <row r="1340" spans="1:12" hidden="1" x14ac:dyDescent="0.45">
      <c r="A1340">
        <v>1020</v>
      </c>
      <c r="B1340" t="s">
        <v>1886</v>
      </c>
      <c r="C1340" t="s">
        <v>39</v>
      </c>
      <c r="D1340" t="s">
        <v>1596</v>
      </c>
      <c r="E1340" t="s">
        <v>293</v>
      </c>
      <c r="F1340">
        <v>19</v>
      </c>
      <c r="G1340" t="s">
        <v>21</v>
      </c>
      <c r="H1340">
        <v>2021</v>
      </c>
      <c r="I1340">
        <v>12.4381</v>
      </c>
      <c r="J1340" s="1">
        <f>_xlfn.XLOOKUP(B1340, '[1]2021 Salaries'!$B$13:$B$2834, '[1]2021 Salaries'!$G$13:$G$2834,0)</f>
        <v>17930000</v>
      </c>
      <c r="K1340" s="1">
        <f t="shared" si="20"/>
        <v>19723000</v>
      </c>
      <c r="L1340" s="2">
        <v>1339</v>
      </c>
    </row>
    <row r="1341" spans="1:12" hidden="1" x14ac:dyDescent="0.45">
      <c r="A1341">
        <v>180</v>
      </c>
      <c r="B1341" t="s">
        <v>2049</v>
      </c>
      <c r="C1341" t="s">
        <v>9</v>
      </c>
      <c r="D1341" t="s">
        <v>1600</v>
      </c>
      <c r="E1341" t="s">
        <v>614</v>
      </c>
      <c r="F1341">
        <v>22</v>
      </c>
      <c r="G1341" t="s">
        <v>31</v>
      </c>
      <c r="H1341">
        <v>2020</v>
      </c>
      <c r="I1341">
        <v>12.4392</v>
      </c>
      <c r="J1341" s="1">
        <f>_xlfn.XLOOKUP(B1341, '[1]2021 Salaries'!$B$13:$B$2834, '[1]2021 Salaries'!$G$13:$G$2834,0)</f>
        <v>25970000</v>
      </c>
      <c r="K1341" s="1">
        <f t="shared" si="20"/>
        <v>28567000.000000004</v>
      </c>
      <c r="L1341" s="2">
        <v>1340</v>
      </c>
    </row>
    <row r="1342" spans="1:12" hidden="1" x14ac:dyDescent="0.45">
      <c r="A1342">
        <v>941</v>
      </c>
      <c r="B1342" t="s">
        <v>2048</v>
      </c>
      <c r="C1342" t="s">
        <v>39</v>
      </c>
      <c r="D1342" t="s">
        <v>1596</v>
      </c>
      <c r="E1342" t="s">
        <v>369</v>
      </c>
      <c r="F1342">
        <v>23</v>
      </c>
      <c r="G1342" t="s">
        <v>21</v>
      </c>
      <c r="H1342">
        <v>2021</v>
      </c>
      <c r="I1342">
        <v>12.4416333333333</v>
      </c>
      <c r="J1342" s="1">
        <f>_xlfn.XLOOKUP(B1342, '[1]2021 Salaries'!$B$13:$B$2834, '[1]2021 Salaries'!$G$13:$G$2834,0)</f>
        <v>27370000</v>
      </c>
      <c r="K1342" s="1">
        <f t="shared" si="20"/>
        <v>30107000.000000004</v>
      </c>
      <c r="L1342" s="2">
        <v>1341</v>
      </c>
    </row>
    <row r="1343" spans="1:12" hidden="1" x14ac:dyDescent="0.45">
      <c r="A1343">
        <v>1017</v>
      </c>
      <c r="B1343" t="s">
        <v>2047</v>
      </c>
      <c r="C1343" t="s">
        <v>23</v>
      </c>
      <c r="D1343" t="s">
        <v>1592</v>
      </c>
      <c r="E1343" t="s">
        <v>293</v>
      </c>
      <c r="F1343">
        <v>20</v>
      </c>
      <c r="G1343" t="s">
        <v>21</v>
      </c>
      <c r="H1343">
        <v>2021</v>
      </c>
      <c r="I1343">
        <v>12.444466666666701</v>
      </c>
      <c r="J1343" s="1">
        <f>_xlfn.XLOOKUP(B1343, '[1]2021 Salaries'!$B$13:$B$2834, '[1]2021 Salaries'!$G$13:$G$2834,0)</f>
        <v>24740000</v>
      </c>
      <c r="K1343" s="1">
        <f t="shared" si="20"/>
        <v>27214000.000000004</v>
      </c>
      <c r="L1343" s="2">
        <v>1342</v>
      </c>
    </row>
    <row r="1344" spans="1:12" hidden="1" x14ac:dyDescent="0.45">
      <c r="A1344">
        <v>1062</v>
      </c>
      <c r="B1344" t="s">
        <v>2046</v>
      </c>
      <c r="C1344" t="s">
        <v>222</v>
      </c>
      <c r="D1344" t="s">
        <v>1600</v>
      </c>
      <c r="E1344" t="s">
        <v>299</v>
      </c>
      <c r="F1344">
        <v>25</v>
      </c>
      <c r="G1344" t="s">
        <v>21</v>
      </c>
      <c r="H1344">
        <v>2021</v>
      </c>
      <c r="I1344">
        <v>12.446300000000001</v>
      </c>
      <c r="J1344" s="1">
        <f>_xlfn.XLOOKUP(B1344, '[1]2021 Salaries'!$B$13:$B$2834, '[1]2021 Salaries'!$G$13:$G$2834,0)</f>
        <v>24420000</v>
      </c>
      <c r="K1344" s="1">
        <f t="shared" si="20"/>
        <v>26862000.000000004</v>
      </c>
      <c r="L1344" s="2">
        <v>1343</v>
      </c>
    </row>
    <row r="1345" spans="1:12" hidden="1" x14ac:dyDescent="0.45">
      <c r="A1345">
        <v>854</v>
      </c>
      <c r="B1345" t="s">
        <v>2031</v>
      </c>
      <c r="C1345" t="s">
        <v>14</v>
      </c>
      <c r="D1345" t="s">
        <v>1600</v>
      </c>
      <c r="E1345" t="s">
        <v>34</v>
      </c>
      <c r="F1345">
        <v>28</v>
      </c>
      <c r="G1345" t="s">
        <v>16</v>
      </c>
      <c r="H1345">
        <v>2020</v>
      </c>
      <c r="I1345">
        <v>12.4491333333333</v>
      </c>
      <c r="J1345" s="1">
        <f>_xlfn.XLOOKUP(B1345, '[1]2021 Salaries'!$B$13:$B$2834, '[1]2021 Salaries'!$G$13:$G$2834,0)</f>
        <v>27530000</v>
      </c>
      <c r="K1345" s="1">
        <f t="shared" si="20"/>
        <v>30283000.000000004</v>
      </c>
      <c r="L1345" s="2">
        <v>1344</v>
      </c>
    </row>
    <row r="1346" spans="1:12" hidden="1" x14ac:dyDescent="0.45">
      <c r="A1346">
        <v>1126</v>
      </c>
      <c r="B1346" t="s">
        <v>2045</v>
      </c>
      <c r="C1346" t="s">
        <v>377</v>
      </c>
      <c r="D1346" t="s">
        <v>1600</v>
      </c>
      <c r="E1346" t="s">
        <v>473</v>
      </c>
      <c r="F1346">
        <v>25</v>
      </c>
      <c r="G1346" t="s">
        <v>31</v>
      </c>
      <c r="H1346">
        <v>2021</v>
      </c>
      <c r="I1346">
        <v>12.4655</v>
      </c>
      <c r="J1346" s="1">
        <f>_xlfn.XLOOKUP(B1346, '[1]2021 Salaries'!$B$13:$B$2834, '[1]2021 Salaries'!$G$13:$G$2834,0)</f>
        <v>28530000</v>
      </c>
      <c r="K1346" s="1">
        <f t="shared" si="20"/>
        <v>31383000.000000004</v>
      </c>
      <c r="L1346" s="2">
        <v>1345</v>
      </c>
    </row>
    <row r="1347" spans="1:12" hidden="1" x14ac:dyDescent="0.45">
      <c r="A1347">
        <v>1153</v>
      </c>
      <c r="B1347" t="s">
        <v>2001</v>
      </c>
      <c r="C1347" t="s">
        <v>9</v>
      </c>
      <c r="D1347" t="s">
        <v>1600</v>
      </c>
      <c r="E1347" t="s">
        <v>57</v>
      </c>
      <c r="F1347">
        <v>27</v>
      </c>
      <c r="G1347" t="s">
        <v>31</v>
      </c>
      <c r="H1347">
        <v>2021</v>
      </c>
      <c r="I1347">
        <v>12.472799999999999</v>
      </c>
      <c r="J1347" s="1">
        <f>_xlfn.XLOOKUP(B1347, '[1]2021 Salaries'!$B$13:$B$2834, '[1]2021 Salaries'!$G$13:$G$2834,0)</f>
        <v>22650000</v>
      </c>
      <c r="K1347" s="1">
        <f t="shared" ref="K1347:K1410" si="21">IF(C1347="Rarita", J1347, J1347*1.1)</f>
        <v>24915000.000000004</v>
      </c>
      <c r="L1347" s="2">
        <v>1346</v>
      </c>
    </row>
    <row r="1348" spans="1:12" hidden="1" x14ac:dyDescent="0.45">
      <c r="A1348">
        <v>822</v>
      </c>
      <c r="B1348" t="s">
        <v>1929</v>
      </c>
      <c r="C1348" t="s">
        <v>14</v>
      </c>
      <c r="D1348" t="s">
        <v>1600</v>
      </c>
      <c r="E1348" t="s">
        <v>462</v>
      </c>
      <c r="F1348">
        <v>33</v>
      </c>
      <c r="G1348" t="s">
        <v>16</v>
      </c>
      <c r="H1348">
        <v>2020</v>
      </c>
      <c r="I1348">
        <v>12.4773333333333</v>
      </c>
      <c r="J1348" s="1">
        <f>_xlfn.XLOOKUP(B1348, '[1]2021 Salaries'!$B$13:$B$2834, '[1]2021 Salaries'!$G$13:$G$2834,0)</f>
        <v>25230000</v>
      </c>
      <c r="K1348" s="1">
        <f t="shared" si="21"/>
        <v>27753000.000000004</v>
      </c>
      <c r="L1348" s="2">
        <v>1347</v>
      </c>
    </row>
    <row r="1349" spans="1:12" hidden="1" x14ac:dyDescent="0.45">
      <c r="A1349">
        <v>277</v>
      </c>
      <c r="B1349" t="s">
        <v>1738</v>
      </c>
      <c r="C1349" t="s">
        <v>9</v>
      </c>
      <c r="D1349" t="s">
        <v>1592</v>
      </c>
      <c r="E1349" t="s">
        <v>93</v>
      </c>
      <c r="F1349">
        <v>22</v>
      </c>
      <c r="G1349" t="s">
        <v>31</v>
      </c>
      <c r="H1349">
        <v>2020</v>
      </c>
      <c r="I1349">
        <v>12.480600000000001</v>
      </c>
      <c r="J1349" s="1">
        <f>_xlfn.XLOOKUP(B1349, '[1]2021 Salaries'!$B$13:$B$2834, '[1]2021 Salaries'!$G$13:$G$2834,0)</f>
        <v>17250000</v>
      </c>
      <c r="K1349" s="1">
        <f t="shared" si="21"/>
        <v>18975000</v>
      </c>
      <c r="L1349" s="2">
        <v>1348</v>
      </c>
    </row>
    <row r="1350" spans="1:12" hidden="1" x14ac:dyDescent="0.45">
      <c r="A1350">
        <v>795</v>
      </c>
      <c r="B1350" t="s">
        <v>2044</v>
      </c>
      <c r="C1350" t="s">
        <v>14</v>
      </c>
      <c r="D1350" t="s">
        <v>1592</v>
      </c>
      <c r="E1350" t="s">
        <v>542</v>
      </c>
      <c r="F1350">
        <v>24</v>
      </c>
      <c r="G1350" t="s">
        <v>16</v>
      </c>
      <c r="H1350">
        <v>2020</v>
      </c>
      <c r="I1350">
        <v>12.480933333333301</v>
      </c>
      <c r="J1350" s="1">
        <f>_xlfn.XLOOKUP(B1350, '[1]2021 Salaries'!$B$13:$B$2834, '[1]2021 Salaries'!$G$13:$G$2834,0)</f>
        <v>25060000</v>
      </c>
      <c r="K1350" s="1">
        <f t="shared" si="21"/>
        <v>27566000.000000004</v>
      </c>
      <c r="L1350" s="2">
        <v>1349</v>
      </c>
    </row>
    <row r="1351" spans="1:12" hidden="1" x14ac:dyDescent="0.45">
      <c r="A1351">
        <v>381</v>
      </c>
      <c r="B1351" t="s">
        <v>1996</v>
      </c>
      <c r="C1351" t="s">
        <v>74</v>
      </c>
      <c r="D1351" t="s">
        <v>1600</v>
      </c>
      <c r="E1351" t="s">
        <v>75</v>
      </c>
      <c r="F1351">
        <v>27</v>
      </c>
      <c r="G1351" t="s">
        <v>12</v>
      </c>
      <c r="H1351">
        <v>2020</v>
      </c>
      <c r="I1351">
        <v>12.4822666666667</v>
      </c>
      <c r="J1351" s="1">
        <f>_xlfn.XLOOKUP(B1351, '[1]2021 Salaries'!$B$13:$B$2834, '[1]2021 Salaries'!$G$13:$G$2834,0)</f>
        <v>30800000</v>
      </c>
      <c r="K1351" s="1">
        <f t="shared" si="21"/>
        <v>33880000</v>
      </c>
      <c r="L1351" s="2">
        <v>1350</v>
      </c>
    </row>
    <row r="1352" spans="1:12" hidden="1" x14ac:dyDescent="0.45">
      <c r="A1352">
        <v>110</v>
      </c>
      <c r="B1352" t="s">
        <v>2043</v>
      </c>
      <c r="C1352" t="s">
        <v>320</v>
      </c>
      <c r="D1352" t="s">
        <v>1596</v>
      </c>
      <c r="E1352" t="s">
        <v>1073</v>
      </c>
      <c r="F1352">
        <v>27</v>
      </c>
      <c r="G1352" t="s">
        <v>21</v>
      </c>
      <c r="H1352">
        <v>2020</v>
      </c>
      <c r="I1352">
        <v>12.4842333333333</v>
      </c>
      <c r="J1352" s="1">
        <f>_xlfn.XLOOKUP(B1352, '[1]2021 Salaries'!$B$13:$B$2834, '[1]2021 Salaries'!$G$13:$G$2834,0)</f>
        <v>0</v>
      </c>
      <c r="K1352" s="1">
        <f t="shared" si="21"/>
        <v>0</v>
      </c>
      <c r="L1352" s="2">
        <v>1351</v>
      </c>
    </row>
    <row r="1353" spans="1:12" x14ac:dyDescent="0.45">
      <c r="A1353">
        <v>1892</v>
      </c>
      <c r="B1353" t="s">
        <v>2042</v>
      </c>
      <c r="C1353" t="s">
        <v>64</v>
      </c>
      <c r="D1353" t="s">
        <v>1592</v>
      </c>
      <c r="E1353" t="s">
        <v>261</v>
      </c>
      <c r="F1353">
        <v>21</v>
      </c>
      <c r="G1353" t="s">
        <v>41</v>
      </c>
      <c r="H1353">
        <v>2021</v>
      </c>
      <c r="I1353">
        <v>12.484833333333301</v>
      </c>
      <c r="J1353" s="1">
        <f>_xlfn.XLOOKUP(B1353, '[1]2021 Salaries'!$B$13:$B$2834, '[1]2021 Salaries'!$G$13:$G$2834,0)</f>
        <v>8320000</v>
      </c>
      <c r="K1353" s="1">
        <f t="shared" si="21"/>
        <v>8320000</v>
      </c>
      <c r="L1353" s="2">
        <v>1352</v>
      </c>
    </row>
    <row r="1354" spans="1:12" hidden="1" x14ac:dyDescent="0.45">
      <c r="A1354">
        <v>753</v>
      </c>
      <c r="B1354" t="s">
        <v>2041</v>
      </c>
      <c r="C1354" t="s">
        <v>204</v>
      </c>
      <c r="D1354" t="s">
        <v>1596</v>
      </c>
      <c r="E1354" t="s">
        <v>53</v>
      </c>
      <c r="F1354">
        <v>32</v>
      </c>
      <c r="G1354" t="s">
        <v>16</v>
      </c>
      <c r="H1354">
        <v>2020</v>
      </c>
      <c r="I1354">
        <v>12.485466666666699</v>
      </c>
      <c r="J1354" s="1">
        <f>_xlfn.XLOOKUP(B1354, '[1]2021 Salaries'!$B$13:$B$2834, '[1]2021 Salaries'!$G$13:$G$2834,0)</f>
        <v>24470000</v>
      </c>
      <c r="K1354" s="1">
        <f t="shared" si="21"/>
        <v>26917000.000000004</v>
      </c>
      <c r="L1354" s="2">
        <v>1353</v>
      </c>
    </row>
    <row r="1355" spans="1:12" hidden="1" x14ac:dyDescent="0.45">
      <c r="A1355">
        <v>69</v>
      </c>
      <c r="B1355" t="s">
        <v>2040</v>
      </c>
      <c r="C1355" t="s">
        <v>39</v>
      </c>
      <c r="D1355" t="s">
        <v>1600</v>
      </c>
      <c r="E1355" t="s">
        <v>168</v>
      </c>
      <c r="F1355">
        <v>19</v>
      </c>
      <c r="G1355" t="s">
        <v>21</v>
      </c>
      <c r="H1355">
        <v>2020</v>
      </c>
      <c r="I1355">
        <v>12.5026333333333</v>
      </c>
      <c r="J1355" s="1">
        <f>_xlfn.XLOOKUP(B1355, '[1]2021 Salaries'!$B$13:$B$2834, '[1]2021 Salaries'!$G$13:$G$2834,0)</f>
        <v>28900000</v>
      </c>
      <c r="K1355" s="1">
        <f t="shared" si="21"/>
        <v>31790000.000000004</v>
      </c>
      <c r="L1355" s="2">
        <v>1354</v>
      </c>
    </row>
    <row r="1356" spans="1:12" hidden="1" x14ac:dyDescent="0.45">
      <c r="A1356">
        <v>171</v>
      </c>
      <c r="B1356" t="s">
        <v>2039</v>
      </c>
      <c r="C1356" t="s">
        <v>9</v>
      </c>
      <c r="D1356" t="s">
        <v>1600</v>
      </c>
      <c r="E1356" t="s">
        <v>547</v>
      </c>
      <c r="F1356">
        <v>20</v>
      </c>
      <c r="G1356" t="s">
        <v>31</v>
      </c>
      <c r="H1356">
        <v>2020</v>
      </c>
      <c r="I1356">
        <v>12.5055</v>
      </c>
      <c r="J1356" s="1">
        <f>_xlfn.XLOOKUP(B1356, '[1]2021 Salaries'!$B$13:$B$2834, '[1]2021 Salaries'!$G$13:$G$2834,0)</f>
        <v>0</v>
      </c>
      <c r="K1356" s="1">
        <f t="shared" si="21"/>
        <v>0</v>
      </c>
      <c r="L1356" s="2">
        <v>1355</v>
      </c>
    </row>
    <row r="1357" spans="1:12" hidden="1" x14ac:dyDescent="0.45">
      <c r="A1357">
        <v>1700</v>
      </c>
      <c r="B1357" t="s">
        <v>2038</v>
      </c>
      <c r="C1357" t="s">
        <v>14</v>
      </c>
      <c r="D1357" t="s">
        <v>1600</v>
      </c>
      <c r="E1357" t="s">
        <v>529</v>
      </c>
      <c r="F1357">
        <v>32</v>
      </c>
      <c r="G1357" t="s">
        <v>16</v>
      </c>
      <c r="H1357">
        <v>2021</v>
      </c>
      <c r="I1357">
        <v>12.5156666666667</v>
      </c>
      <c r="J1357" s="1">
        <f>_xlfn.XLOOKUP(B1357, '[1]2021 Salaries'!$B$13:$B$2834, '[1]2021 Salaries'!$G$13:$G$2834,0)</f>
        <v>18820000</v>
      </c>
      <c r="K1357" s="1">
        <f t="shared" si="21"/>
        <v>20702000</v>
      </c>
      <c r="L1357" s="2">
        <v>1356</v>
      </c>
    </row>
    <row r="1358" spans="1:12" hidden="1" x14ac:dyDescent="0.45">
      <c r="A1358">
        <v>1665</v>
      </c>
      <c r="B1358" t="s">
        <v>2037</v>
      </c>
      <c r="C1358" t="s">
        <v>2036</v>
      </c>
      <c r="D1358" t="s">
        <v>1592</v>
      </c>
      <c r="E1358" t="s">
        <v>659</v>
      </c>
      <c r="F1358">
        <v>24</v>
      </c>
      <c r="G1358" t="s">
        <v>16</v>
      </c>
      <c r="H1358">
        <v>2021</v>
      </c>
      <c r="I1358">
        <v>12.523733333333301</v>
      </c>
      <c r="J1358" s="1">
        <f>_xlfn.XLOOKUP(B1358, '[1]2021 Salaries'!$B$13:$B$2834, '[1]2021 Salaries'!$G$13:$G$2834,0)</f>
        <v>26480000</v>
      </c>
      <c r="K1358" s="1">
        <f t="shared" si="21"/>
        <v>29128000.000000004</v>
      </c>
      <c r="L1358" s="2">
        <v>1357</v>
      </c>
    </row>
    <row r="1359" spans="1:12" hidden="1" x14ac:dyDescent="0.45">
      <c r="A1359">
        <v>1427</v>
      </c>
      <c r="B1359" t="s">
        <v>2035</v>
      </c>
      <c r="C1359" t="s">
        <v>190</v>
      </c>
      <c r="D1359" t="s">
        <v>1592</v>
      </c>
      <c r="E1359" t="s">
        <v>253</v>
      </c>
      <c r="F1359">
        <v>19</v>
      </c>
      <c r="G1359" t="s">
        <v>12</v>
      </c>
      <c r="H1359">
        <v>2021</v>
      </c>
      <c r="I1359">
        <v>12.5360666666667</v>
      </c>
      <c r="J1359" s="1">
        <f>_xlfn.XLOOKUP(B1359, '[1]2021 Salaries'!$B$13:$B$2834, '[1]2021 Salaries'!$G$13:$G$2834,0)</f>
        <v>29130000</v>
      </c>
      <c r="K1359" s="1">
        <f t="shared" si="21"/>
        <v>32043000.000000004</v>
      </c>
      <c r="L1359" s="2">
        <v>1358</v>
      </c>
    </row>
    <row r="1360" spans="1:12" hidden="1" x14ac:dyDescent="0.45">
      <c r="A1360">
        <v>1407</v>
      </c>
      <c r="B1360" t="s">
        <v>2034</v>
      </c>
      <c r="C1360" t="s">
        <v>74</v>
      </c>
      <c r="D1360" t="s">
        <v>1600</v>
      </c>
      <c r="E1360" t="s">
        <v>200</v>
      </c>
      <c r="F1360">
        <v>26</v>
      </c>
      <c r="G1360" t="s">
        <v>12</v>
      </c>
      <c r="H1360">
        <v>2021</v>
      </c>
      <c r="I1360">
        <v>12.5367333333333</v>
      </c>
      <c r="J1360" s="1">
        <f>_xlfn.XLOOKUP(B1360, '[1]2021 Salaries'!$B$13:$B$2834, '[1]2021 Salaries'!$G$13:$G$2834,0)</f>
        <v>25210000</v>
      </c>
      <c r="K1360" s="1">
        <f t="shared" si="21"/>
        <v>27731000.000000004</v>
      </c>
      <c r="L1360" s="2">
        <v>1359</v>
      </c>
    </row>
    <row r="1361" spans="1:12" hidden="1" x14ac:dyDescent="0.45">
      <c r="A1361">
        <v>1457</v>
      </c>
      <c r="B1361" t="s">
        <v>1617</v>
      </c>
      <c r="C1361" t="s">
        <v>74</v>
      </c>
      <c r="D1361" t="s">
        <v>1592</v>
      </c>
      <c r="E1361" t="s">
        <v>291</v>
      </c>
      <c r="F1361">
        <v>20</v>
      </c>
      <c r="G1361" t="s">
        <v>12</v>
      </c>
      <c r="H1361">
        <v>2021</v>
      </c>
      <c r="I1361">
        <v>12.544600000000001</v>
      </c>
      <c r="J1361" s="1">
        <f>_xlfn.XLOOKUP(B1361, '[1]2021 Salaries'!$B$13:$B$2834, '[1]2021 Salaries'!$G$13:$G$2834,0)</f>
        <v>22170000</v>
      </c>
      <c r="K1361" s="1">
        <f t="shared" si="21"/>
        <v>24387000.000000004</v>
      </c>
      <c r="L1361" s="2">
        <v>1360</v>
      </c>
    </row>
    <row r="1362" spans="1:12" hidden="1" x14ac:dyDescent="0.45">
      <c r="A1362">
        <v>1384</v>
      </c>
      <c r="B1362" t="s">
        <v>2033</v>
      </c>
      <c r="C1362" t="s">
        <v>51</v>
      </c>
      <c r="D1362" t="s">
        <v>1600</v>
      </c>
      <c r="E1362" t="s">
        <v>587</v>
      </c>
      <c r="F1362">
        <v>26</v>
      </c>
      <c r="G1362" t="s">
        <v>12</v>
      </c>
      <c r="H1362">
        <v>2021</v>
      </c>
      <c r="I1362">
        <v>12.544833333333299</v>
      </c>
      <c r="J1362" s="1">
        <f>_xlfn.XLOOKUP(B1362, '[1]2021 Salaries'!$B$13:$B$2834, '[1]2021 Salaries'!$G$13:$G$2834,0)</f>
        <v>27740000</v>
      </c>
      <c r="K1362" s="1">
        <f t="shared" si="21"/>
        <v>30514000.000000004</v>
      </c>
      <c r="L1362" s="2">
        <v>1361</v>
      </c>
    </row>
    <row r="1363" spans="1:12" hidden="1" x14ac:dyDescent="0.45">
      <c r="A1363">
        <v>641</v>
      </c>
      <c r="B1363" t="s">
        <v>2032</v>
      </c>
      <c r="C1363" t="s">
        <v>23</v>
      </c>
      <c r="D1363" t="s">
        <v>1592</v>
      </c>
      <c r="E1363" t="s">
        <v>197</v>
      </c>
      <c r="F1363">
        <v>22</v>
      </c>
      <c r="G1363" t="s">
        <v>25</v>
      </c>
      <c r="H1363">
        <v>2020</v>
      </c>
      <c r="I1363">
        <v>12.547966666666699</v>
      </c>
      <c r="J1363" s="1">
        <f>_xlfn.XLOOKUP(B1363, '[1]2021 Salaries'!$B$13:$B$2834, '[1]2021 Salaries'!$G$13:$G$2834,0)</f>
        <v>31590000</v>
      </c>
      <c r="K1363" s="1">
        <f t="shared" si="21"/>
        <v>34749000</v>
      </c>
      <c r="L1363" s="2">
        <v>1362</v>
      </c>
    </row>
    <row r="1364" spans="1:12" hidden="1" x14ac:dyDescent="0.45">
      <c r="A1364">
        <v>1288</v>
      </c>
      <c r="B1364" t="s">
        <v>1299</v>
      </c>
      <c r="C1364" t="s">
        <v>9</v>
      </c>
      <c r="D1364" t="s">
        <v>1600</v>
      </c>
      <c r="E1364" t="s">
        <v>358</v>
      </c>
      <c r="F1364">
        <v>27</v>
      </c>
      <c r="G1364" t="s">
        <v>31</v>
      </c>
      <c r="H1364">
        <v>2021</v>
      </c>
      <c r="I1364">
        <v>12.5507333333333</v>
      </c>
      <c r="J1364" s="1">
        <f>_xlfn.XLOOKUP(B1364, '[1]2021 Salaries'!$B$13:$B$2834, '[1]2021 Salaries'!$G$13:$G$2834,0)</f>
        <v>30640000</v>
      </c>
      <c r="K1364" s="1">
        <f t="shared" si="21"/>
        <v>33704000</v>
      </c>
      <c r="L1364" s="2">
        <v>1363</v>
      </c>
    </row>
    <row r="1365" spans="1:12" hidden="1" x14ac:dyDescent="0.45">
      <c r="A1365">
        <v>918</v>
      </c>
      <c r="B1365" t="s">
        <v>1219</v>
      </c>
      <c r="C1365" t="s">
        <v>86</v>
      </c>
      <c r="D1365" t="s">
        <v>598</v>
      </c>
      <c r="E1365" t="s">
        <v>1049</v>
      </c>
      <c r="F1365">
        <v>23</v>
      </c>
      <c r="G1365" t="s">
        <v>41</v>
      </c>
      <c r="H1365">
        <v>2020</v>
      </c>
      <c r="I1365">
        <v>12.554033333333299</v>
      </c>
      <c r="J1365" s="1">
        <f>_xlfn.XLOOKUP(B1365, '[1]2021 Salaries'!$B$13:$B$2834, '[1]2021 Salaries'!$G$13:$G$2834,0)</f>
        <v>27530000</v>
      </c>
      <c r="K1365" s="1">
        <f t="shared" si="21"/>
        <v>30283000.000000004</v>
      </c>
      <c r="L1365" s="2">
        <v>1364</v>
      </c>
    </row>
    <row r="1366" spans="1:12" hidden="1" x14ac:dyDescent="0.45">
      <c r="A1366">
        <v>1476</v>
      </c>
      <c r="B1366" t="s">
        <v>1667</v>
      </c>
      <c r="C1366" t="s">
        <v>74</v>
      </c>
      <c r="D1366" t="s">
        <v>1600</v>
      </c>
      <c r="E1366" t="s">
        <v>162</v>
      </c>
      <c r="F1366">
        <v>18</v>
      </c>
      <c r="G1366" t="s">
        <v>12</v>
      </c>
      <c r="H1366">
        <v>2021</v>
      </c>
      <c r="I1366">
        <v>12.556800000000001</v>
      </c>
      <c r="J1366" s="1">
        <f>_xlfn.XLOOKUP(B1366, '[1]2021 Salaries'!$B$13:$B$2834, '[1]2021 Salaries'!$G$13:$G$2834,0)</f>
        <v>28510000</v>
      </c>
      <c r="K1366" s="1">
        <f t="shared" si="21"/>
        <v>31361000.000000004</v>
      </c>
      <c r="L1366" s="2">
        <v>1365</v>
      </c>
    </row>
    <row r="1367" spans="1:12" hidden="1" x14ac:dyDescent="0.45">
      <c r="A1367">
        <v>1839</v>
      </c>
      <c r="B1367" t="s">
        <v>2031</v>
      </c>
      <c r="C1367" t="s">
        <v>14</v>
      </c>
      <c r="D1367" t="s">
        <v>1600</v>
      </c>
      <c r="E1367" t="s">
        <v>34</v>
      </c>
      <c r="F1367">
        <v>29</v>
      </c>
      <c r="G1367" t="s">
        <v>16</v>
      </c>
      <c r="H1367">
        <v>2021</v>
      </c>
      <c r="I1367">
        <v>12.5583333333333</v>
      </c>
      <c r="J1367" s="1">
        <f>_xlfn.XLOOKUP(B1367, '[1]2021 Salaries'!$B$13:$B$2834, '[1]2021 Salaries'!$G$13:$G$2834,0)</f>
        <v>27530000</v>
      </c>
      <c r="K1367" s="1">
        <f t="shared" si="21"/>
        <v>30283000.000000004</v>
      </c>
      <c r="L1367" s="2">
        <v>1366</v>
      </c>
    </row>
    <row r="1368" spans="1:12" hidden="1" x14ac:dyDescent="0.45">
      <c r="A1368">
        <v>426</v>
      </c>
      <c r="B1368" t="s">
        <v>1721</v>
      </c>
      <c r="C1368" t="s">
        <v>74</v>
      </c>
      <c r="D1368" t="s">
        <v>1592</v>
      </c>
      <c r="E1368" t="s">
        <v>200</v>
      </c>
      <c r="F1368">
        <v>28</v>
      </c>
      <c r="G1368" t="s">
        <v>12</v>
      </c>
      <c r="H1368">
        <v>2020</v>
      </c>
      <c r="I1368">
        <v>12.5584333333333</v>
      </c>
      <c r="J1368" s="1">
        <f>_xlfn.XLOOKUP(B1368, '[1]2021 Salaries'!$B$13:$B$2834, '[1]2021 Salaries'!$G$13:$G$2834,0)</f>
        <v>31800000</v>
      </c>
      <c r="K1368" s="1">
        <f t="shared" si="21"/>
        <v>34980000</v>
      </c>
      <c r="L1368" s="2">
        <v>1367</v>
      </c>
    </row>
    <row r="1369" spans="1:12" hidden="1" x14ac:dyDescent="0.45">
      <c r="A1369">
        <v>15</v>
      </c>
      <c r="B1369" t="s">
        <v>584</v>
      </c>
      <c r="C1369" t="s">
        <v>74</v>
      </c>
      <c r="D1369" t="s">
        <v>1596</v>
      </c>
      <c r="E1369" t="s">
        <v>49</v>
      </c>
      <c r="F1369">
        <v>28</v>
      </c>
      <c r="G1369" t="s">
        <v>21</v>
      </c>
      <c r="H1369">
        <v>2020</v>
      </c>
      <c r="I1369">
        <v>12.558766666666701</v>
      </c>
      <c r="J1369" s="1">
        <f>_xlfn.XLOOKUP(B1369, '[1]2021 Salaries'!$B$13:$B$2834, '[1]2021 Salaries'!$G$13:$G$2834,0)</f>
        <v>28480000</v>
      </c>
      <c r="K1369" s="1">
        <f t="shared" si="21"/>
        <v>31328000.000000004</v>
      </c>
      <c r="L1369" s="2">
        <v>1368</v>
      </c>
    </row>
    <row r="1370" spans="1:12" hidden="1" x14ac:dyDescent="0.45">
      <c r="A1370">
        <v>14</v>
      </c>
      <c r="B1370" t="s">
        <v>2030</v>
      </c>
      <c r="C1370" t="s">
        <v>894</v>
      </c>
      <c r="D1370" t="s">
        <v>1592</v>
      </c>
      <c r="E1370" t="s">
        <v>49</v>
      </c>
      <c r="F1370">
        <v>19</v>
      </c>
      <c r="G1370" t="s">
        <v>21</v>
      </c>
      <c r="H1370">
        <v>2020</v>
      </c>
      <c r="I1370">
        <v>12.5651666666667</v>
      </c>
      <c r="J1370" s="1">
        <f>_xlfn.XLOOKUP(B1370, '[1]2021 Salaries'!$B$13:$B$2834, '[1]2021 Salaries'!$G$13:$G$2834,0)</f>
        <v>18910000</v>
      </c>
      <c r="K1370" s="1">
        <f t="shared" si="21"/>
        <v>20801000</v>
      </c>
      <c r="L1370" s="2">
        <v>1369</v>
      </c>
    </row>
    <row r="1371" spans="1:12" hidden="1" x14ac:dyDescent="0.45">
      <c r="A1371">
        <v>1865</v>
      </c>
      <c r="B1371" t="s">
        <v>779</v>
      </c>
      <c r="C1371" t="s">
        <v>235</v>
      </c>
      <c r="D1371" t="s">
        <v>1600</v>
      </c>
      <c r="E1371" t="s">
        <v>970</v>
      </c>
      <c r="F1371">
        <v>32</v>
      </c>
      <c r="G1371" t="s">
        <v>41</v>
      </c>
      <c r="H1371">
        <v>2021</v>
      </c>
      <c r="I1371">
        <v>12.566933333333299</v>
      </c>
      <c r="J1371" s="1">
        <f>_xlfn.XLOOKUP(B1371, '[1]2021 Salaries'!$B$13:$B$2834, '[1]2021 Salaries'!$G$13:$G$2834,0)</f>
        <v>27750000</v>
      </c>
      <c r="K1371" s="1">
        <f t="shared" si="21"/>
        <v>30525000.000000004</v>
      </c>
      <c r="L1371" s="2">
        <v>1370</v>
      </c>
    </row>
    <row r="1372" spans="1:12" hidden="1" x14ac:dyDescent="0.45">
      <c r="A1372">
        <v>1483</v>
      </c>
      <c r="B1372" t="s">
        <v>1041</v>
      </c>
      <c r="C1372" t="s">
        <v>965</v>
      </c>
      <c r="D1372" t="s">
        <v>350</v>
      </c>
      <c r="E1372" t="s">
        <v>264</v>
      </c>
      <c r="F1372">
        <v>17</v>
      </c>
      <c r="G1372" t="s">
        <v>12</v>
      </c>
      <c r="H1372">
        <v>2021</v>
      </c>
      <c r="I1372">
        <v>12.570033333333299</v>
      </c>
      <c r="J1372" s="1">
        <f>_xlfn.XLOOKUP(B1372, '[1]2021 Salaries'!$B$13:$B$2834, '[1]2021 Salaries'!$G$13:$G$2834,0)</f>
        <v>15430000</v>
      </c>
      <c r="K1372" s="1">
        <f t="shared" si="21"/>
        <v>16973000</v>
      </c>
      <c r="L1372" s="2">
        <v>1371</v>
      </c>
    </row>
    <row r="1373" spans="1:12" hidden="1" x14ac:dyDescent="0.45">
      <c r="A1373">
        <v>1658</v>
      </c>
      <c r="B1373" t="s">
        <v>1321</v>
      </c>
      <c r="C1373" t="s">
        <v>55</v>
      </c>
      <c r="D1373" t="s">
        <v>1596</v>
      </c>
      <c r="E1373" t="s">
        <v>852</v>
      </c>
      <c r="F1373">
        <v>24</v>
      </c>
      <c r="G1373" t="s">
        <v>16</v>
      </c>
      <c r="H1373">
        <v>2021</v>
      </c>
      <c r="I1373">
        <v>12.5728333333333</v>
      </c>
      <c r="J1373" s="1">
        <f>_xlfn.XLOOKUP(B1373, '[1]2021 Salaries'!$B$13:$B$2834, '[1]2021 Salaries'!$G$13:$G$2834,0)</f>
        <v>30660000</v>
      </c>
      <c r="K1373" s="1">
        <f t="shared" si="21"/>
        <v>33726000</v>
      </c>
      <c r="L1373" s="2">
        <v>1372</v>
      </c>
    </row>
    <row r="1374" spans="1:12" x14ac:dyDescent="0.45">
      <c r="A1374">
        <v>932</v>
      </c>
      <c r="B1374" t="s">
        <v>2029</v>
      </c>
      <c r="C1374" t="s">
        <v>64</v>
      </c>
      <c r="D1374" t="s">
        <v>1600</v>
      </c>
      <c r="E1374" t="s">
        <v>182</v>
      </c>
      <c r="F1374">
        <v>19</v>
      </c>
      <c r="G1374" t="s">
        <v>41</v>
      </c>
      <c r="H1374">
        <v>2020</v>
      </c>
      <c r="I1374">
        <v>12.573866666666699</v>
      </c>
      <c r="J1374" s="1">
        <f>_xlfn.XLOOKUP(B1374, '[1]2021 Salaries'!$B$13:$B$2834, '[1]2021 Salaries'!$G$13:$G$2834,0)</f>
        <v>1710000</v>
      </c>
      <c r="K1374" s="1">
        <f t="shared" si="21"/>
        <v>1710000</v>
      </c>
      <c r="L1374" s="2">
        <v>1373</v>
      </c>
    </row>
    <row r="1375" spans="1:12" x14ac:dyDescent="0.45">
      <c r="A1375">
        <v>884</v>
      </c>
      <c r="B1375" t="s">
        <v>2028</v>
      </c>
      <c r="C1375" t="s">
        <v>64</v>
      </c>
      <c r="D1375" t="s">
        <v>1600</v>
      </c>
      <c r="E1375" t="s">
        <v>275</v>
      </c>
      <c r="F1375">
        <v>18</v>
      </c>
      <c r="G1375" t="s">
        <v>41</v>
      </c>
      <c r="H1375">
        <v>2020</v>
      </c>
      <c r="I1375">
        <v>12.574999999999999</v>
      </c>
      <c r="J1375" s="1">
        <f>_xlfn.XLOOKUP(B1375, '[1]2021 Salaries'!$B$13:$B$2834, '[1]2021 Salaries'!$G$13:$G$2834,0)</f>
        <v>0</v>
      </c>
      <c r="K1375" s="1">
        <f t="shared" si="21"/>
        <v>0</v>
      </c>
      <c r="L1375" s="2">
        <v>1374</v>
      </c>
    </row>
    <row r="1376" spans="1:12" x14ac:dyDescent="0.45">
      <c r="A1376">
        <v>817</v>
      </c>
      <c r="B1376" t="s">
        <v>2027</v>
      </c>
      <c r="C1376" t="s">
        <v>64</v>
      </c>
      <c r="D1376" t="s">
        <v>1592</v>
      </c>
      <c r="E1376" t="s">
        <v>462</v>
      </c>
      <c r="F1376">
        <v>25</v>
      </c>
      <c r="G1376" t="s">
        <v>16</v>
      </c>
      <c r="H1376">
        <v>2020</v>
      </c>
      <c r="I1376">
        <v>12.5774666666667</v>
      </c>
      <c r="J1376" s="1">
        <f>_xlfn.XLOOKUP(B1376, '[1]2021 Salaries'!$B$13:$B$2834, '[1]2021 Salaries'!$G$13:$G$2834,0)</f>
        <v>16240000</v>
      </c>
      <c r="K1376" s="1">
        <f t="shared" si="21"/>
        <v>16240000</v>
      </c>
      <c r="L1376" s="2">
        <v>1375</v>
      </c>
    </row>
    <row r="1377" spans="1:12" hidden="1" x14ac:dyDescent="0.45">
      <c r="A1377">
        <v>1116</v>
      </c>
      <c r="B1377" t="s">
        <v>2026</v>
      </c>
      <c r="C1377" t="s">
        <v>377</v>
      </c>
      <c r="D1377" t="s">
        <v>1600</v>
      </c>
      <c r="E1377" t="s">
        <v>547</v>
      </c>
      <c r="F1377">
        <v>24</v>
      </c>
      <c r="G1377" t="s">
        <v>31</v>
      </c>
      <c r="H1377">
        <v>2021</v>
      </c>
      <c r="I1377">
        <v>12.5775666666667</v>
      </c>
      <c r="J1377" s="1">
        <f>_xlfn.XLOOKUP(B1377, '[1]2021 Salaries'!$B$13:$B$2834, '[1]2021 Salaries'!$G$13:$G$2834,0)</f>
        <v>3780000</v>
      </c>
      <c r="K1377" s="1">
        <f t="shared" si="21"/>
        <v>4158000.0000000005</v>
      </c>
      <c r="L1377" s="2">
        <v>1376</v>
      </c>
    </row>
    <row r="1378" spans="1:12" hidden="1" x14ac:dyDescent="0.45">
      <c r="A1378">
        <v>1733</v>
      </c>
      <c r="B1378" t="s">
        <v>2025</v>
      </c>
      <c r="C1378" t="s">
        <v>14</v>
      </c>
      <c r="D1378" t="s">
        <v>1600</v>
      </c>
      <c r="E1378" t="s">
        <v>89</v>
      </c>
      <c r="F1378">
        <v>28</v>
      </c>
      <c r="G1378" t="s">
        <v>16</v>
      </c>
      <c r="H1378">
        <v>2021</v>
      </c>
      <c r="I1378">
        <v>12.5785</v>
      </c>
      <c r="J1378" s="1">
        <f>_xlfn.XLOOKUP(B1378, '[1]2021 Salaries'!$B$13:$B$2834, '[1]2021 Salaries'!$G$13:$G$2834,0)</f>
        <v>19010000</v>
      </c>
      <c r="K1378" s="1">
        <f t="shared" si="21"/>
        <v>20911000</v>
      </c>
      <c r="L1378" s="2">
        <v>1377</v>
      </c>
    </row>
    <row r="1379" spans="1:12" hidden="1" x14ac:dyDescent="0.45">
      <c r="A1379">
        <v>1367</v>
      </c>
      <c r="B1379" t="s">
        <v>2024</v>
      </c>
      <c r="C1379" t="s">
        <v>341</v>
      </c>
      <c r="D1379" t="s">
        <v>1592</v>
      </c>
      <c r="E1379" t="s">
        <v>602</v>
      </c>
      <c r="F1379">
        <v>22</v>
      </c>
      <c r="G1379" t="s">
        <v>12</v>
      </c>
      <c r="H1379">
        <v>2021</v>
      </c>
      <c r="I1379">
        <v>12.579000000000001</v>
      </c>
      <c r="J1379" s="1">
        <f>_xlfn.XLOOKUP(B1379, '[1]2021 Salaries'!$B$13:$B$2834, '[1]2021 Salaries'!$G$13:$G$2834,0)</f>
        <v>27210000</v>
      </c>
      <c r="K1379" s="1">
        <f t="shared" si="21"/>
        <v>29931000.000000004</v>
      </c>
      <c r="L1379" s="2">
        <v>1378</v>
      </c>
    </row>
    <row r="1380" spans="1:12" hidden="1" x14ac:dyDescent="0.45">
      <c r="A1380">
        <v>992</v>
      </c>
      <c r="B1380" t="s">
        <v>1924</v>
      </c>
      <c r="C1380" t="s">
        <v>55</v>
      </c>
      <c r="D1380" t="s">
        <v>1600</v>
      </c>
      <c r="E1380" t="s">
        <v>393</v>
      </c>
      <c r="F1380">
        <v>23</v>
      </c>
      <c r="G1380" t="s">
        <v>21</v>
      </c>
      <c r="H1380">
        <v>2021</v>
      </c>
      <c r="I1380">
        <v>12.5803666666667</v>
      </c>
      <c r="J1380" s="1">
        <f>_xlfn.XLOOKUP(B1380, '[1]2021 Salaries'!$B$13:$B$2834, '[1]2021 Salaries'!$G$13:$G$2834,0)</f>
        <v>27710000</v>
      </c>
      <c r="K1380" s="1">
        <f t="shared" si="21"/>
        <v>30481000.000000004</v>
      </c>
      <c r="L1380" s="2">
        <v>1379</v>
      </c>
    </row>
    <row r="1381" spans="1:12" hidden="1" x14ac:dyDescent="0.45">
      <c r="A1381">
        <v>1025</v>
      </c>
      <c r="B1381" t="s">
        <v>2023</v>
      </c>
      <c r="C1381" t="s">
        <v>9</v>
      </c>
      <c r="D1381" t="s">
        <v>1592</v>
      </c>
      <c r="E1381" t="s">
        <v>555</v>
      </c>
      <c r="F1381">
        <v>23</v>
      </c>
      <c r="G1381" t="s">
        <v>21</v>
      </c>
      <c r="H1381">
        <v>2021</v>
      </c>
      <c r="I1381">
        <v>12.5826666666667</v>
      </c>
      <c r="J1381" s="1">
        <f>_xlfn.XLOOKUP(B1381, '[1]2021 Salaries'!$B$13:$B$2834, '[1]2021 Salaries'!$G$13:$G$2834,0)</f>
        <v>13150000</v>
      </c>
      <c r="K1381" s="1">
        <f t="shared" si="21"/>
        <v>14465000.000000002</v>
      </c>
      <c r="L1381" s="2">
        <v>1380</v>
      </c>
    </row>
    <row r="1382" spans="1:12" hidden="1" x14ac:dyDescent="0.45">
      <c r="A1382">
        <v>1656</v>
      </c>
      <c r="B1382" t="s">
        <v>1757</v>
      </c>
      <c r="C1382" t="s">
        <v>14</v>
      </c>
      <c r="D1382" t="s">
        <v>1592</v>
      </c>
      <c r="E1382" t="s">
        <v>852</v>
      </c>
      <c r="F1382">
        <v>35</v>
      </c>
      <c r="G1382" t="s">
        <v>16</v>
      </c>
      <c r="H1382">
        <v>2021</v>
      </c>
      <c r="I1382">
        <v>12.5880666666667</v>
      </c>
      <c r="J1382" s="1">
        <f>_xlfn.XLOOKUP(B1382, '[1]2021 Salaries'!$B$13:$B$2834, '[1]2021 Salaries'!$G$13:$G$2834,0)</f>
        <v>30250000</v>
      </c>
      <c r="K1382" s="1">
        <f t="shared" si="21"/>
        <v>33275000.000000004</v>
      </c>
      <c r="L1382" s="2">
        <v>1381</v>
      </c>
    </row>
    <row r="1383" spans="1:12" hidden="1" x14ac:dyDescent="0.45">
      <c r="A1383">
        <v>1001</v>
      </c>
      <c r="B1383" t="s">
        <v>2022</v>
      </c>
      <c r="C1383" t="s">
        <v>55</v>
      </c>
      <c r="D1383" t="s">
        <v>1596</v>
      </c>
      <c r="E1383" t="s">
        <v>168</v>
      </c>
      <c r="F1383">
        <v>31</v>
      </c>
      <c r="G1383" t="s">
        <v>21</v>
      </c>
      <c r="H1383">
        <v>2021</v>
      </c>
      <c r="I1383">
        <v>12.589166666666699</v>
      </c>
      <c r="J1383" s="1">
        <f>_xlfn.XLOOKUP(B1383, '[1]2021 Salaries'!$B$13:$B$2834, '[1]2021 Salaries'!$G$13:$G$2834,0)</f>
        <v>24940000</v>
      </c>
      <c r="K1383" s="1">
        <f t="shared" si="21"/>
        <v>27434000.000000004</v>
      </c>
      <c r="L1383" s="2">
        <v>1382</v>
      </c>
    </row>
    <row r="1384" spans="1:12" hidden="1" x14ac:dyDescent="0.45">
      <c r="A1384">
        <v>149</v>
      </c>
      <c r="B1384" t="s">
        <v>2021</v>
      </c>
      <c r="C1384" t="s">
        <v>9</v>
      </c>
      <c r="D1384" t="s">
        <v>1596</v>
      </c>
      <c r="E1384" t="s">
        <v>395</v>
      </c>
      <c r="F1384">
        <v>29</v>
      </c>
      <c r="G1384" t="s">
        <v>31</v>
      </c>
      <c r="H1384">
        <v>2020</v>
      </c>
      <c r="I1384">
        <v>12.5895666666667</v>
      </c>
      <c r="J1384" s="1">
        <f>_xlfn.XLOOKUP(B1384, '[1]2021 Salaries'!$B$13:$B$2834, '[1]2021 Salaries'!$G$13:$G$2834,0)</f>
        <v>0</v>
      </c>
      <c r="K1384" s="1">
        <f t="shared" si="21"/>
        <v>0</v>
      </c>
      <c r="L1384" s="2">
        <v>1383</v>
      </c>
    </row>
    <row r="1385" spans="1:12" hidden="1" x14ac:dyDescent="0.45">
      <c r="A1385">
        <v>1495</v>
      </c>
      <c r="B1385" t="s">
        <v>2020</v>
      </c>
      <c r="C1385" t="s">
        <v>23</v>
      </c>
      <c r="D1385" t="s">
        <v>1592</v>
      </c>
      <c r="E1385" t="s">
        <v>330</v>
      </c>
      <c r="F1385">
        <v>31</v>
      </c>
      <c r="G1385" t="s">
        <v>25</v>
      </c>
      <c r="H1385">
        <v>2021</v>
      </c>
      <c r="I1385">
        <v>12.5973333333333</v>
      </c>
      <c r="J1385" s="1">
        <f>_xlfn.XLOOKUP(B1385, '[1]2021 Salaries'!$B$13:$B$2834, '[1]2021 Salaries'!$G$13:$G$2834,0)</f>
        <v>22160000</v>
      </c>
      <c r="K1385" s="1">
        <f t="shared" si="21"/>
        <v>24376000.000000004</v>
      </c>
      <c r="L1385" s="2">
        <v>1384</v>
      </c>
    </row>
    <row r="1386" spans="1:12" hidden="1" x14ac:dyDescent="0.45">
      <c r="A1386">
        <v>6</v>
      </c>
      <c r="B1386" t="s">
        <v>1612</v>
      </c>
      <c r="C1386" t="s">
        <v>55</v>
      </c>
      <c r="D1386" t="s">
        <v>1600</v>
      </c>
      <c r="E1386" t="s">
        <v>369</v>
      </c>
      <c r="F1386">
        <v>26</v>
      </c>
      <c r="G1386" t="s">
        <v>21</v>
      </c>
      <c r="H1386">
        <v>2020</v>
      </c>
      <c r="I1386">
        <v>12.5983</v>
      </c>
      <c r="J1386" s="1">
        <f>_xlfn.XLOOKUP(B1386, '[1]2021 Salaries'!$B$13:$B$2834, '[1]2021 Salaries'!$G$13:$G$2834,0)</f>
        <v>34090000</v>
      </c>
      <c r="K1386" s="1">
        <f t="shared" si="21"/>
        <v>37499000</v>
      </c>
      <c r="L1386" s="2">
        <v>1385</v>
      </c>
    </row>
    <row r="1387" spans="1:12" hidden="1" x14ac:dyDescent="0.45">
      <c r="A1387">
        <v>218</v>
      </c>
      <c r="B1387" t="s">
        <v>2019</v>
      </c>
      <c r="C1387" t="s">
        <v>9</v>
      </c>
      <c r="D1387" t="s">
        <v>1592</v>
      </c>
      <c r="E1387" t="s">
        <v>434</v>
      </c>
      <c r="F1387">
        <v>21</v>
      </c>
      <c r="G1387" t="s">
        <v>31</v>
      </c>
      <c r="H1387">
        <v>2020</v>
      </c>
      <c r="I1387">
        <v>12.600433333333299</v>
      </c>
      <c r="J1387" s="1">
        <f>_xlfn.XLOOKUP(B1387, '[1]2021 Salaries'!$B$13:$B$2834, '[1]2021 Salaries'!$G$13:$G$2834,0)</f>
        <v>10890000</v>
      </c>
      <c r="K1387" s="1">
        <f t="shared" si="21"/>
        <v>11979000.000000002</v>
      </c>
      <c r="L1387" s="2">
        <v>1386</v>
      </c>
    </row>
    <row r="1388" spans="1:12" hidden="1" x14ac:dyDescent="0.45">
      <c r="A1388">
        <v>409</v>
      </c>
      <c r="B1388" t="s">
        <v>2018</v>
      </c>
      <c r="C1388" t="s">
        <v>74</v>
      </c>
      <c r="D1388" t="s">
        <v>1600</v>
      </c>
      <c r="E1388" t="s">
        <v>602</v>
      </c>
      <c r="F1388">
        <v>23</v>
      </c>
      <c r="G1388" t="s">
        <v>12</v>
      </c>
      <c r="H1388">
        <v>2020</v>
      </c>
      <c r="I1388">
        <v>12.601466666666701</v>
      </c>
      <c r="J1388" s="1">
        <f>_xlfn.XLOOKUP(B1388, '[1]2021 Salaries'!$B$13:$B$2834, '[1]2021 Salaries'!$G$13:$G$2834,0)</f>
        <v>20130000</v>
      </c>
      <c r="K1388" s="1">
        <f t="shared" si="21"/>
        <v>22143000</v>
      </c>
      <c r="L1388" s="2">
        <v>1387</v>
      </c>
    </row>
    <row r="1389" spans="1:12" hidden="1" x14ac:dyDescent="0.45">
      <c r="A1389">
        <v>1232</v>
      </c>
      <c r="B1389" t="s">
        <v>2017</v>
      </c>
      <c r="C1389" t="s">
        <v>23</v>
      </c>
      <c r="D1389" t="s">
        <v>1596</v>
      </c>
      <c r="E1389" t="s">
        <v>93</v>
      </c>
      <c r="F1389">
        <v>19</v>
      </c>
      <c r="G1389" t="s">
        <v>31</v>
      </c>
      <c r="H1389">
        <v>2021</v>
      </c>
      <c r="I1389">
        <v>12.602233333333301</v>
      </c>
      <c r="J1389" s="1">
        <f>_xlfn.XLOOKUP(B1389, '[1]2021 Salaries'!$B$13:$B$2834, '[1]2021 Salaries'!$G$13:$G$2834,0)</f>
        <v>29670000</v>
      </c>
      <c r="K1389" s="1">
        <f t="shared" si="21"/>
        <v>32637000.000000004</v>
      </c>
      <c r="L1389" s="2">
        <v>1388</v>
      </c>
    </row>
    <row r="1390" spans="1:12" hidden="1" x14ac:dyDescent="0.45">
      <c r="A1390">
        <v>1376</v>
      </c>
      <c r="B1390" t="s">
        <v>2016</v>
      </c>
      <c r="C1390" t="s">
        <v>74</v>
      </c>
      <c r="D1390" t="s">
        <v>1592</v>
      </c>
      <c r="E1390" t="s">
        <v>587</v>
      </c>
      <c r="F1390">
        <v>32</v>
      </c>
      <c r="G1390" t="s">
        <v>12</v>
      </c>
      <c r="H1390">
        <v>2021</v>
      </c>
      <c r="I1390">
        <v>12.602600000000001</v>
      </c>
      <c r="J1390" s="1">
        <f>_xlfn.XLOOKUP(B1390, '[1]2021 Salaries'!$B$13:$B$2834, '[1]2021 Salaries'!$G$13:$G$2834,0)</f>
        <v>29920000</v>
      </c>
      <c r="K1390" s="1">
        <f t="shared" si="21"/>
        <v>32912000.000000004</v>
      </c>
      <c r="L1390" s="2">
        <v>1389</v>
      </c>
    </row>
    <row r="1391" spans="1:12" hidden="1" x14ac:dyDescent="0.45">
      <c r="A1391">
        <v>967</v>
      </c>
      <c r="B1391" t="s">
        <v>2015</v>
      </c>
      <c r="C1391" t="s">
        <v>39</v>
      </c>
      <c r="D1391" t="s">
        <v>1592</v>
      </c>
      <c r="E1391" t="s">
        <v>69</v>
      </c>
      <c r="F1391">
        <v>16</v>
      </c>
      <c r="G1391" t="s">
        <v>21</v>
      </c>
      <c r="H1391">
        <v>2021</v>
      </c>
      <c r="I1391">
        <v>12.610900000000001</v>
      </c>
      <c r="J1391" s="1">
        <f>_xlfn.XLOOKUP(B1391, '[1]2021 Salaries'!$B$13:$B$2834, '[1]2021 Salaries'!$G$13:$G$2834,0)</f>
        <v>6920000</v>
      </c>
      <c r="K1391" s="1">
        <f t="shared" si="21"/>
        <v>7612000.0000000009</v>
      </c>
      <c r="L1391" s="2">
        <v>1390</v>
      </c>
    </row>
    <row r="1392" spans="1:12" hidden="1" x14ac:dyDescent="0.45">
      <c r="A1392">
        <v>1805</v>
      </c>
      <c r="B1392" t="s">
        <v>1819</v>
      </c>
      <c r="C1392" t="s">
        <v>55</v>
      </c>
      <c r="D1392" t="s">
        <v>1592</v>
      </c>
      <c r="E1392" t="s">
        <v>753</v>
      </c>
      <c r="F1392">
        <v>29</v>
      </c>
      <c r="G1392" t="s">
        <v>16</v>
      </c>
      <c r="H1392">
        <v>2021</v>
      </c>
      <c r="I1392">
        <v>12.619400000000001</v>
      </c>
      <c r="J1392" s="1">
        <f>_xlfn.XLOOKUP(B1392, '[1]2021 Salaries'!$B$13:$B$2834, '[1]2021 Salaries'!$G$13:$G$2834,0)</f>
        <v>30110000</v>
      </c>
      <c r="K1392" s="1">
        <f t="shared" si="21"/>
        <v>33121000.000000004</v>
      </c>
      <c r="L1392" s="2">
        <v>1391</v>
      </c>
    </row>
    <row r="1393" spans="1:12" hidden="1" x14ac:dyDescent="0.45">
      <c r="A1393">
        <v>1317</v>
      </c>
      <c r="B1393" t="s">
        <v>416</v>
      </c>
      <c r="C1393" t="s">
        <v>320</v>
      </c>
      <c r="D1393" t="s">
        <v>350</v>
      </c>
      <c r="E1393" t="s">
        <v>417</v>
      </c>
      <c r="F1393">
        <v>21</v>
      </c>
      <c r="G1393" t="s">
        <v>12</v>
      </c>
      <c r="H1393">
        <v>2021</v>
      </c>
      <c r="I1393">
        <v>12.6216333333333</v>
      </c>
      <c r="J1393" s="1">
        <f>_xlfn.XLOOKUP(B1393, '[1]2021 Salaries'!$B$13:$B$2834, '[1]2021 Salaries'!$G$13:$G$2834,0)</f>
        <v>9500000</v>
      </c>
      <c r="K1393" s="1">
        <f t="shared" si="21"/>
        <v>10450000</v>
      </c>
      <c r="L1393" s="2">
        <v>1392</v>
      </c>
    </row>
    <row r="1394" spans="1:12" hidden="1" x14ac:dyDescent="0.45">
      <c r="A1394">
        <v>1447</v>
      </c>
      <c r="B1394" t="s">
        <v>1798</v>
      </c>
      <c r="C1394" t="s">
        <v>55</v>
      </c>
      <c r="D1394" t="s">
        <v>1596</v>
      </c>
      <c r="E1394" t="s">
        <v>11</v>
      </c>
      <c r="F1394">
        <v>29</v>
      </c>
      <c r="G1394" t="s">
        <v>12</v>
      </c>
      <c r="H1394">
        <v>2021</v>
      </c>
      <c r="I1394">
        <v>12.623799999999999</v>
      </c>
      <c r="J1394" s="1">
        <f>_xlfn.XLOOKUP(B1394, '[1]2021 Salaries'!$B$13:$B$2834, '[1]2021 Salaries'!$G$13:$G$2834,0)</f>
        <v>16250000</v>
      </c>
      <c r="K1394" s="1">
        <f t="shared" si="21"/>
        <v>17875000</v>
      </c>
      <c r="L1394" s="2">
        <v>1393</v>
      </c>
    </row>
    <row r="1395" spans="1:12" hidden="1" x14ac:dyDescent="0.45">
      <c r="A1395">
        <v>1480</v>
      </c>
      <c r="B1395" t="s">
        <v>1111</v>
      </c>
      <c r="C1395" t="s">
        <v>836</v>
      </c>
      <c r="D1395" t="s">
        <v>350</v>
      </c>
      <c r="E1395" t="s">
        <v>264</v>
      </c>
      <c r="F1395">
        <v>20</v>
      </c>
      <c r="G1395" t="s">
        <v>12</v>
      </c>
      <c r="H1395">
        <v>2021</v>
      </c>
      <c r="I1395">
        <v>12.626666666666701</v>
      </c>
      <c r="J1395" s="1">
        <f>_xlfn.XLOOKUP(B1395, '[1]2021 Salaries'!$B$13:$B$2834, '[1]2021 Salaries'!$G$13:$G$2834,0)</f>
        <v>9340000</v>
      </c>
      <c r="K1395" s="1">
        <f t="shared" si="21"/>
        <v>10274000</v>
      </c>
      <c r="L1395" s="2">
        <v>1394</v>
      </c>
    </row>
    <row r="1396" spans="1:12" hidden="1" x14ac:dyDescent="0.45">
      <c r="A1396">
        <v>743</v>
      </c>
      <c r="B1396" t="s">
        <v>2014</v>
      </c>
      <c r="C1396" t="s">
        <v>14</v>
      </c>
      <c r="D1396" t="s">
        <v>1592</v>
      </c>
      <c r="E1396" t="s">
        <v>487</v>
      </c>
      <c r="F1396">
        <v>29</v>
      </c>
      <c r="G1396" t="s">
        <v>16</v>
      </c>
      <c r="H1396">
        <v>2020</v>
      </c>
      <c r="I1396">
        <v>12.6345666666667</v>
      </c>
      <c r="J1396" s="1">
        <f>_xlfn.XLOOKUP(B1396, '[1]2021 Salaries'!$B$13:$B$2834, '[1]2021 Salaries'!$G$13:$G$2834,0)</f>
        <v>17770000</v>
      </c>
      <c r="K1396" s="1">
        <f t="shared" si="21"/>
        <v>19547000</v>
      </c>
      <c r="L1396" s="2">
        <v>1395</v>
      </c>
    </row>
    <row r="1397" spans="1:12" hidden="1" x14ac:dyDescent="0.45">
      <c r="A1397">
        <v>840</v>
      </c>
      <c r="B1397" t="s">
        <v>2013</v>
      </c>
      <c r="C1397" t="s">
        <v>2012</v>
      </c>
      <c r="D1397" t="s">
        <v>1596</v>
      </c>
      <c r="E1397" t="s">
        <v>272</v>
      </c>
      <c r="F1397">
        <v>27</v>
      </c>
      <c r="G1397" t="s">
        <v>16</v>
      </c>
      <c r="H1397">
        <v>2020</v>
      </c>
      <c r="I1397">
        <v>12.641866666666701</v>
      </c>
      <c r="J1397" s="1">
        <f>_xlfn.XLOOKUP(B1397, '[1]2021 Salaries'!$B$13:$B$2834, '[1]2021 Salaries'!$G$13:$G$2834,0)</f>
        <v>0</v>
      </c>
      <c r="K1397" s="1">
        <f t="shared" si="21"/>
        <v>0</v>
      </c>
      <c r="L1397" s="2">
        <v>1396</v>
      </c>
    </row>
    <row r="1398" spans="1:12" hidden="1" x14ac:dyDescent="0.45">
      <c r="A1398">
        <v>1825</v>
      </c>
      <c r="B1398" t="s">
        <v>2011</v>
      </c>
      <c r="C1398" t="s">
        <v>948</v>
      </c>
      <c r="D1398" t="s">
        <v>1596</v>
      </c>
      <c r="E1398" t="s">
        <v>250</v>
      </c>
      <c r="F1398">
        <v>19</v>
      </c>
      <c r="G1398" t="s">
        <v>16</v>
      </c>
      <c r="H1398">
        <v>2021</v>
      </c>
      <c r="I1398">
        <v>12.646699999999999</v>
      </c>
      <c r="J1398" s="1">
        <f>_xlfn.XLOOKUP(B1398, '[1]2021 Salaries'!$B$13:$B$2834, '[1]2021 Salaries'!$G$13:$G$2834,0)</f>
        <v>21230000</v>
      </c>
      <c r="K1398" s="1">
        <f t="shared" si="21"/>
        <v>23353000.000000004</v>
      </c>
      <c r="L1398" s="2">
        <v>1397</v>
      </c>
    </row>
    <row r="1399" spans="1:12" hidden="1" x14ac:dyDescent="0.45">
      <c r="A1399">
        <v>1140</v>
      </c>
      <c r="B1399" t="s">
        <v>2010</v>
      </c>
      <c r="C1399" t="s">
        <v>126</v>
      </c>
      <c r="D1399" t="s">
        <v>1596</v>
      </c>
      <c r="E1399" t="s">
        <v>497</v>
      </c>
      <c r="F1399">
        <v>23</v>
      </c>
      <c r="G1399" t="s">
        <v>31</v>
      </c>
      <c r="H1399">
        <v>2021</v>
      </c>
      <c r="I1399">
        <v>12.647733333333299</v>
      </c>
      <c r="J1399" s="1">
        <f>_xlfn.XLOOKUP(B1399, '[1]2021 Salaries'!$B$13:$B$2834, '[1]2021 Salaries'!$G$13:$G$2834,0)</f>
        <v>11110000</v>
      </c>
      <c r="K1399" s="1">
        <f t="shared" si="21"/>
        <v>12221000.000000002</v>
      </c>
      <c r="L1399" s="2">
        <v>1398</v>
      </c>
    </row>
    <row r="1400" spans="1:12" hidden="1" x14ac:dyDescent="0.45">
      <c r="A1400">
        <v>1090</v>
      </c>
      <c r="B1400" t="s">
        <v>2009</v>
      </c>
      <c r="C1400" t="s">
        <v>9</v>
      </c>
      <c r="D1400" t="s">
        <v>1600</v>
      </c>
      <c r="E1400" t="s">
        <v>395</v>
      </c>
      <c r="F1400">
        <v>32</v>
      </c>
      <c r="G1400" t="s">
        <v>31</v>
      </c>
      <c r="H1400">
        <v>2021</v>
      </c>
      <c r="I1400">
        <v>12.652100000000001</v>
      </c>
      <c r="J1400" s="1">
        <f>_xlfn.XLOOKUP(B1400, '[1]2021 Salaries'!$B$13:$B$2834, '[1]2021 Salaries'!$G$13:$G$2834,0)</f>
        <v>20980000</v>
      </c>
      <c r="K1400" s="1">
        <f t="shared" si="21"/>
        <v>23078000</v>
      </c>
      <c r="L1400" s="2">
        <v>1399</v>
      </c>
    </row>
    <row r="1401" spans="1:12" hidden="1" x14ac:dyDescent="0.45">
      <c r="A1401">
        <v>1807</v>
      </c>
      <c r="B1401" t="s">
        <v>1867</v>
      </c>
      <c r="C1401" t="s">
        <v>14</v>
      </c>
      <c r="D1401" t="s">
        <v>1592</v>
      </c>
      <c r="E1401" t="s">
        <v>753</v>
      </c>
      <c r="F1401">
        <v>31</v>
      </c>
      <c r="G1401" t="s">
        <v>16</v>
      </c>
      <c r="H1401">
        <v>2021</v>
      </c>
      <c r="I1401">
        <v>12.6626333333333</v>
      </c>
      <c r="J1401" s="1">
        <f>_xlfn.XLOOKUP(B1401, '[1]2021 Salaries'!$B$13:$B$2834, '[1]2021 Salaries'!$G$13:$G$2834,0)</f>
        <v>26840000</v>
      </c>
      <c r="K1401" s="1">
        <f t="shared" si="21"/>
        <v>29524000.000000004</v>
      </c>
      <c r="L1401" s="2">
        <v>1400</v>
      </c>
    </row>
    <row r="1402" spans="1:12" hidden="1" x14ac:dyDescent="0.45">
      <c r="A1402">
        <v>1690</v>
      </c>
      <c r="B1402" t="s">
        <v>2008</v>
      </c>
      <c r="C1402" t="s">
        <v>14</v>
      </c>
      <c r="D1402" t="s">
        <v>1600</v>
      </c>
      <c r="E1402" t="s">
        <v>963</v>
      </c>
      <c r="F1402">
        <v>22</v>
      </c>
      <c r="G1402" t="s">
        <v>16</v>
      </c>
      <c r="H1402">
        <v>2021</v>
      </c>
      <c r="I1402">
        <v>12.663866666666699</v>
      </c>
      <c r="J1402" s="1">
        <f>_xlfn.XLOOKUP(B1402, '[1]2021 Salaries'!$B$13:$B$2834, '[1]2021 Salaries'!$G$13:$G$2834,0)</f>
        <v>6420000</v>
      </c>
      <c r="K1402" s="1">
        <f t="shared" si="21"/>
        <v>7062000.0000000009</v>
      </c>
      <c r="L1402" s="2">
        <v>1401</v>
      </c>
    </row>
    <row r="1403" spans="1:12" hidden="1" x14ac:dyDescent="0.45">
      <c r="A1403">
        <v>378</v>
      </c>
      <c r="B1403" t="s">
        <v>1089</v>
      </c>
      <c r="C1403" t="s">
        <v>965</v>
      </c>
      <c r="D1403" t="s">
        <v>1592</v>
      </c>
      <c r="E1403" t="s">
        <v>75</v>
      </c>
      <c r="F1403">
        <v>31</v>
      </c>
      <c r="G1403" t="s">
        <v>12</v>
      </c>
      <c r="H1403">
        <v>2020</v>
      </c>
      <c r="I1403">
        <v>12.664766666666701</v>
      </c>
      <c r="J1403" s="1">
        <f>_xlfn.XLOOKUP(B1403, '[1]2021 Salaries'!$B$13:$B$2834, '[1]2021 Salaries'!$G$13:$G$2834,0)</f>
        <v>27200000</v>
      </c>
      <c r="K1403" s="1">
        <f t="shared" si="21"/>
        <v>29920000.000000004</v>
      </c>
      <c r="L1403" s="2">
        <v>1402</v>
      </c>
    </row>
    <row r="1404" spans="1:12" hidden="1" x14ac:dyDescent="0.45">
      <c r="A1404">
        <v>309</v>
      </c>
      <c r="B1404" t="s">
        <v>781</v>
      </c>
      <c r="C1404" t="s">
        <v>149</v>
      </c>
      <c r="D1404" t="s">
        <v>350</v>
      </c>
      <c r="E1404" t="s">
        <v>30</v>
      </c>
      <c r="F1404">
        <v>23</v>
      </c>
      <c r="G1404" t="s">
        <v>31</v>
      </c>
      <c r="H1404">
        <v>2020</v>
      </c>
      <c r="I1404">
        <v>12.6674666666667</v>
      </c>
      <c r="J1404" s="1">
        <f>_xlfn.XLOOKUP(B1404, '[1]2021 Salaries'!$B$13:$B$2834, '[1]2021 Salaries'!$G$13:$G$2834,0)</f>
        <v>29470000</v>
      </c>
      <c r="K1404" s="1">
        <f t="shared" si="21"/>
        <v>32417000.000000004</v>
      </c>
      <c r="L1404" s="2">
        <v>1403</v>
      </c>
    </row>
    <row r="1405" spans="1:12" hidden="1" x14ac:dyDescent="0.45">
      <c r="A1405">
        <v>124</v>
      </c>
      <c r="B1405" t="s">
        <v>2007</v>
      </c>
      <c r="C1405" t="s">
        <v>74</v>
      </c>
      <c r="D1405" t="s">
        <v>1596</v>
      </c>
      <c r="E1405" t="s">
        <v>230</v>
      </c>
      <c r="F1405">
        <v>28</v>
      </c>
      <c r="G1405" t="s">
        <v>21</v>
      </c>
      <c r="H1405">
        <v>2020</v>
      </c>
      <c r="I1405">
        <v>12.6683</v>
      </c>
      <c r="J1405" s="1">
        <f>_xlfn.XLOOKUP(B1405, '[1]2021 Salaries'!$B$13:$B$2834, '[1]2021 Salaries'!$G$13:$G$2834,0)</f>
        <v>0</v>
      </c>
      <c r="K1405" s="1">
        <f t="shared" si="21"/>
        <v>0</v>
      </c>
      <c r="L1405" s="2">
        <v>1404</v>
      </c>
    </row>
    <row r="1406" spans="1:12" hidden="1" x14ac:dyDescent="0.45">
      <c r="A1406">
        <v>1348</v>
      </c>
      <c r="B1406" t="s">
        <v>2006</v>
      </c>
      <c r="C1406" t="s">
        <v>46</v>
      </c>
      <c r="D1406" t="s">
        <v>1592</v>
      </c>
      <c r="E1406" t="s">
        <v>403</v>
      </c>
      <c r="F1406">
        <v>22</v>
      </c>
      <c r="G1406" t="s">
        <v>12</v>
      </c>
      <c r="H1406">
        <v>2021</v>
      </c>
      <c r="I1406">
        <v>12.6739333333333</v>
      </c>
      <c r="J1406" s="1">
        <f>_xlfn.XLOOKUP(B1406, '[1]2021 Salaries'!$B$13:$B$2834, '[1]2021 Salaries'!$G$13:$G$2834,0)</f>
        <v>31310000</v>
      </c>
      <c r="K1406" s="1">
        <f t="shared" si="21"/>
        <v>34441000</v>
      </c>
      <c r="L1406" s="2">
        <v>1405</v>
      </c>
    </row>
    <row r="1407" spans="1:12" x14ac:dyDescent="0.45">
      <c r="A1407">
        <v>927</v>
      </c>
      <c r="B1407" t="s">
        <v>2005</v>
      </c>
      <c r="C1407" t="s">
        <v>64</v>
      </c>
      <c r="D1407" t="s">
        <v>1592</v>
      </c>
      <c r="E1407" t="s">
        <v>182</v>
      </c>
      <c r="F1407">
        <v>20</v>
      </c>
      <c r="G1407" t="s">
        <v>41</v>
      </c>
      <c r="H1407">
        <v>2020</v>
      </c>
      <c r="I1407">
        <v>12.6781666666667</v>
      </c>
      <c r="J1407" s="1">
        <f>_xlfn.XLOOKUP(B1407, '[1]2021 Salaries'!$B$13:$B$2834, '[1]2021 Salaries'!$G$13:$G$2834,0)</f>
        <v>0</v>
      </c>
      <c r="K1407" s="1">
        <f t="shared" si="21"/>
        <v>0</v>
      </c>
      <c r="L1407" s="2">
        <v>1406</v>
      </c>
    </row>
    <row r="1408" spans="1:12" hidden="1" x14ac:dyDescent="0.45">
      <c r="A1408">
        <v>233</v>
      </c>
      <c r="B1408" t="s">
        <v>2004</v>
      </c>
      <c r="C1408" t="s">
        <v>2003</v>
      </c>
      <c r="D1408" t="s">
        <v>1592</v>
      </c>
      <c r="E1408" t="s">
        <v>1012</v>
      </c>
      <c r="F1408">
        <v>18</v>
      </c>
      <c r="G1408" t="s">
        <v>31</v>
      </c>
      <c r="H1408">
        <v>2020</v>
      </c>
      <c r="I1408">
        <v>12.680733333333301</v>
      </c>
      <c r="J1408" s="1">
        <f>_xlfn.XLOOKUP(B1408, '[1]2021 Salaries'!$B$13:$B$2834, '[1]2021 Salaries'!$G$13:$G$2834,0)</f>
        <v>0</v>
      </c>
      <c r="K1408" s="1">
        <f t="shared" si="21"/>
        <v>0</v>
      </c>
      <c r="L1408" s="2">
        <v>1407</v>
      </c>
    </row>
    <row r="1409" spans="1:12" hidden="1" x14ac:dyDescent="0.45">
      <c r="A1409">
        <v>66</v>
      </c>
      <c r="B1409" t="s">
        <v>2002</v>
      </c>
      <c r="C1409" t="s">
        <v>55</v>
      </c>
      <c r="D1409" t="s">
        <v>1592</v>
      </c>
      <c r="E1409" t="s">
        <v>168</v>
      </c>
      <c r="F1409">
        <v>18</v>
      </c>
      <c r="G1409" t="s">
        <v>21</v>
      </c>
      <c r="H1409">
        <v>2020</v>
      </c>
      <c r="I1409">
        <v>12.6816666666667</v>
      </c>
      <c r="J1409" s="1">
        <f>_xlfn.XLOOKUP(B1409, '[1]2021 Salaries'!$B$13:$B$2834, '[1]2021 Salaries'!$G$13:$G$2834,0)</f>
        <v>35710000</v>
      </c>
      <c r="K1409" s="1">
        <f t="shared" si="21"/>
        <v>39281000</v>
      </c>
      <c r="L1409" s="2">
        <v>1408</v>
      </c>
    </row>
    <row r="1410" spans="1:12" hidden="1" x14ac:dyDescent="0.45">
      <c r="A1410">
        <v>1846</v>
      </c>
      <c r="B1410" t="s">
        <v>1080</v>
      </c>
      <c r="C1410" t="s">
        <v>130</v>
      </c>
      <c r="D1410" t="s">
        <v>1592</v>
      </c>
      <c r="E1410" t="s">
        <v>65</v>
      </c>
      <c r="F1410">
        <v>21</v>
      </c>
      <c r="G1410" t="s">
        <v>41</v>
      </c>
      <c r="H1410">
        <v>2021</v>
      </c>
      <c r="I1410">
        <v>12.687900000000001</v>
      </c>
      <c r="J1410" s="1">
        <f>_xlfn.XLOOKUP(B1410, '[1]2021 Salaries'!$B$13:$B$2834, '[1]2021 Salaries'!$G$13:$G$2834,0)</f>
        <v>1680000</v>
      </c>
      <c r="K1410" s="1">
        <f t="shared" si="21"/>
        <v>1848000.0000000002</v>
      </c>
      <c r="L1410" s="2">
        <v>1409</v>
      </c>
    </row>
    <row r="1411" spans="1:12" hidden="1" x14ac:dyDescent="0.45">
      <c r="A1411">
        <v>214</v>
      </c>
      <c r="B1411" t="s">
        <v>2001</v>
      </c>
      <c r="C1411" t="s">
        <v>9</v>
      </c>
      <c r="D1411" t="s">
        <v>1600</v>
      </c>
      <c r="E1411" t="s">
        <v>57</v>
      </c>
      <c r="F1411">
        <v>26</v>
      </c>
      <c r="G1411" t="s">
        <v>31</v>
      </c>
      <c r="H1411">
        <v>2020</v>
      </c>
      <c r="I1411">
        <v>12.689966666666701</v>
      </c>
      <c r="J1411" s="1">
        <f>_xlfn.XLOOKUP(B1411, '[1]2021 Salaries'!$B$13:$B$2834, '[1]2021 Salaries'!$G$13:$G$2834,0)</f>
        <v>22650000</v>
      </c>
      <c r="K1411" s="1">
        <f t="shared" ref="K1411:K1474" si="22">IF(C1411="Rarita", J1411, J1411*1.1)</f>
        <v>24915000.000000004</v>
      </c>
      <c r="L1411" s="2">
        <v>1410</v>
      </c>
    </row>
    <row r="1412" spans="1:12" hidden="1" x14ac:dyDescent="0.45">
      <c r="A1412">
        <v>645</v>
      </c>
      <c r="B1412" t="s">
        <v>1941</v>
      </c>
      <c r="C1412" t="s">
        <v>23</v>
      </c>
      <c r="D1412" t="s">
        <v>1600</v>
      </c>
      <c r="E1412" t="s">
        <v>197</v>
      </c>
      <c r="F1412">
        <v>27</v>
      </c>
      <c r="G1412" t="s">
        <v>25</v>
      </c>
      <c r="H1412">
        <v>2020</v>
      </c>
      <c r="I1412">
        <v>12.690799999999999</v>
      </c>
      <c r="J1412" s="1">
        <f>_xlfn.XLOOKUP(B1412, '[1]2021 Salaries'!$B$13:$B$2834, '[1]2021 Salaries'!$G$13:$G$2834,0)</f>
        <v>9560000</v>
      </c>
      <c r="K1412" s="1">
        <f t="shared" si="22"/>
        <v>10516000</v>
      </c>
      <c r="L1412" s="2">
        <v>1411</v>
      </c>
    </row>
    <row r="1413" spans="1:12" hidden="1" x14ac:dyDescent="0.45">
      <c r="A1413">
        <v>1461</v>
      </c>
      <c r="B1413" t="s">
        <v>1365</v>
      </c>
      <c r="C1413" t="s">
        <v>699</v>
      </c>
      <c r="D1413" t="s">
        <v>598</v>
      </c>
      <c r="E1413" t="s">
        <v>291</v>
      </c>
      <c r="F1413">
        <v>29</v>
      </c>
      <c r="G1413" t="s">
        <v>12</v>
      </c>
      <c r="H1413">
        <v>2021</v>
      </c>
      <c r="I1413">
        <v>12.6946666666667</v>
      </c>
      <c r="J1413" s="1">
        <f>_xlfn.XLOOKUP(B1413, '[1]2021 Salaries'!$B$13:$B$2834, '[1]2021 Salaries'!$G$13:$G$2834,0)</f>
        <v>17490000</v>
      </c>
      <c r="K1413" s="1">
        <f t="shared" si="22"/>
        <v>19239000</v>
      </c>
      <c r="L1413" s="2">
        <v>1412</v>
      </c>
    </row>
    <row r="1414" spans="1:12" hidden="1" x14ac:dyDescent="0.45">
      <c r="A1414">
        <v>736</v>
      </c>
      <c r="B1414" t="s">
        <v>2000</v>
      </c>
      <c r="C1414" t="s">
        <v>9</v>
      </c>
      <c r="D1414" t="s">
        <v>1600</v>
      </c>
      <c r="E1414" t="s">
        <v>997</v>
      </c>
      <c r="F1414">
        <v>28</v>
      </c>
      <c r="G1414" t="s">
        <v>16</v>
      </c>
      <c r="H1414">
        <v>2020</v>
      </c>
      <c r="I1414">
        <v>12.6999</v>
      </c>
      <c r="J1414" s="1">
        <f>_xlfn.XLOOKUP(B1414, '[1]2021 Salaries'!$B$13:$B$2834, '[1]2021 Salaries'!$G$13:$G$2834,0)</f>
        <v>0</v>
      </c>
      <c r="K1414" s="1">
        <f t="shared" si="22"/>
        <v>0</v>
      </c>
      <c r="L1414" s="2">
        <v>1413</v>
      </c>
    </row>
    <row r="1415" spans="1:12" hidden="1" x14ac:dyDescent="0.45">
      <c r="A1415">
        <v>1455</v>
      </c>
      <c r="B1415" t="s">
        <v>1999</v>
      </c>
      <c r="C1415" t="s">
        <v>74</v>
      </c>
      <c r="D1415" t="s">
        <v>1600</v>
      </c>
      <c r="E1415" t="s">
        <v>382</v>
      </c>
      <c r="F1415">
        <v>26</v>
      </c>
      <c r="G1415" t="s">
        <v>12</v>
      </c>
      <c r="H1415">
        <v>2021</v>
      </c>
      <c r="I1415">
        <v>12.7017666666667</v>
      </c>
      <c r="J1415" s="1">
        <f>_xlfn.XLOOKUP(B1415, '[1]2021 Salaries'!$B$13:$B$2834, '[1]2021 Salaries'!$G$13:$G$2834,0)</f>
        <v>23250000</v>
      </c>
      <c r="K1415" s="1">
        <f t="shared" si="22"/>
        <v>25575000.000000004</v>
      </c>
      <c r="L1415" s="2">
        <v>1414</v>
      </c>
    </row>
    <row r="1416" spans="1:12" hidden="1" x14ac:dyDescent="0.45">
      <c r="A1416">
        <v>1320</v>
      </c>
      <c r="B1416" t="s">
        <v>1998</v>
      </c>
      <c r="C1416" t="s">
        <v>51</v>
      </c>
      <c r="D1416" t="s">
        <v>1592</v>
      </c>
      <c r="E1416" t="s">
        <v>417</v>
      </c>
      <c r="F1416">
        <v>28</v>
      </c>
      <c r="G1416" t="s">
        <v>12</v>
      </c>
      <c r="H1416">
        <v>2021</v>
      </c>
      <c r="I1416">
        <v>12.7032666666667</v>
      </c>
      <c r="J1416" s="1">
        <f>_xlfn.XLOOKUP(B1416, '[1]2021 Salaries'!$B$13:$B$2834, '[1]2021 Salaries'!$G$13:$G$2834,0)</f>
        <v>27340000</v>
      </c>
      <c r="K1416" s="1">
        <f t="shared" si="22"/>
        <v>30074000.000000004</v>
      </c>
      <c r="L1416" s="2">
        <v>1415</v>
      </c>
    </row>
    <row r="1417" spans="1:12" x14ac:dyDescent="0.45">
      <c r="A1417">
        <v>1841</v>
      </c>
      <c r="B1417" t="s">
        <v>1997</v>
      </c>
      <c r="C1417" t="s">
        <v>64</v>
      </c>
      <c r="D1417" t="s">
        <v>1592</v>
      </c>
      <c r="E1417" t="s">
        <v>65</v>
      </c>
      <c r="F1417">
        <v>25</v>
      </c>
      <c r="G1417" t="s">
        <v>41</v>
      </c>
      <c r="H1417">
        <v>2021</v>
      </c>
      <c r="I1417">
        <v>12.7037666666667</v>
      </c>
      <c r="J1417" s="1">
        <f>_xlfn.XLOOKUP(B1417, '[1]2021 Salaries'!$B$13:$B$2834, '[1]2021 Salaries'!$G$13:$G$2834,0)</f>
        <v>1940000</v>
      </c>
      <c r="K1417" s="1">
        <f t="shared" si="22"/>
        <v>1940000</v>
      </c>
      <c r="L1417" s="2">
        <v>1416</v>
      </c>
    </row>
    <row r="1418" spans="1:12" hidden="1" x14ac:dyDescent="0.45">
      <c r="A1418">
        <v>1477</v>
      </c>
      <c r="B1418" t="s">
        <v>1778</v>
      </c>
      <c r="C1418" t="s">
        <v>74</v>
      </c>
      <c r="D1418" t="s">
        <v>1600</v>
      </c>
      <c r="E1418" t="s">
        <v>162</v>
      </c>
      <c r="F1418">
        <v>18</v>
      </c>
      <c r="G1418" t="s">
        <v>12</v>
      </c>
      <c r="H1418">
        <v>2021</v>
      </c>
      <c r="I1418">
        <v>12.705066666666699</v>
      </c>
      <c r="J1418" s="1">
        <f>_xlfn.XLOOKUP(B1418, '[1]2021 Salaries'!$B$13:$B$2834, '[1]2021 Salaries'!$G$13:$G$2834,0)</f>
        <v>3540000</v>
      </c>
      <c r="K1418" s="1">
        <f t="shared" si="22"/>
        <v>3894000.0000000005</v>
      </c>
      <c r="L1418" s="2">
        <v>1417</v>
      </c>
    </row>
    <row r="1419" spans="1:12" hidden="1" x14ac:dyDescent="0.45">
      <c r="A1419">
        <v>1342</v>
      </c>
      <c r="B1419" t="s">
        <v>1996</v>
      </c>
      <c r="C1419" t="s">
        <v>74</v>
      </c>
      <c r="D1419" t="s">
        <v>1596</v>
      </c>
      <c r="E1419" t="s">
        <v>75</v>
      </c>
      <c r="F1419">
        <v>28</v>
      </c>
      <c r="G1419" t="s">
        <v>12</v>
      </c>
      <c r="H1419">
        <v>2021</v>
      </c>
      <c r="I1419">
        <v>12.7089</v>
      </c>
      <c r="J1419" s="1">
        <f>_xlfn.XLOOKUP(B1419, '[1]2021 Salaries'!$B$13:$B$2834, '[1]2021 Salaries'!$G$13:$G$2834,0)</f>
        <v>30800000</v>
      </c>
      <c r="K1419" s="1">
        <f t="shared" si="22"/>
        <v>33880000</v>
      </c>
      <c r="L1419" s="2">
        <v>1418</v>
      </c>
    </row>
    <row r="1420" spans="1:12" hidden="1" x14ac:dyDescent="0.45">
      <c r="A1420">
        <v>1827</v>
      </c>
      <c r="B1420" t="s">
        <v>1995</v>
      </c>
      <c r="C1420" t="s">
        <v>36</v>
      </c>
      <c r="D1420" t="s">
        <v>1600</v>
      </c>
      <c r="E1420" t="s">
        <v>250</v>
      </c>
      <c r="F1420">
        <v>23</v>
      </c>
      <c r="G1420" t="s">
        <v>16</v>
      </c>
      <c r="H1420">
        <v>2021</v>
      </c>
      <c r="I1420">
        <v>12.714366666666701</v>
      </c>
      <c r="J1420" s="1">
        <f>_xlfn.XLOOKUP(B1420, '[1]2021 Salaries'!$B$13:$B$2834, '[1]2021 Salaries'!$G$13:$G$2834,0)</f>
        <v>19350000</v>
      </c>
      <c r="K1420" s="1">
        <f t="shared" si="22"/>
        <v>21285000</v>
      </c>
      <c r="L1420" s="2">
        <v>1419</v>
      </c>
    </row>
    <row r="1421" spans="1:12" hidden="1" x14ac:dyDescent="0.45">
      <c r="A1421">
        <v>1605</v>
      </c>
      <c r="B1421" t="s">
        <v>1994</v>
      </c>
      <c r="C1421" t="s">
        <v>64</v>
      </c>
      <c r="D1421" t="s">
        <v>1596</v>
      </c>
      <c r="E1421" t="s">
        <v>118</v>
      </c>
      <c r="F1421">
        <v>31</v>
      </c>
      <c r="G1421" t="s">
        <v>25</v>
      </c>
      <c r="H1421">
        <v>2021</v>
      </c>
      <c r="I1421">
        <v>12.716100000000001</v>
      </c>
      <c r="J1421" s="1">
        <f>_xlfn.XLOOKUP(B1421, '[1]2021 Salaries'!$B$13:$B$2834, '[1]2021 Salaries'!$G$13:$G$2834,0)</f>
        <v>33770000</v>
      </c>
      <c r="K1421" s="1">
        <f t="shared" si="22"/>
        <v>33770000</v>
      </c>
      <c r="L1421" s="2">
        <v>1420</v>
      </c>
    </row>
    <row r="1422" spans="1:12" hidden="1" x14ac:dyDescent="0.45">
      <c r="A1422">
        <v>1030</v>
      </c>
      <c r="B1422" t="s">
        <v>1108</v>
      </c>
      <c r="C1422" t="s">
        <v>39</v>
      </c>
      <c r="D1422" t="s">
        <v>350</v>
      </c>
      <c r="E1422" t="s">
        <v>101</v>
      </c>
      <c r="F1422">
        <v>30</v>
      </c>
      <c r="G1422" t="s">
        <v>21</v>
      </c>
      <c r="H1422">
        <v>2021</v>
      </c>
      <c r="I1422">
        <v>12.716200000000001</v>
      </c>
      <c r="J1422" s="1">
        <f>_xlfn.XLOOKUP(B1422, '[1]2021 Salaries'!$B$13:$B$2834, '[1]2021 Salaries'!$G$13:$G$2834,0)</f>
        <v>29350000</v>
      </c>
      <c r="K1422" s="1">
        <f t="shared" si="22"/>
        <v>32285000.000000004</v>
      </c>
      <c r="L1422" s="2">
        <v>1421</v>
      </c>
    </row>
    <row r="1423" spans="1:12" hidden="1" x14ac:dyDescent="0.45">
      <c r="A1423">
        <v>1702</v>
      </c>
      <c r="B1423" t="s">
        <v>1993</v>
      </c>
      <c r="C1423" t="s">
        <v>313</v>
      </c>
      <c r="D1423" t="s">
        <v>1600</v>
      </c>
      <c r="E1423" t="s">
        <v>529</v>
      </c>
      <c r="F1423">
        <v>22</v>
      </c>
      <c r="G1423" t="s">
        <v>16</v>
      </c>
      <c r="H1423">
        <v>2021</v>
      </c>
      <c r="I1423">
        <v>12.721166666666701</v>
      </c>
      <c r="J1423" s="1">
        <f>_xlfn.XLOOKUP(B1423, '[1]2021 Salaries'!$B$13:$B$2834, '[1]2021 Salaries'!$G$13:$G$2834,0)</f>
        <v>13420000</v>
      </c>
      <c r="K1423" s="1">
        <f t="shared" si="22"/>
        <v>14762000.000000002</v>
      </c>
      <c r="L1423" s="2">
        <v>1422</v>
      </c>
    </row>
    <row r="1424" spans="1:12" hidden="1" x14ac:dyDescent="0.45">
      <c r="A1424">
        <v>1266</v>
      </c>
      <c r="B1424" t="s">
        <v>1992</v>
      </c>
      <c r="C1424" t="s">
        <v>9</v>
      </c>
      <c r="D1424" t="s">
        <v>1600</v>
      </c>
      <c r="E1424" t="s">
        <v>460</v>
      </c>
      <c r="F1424">
        <v>24</v>
      </c>
      <c r="G1424" t="s">
        <v>31</v>
      </c>
      <c r="H1424">
        <v>2021</v>
      </c>
      <c r="I1424">
        <v>12.725199999999999</v>
      </c>
      <c r="J1424" s="1">
        <f>_xlfn.XLOOKUP(B1424, '[1]2021 Salaries'!$B$13:$B$2834, '[1]2021 Salaries'!$G$13:$G$2834,0)</f>
        <v>23650000</v>
      </c>
      <c r="K1424" s="1">
        <f t="shared" si="22"/>
        <v>26015000.000000004</v>
      </c>
      <c r="L1424" s="2">
        <v>1423</v>
      </c>
    </row>
    <row r="1425" spans="1:12" hidden="1" x14ac:dyDescent="0.45">
      <c r="A1425">
        <v>818</v>
      </c>
      <c r="B1425" t="s">
        <v>828</v>
      </c>
      <c r="C1425" t="s">
        <v>14</v>
      </c>
      <c r="D1425" t="s">
        <v>598</v>
      </c>
      <c r="E1425" t="s">
        <v>462</v>
      </c>
      <c r="F1425">
        <v>26</v>
      </c>
      <c r="G1425" t="s">
        <v>16</v>
      </c>
      <c r="H1425">
        <v>2020</v>
      </c>
      <c r="I1425">
        <v>12.730366666666701</v>
      </c>
      <c r="J1425" s="1">
        <f>_xlfn.XLOOKUP(B1425, '[1]2021 Salaries'!$B$13:$B$2834, '[1]2021 Salaries'!$G$13:$G$2834,0)</f>
        <v>13840000</v>
      </c>
      <c r="K1425" s="1">
        <f t="shared" si="22"/>
        <v>15224000.000000002</v>
      </c>
      <c r="L1425" s="2">
        <v>1424</v>
      </c>
    </row>
    <row r="1426" spans="1:12" hidden="1" x14ac:dyDescent="0.45">
      <c r="A1426">
        <v>1852</v>
      </c>
      <c r="B1426" t="s">
        <v>1991</v>
      </c>
      <c r="C1426" t="s">
        <v>701</v>
      </c>
      <c r="D1426" t="s">
        <v>1592</v>
      </c>
      <c r="E1426" t="s">
        <v>795</v>
      </c>
      <c r="F1426">
        <v>28</v>
      </c>
      <c r="G1426" t="s">
        <v>41</v>
      </c>
      <c r="H1426">
        <v>2021</v>
      </c>
      <c r="I1426">
        <v>12.7327333333333</v>
      </c>
      <c r="J1426" s="1">
        <f>_xlfn.XLOOKUP(B1426, '[1]2021 Salaries'!$B$13:$B$2834, '[1]2021 Salaries'!$G$13:$G$2834,0)</f>
        <v>1790000</v>
      </c>
      <c r="K1426" s="1">
        <f t="shared" si="22"/>
        <v>1969000.0000000002</v>
      </c>
      <c r="L1426" s="2">
        <v>1425</v>
      </c>
    </row>
    <row r="1427" spans="1:12" hidden="1" x14ac:dyDescent="0.45">
      <c r="A1427">
        <v>48</v>
      </c>
      <c r="B1427" t="s">
        <v>1595</v>
      </c>
      <c r="C1427" t="s">
        <v>39</v>
      </c>
      <c r="D1427" t="s">
        <v>1600</v>
      </c>
      <c r="E1427" t="s">
        <v>20</v>
      </c>
      <c r="F1427">
        <v>23</v>
      </c>
      <c r="G1427" t="s">
        <v>21</v>
      </c>
      <c r="H1427">
        <v>2020</v>
      </c>
      <c r="I1427">
        <v>12.7332</v>
      </c>
      <c r="J1427" s="1">
        <f>_xlfn.XLOOKUP(B1427, '[1]2021 Salaries'!$B$13:$B$2834, '[1]2021 Salaries'!$G$13:$G$2834,0)</f>
        <v>20530000</v>
      </c>
      <c r="K1427" s="1">
        <f t="shared" si="22"/>
        <v>22583000</v>
      </c>
      <c r="L1427" s="2">
        <v>1426</v>
      </c>
    </row>
    <row r="1428" spans="1:12" hidden="1" x14ac:dyDescent="0.45">
      <c r="A1428">
        <v>1588</v>
      </c>
      <c r="B1428" t="s">
        <v>1990</v>
      </c>
      <c r="C1428" t="s">
        <v>307</v>
      </c>
      <c r="D1428" t="s">
        <v>1600</v>
      </c>
      <c r="E1428" t="s">
        <v>223</v>
      </c>
      <c r="F1428">
        <v>29</v>
      </c>
      <c r="G1428" t="s">
        <v>25</v>
      </c>
      <c r="H1428">
        <v>2021</v>
      </c>
      <c r="I1428">
        <v>12.737066666666699</v>
      </c>
      <c r="J1428" s="1">
        <f>_xlfn.XLOOKUP(B1428, '[1]2021 Salaries'!$B$13:$B$2834, '[1]2021 Salaries'!$G$13:$G$2834,0)</f>
        <v>34760000</v>
      </c>
      <c r="K1428" s="1">
        <f t="shared" si="22"/>
        <v>38236000</v>
      </c>
      <c r="L1428" s="2">
        <v>1427</v>
      </c>
    </row>
    <row r="1429" spans="1:12" x14ac:dyDescent="0.45">
      <c r="A1429">
        <v>1842</v>
      </c>
      <c r="B1429" t="s">
        <v>1666</v>
      </c>
      <c r="C1429" t="s">
        <v>64</v>
      </c>
      <c r="D1429" t="s">
        <v>1592</v>
      </c>
      <c r="E1429" t="s">
        <v>65</v>
      </c>
      <c r="F1429">
        <v>18</v>
      </c>
      <c r="G1429" t="s">
        <v>41</v>
      </c>
      <c r="H1429">
        <v>2021</v>
      </c>
      <c r="I1429">
        <v>12.7413333333333</v>
      </c>
      <c r="J1429" s="1">
        <f>_xlfn.XLOOKUP(B1429, '[1]2021 Salaries'!$B$13:$B$2834, '[1]2021 Salaries'!$G$13:$G$2834,0)</f>
        <v>1170000</v>
      </c>
      <c r="K1429" s="1">
        <f t="shared" si="22"/>
        <v>1170000</v>
      </c>
      <c r="L1429" s="2">
        <v>1428</v>
      </c>
    </row>
    <row r="1430" spans="1:12" hidden="1" x14ac:dyDescent="0.45">
      <c r="A1430">
        <v>280</v>
      </c>
      <c r="B1430" t="s">
        <v>1989</v>
      </c>
      <c r="C1430" t="s">
        <v>36</v>
      </c>
      <c r="D1430" t="s">
        <v>1592</v>
      </c>
      <c r="E1430" t="s">
        <v>93</v>
      </c>
      <c r="F1430">
        <v>23</v>
      </c>
      <c r="G1430" t="s">
        <v>31</v>
      </c>
      <c r="H1430">
        <v>2020</v>
      </c>
      <c r="I1430">
        <v>12.744866666666701</v>
      </c>
      <c r="J1430" s="1">
        <f>_xlfn.XLOOKUP(B1430, '[1]2021 Salaries'!$B$13:$B$2834, '[1]2021 Salaries'!$G$13:$G$2834,0)</f>
        <v>30740000</v>
      </c>
      <c r="K1430" s="1">
        <f t="shared" si="22"/>
        <v>33814000</v>
      </c>
      <c r="L1430" s="2">
        <v>1429</v>
      </c>
    </row>
    <row r="1431" spans="1:12" hidden="1" x14ac:dyDescent="0.45">
      <c r="A1431">
        <v>20</v>
      </c>
      <c r="B1431" t="s">
        <v>1988</v>
      </c>
      <c r="C1431" t="s">
        <v>699</v>
      </c>
      <c r="D1431" t="s">
        <v>1600</v>
      </c>
      <c r="E1431" t="s">
        <v>49</v>
      </c>
      <c r="F1431">
        <v>28</v>
      </c>
      <c r="G1431" t="s">
        <v>21</v>
      </c>
      <c r="H1431">
        <v>2020</v>
      </c>
      <c r="I1431">
        <v>12.7497666666667</v>
      </c>
      <c r="J1431" s="1">
        <f>_xlfn.XLOOKUP(B1431, '[1]2021 Salaries'!$B$13:$B$2834, '[1]2021 Salaries'!$G$13:$G$2834,0)</f>
        <v>0</v>
      </c>
      <c r="K1431" s="1">
        <f t="shared" si="22"/>
        <v>0</v>
      </c>
      <c r="L1431" s="2">
        <v>1430</v>
      </c>
    </row>
    <row r="1432" spans="1:12" hidden="1" x14ac:dyDescent="0.45">
      <c r="A1432">
        <v>1389</v>
      </c>
      <c r="B1432" t="s">
        <v>1325</v>
      </c>
      <c r="C1432" t="s">
        <v>74</v>
      </c>
      <c r="D1432" t="s">
        <v>598</v>
      </c>
      <c r="E1432" t="s">
        <v>37</v>
      </c>
      <c r="F1432">
        <v>22</v>
      </c>
      <c r="G1432" t="s">
        <v>12</v>
      </c>
      <c r="H1432">
        <v>2021</v>
      </c>
      <c r="I1432">
        <v>12.750500000000001</v>
      </c>
      <c r="J1432" s="1">
        <f>_xlfn.XLOOKUP(B1432, '[1]2021 Salaries'!$B$13:$B$2834, '[1]2021 Salaries'!$G$13:$G$2834,0)</f>
        <v>35550000</v>
      </c>
      <c r="K1432" s="1">
        <f t="shared" si="22"/>
        <v>39105000</v>
      </c>
      <c r="L1432" s="2">
        <v>1431</v>
      </c>
    </row>
    <row r="1433" spans="1:12" hidden="1" x14ac:dyDescent="0.45">
      <c r="A1433">
        <v>960</v>
      </c>
      <c r="B1433" t="s">
        <v>1002</v>
      </c>
      <c r="C1433" t="s">
        <v>39</v>
      </c>
      <c r="D1433" t="s">
        <v>598</v>
      </c>
      <c r="E1433" t="s">
        <v>845</v>
      </c>
      <c r="F1433">
        <v>16</v>
      </c>
      <c r="G1433" t="s">
        <v>21</v>
      </c>
      <c r="H1433">
        <v>2021</v>
      </c>
      <c r="I1433">
        <v>12.753</v>
      </c>
      <c r="J1433" s="1">
        <f>_xlfn.XLOOKUP(B1433, '[1]2021 Salaries'!$B$13:$B$2834, '[1]2021 Salaries'!$G$13:$G$2834,0)</f>
        <v>24470000</v>
      </c>
      <c r="K1433" s="1">
        <f t="shared" si="22"/>
        <v>26917000.000000004</v>
      </c>
      <c r="L1433" s="2">
        <v>1432</v>
      </c>
    </row>
    <row r="1434" spans="1:12" hidden="1" x14ac:dyDescent="0.45">
      <c r="A1434">
        <v>809</v>
      </c>
      <c r="B1434" t="s">
        <v>1987</v>
      </c>
      <c r="C1434" t="s">
        <v>14</v>
      </c>
      <c r="D1434" t="s">
        <v>1600</v>
      </c>
      <c r="E1434" t="s">
        <v>753</v>
      </c>
      <c r="F1434">
        <v>18</v>
      </c>
      <c r="G1434" t="s">
        <v>16</v>
      </c>
      <c r="H1434">
        <v>2020</v>
      </c>
      <c r="I1434">
        <v>12.7581333333333</v>
      </c>
      <c r="J1434" s="1">
        <f>_xlfn.XLOOKUP(B1434, '[1]2021 Salaries'!$B$13:$B$2834, '[1]2021 Salaries'!$G$13:$G$2834,0)</f>
        <v>33270000</v>
      </c>
      <c r="K1434" s="1">
        <f t="shared" si="22"/>
        <v>36597000</v>
      </c>
      <c r="L1434" s="2">
        <v>1433</v>
      </c>
    </row>
    <row r="1435" spans="1:12" hidden="1" x14ac:dyDescent="0.45">
      <c r="A1435">
        <v>1285</v>
      </c>
      <c r="B1435" t="s">
        <v>1986</v>
      </c>
      <c r="C1435" t="s">
        <v>9</v>
      </c>
      <c r="D1435" t="s">
        <v>1596</v>
      </c>
      <c r="E1435" t="s">
        <v>358</v>
      </c>
      <c r="F1435">
        <v>19</v>
      </c>
      <c r="G1435" t="s">
        <v>31</v>
      </c>
      <c r="H1435">
        <v>2021</v>
      </c>
      <c r="I1435">
        <v>12.7684333333333</v>
      </c>
      <c r="J1435" s="1">
        <f>_xlfn.XLOOKUP(B1435, '[1]2021 Salaries'!$B$13:$B$2834, '[1]2021 Salaries'!$G$13:$G$2834,0)</f>
        <v>13510000</v>
      </c>
      <c r="K1435" s="1">
        <f t="shared" si="22"/>
        <v>14861000.000000002</v>
      </c>
      <c r="L1435" s="2">
        <v>1434</v>
      </c>
    </row>
    <row r="1436" spans="1:12" hidden="1" x14ac:dyDescent="0.45">
      <c r="A1436">
        <v>295</v>
      </c>
      <c r="B1436" t="s">
        <v>1985</v>
      </c>
      <c r="C1436" t="s">
        <v>9</v>
      </c>
      <c r="D1436" t="s">
        <v>1600</v>
      </c>
      <c r="E1436" t="s">
        <v>71</v>
      </c>
      <c r="F1436">
        <v>21</v>
      </c>
      <c r="G1436" t="s">
        <v>31</v>
      </c>
      <c r="H1436">
        <v>2020</v>
      </c>
      <c r="I1436">
        <v>12.769033333333301</v>
      </c>
      <c r="J1436" s="1">
        <f>_xlfn.XLOOKUP(B1436, '[1]2021 Salaries'!$B$13:$B$2834, '[1]2021 Salaries'!$G$13:$G$2834,0)</f>
        <v>28260000</v>
      </c>
      <c r="K1436" s="1">
        <f t="shared" si="22"/>
        <v>31086000.000000004</v>
      </c>
      <c r="L1436" s="2">
        <v>1435</v>
      </c>
    </row>
    <row r="1437" spans="1:12" hidden="1" x14ac:dyDescent="0.45">
      <c r="A1437">
        <v>1429</v>
      </c>
      <c r="B1437" t="s">
        <v>1177</v>
      </c>
      <c r="C1437" t="s">
        <v>33</v>
      </c>
      <c r="D1437" t="s">
        <v>598</v>
      </c>
      <c r="E1437" t="s">
        <v>253</v>
      </c>
      <c r="F1437">
        <v>22</v>
      </c>
      <c r="G1437" t="s">
        <v>12</v>
      </c>
      <c r="H1437">
        <v>2021</v>
      </c>
      <c r="I1437">
        <v>12.776899999999999</v>
      </c>
      <c r="J1437" s="1">
        <f>_xlfn.XLOOKUP(B1437, '[1]2021 Salaries'!$B$13:$B$2834, '[1]2021 Salaries'!$G$13:$G$2834,0)</f>
        <v>21790000</v>
      </c>
      <c r="K1437" s="1">
        <f t="shared" si="22"/>
        <v>23969000.000000004</v>
      </c>
      <c r="L1437" s="2">
        <v>1436</v>
      </c>
    </row>
    <row r="1438" spans="1:12" hidden="1" x14ac:dyDescent="0.45">
      <c r="A1438">
        <v>1321</v>
      </c>
      <c r="B1438" t="s">
        <v>1984</v>
      </c>
      <c r="C1438" t="s">
        <v>184</v>
      </c>
      <c r="D1438" t="s">
        <v>1592</v>
      </c>
      <c r="E1438" t="s">
        <v>417</v>
      </c>
      <c r="F1438">
        <v>32</v>
      </c>
      <c r="G1438" t="s">
        <v>12</v>
      </c>
      <c r="H1438">
        <v>2021</v>
      </c>
      <c r="I1438">
        <v>12.7782</v>
      </c>
      <c r="J1438" s="1">
        <f>_xlfn.XLOOKUP(B1438, '[1]2021 Salaries'!$B$13:$B$2834, '[1]2021 Salaries'!$G$13:$G$2834,0)</f>
        <v>23830000</v>
      </c>
      <c r="K1438" s="1">
        <f t="shared" si="22"/>
        <v>26213000.000000004</v>
      </c>
      <c r="L1438" s="2">
        <v>1437</v>
      </c>
    </row>
    <row r="1439" spans="1:12" hidden="1" x14ac:dyDescent="0.45">
      <c r="A1439">
        <v>1279</v>
      </c>
      <c r="B1439" t="s">
        <v>1983</v>
      </c>
      <c r="C1439" t="s">
        <v>149</v>
      </c>
      <c r="D1439" t="s">
        <v>1592</v>
      </c>
      <c r="E1439" t="s">
        <v>358</v>
      </c>
      <c r="F1439">
        <v>23</v>
      </c>
      <c r="G1439" t="s">
        <v>31</v>
      </c>
      <c r="H1439">
        <v>2021</v>
      </c>
      <c r="I1439">
        <v>12.784599999999999</v>
      </c>
      <c r="J1439" s="1">
        <f>_xlfn.XLOOKUP(B1439, '[1]2021 Salaries'!$B$13:$B$2834, '[1]2021 Salaries'!$G$13:$G$2834,0)</f>
        <v>34160000</v>
      </c>
      <c r="K1439" s="1">
        <f t="shared" si="22"/>
        <v>37576000</v>
      </c>
      <c r="L1439" s="2">
        <v>1438</v>
      </c>
    </row>
    <row r="1440" spans="1:12" hidden="1" x14ac:dyDescent="0.45">
      <c r="A1440">
        <v>119</v>
      </c>
      <c r="B1440" t="s">
        <v>1982</v>
      </c>
      <c r="C1440" t="s">
        <v>86</v>
      </c>
      <c r="D1440" t="s">
        <v>1600</v>
      </c>
      <c r="E1440" t="s">
        <v>147</v>
      </c>
      <c r="F1440">
        <v>23</v>
      </c>
      <c r="G1440" t="s">
        <v>21</v>
      </c>
      <c r="H1440">
        <v>2020</v>
      </c>
      <c r="I1440">
        <v>12.7846666666667</v>
      </c>
      <c r="J1440" s="1">
        <f>_xlfn.XLOOKUP(B1440, '[1]2021 Salaries'!$B$13:$B$2834, '[1]2021 Salaries'!$G$13:$G$2834,0)</f>
        <v>25380000</v>
      </c>
      <c r="K1440" s="1">
        <f t="shared" si="22"/>
        <v>27918000.000000004</v>
      </c>
      <c r="L1440" s="2">
        <v>1439</v>
      </c>
    </row>
    <row r="1441" spans="1:12" hidden="1" x14ac:dyDescent="0.45">
      <c r="A1441">
        <v>1774</v>
      </c>
      <c r="B1441" t="s">
        <v>1981</v>
      </c>
      <c r="C1441" t="s">
        <v>86</v>
      </c>
      <c r="D1441" t="s">
        <v>1592</v>
      </c>
      <c r="E1441" t="s">
        <v>627</v>
      </c>
      <c r="F1441">
        <v>24</v>
      </c>
      <c r="G1441" t="s">
        <v>16</v>
      </c>
      <c r="H1441">
        <v>2021</v>
      </c>
      <c r="I1441">
        <v>12.7902666666667</v>
      </c>
      <c r="J1441" s="1">
        <f>_xlfn.XLOOKUP(B1441, '[1]2021 Salaries'!$B$13:$B$2834, '[1]2021 Salaries'!$G$13:$G$2834,0)</f>
        <v>22910000</v>
      </c>
      <c r="K1441" s="1">
        <f t="shared" si="22"/>
        <v>25201000.000000004</v>
      </c>
      <c r="L1441" s="2">
        <v>1440</v>
      </c>
    </row>
    <row r="1442" spans="1:12" hidden="1" x14ac:dyDescent="0.45">
      <c r="A1442">
        <v>1695</v>
      </c>
      <c r="B1442" t="s">
        <v>1980</v>
      </c>
      <c r="C1442" t="s">
        <v>14</v>
      </c>
      <c r="D1442" t="s">
        <v>1596</v>
      </c>
      <c r="E1442" t="s">
        <v>529</v>
      </c>
      <c r="F1442">
        <v>26</v>
      </c>
      <c r="G1442" t="s">
        <v>16</v>
      </c>
      <c r="H1442">
        <v>2021</v>
      </c>
      <c r="I1442">
        <v>12.7922333333333</v>
      </c>
      <c r="J1442" s="1">
        <f>_xlfn.XLOOKUP(B1442, '[1]2021 Salaries'!$B$13:$B$2834, '[1]2021 Salaries'!$G$13:$G$2834,0)</f>
        <v>14430000</v>
      </c>
      <c r="K1442" s="1">
        <f t="shared" si="22"/>
        <v>15873000.000000002</v>
      </c>
      <c r="L1442" s="2">
        <v>1441</v>
      </c>
    </row>
    <row r="1443" spans="1:12" hidden="1" x14ac:dyDescent="0.45">
      <c r="A1443">
        <v>241</v>
      </c>
      <c r="B1443" t="s">
        <v>1979</v>
      </c>
      <c r="C1443" t="s">
        <v>9</v>
      </c>
      <c r="D1443" t="s">
        <v>1600</v>
      </c>
      <c r="E1443" t="s">
        <v>539</v>
      </c>
      <c r="F1443">
        <v>33</v>
      </c>
      <c r="G1443" t="s">
        <v>31</v>
      </c>
      <c r="H1443">
        <v>2020</v>
      </c>
      <c r="I1443">
        <v>12.796200000000001</v>
      </c>
      <c r="J1443" s="1">
        <f>_xlfn.XLOOKUP(B1443, '[1]2021 Salaries'!$B$13:$B$2834, '[1]2021 Salaries'!$G$13:$G$2834,0)</f>
        <v>26560000</v>
      </c>
      <c r="K1443" s="1">
        <f t="shared" si="22"/>
        <v>29216000.000000004</v>
      </c>
      <c r="L1443" s="2">
        <v>1442</v>
      </c>
    </row>
    <row r="1444" spans="1:12" hidden="1" x14ac:dyDescent="0.45">
      <c r="A1444">
        <v>1673</v>
      </c>
      <c r="B1444" t="s">
        <v>1978</v>
      </c>
      <c r="C1444" t="s">
        <v>14</v>
      </c>
      <c r="D1444" t="s">
        <v>1600</v>
      </c>
      <c r="E1444" t="s">
        <v>659</v>
      </c>
      <c r="F1444">
        <v>25</v>
      </c>
      <c r="G1444" t="s">
        <v>16</v>
      </c>
      <c r="H1444">
        <v>2021</v>
      </c>
      <c r="I1444">
        <v>12.800133333333299</v>
      </c>
      <c r="J1444" s="1">
        <f>_xlfn.XLOOKUP(B1444, '[1]2021 Salaries'!$B$13:$B$2834, '[1]2021 Salaries'!$G$13:$G$2834,0)</f>
        <v>15730000</v>
      </c>
      <c r="K1444" s="1">
        <f t="shared" si="22"/>
        <v>17303000</v>
      </c>
      <c r="L1444" s="2">
        <v>1443</v>
      </c>
    </row>
    <row r="1445" spans="1:12" hidden="1" x14ac:dyDescent="0.45">
      <c r="A1445">
        <v>993</v>
      </c>
      <c r="B1445" t="s">
        <v>1977</v>
      </c>
      <c r="C1445" t="s">
        <v>39</v>
      </c>
      <c r="D1445" t="s">
        <v>1600</v>
      </c>
      <c r="E1445" t="s">
        <v>393</v>
      </c>
      <c r="F1445">
        <v>19</v>
      </c>
      <c r="G1445" t="s">
        <v>21</v>
      </c>
      <c r="H1445">
        <v>2021</v>
      </c>
      <c r="I1445">
        <v>12.8035333333333</v>
      </c>
      <c r="J1445" s="1">
        <f>_xlfn.XLOOKUP(B1445, '[1]2021 Salaries'!$B$13:$B$2834, '[1]2021 Salaries'!$G$13:$G$2834,0)</f>
        <v>10500000</v>
      </c>
      <c r="K1445" s="1">
        <f t="shared" si="22"/>
        <v>11550000.000000002</v>
      </c>
      <c r="L1445" s="2">
        <v>1444</v>
      </c>
    </row>
    <row r="1446" spans="1:12" hidden="1" x14ac:dyDescent="0.45">
      <c r="A1446">
        <v>756</v>
      </c>
      <c r="B1446" t="s">
        <v>1300</v>
      </c>
      <c r="C1446" t="s">
        <v>138</v>
      </c>
      <c r="D1446" t="s">
        <v>350</v>
      </c>
      <c r="E1446" t="s">
        <v>225</v>
      </c>
      <c r="F1446">
        <v>21</v>
      </c>
      <c r="G1446" t="s">
        <v>16</v>
      </c>
      <c r="H1446">
        <v>2020</v>
      </c>
      <c r="I1446">
        <v>12.808999999999999</v>
      </c>
      <c r="J1446" s="1">
        <f>_xlfn.XLOOKUP(B1446, '[1]2021 Salaries'!$B$13:$B$2834, '[1]2021 Salaries'!$G$13:$G$2834,0)</f>
        <v>20770000</v>
      </c>
      <c r="K1446" s="1">
        <f t="shared" si="22"/>
        <v>22847000</v>
      </c>
      <c r="L1446" s="2">
        <v>1445</v>
      </c>
    </row>
    <row r="1447" spans="1:12" hidden="1" x14ac:dyDescent="0.45">
      <c r="A1447">
        <v>83</v>
      </c>
      <c r="B1447" t="s">
        <v>1976</v>
      </c>
      <c r="C1447" t="s">
        <v>39</v>
      </c>
      <c r="D1447" t="s">
        <v>1600</v>
      </c>
      <c r="E1447" t="s">
        <v>28</v>
      </c>
      <c r="F1447">
        <v>25</v>
      </c>
      <c r="G1447" t="s">
        <v>21</v>
      </c>
      <c r="H1447">
        <v>2020</v>
      </c>
      <c r="I1447">
        <v>12.819333333333301</v>
      </c>
      <c r="J1447" s="1">
        <f>_xlfn.XLOOKUP(B1447, '[1]2021 Salaries'!$B$13:$B$2834, '[1]2021 Salaries'!$G$13:$G$2834,0)</f>
        <v>23610000</v>
      </c>
      <c r="K1447" s="1">
        <f t="shared" si="22"/>
        <v>25971000.000000004</v>
      </c>
      <c r="L1447" s="2">
        <v>1446</v>
      </c>
    </row>
    <row r="1448" spans="1:12" x14ac:dyDescent="0.45">
      <c r="A1448">
        <v>1788</v>
      </c>
      <c r="B1448" t="s">
        <v>1975</v>
      </c>
      <c r="C1448" t="s">
        <v>64</v>
      </c>
      <c r="D1448" t="s">
        <v>1592</v>
      </c>
      <c r="E1448" t="s">
        <v>91</v>
      </c>
      <c r="F1448">
        <v>24</v>
      </c>
      <c r="G1448" t="s">
        <v>16</v>
      </c>
      <c r="H1448">
        <v>2021</v>
      </c>
      <c r="I1448">
        <v>12.819699999999999</v>
      </c>
      <c r="J1448" s="1">
        <f>_xlfn.XLOOKUP(B1448, '[1]2021 Salaries'!$B$13:$B$2834, '[1]2021 Salaries'!$G$13:$G$2834,0)</f>
        <v>24480000</v>
      </c>
      <c r="K1448" s="1">
        <f t="shared" si="22"/>
        <v>24480000</v>
      </c>
      <c r="L1448" s="2">
        <v>1447</v>
      </c>
    </row>
    <row r="1449" spans="1:12" hidden="1" x14ac:dyDescent="0.45">
      <c r="A1449">
        <v>499</v>
      </c>
      <c r="B1449" t="s">
        <v>1974</v>
      </c>
      <c r="C1449" t="s">
        <v>51</v>
      </c>
      <c r="D1449" t="s">
        <v>1596</v>
      </c>
      <c r="E1449" t="s">
        <v>162</v>
      </c>
      <c r="F1449">
        <v>20</v>
      </c>
      <c r="G1449" t="s">
        <v>12</v>
      </c>
      <c r="H1449">
        <v>2020</v>
      </c>
      <c r="I1449">
        <v>12.820399999999999</v>
      </c>
      <c r="J1449" s="1">
        <f>_xlfn.XLOOKUP(B1449, '[1]2021 Salaries'!$B$13:$B$2834, '[1]2021 Salaries'!$G$13:$G$2834,0)</f>
        <v>19480000</v>
      </c>
      <c r="K1449" s="1">
        <f t="shared" si="22"/>
        <v>21428000</v>
      </c>
      <c r="L1449" s="2">
        <v>1448</v>
      </c>
    </row>
    <row r="1450" spans="1:12" hidden="1" x14ac:dyDescent="0.45">
      <c r="A1450">
        <v>35</v>
      </c>
      <c r="B1450" t="s">
        <v>1183</v>
      </c>
      <c r="C1450" t="s">
        <v>27</v>
      </c>
      <c r="D1450" t="s">
        <v>598</v>
      </c>
      <c r="E1450" t="s">
        <v>69</v>
      </c>
      <c r="F1450">
        <v>19</v>
      </c>
      <c r="G1450" t="s">
        <v>21</v>
      </c>
      <c r="H1450">
        <v>2020</v>
      </c>
      <c r="I1450">
        <v>12.8205333333333</v>
      </c>
      <c r="J1450" s="1">
        <f>_xlfn.XLOOKUP(B1450, '[1]2021 Salaries'!$B$13:$B$2834, '[1]2021 Salaries'!$G$13:$G$2834,0)</f>
        <v>27710000</v>
      </c>
      <c r="K1450" s="1">
        <f t="shared" si="22"/>
        <v>30481000.000000004</v>
      </c>
      <c r="L1450" s="2">
        <v>1449</v>
      </c>
    </row>
    <row r="1451" spans="1:12" hidden="1" x14ac:dyDescent="0.45">
      <c r="A1451">
        <v>1133</v>
      </c>
      <c r="B1451" t="s">
        <v>1973</v>
      </c>
      <c r="C1451" t="s">
        <v>538</v>
      </c>
      <c r="D1451" t="s">
        <v>1600</v>
      </c>
      <c r="E1451" t="s">
        <v>289</v>
      </c>
      <c r="F1451">
        <v>29</v>
      </c>
      <c r="G1451" t="s">
        <v>31</v>
      </c>
      <c r="H1451">
        <v>2021</v>
      </c>
      <c r="I1451">
        <v>12.822100000000001</v>
      </c>
      <c r="J1451" s="1">
        <f>_xlfn.XLOOKUP(B1451, '[1]2021 Salaries'!$B$13:$B$2834, '[1]2021 Salaries'!$G$13:$G$2834,0)</f>
        <v>40710000</v>
      </c>
      <c r="K1451" s="1">
        <f t="shared" si="22"/>
        <v>44781000</v>
      </c>
      <c r="L1451" s="2">
        <v>1450</v>
      </c>
    </row>
    <row r="1452" spans="1:12" hidden="1" x14ac:dyDescent="0.45">
      <c r="A1452">
        <v>578</v>
      </c>
      <c r="B1452" t="s">
        <v>1972</v>
      </c>
      <c r="C1452" t="s">
        <v>23</v>
      </c>
      <c r="D1452" t="s">
        <v>1600</v>
      </c>
      <c r="E1452" t="s">
        <v>78</v>
      </c>
      <c r="F1452">
        <v>19</v>
      </c>
      <c r="G1452" t="s">
        <v>25</v>
      </c>
      <c r="H1452">
        <v>2020</v>
      </c>
      <c r="I1452">
        <v>12.8267666666667</v>
      </c>
      <c r="J1452" s="1">
        <f>_xlfn.XLOOKUP(B1452, '[1]2021 Salaries'!$B$13:$B$2834, '[1]2021 Salaries'!$G$13:$G$2834,0)</f>
        <v>0</v>
      </c>
      <c r="K1452" s="1">
        <f t="shared" si="22"/>
        <v>0</v>
      </c>
      <c r="L1452" s="2">
        <v>1451</v>
      </c>
    </row>
    <row r="1453" spans="1:12" hidden="1" x14ac:dyDescent="0.45">
      <c r="A1453">
        <v>1463</v>
      </c>
      <c r="B1453" t="s">
        <v>1971</v>
      </c>
      <c r="C1453" t="s">
        <v>27</v>
      </c>
      <c r="D1453" t="s">
        <v>1596</v>
      </c>
      <c r="E1453" t="s">
        <v>291</v>
      </c>
      <c r="F1453">
        <v>19</v>
      </c>
      <c r="G1453" t="s">
        <v>12</v>
      </c>
      <c r="H1453">
        <v>2021</v>
      </c>
      <c r="I1453">
        <v>12.8408333333333</v>
      </c>
      <c r="J1453" s="1">
        <f>_xlfn.XLOOKUP(B1453, '[1]2021 Salaries'!$B$13:$B$2834, '[1]2021 Salaries'!$G$13:$G$2834,0)</f>
        <v>18510000</v>
      </c>
      <c r="K1453" s="1">
        <f t="shared" si="22"/>
        <v>20361000</v>
      </c>
      <c r="L1453" s="2">
        <v>1452</v>
      </c>
    </row>
    <row r="1454" spans="1:12" hidden="1" x14ac:dyDescent="0.45">
      <c r="A1454">
        <v>1719</v>
      </c>
      <c r="B1454" t="s">
        <v>1970</v>
      </c>
      <c r="C1454" t="s">
        <v>14</v>
      </c>
      <c r="D1454" t="s">
        <v>1600</v>
      </c>
      <c r="E1454" t="s">
        <v>489</v>
      </c>
      <c r="F1454">
        <v>26</v>
      </c>
      <c r="G1454" t="s">
        <v>16</v>
      </c>
      <c r="H1454">
        <v>2021</v>
      </c>
      <c r="I1454">
        <v>12.853866666666701</v>
      </c>
      <c r="J1454" s="1">
        <f>_xlfn.XLOOKUP(B1454, '[1]2021 Salaries'!$B$13:$B$2834, '[1]2021 Salaries'!$G$13:$G$2834,0)</f>
        <v>27070000</v>
      </c>
      <c r="K1454" s="1">
        <f t="shared" si="22"/>
        <v>29777000.000000004</v>
      </c>
      <c r="L1454" s="2">
        <v>1453</v>
      </c>
    </row>
    <row r="1455" spans="1:12" hidden="1" x14ac:dyDescent="0.45">
      <c r="A1455">
        <v>1729</v>
      </c>
      <c r="B1455" t="s">
        <v>966</v>
      </c>
      <c r="C1455" t="s">
        <v>14</v>
      </c>
      <c r="D1455" t="s">
        <v>598</v>
      </c>
      <c r="E1455" t="s">
        <v>89</v>
      </c>
      <c r="F1455">
        <v>18</v>
      </c>
      <c r="G1455" t="s">
        <v>16</v>
      </c>
      <c r="H1455">
        <v>2021</v>
      </c>
      <c r="I1455">
        <v>12.859833333333301</v>
      </c>
      <c r="J1455" s="1">
        <f>_xlfn.XLOOKUP(B1455, '[1]2021 Salaries'!$B$13:$B$2834, '[1]2021 Salaries'!$G$13:$G$2834,0)</f>
        <v>7000000</v>
      </c>
      <c r="K1455" s="1">
        <f t="shared" si="22"/>
        <v>7700000.0000000009</v>
      </c>
      <c r="L1455" s="2">
        <v>1454</v>
      </c>
    </row>
    <row r="1456" spans="1:12" hidden="1" x14ac:dyDescent="0.45">
      <c r="A1456">
        <v>1226</v>
      </c>
      <c r="B1456" t="s">
        <v>625</v>
      </c>
      <c r="C1456" t="s">
        <v>9</v>
      </c>
      <c r="D1456" t="s">
        <v>350</v>
      </c>
      <c r="E1456" t="s">
        <v>93</v>
      </c>
      <c r="F1456">
        <v>27</v>
      </c>
      <c r="G1456" t="s">
        <v>31</v>
      </c>
      <c r="H1456">
        <v>2021</v>
      </c>
      <c r="I1456">
        <v>12.866400000000001</v>
      </c>
      <c r="J1456" s="1">
        <f>_xlfn.XLOOKUP(B1456, '[1]2021 Salaries'!$B$13:$B$2834, '[1]2021 Salaries'!$G$13:$G$2834,0)</f>
        <v>34970000</v>
      </c>
      <c r="K1456" s="1">
        <f t="shared" si="22"/>
        <v>38467000</v>
      </c>
      <c r="L1456" s="2">
        <v>1455</v>
      </c>
    </row>
    <row r="1457" spans="1:12" hidden="1" x14ac:dyDescent="0.45">
      <c r="A1457">
        <v>590</v>
      </c>
      <c r="B1457" t="s">
        <v>1969</v>
      </c>
      <c r="C1457" t="s">
        <v>86</v>
      </c>
      <c r="D1457" t="s">
        <v>1600</v>
      </c>
      <c r="E1457" t="s">
        <v>223</v>
      </c>
      <c r="F1457">
        <v>26</v>
      </c>
      <c r="G1457" t="s">
        <v>25</v>
      </c>
      <c r="H1457">
        <v>2020</v>
      </c>
      <c r="I1457">
        <v>12.867599999999999</v>
      </c>
      <c r="J1457" s="1">
        <f>_xlfn.XLOOKUP(B1457, '[1]2021 Salaries'!$B$13:$B$2834, '[1]2021 Salaries'!$G$13:$G$2834,0)</f>
        <v>31290000</v>
      </c>
      <c r="K1457" s="1">
        <f t="shared" si="22"/>
        <v>34419000</v>
      </c>
      <c r="L1457" s="2">
        <v>1456</v>
      </c>
    </row>
    <row r="1458" spans="1:12" hidden="1" x14ac:dyDescent="0.45">
      <c r="A1458">
        <v>1684</v>
      </c>
      <c r="B1458" t="s">
        <v>1968</v>
      </c>
      <c r="C1458" t="s">
        <v>126</v>
      </c>
      <c r="D1458" t="s">
        <v>1592</v>
      </c>
      <c r="E1458" t="s">
        <v>963</v>
      </c>
      <c r="F1458">
        <v>23</v>
      </c>
      <c r="G1458" t="s">
        <v>16</v>
      </c>
      <c r="H1458">
        <v>2021</v>
      </c>
      <c r="I1458">
        <v>12.873900000000001</v>
      </c>
      <c r="J1458" s="1">
        <f>_xlfn.XLOOKUP(B1458, '[1]2021 Salaries'!$B$13:$B$2834, '[1]2021 Salaries'!$G$13:$G$2834,0)</f>
        <v>28880000</v>
      </c>
      <c r="K1458" s="1">
        <f t="shared" si="22"/>
        <v>31768000.000000004</v>
      </c>
      <c r="L1458" s="2">
        <v>1457</v>
      </c>
    </row>
    <row r="1459" spans="1:12" hidden="1" x14ac:dyDescent="0.45">
      <c r="A1459">
        <v>1061</v>
      </c>
      <c r="B1459" t="s">
        <v>1967</v>
      </c>
      <c r="C1459" t="s">
        <v>699</v>
      </c>
      <c r="D1459" t="s">
        <v>1600</v>
      </c>
      <c r="E1459" t="s">
        <v>299</v>
      </c>
      <c r="F1459">
        <v>18</v>
      </c>
      <c r="G1459" t="s">
        <v>21</v>
      </c>
      <c r="H1459">
        <v>2021</v>
      </c>
      <c r="I1459">
        <v>12.876200000000001</v>
      </c>
      <c r="J1459" s="1">
        <f>_xlfn.XLOOKUP(B1459, '[1]2021 Salaries'!$B$13:$B$2834, '[1]2021 Salaries'!$G$13:$G$2834,0)</f>
        <v>22590000</v>
      </c>
      <c r="K1459" s="1">
        <f t="shared" si="22"/>
        <v>24849000.000000004</v>
      </c>
      <c r="L1459" s="2">
        <v>1458</v>
      </c>
    </row>
    <row r="1460" spans="1:12" hidden="1" x14ac:dyDescent="0.45">
      <c r="A1460">
        <v>937</v>
      </c>
      <c r="B1460" t="s">
        <v>779</v>
      </c>
      <c r="C1460" t="s">
        <v>235</v>
      </c>
      <c r="D1460" t="s">
        <v>598</v>
      </c>
      <c r="E1460" t="s">
        <v>369</v>
      </c>
      <c r="F1460">
        <v>32</v>
      </c>
      <c r="G1460" t="s">
        <v>21</v>
      </c>
      <c r="H1460">
        <v>2021</v>
      </c>
      <c r="I1460">
        <v>12.8786666666667</v>
      </c>
      <c r="J1460" s="1">
        <f>_xlfn.XLOOKUP(B1460, '[1]2021 Salaries'!$B$13:$B$2834, '[1]2021 Salaries'!$G$13:$G$2834,0)</f>
        <v>27750000</v>
      </c>
      <c r="K1460" s="1">
        <f t="shared" si="22"/>
        <v>30525000.000000004</v>
      </c>
      <c r="L1460" s="2">
        <v>1459</v>
      </c>
    </row>
    <row r="1461" spans="1:12" hidden="1" x14ac:dyDescent="0.45">
      <c r="A1461">
        <v>1662</v>
      </c>
      <c r="B1461" t="s">
        <v>1966</v>
      </c>
      <c r="C1461" t="s">
        <v>204</v>
      </c>
      <c r="D1461" t="s">
        <v>1596</v>
      </c>
      <c r="E1461" t="s">
        <v>852</v>
      </c>
      <c r="F1461">
        <v>22</v>
      </c>
      <c r="G1461" t="s">
        <v>16</v>
      </c>
      <c r="H1461">
        <v>2021</v>
      </c>
      <c r="I1461">
        <v>12.879433333333299</v>
      </c>
      <c r="J1461" s="1">
        <f>_xlfn.XLOOKUP(B1461, '[1]2021 Salaries'!$B$13:$B$2834, '[1]2021 Salaries'!$G$13:$G$2834,0)</f>
        <v>28090000</v>
      </c>
      <c r="K1461" s="1">
        <f t="shared" si="22"/>
        <v>30899000.000000004</v>
      </c>
      <c r="L1461" s="2">
        <v>1460</v>
      </c>
    </row>
    <row r="1462" spans="1:12" x14ac:dyDescent="0.45">
      <c r="A1462">
        <v>1903</v>
      </c>
      <c r="B1462" t="s">
        <v>1965</v>
      </c>
      <c r="C1462" t="s">
        <v>64</v>
      </c>
      <c r="D1462" t="s">
        <v>1592</v>
      </c>
      <c r="E1462" t="s">
        <v>182</v>
      </c>
      <c r="F1462">
        <v>18</v>
      </c>
      <c r="G1462" t="s">
        <v>41</v>
      </c>
      <c r="H1462">
        <v>2021</v>
      </c>
      <c r="I1462">
        <v>12.8808333333333</v>
      </c>
      <c r="J1462" s="1">
        <f>_xlfn.XLOOKUP(B1462, '[1]2021 Salaries'!$B$13:$B$2834, '[1]2021 Salaries'!$G$13:$G$2834,0)</f>
        <v>5310000</v>
      </c>
      <c r="K1462" s="1">
        <f t="shared" si="22"/>
        <v>5310000</v>
      </c>
      <c r="L1462" s="2">
        <v>1461</v>
      </c>
    </row>
    <row r="1463" spans="1:12" hidden="1" x14ac:dyDescent="0.45">
      <c r="A1463">
        <v>1346</v>
      </c>
      <c r="B1463" t="s">
        <v>1964</v>
      </c>
      <c r="C1463" t="s">
        <v>27</v>
      </c>
      <c r="D1463" t="s">
        <v>1592</v>
      </c>
      <c r="E1463" t="s">
        <v>403</v>
      </c>
      <c r="F1463">
        <v>22</v>
      </c>
      <c r="G1463" t="s">
        <v>12</v>
      </c>
      <c r="H1463">
        <v>2021</v>
      </c>
      <c r="I1463">
        <v>12.8862666666667</v>
      </c>
      <c r="J1463" s="1">
        <f>_xlfn.XLOOKUP(B1463, '[1]2021 Salaries'!$B$13:$B$2834, '[1]2021 Salaries'!$G$13:$G$2834,0)</f>
        <v>20930000</v>
      </c>
      <c r="K1463" s="1">
        <f t="shared" si="22"/>
        <v>23023000</v>
      </c>
      <c r="L1463" s="2">
        <v>1462</v>
      </c>
    </row>
    <row r="1464" spans="1:12" hidden="1" x14ac:dyDescent="0.45">
      <c r="A1464">
        <v>1058</v>
      </c>
      <c r="B1464" t="s">
        <v>1902</v>
      </c>
      <c r="C1464" t="s">
        <v>894</v>
      </c>
      <c r="D1464" t="s">
        <v>1592</v>
      </c>
      <c r="E1464" t="s">
        <v>299</v>
      </c>
      <c r="F1464">
        <v>20</v>
      </c>
      <c r="G1464" t="s">
        <v>21</v>
      </c>
      <c r="H1464">
        <v>2021</v>
      </c>
      <c r="I1464">
        <v>12.8867333333333</v>
      </c>
      <c r="J1464" s="1">
        <f>_xlfn.XLOOKUP(B1464, '[1]2021 Salaries'!$B$13:$B$2834, '[1]2021 Salaries'!$G$13:$G$2834,0)</f>
        <v>26220000</v>
      </c>
      <c r="K1464" s="1">
        <f t="shared" si="22"/>
        <v>28842000.000000004</v>
      </c>
      <c r="L1464" s="2">
        <v>1463</v>
      </c>
    </row>
    <row r="1465" spans="1:12" hidden="1" x14ac:dyDescent="0.45">
      <c r="A1465">
        <v>1360</v>
      </c>
      <c r="B1465" t="s">
        <v>1690</v>
      </c>
      <c r="C1465" t="s">
        <v>465</v>
      </c>
      <c r="D1465" t="s">
        <v>1596</v>
      </c>
      <c r="E1465" t="s">
        <v>725</v>
      </c>
      <c r="F1465">
        <v>22</v>
      </c>
      <c r="G1465" t="s">
        <v>12</v>
      </c>
      <c r="H1465">
        <v>2021</v>
      </c>
      <c r="I1465">
        <v>12.8893666666667</v>
      </c>
      <c r="J1465" s="1">
        <f>_xlfn.XLOOKUP(B1465, '[1]2021 Salaries'!$B$13:$B$2834, '[1]2021 Salaries'!$G$13:$G$2834,0)</f>
        <v>9120000</v>
      </c>
      <c r="K1465" s="1">
        <f t="shared" si="22"/>
        <v>10032000</v>
      </c>
      <c r="L1465" s="2">
        <v>1464</v>
      </c>
    </row>
    <row r="1466" spans="1:12" hidden="1" x14ac:dyDescent="0.45">
      <c r="A1466">
        <v>1088</v>
      </c>
      <c r="B1466" t="s">
        <v>1963</v>
      </c>
      <c r="C1466" t="s">
        <v>9</v>
      </c>
      <c r="D1466" t="s">
        <v>1596</v>
      </c>
      <c r="E1466" t="s">
        <v>395</v>
      </c>
      <c r="F1466">
        <v>22</v>
      </c>
      <c r="G1466" t="s">
        <v>31</v>
      </c>
      <c r="H1466">
        <v>2021</v>
      </c>
      <c r="I1466">
        <v>12.8911</v>
      </c>
      <c r="J1466" s="1">
        <f>_xlfn.XLOOKUP(B1466, '[1]2021 Salaries'!$B$13:$B$2834, '[1]2021 Salaries'!$G$13:$G$2834,0)</f>
        <v>25230000</v>
      </c>
      <c r="K1466" s="1">
        <f t="shared" si="22"/>
        <v>27753000.000000004</v>
      </c>
      <c r="L1466" s="2">
        <v>1465</v>
      </c>
    </row>
    <row r="1467" spans="1:12" hidden="1" x14ac:dyDescent="0.45">
      <c r="A1467">
        <v>210</v>
      </c>
      <c r="B1467" t="s">
        <v>1962</v>
      </c>
      <c r="C1467" t="s">
        <v>9</v>
      </c>
      <c r="D1467" t="s">
        <v>1592</v>
      </c>
      <c r="E1467" t="s">
        <v>57</v>
      </c>
      <c r="F1467">
        <v>18</v>
      </c>
      <c r="G1467" t="s">
        <v>31</v>
      </c>
      <c r="H1467">
        <v>2020</v>
      </c>
      <c r="I1467">
        <v>12.907866666666701</v>
      </c>
      <c r="J1467" s="1">
        <f>_xlfn.XLOOKUP(B1467, '[1]2021 Salaries'!$B$13:$B$2834, '[1]2021 Salaries'!$G$13:$G$2834,0)</f>
        <v>24470000</v>
      </c>
      <c r="K1467" s="1">
        <f t="shared" si="22"/>
        <v>26917000.000000004</v>
      </c>
      <c r="L1467" s="2">
        <v>1466</v>
      </c>
    </row>
    <row r="1468" spans="1:12" hidden="1" x14ac:dyDescent="0.45">
      <c r="A1468">
        <v>478</v>
      </c>
      <c r="B1468" t="s">
        <v>1186</v>
      </c>
      <c r="C1468" t="s">
        <v>138</v>
      </c>
      <c r="D1468" t="s">
        <v>1600</v>
      </c>
      <c r="E1468" t="s">
        <v>382</v>
      </c>
      <c r="F1468">
        <v>24</v>
      </c>
      <c r="G1468" t="s">
        <v>12</v>
      </c>
      <c r="H1468">
        <v>2020</v>
      </c>
      <c r="I1468">
        <v>12.912933333333299</v>
      </c>
      <c r="J1468" s="1">
        <f>_xlfn.XLOOKUP(B1468, '[1]2021 Salaries'!$B$13:$B$2834, '[1]2021 Salaries'!$G$13:$G$2834,0)</f>
        <v>37200000</v>
      </c>
      <c r="K1468" s="1">
        <f t="shared" si="22"/>
        <v>40920000</v>
      </c>
      <c r="L1468" s="2">
        <v>1467</v>
      </c>
    </row>
    <row r="1469" spans="1:12" hidden="1" x14ac:dyDescent="0.45">
      <c r="A1469">
        <v>202</v>
      </c>
      <c r="B1469" t="s">
        <v>1961</v>
      </c>
      <c r="C1469" t="s">
        <v>9</v>
      </c>
      <c r="D1469" t="s">
        <v>1596</v>
      </c>
      <c r="E1469" t="s">
        <v>549</v>
      </c>
      <c r="F1469">
        <v>25</v>
      </c>
      <c r="G1469" t="s">
        <v>31</v>
      </c>
      <c r="H1469">
        <v>2020</v>
      </c>
      <c r="I1469">
        <v>12.9133666666667</v>
      </c>
      <c r="J1469" s="1">
        <f>_xlfn.XLOOKUP(B1469, '[1]2021 Salaries'!$B$13:$B$2834, '[1]2021 Salaries'!$G$13:$G$2834,0)</f>
        <v>0</v>
      </c>
      <c r="K1469" s="1">
        <f t="shared" si="22"/>
        <v>0</v>
      </c>
      <c r="L1469" s="2">
        <v>1468</v>
      </c>
    </row>
    <row r="1470" spans="1:12" hidden="1" x14ac:dyDescent="0.45">
      <c r="A1470">
        <v>1049</v>
      </c>
      <c r="B1470" t="s">
        <v>1960</v>
      </c>
      <c r="C1470" t="s">
        <v>55</v>
      </c>
      <c r="D1470" t="s">
        <v>1592</v>
      </c>
      <c r="E1470" t="s">
        <v>147</v>
      </c>
      <c r="F1470">
        <v>25</v>
      </c>
      <c r="G1470" t="s">
        <v>21</v>
      </c>
      <c r="H1470">
        <v>2021</v>
      </c>
      <c r="I1470">
        <v>12.916700000000001</v>
      </c>
      <c r="J1470" s="1">
        <f>_xlfn.XLOOKUP(B1470, '[1]2021 Salaries'!$B$13:$B$2834, '[1]2021 Salaries'!$G$13:$G$2834,0)</f>
        <v>26930000</v>
      </c>
      <c r="K1470" s="1">
        <f t="shared" si="22"/>
        <v>29623000.000000004</v>
      </c>
      <c r="L1470" s="2">
        <v>1469</v>
      </c>
    </row>
    <row r="1471" spans="1:12" hidden="1" x14ac:dyDescent="0.45">
      <c r="A1471">
        <v>1481</v>
      </c>
      <c r="B1471" t="s">
        <v>1213</v>
      </c>
      <c r="C1471" t="s">
        <v>74</v>
      </c>
      <c r="D1471" t="s">
        <v>350</v>
      </c>
      <c r="E1471" t="s">
        <v>264</v>
      </c>
      <c r="F1471">
        <v>25</v>
      </c>
      <c r="G1471" t="s">
        <v>12</v>
      </c>
      <c r="H1471">
        <v>2021</v>
      </c>
      <c r="I1471">
        <v>12.9226333333333</v>
      </c>
      <c r="J1471" s="1">
        <f>_xlfn.XLOOKUP(B1471, '[1]2021 Salaries'!$B$13:$B$2834, '[1]2021 Salaries'!$G$13:$G$2834,0)</f>
        <v>20770000</v>
      </c>
      <c r="K1471" s="1">
        <f t="shared" si="22"/>
        <v>22847000</v>
      </c>
      <c r="L1471" s="2">
        <v>1470</v>
      </c>
    </row>
    <row r="1472" spans="1:12" hidden="1" x14ac:dyDescent="0.45">
      <c r="A1472">
        <v>1728</v>
      </c>
      <c r="B1472" t="s">
        <v>1828</v>
      </c>
      <c r="C1472" t="s">
        <v>14</v>
      </c>
      <c r="D1472" t="s">
        <v>1592</v>
      </c>
      <c r="E1472" t="s">
        <v>89</v>
      </c>
      <c r="F1472">
        <v>20</v>
      </c>
      <c r="G1472" t="s">
        <v>16</v>
      </c>
      <c r="H1472">
        <v>2021</v>
      </c>
      <c r="I1472">
        <v>12.9253</v>
      </c>
      <c r="J1472" s="1">
        <f>_xlfn.XLOOKUP(B1472, '[1]2021 Salaries'!$B$13:$B$2834, '[1]2021 Salaries'!$G$13:$G$2834,0)</f>
        <v>23410000</v>
      </c>
      <c r="K1472" s="1">
        <f t="shared" si="22"/>
        <v>25751000.000000004</v>
      </c>
      <c r="L1472" s="2">
        <v>1471</v>
      </c>
    </row>
    <row r="1473" spans="1:12" hidden="1" x14ac:dyDescent="0.45">
      <c r="A1473">
        <v>284</v>
      </c>
      <c r="B1473" t="s">
        <v>1831</v>
      </c>
      <c r="C1473" t="s">
        <v>313</v>
      </c>
      <c r="D1473" t="s">
        <v>1596</v>
      </c>
      <c r="E1473" t="s">
        <v>93</v>
      </c>
      <c r="F1473">
        <v>22</v>
      </c>
      <c r="G1473" t="s">
        <v>31</v>
      </c>
      <c r="H1473">
        <v>2020</v>
      </c>
      <c r="I1473">
        <v>12.9276</v>
      </c>
      <c r="J1473" s="1">
        <f>_xlfn.XLOOKUP(B1473, '[1]2021 Salaries'!$B$13:$B$2834, '[1]2021 Salaries'!$G$13:$G$2834,0)</f>
        <v>22360000</v>
      </c>
      <c r="K1473" s="1">
        <f t="shared" si="22"/>
        <v>24596000.000000004</v>
      </c>
      <c r="L1473" s="2">
        <v>1472</v>
      </c>
    </row>
    <row r="1474" spans="1:12" hidden="1" x14ac:dyDescent="0.45">
      <c r="A1474">
        <v>325</v>
      </c>
      <c r="B1474" t="s">
        <v>1959</v>
      </c>
      <c r="C1474" t="s">
        <v>9</v>
      </c>
      <c r="D1474" t="s">
        <v>1592</v>
      </c>
      <c r="E1474" t="s">
        <v>358</v>
      </c>
      <c r="F1474">
        <v>20</v>
      </c>
      <c r="G1474" t="s">
        <v>31</v>
      </c>
      <c r="H1474">
        <v>2020</v>
      </c>
      <c r="I1474">
        <v>12.929066666666699</v>
      </c>
      <c r="J1474" s="1">
        <f>_xlfn.XLOOKUP(B1474, '[1]2021 Salaries'!$B$13:$B$2834, '[1]2021 Salaries'!$G$13:$G$2834,0)</f>
        <v>0</v>
      </c>
      <c r="K1474" s="1">
        <f t="shared" si="22"/>
        <v>0</v>
      </c>
      <c r="L1474" s="2">
        <v>1473</v>
      </c>
    </row>
    <row r="1475" spans="1:12" hidden="1" x14ac:dyDescent="0.45">
      <c r="A1475">
        <v>1323</v>
      </c>
      <c r="B1475" t="s">
        <v>947</v>
      </c>
      <c r="C1475" t="s">
        <v>948</v>
      </c>
      <c r="D1475" t="s">
        <v>598</v>
      </c>
      <c r="E1475" t="s">
        <v>417</v>
      </c>
      <c r="F1475">
        <v>29</v>
      </c>
      <c r="G1475" t="s">
        <v>12</v>
      </c>
      <c r="H1475">
        <v>2021</v>
      </c>
      <c r="I1475">
        <v>12.9332333333333</v>
      </c>
      <c r="J1475" s="1">
        <f>_xlfn.XLOOKUP(B1475, '[1]2021 Salaries'!$B$13:$B$2834, '[1]2021 Salaries'!$G$13:$G$2834,0)</f>
        <v>6230000</v>
      </c>
      <c r="K1475" s="1">
        <f t="shared" ref="K1475:K1538" si="23">IF(C1475="Rarita", J1475, J1475*1.1)</f>
        <v>6853000.0000000009</v>
      </c>
      <c r="L1475" s="2">
        <v>1474</v>
      </c>
    </row>
    <row r="1476" spans="1:12" hidden="1" x14ac:dyDescent="0.45">
      <c r="A1476">
        <v>888</v>
      </c>
      <c r="B1476" t="s">
        <v>1958</v>
      </c>
      <c r="C1476" t="s">
        <v>64</v>
      </c>
      <c r="D1476" t="s">
        <v>1592</v>
      </c>
      <c r="E1476" t="s">
        <v>1238</v>
      </c>
      <c r="F1476">
        <v>29</v>
      </c>
      <c r="G1476" t="s">
        <v>41</v>
      </c>
      <c r="H1476">
        <v>2020</v>
      </c>
      <c r="I1476">
        <v>12.9392666666667</v>
      </c>
      <c r="J1476" s="1">
        <f>_xlfn.XLOOKUP(B1476, '[1]2021 Salaries'!$B$13:$B$2834, '[1]2021 Salaries'!$G$13:$G$2834,0)</f>
        <v>0</v>
      </c>
      <c r="K1476" s="1">
        <f t="shared" si="23"/>
        <v>0</v>
      </c>
      <c r="L1476" s="2">
        <v>1475</v>
      </c>
    </row>
    <row r="1477" spans="1:12" hidden="1" x14ac:dyDescent="0.45">
      <c r="A1477">
        <v>1817</v>
      </c>
      <c r="B1477" t="s">
        <v>1957</v>
      </c>
      <c r="C1477" t="s">
        <v>14</v>
      </c>
      <c r="D1477" t="s">
        <v>1596</v>
      </c>
      <c r="E1477" t="s">
        <v>462</v>
      </c>
      <c r="F1477">
        <v>22</v>
      </c>
      <c r="G1477" t="s">
        <v>16</v>
      </c>
      <c r="H1477">
        <v>2021</v>
      </c>
      <c r="I1477">
        <v>12.9403666666667</v>
      </c>
      <c r="J1477" s="1">
        <f>_xlfn.XLOOKUP(B1477, '[1]2021 Salaries'!$B$13:$B$2834, '[1]2021 Salaries'!$G$13:$G$2834,0)</f>
        <v>17140000</v>
      </c>
      <c r="K1477" s="1">
        <f t="shared" si="23"/>
        <v>18854000</v>
      </c>
      <c r="L1477" s="2">
        <v>1476</v>
      </c>
    </row>
    <row r="1478" spans="1:12" hidden="1" x14ac:dyDescent="0.45">
      <c r="A1478">
        <v>793</v>
      </c>
      <c r="B1478" t="s">
        <v>1956</v>
      </c>
      <c r="C1478" t="s">
        <v>14</v>
      </c>
      <c r="D1478" t="s">
        <v>1592</v>
      </c>
      <c r="E1478" t="s">
        <v>542</v>
      </c>
      <c r="F1478">
        <v>24</v>
      </c>
      <c r="G1478" t="s">
        <v>16</v>
      </c>
      <c r="H1478">
        <v>2020</v>
      </c>
      <c r="I1478">
        <v>12.9418333333333</v>
      </c>
      <c r="J1478" s="1">
        <f>_xlfn.XLOOKUP(B1478, '[1]2021 Salaries'!$B$13:$B$2834, '[1]2021 Salaries'!$G$13:$G$2834,0)</f>
        <v>0</v>
      </c>
      <c r="K1478" s="1">
        <f t="shared" si="23"/>
        <v>0</v>
      </c>
      <c r="L1478" s="2">
        <v>1477</v>
      </c>
    </row>
    <row r="1479" spans="1:12" hidden="1" x14ac:dyDescent="0.45">
      <c r="A1479">
        <v>510</v>
      </c>
      <c r="B1479" t="s">
        <v>1955</v>
      </c>
      <c r="C1479" t="s">
        <v>9</v>
      </c>
      <c r="D1479" t="s">
        <v>1596</v>
      </c>
      <c r="E1479" t="s">
        <v>104</v>
      </c>
      <c r="F1479">
        <v>21</v>
      </c>
      <c r="G1479" t="s">
        <v>25</v>
      </c>
      <c r="H1479">
        <v>2020</v>
      </c>
      <c r="I1479">
        <v>12.9435</v>
      </c>
      <c r="J1479" s="1">
        <f>_xlfn.XLOOKUP(B1479, '[1]2021 Salaries'!$B$13:$B$2834, '[1]2021 Salaries'!$G$13:$G$2834,0)</f>
        <v>17470000</v>
      </c>
      <c r="K1479" s="1">
        <f t="shared" si="23"/>
        <v>19217000</v>
      </c>
      <c r="L1479" s="2">
        <v>1478</v>
      </c>
    </row>
    <row r="1480" spans="1:12" hidden="1" x14ac:dyDescent="0.45">
      <c r="A1480">
        <v>335</v>
      </c>
      <c r="B1480" t="s">
        <v>1954</v>
      </c>
      <c r="C1480" t="s">
        <v>74</v>
      </c>
      <c r="D1480" t="s">
        <v>1592</v>
      </c>
      <c r="E1480" t="s">
        <v>157</v>
      </c>
      <c r="F1480">
        <v>19</v>
      </c>
      <c r="G1480" t="s">
        <v>12</v>
      </c>
      <c r="H1480">
        <v>2020</v>
      </c>
      <c r="I1480">
        <v>12.950366666666699</v>
      </c>
      <c r="J1480" s="1">
        <f>_xlfn.XLOOKUP(B1480, '[1]2021 Salaries'!$B$13:$B$2834, '[1]2021 Salaries'!$G$13:$G$2834,0)</f>
        <v>0</v>
      </c>
      <c r="K1480" s="1">
        <f t="shared" si="23"/>
        <v>0</v>
      </c>
      <c r="L1480" s="2">
        <v>1479</v>
      </c>
    </row>
    <row r="1481" spans="1:12" hidden="1" x14ac:dyDescent="0.45">
      <c r="A1481">
        <v>1316</v>
      </c>
      <c r="B1481" t="s">
        <v>1541</v>
      </c>
      <c r="C1481" t="s">
        <v>74</v>
      </c>
      <c r="D1481" t="s">
        <v>350</v>
      </c>
      <c r="E1481" t="s">
        <v>417</v>
      </c>
      <c r="F1481">
        <v>24</v>
      </c>
      <c r="G1481" t="s">
        <v>12</v>
      </c>
      <c r="H1481">
        <v>2021</v>
      </c>
      <c r="I1481">
        <v>12.9616666666667</v>
      </c>
      <c r="J1481" s="1">
        <f>_xlfn.XLOOKUP(B1481, '[1]2021 Salaries'!$B$13:$B$2834, '[1]2021 Salaries'!$G$13:$G$2834,0)</f>
        <v>24060000</v>
      </c>
      <c r="K1481" s="1">
        <f t="shared" si="23"/>
        <v>26466000.000000004</v>
      </c>
      <c r="L1481" s="2">
        <v>1480</v>
      </c>
    </row>
    <row r="1482" spans="1:12" hidden="1" x14ac:dyDescent="0.45">
      <c r="A1482">
        <v>1160</v>
      </c>
      <c r="B1482" t="s">
        <v>1953</v>
      </c>
      <c r="C1482" t="s">
        <v>9</v>
      </c>
      <c r="D1482" t="s">
        <v>1592</v>
      </c>
      <c r="E1482" t="s">
        <v>434</v>
      </c>
      <c r="F1482">
        <v>23</v>
      </c>
      <c r="G1482" t="s">
        <v>31</v>
      </c>
      <c r="H1482">
        <v>2021</v>
      </c>
      <c r="I1482">
        <v>12.9636333333333</v>
      </c>
      <c r="J1482" s="1">
        <f>_xlfn.XLOOKUP(B1482, '[1]2021 Salaries'!$B$13:$B$2834, '[1]2021 Salaries'!$G$13:$G$2834,0)</f>
        <v>30830000</v>
      </c>
      <c r="K1482" s="1">
        <f t="shared" si="23"/>
        <v>33913000</v>
      </c>
      <c r="L1482" s="2">
        <v>1481</v>
      </c>
    </row>
    <row r="1483" spans="1:12" hidden="1" x14ac:dyDescent="0.45">
      <c r="A1483">
        <v>340</v>
      </c>
      <c r="B1483" t="s">
        <v>1952</v>
      </c>
      <c r="C1483" t="s">
        <v>74</v>
      </c>
      <c r="D1483" t="s">
        <v>1596</v>
      </c>
      <c r="E1483" t="s">
        <v>157</v>
      </c>
      <c r="F1483">
        <v>20</v>
      </c>
      <c r="G1483" t="s">
        <v>12</v>
      </c>
      <c r="H1483">
        <v>2020</v>
      </c>
      <c r="I1483">
        <v>12.9659333333333</v>
      </c>
      <c r="J1483" s="1">
        <f>_xlfn.XLOOKUP(B1483, '[1]2021 Salaries'!$B$13:$B$2834, '[1]2021 Salaries'!$G$13:$G$2834,0)</f>
        <v>0</v>
      </c>
      <c r="K1483" s="1">
        <f t="shared" si="23"/>
        <v>0</v>
      </c>
      <c r="L1483" s="2">
        <v>1482</v>
      </c>
    </row>
    <row r="1484" spans="1:12" hidden="1" x14ac:dyDescent="0.45">
      <c r="A1484">
        <v>266</v>
      </c>
      <c r="B1484" t="s">
        <v>911</v>
      </c>
      <c r="C1484" t="s">
        <v>55</v>
      </c>
      <c r="D1484" t="s">
        <v>598</v>
      </c>
      <c r="E1484" t="s">
        <v>471</v>
      </c>
      <c r="F1484">
        <v>27</v>
      </c>
      <c r="G1484" t="s">
        <v>31</v>
      </c>
      <c r="H1484">
        <v>2020</v>
      </c>
      <c r="I1484">
        <v>12.968966666666701</v>
      </c>
      <c r="J1484" s="1">
        <f>_xlfn.XLOOKUP(B1484, '[1]2021 Salaries'!$B$13:$B$2834, '[1]2021 Salaries'!$G$13:$G$2834,0)</f>
        <v>0</v>
      </c>
      <c r="K1484" s="1">
        <f t="shared" si="23"/>
        <v>0</v>
      </c>
      <c r="L1484" s="2">
        <v>1483</v>
      </c>
    </row>
    <row r="1485" spans="1:12" hidden="1" x14ac:dyDescent="0.45">
      <c r="A1485">
        <v>596</v>
      </c>
      <c r="B1485" t="s">
        <v>1112</v>
      </c>
      <c r="C1485" t="s">
        <v>184</v>
      </c>
      <c r="D1485" t="s">
        <v>598</v>
      </c>
      <c r="E1485" t="s">
        <v>255</v>
      </c>
      <c r="F1485">
        <v>17</v>
      </c>
      <c r="G1485" t="s">
        <v>25</v>
      </c>
      <c r="H1485">
        <v>2020</v>
      </c>
      <c r="I1485">
        <v>12.9775333333333</v>
      </c>
      <c r="J1485" s="1">
        <f>_xlfn.XLOOKUP(B1485, '[1]2021 Salaries'!$B$13:$B$2834, '[1]2021 Salaries'!$G$13:$G$2834,0)</f>
        <v>0</v>
      </c>
      <c r="K1485" s="1">
        <f t="shared" si="23"/>
        <v>0</v>
      </c>
      <c r="L1485" s="2">
        <v>1484</v>
      </c>
    </row>
    <row r="1486" spans="1:12" hidden="1" x14ac:dyDescent="0.45">
      <c r="A1486">
        <v>813</v>
      </c>
      <c r="B1486" t="s">
        <v>1734</v>
      </c>
      <c r="C1486" t="s">
        <v>14</v>
      </c>
      <c r="D1486" t="s">
        <v>1592</v>
      </c>
      <c r="E1486" t="s">
        <v>462</v>
      </c>
      <c r="F1486">
        <v>22</v>
      </c>
      <c r="G1486" t="s">
        <v>16</v>
      </c>
      <c r="H1486">
        <v>2020</v>
      </c>
      <c r="I1486">
        <v>12.9790666666667</v>
      </c>
      <c r="J1486" s="1">
        <f>_xlfn.XLOOKUP(B1486, '[1]2021 Salaries'!$B$13:$B$2834, '[1]2021 Salaries'!$G$13:$G$2834,0)</f>
        <v>14350000</v>
      </c>
      <c r="K1486" s="1">
        <f t="shared" si="23"/>
        <v>15785000.000000002</v>
      </c>
      <c r="L1486" s="2">
        <v>1485</v>
      </c>
    </row>
    <row r="1487" spans="1:12" hidden="1" x14ac:dyDescent="0.45">
      <c r="A1487">
        <v>1196</v>
      </c>
      <c r="B1487" t="s">
        <v>1951</v>
      </c>
      <c r="C1487" t="s">
        <v>232</v>
      </c>
      <c r="D1487" t="s">
        <v>1600</v>
      </c>
      <c r="E1487" t="s">
        <v>539</v>
      </c>
      <c r="F1487">
        <v>23</v>
      </c>
      <c r="G1487" t="s">
        <v>31</v>
      </c>
      <c r="H1487">
        <v>2021</v>
      </c>
      <c r="I1487">
        <v>12.9797333333333</v>
      </c>
      <c r="J1487" s="1">
        <f>_xlfn.XLOOKUP(B1487, '[1]2021 Salaries'!$B$13:$B$2834, '[1]2021 Salaries'!$G$13:$G$2834,0)</f>
        <v>26800000</v>
      </c>
      <c r="K1487" s="1">
        <f t="shared" si="23"/>
        <v>29480000.000000004</v>
      </c>
      <c r="L1487" s="2">
        <v>1486</v>
      </c>
    </row>
    <row r="1488" spans="1:12" hidden="1" x14ac:dyDescent="0.45">
      <c r="A1488">
        <v>584</v>
      </c>
      <c r="B1488" t="s">
        <v>1885</v>
      </c>
      <c r="C1488" t="s">
        <v>23</v>
      </c>
      <c r="D1488" t="s">
        <v>1592</v>
      </c>
      <c r="E1488" t="s">
        <v>223</v>
      </c>
      <c r="F1488">
        <v>23</v>
      </c>
      <c r="G1488" t="s">
        <v>25</v>
      </c>
      <c r="H1488">
        <v>2020</v>
      </c>
      <c r="I1488">
        <v>12.984400000000001</v>
      </c>
      <c r="J1488" s="1">
        <f>_xlfn.XLOOKUP(B1488, '[1]2021 Salaries'!$B$13:$B$2834, '[1]2021 Salaries'!$G$13:$G$2834,0)</f>
        <v>26890000</v>
      </c>
      <c r="K1488" s="1">
        <f t="shared" si="23"/>
        <v>29579000.000000004</v>
      </c>
      <c r="L1488" s="2">
        <v>1487</v>
      </c>
    </row>
    <row r="1489" spans="1:12" hidden="1" x14ac:dyDescent="0.45">
      <c r="A1489">
        <v>131</v>
      </c>
      <c r="B1489" t="s">
        <v>1950</v>
      </c>
      <c r="C1489" t="s">
        <v>1949</v>
      </c>
      <c r="D1489" t="s">
        <v>1596</v>
      </c>
      <c r="E1489" t="s">
        <v>230</v>
      </c>
      <c r="F1489">
        <v>26</v>
      </c>
      <c r="G1489" t="s">
        <v>21</v>
      </c>
      <c r="H1489">
        <v>2020</v>
      </c>
      <c r="I1489">
        <v>12.9874666666667</v>
      </c>
      <c r="J1489" s="1">
        <f>_xlfn.XLOOKUP(B1489, '[1]2021 Salaries'!$B$13:$B$2834, '[1]2021 Salaries'!$G$13:$G$2834,0)</f>
        <v>0</v>
      </c>
      <c r="K1489" s="1">
        <f t="shared" si="23"/>
        <v>0</v>
      </c>
      <c r="L1489" s="2">
        <v>1488</v>
      </c>
    </row>
    <row r="1490" spans="1:12" hidden="1" x14ac:dyDescent="0.45">
      <c r="A1490">
        <v>1409</v>
      </c>
      <c r="B1490" t="s">
        <v>1948</v>
      </c>
      <c r="C1490" t="s">
        <v>313</v>
      </c>
      <c r="D1490" t="s">
        <v>1592</v>
      </c>
      <c r="E1490" t="s">
        <v>441</v>
      </c>
      <c r="F1490">
        <v>22</v>
      </c>
      <c r="G1490" t="s">
        <v>12</v>
      </c>
      <c r="H1490">
        <v>2021</v>
      </c>
      <c r="I1490">
        <v>13.003766666666699</v>
      </c>
      <c r="J1490" s="1">
        <f>_xlfn.XLOOKUP(B1490, '[1]2021 Salaries'!$B$13:$B$2834, '[1]2021 Salaries'!$G$13:$G$2834,0)</f>
        <v>29290000</v>
      </c>
      <c r="K1490" s="1">
        <f t="shared" si="23"/>
        <v>32219000.000000004</v>
      </c>
      <c r="L1490" s="2">
        <v>1489</v>
      </c>
    </row>
    <row r="1491" spans="1:12" hidden="1" x14ac:dyDescent="0.45">
      <c r="A1491">
        <v>434</v>
      </c>
      <c r="B1491" t="s">
        <v>1111</v>
      </c>
      <c r="C1491" t="s">
        <v>836</v>
      </c>
      <c r="D1491" t="s">
        <v>1592</v>
      </c>
      <c r="E1491" t="s">
        <v>441</v>
      </c>
      <c r="F1491">
        <v>19</v>
      </c>
      <c r="G1491" t="s">
        <v>12</v>
      </c>
      <c r="H1491">
        <v>2020</v>
      </c>
      <c r="I1491">
        <v>13.005466666666701</v>
      </c>
      <c r="J1491" s="1">
        <f>_xlfn.XLOOKUP(B1491, '[1]2021 Salaries'!$B$13:$B$2834, '[1]2021 Salaries'!$G$13:$G$2834,0)</f>
        <v>9340000</v>
      </c>
      <c r="K1491" s="1">
        <f t="shared" si="23"/>
        <v>10274000</v>
      </c>
      <c r="L1491" s="2">
        <v>1490</v>
      </c>
    </row>
    <row r="1492" spans="1:12" hidden="1" x14ac:dyDescent="0.45">
      <c r="A1492">
        <v>948</v>
      </c>
      <c r="B1492" t="s">
        <v>1308</v>
      </c>
      <c r="C1492" t="s">
        <v>176</v>
      </c>
      <c r="D1492" t="s">
        <v>598</v>
      </c>
      <c r="E1492" t="s">
        <v>49</v>
      </c>
      <c r="F1492">
        <v>21</v>
      </c>
      <c r="G1492" t="s">
        <v>21</v>
      </c>
      <c r="H1492">
        <v>2021</v>
      </c>
      <c r="I1492">
        <v>13.006766666666699</v>
      </c>
      <c r="J1492" s="1">
        <f>_xlfn.XLOOKUP(B1492, '[1]2021 Salaries'!$B$13:$B$2834, '[1]2021 Salaries'!$G$13:$G$2834,0)</f>
        <v>30370000</v>
      </c>
      <c r="K1492" s="1">
        <f t="shared" si="23"/>
        <v>33407000.000000004</v>
      </c>
      <c r="L1492" s="2">
        <v>1491</v>
      </c>
    </row>
    <row r="1493" spans="1:12" hidden="1" x14ac:dyDescent="0.45">
      <c r="A1493">
        <v>1132</v>
      </c>
      <c r="B1493" t="s">
        <v>1947</v>
      </c>
      <c r="C1493" t="s">
        <v>36</v>
      </c>
      <c r="D1493" t="s">
        <v>1600</v>
      </c>
      <c r="E1493" t="s">
        <v>289</v>
      </c>
      <c r="F1493">
        <v>19</v>
      </c>
      <c r="G1493" t="s">
        <v>31</v>
      </c>
      <c r="H1493">
        <v>2021</v>
      </c>
      <c r="I1493">
        <v>13.010633333333301</v>
      </c>
      <c r="J1493" s="1">
        <f>_xlfn.XLOOKUP(B1493, '[1]2021 Salaries'!$B$13:$B$2834, '[1]2021 Salaries'!$G$13:$G$2834,0)</f>
        <v>31290000</v>
      </c>
      <c r="K1493" s="1">
        <f t="shared" si="23"/>
        <v>34419000</v>
      </c>
      <c r="L1493" s="2">
        <v>1492</v>
      </c>
    </row>
    <row r="1494" spans="1:12" hidden="1" x14ac:dyDescent="0.45">
      <c r="A1494">
        <v>157</v>
      </c>
      <c r="B1494" t="s">
        <v>1903</v>
      </c>
      <c r="C1494" t="s">
        <v>9</v>
      </c>
      <c r="D1494" t="s">
        <v>1592</v>
      </c>
      <c r="E1494" t="s">
        <v>154</v>
      </c>
      <c r="F1494">
        <v>33</v>
      </c>
      <c r="G1494" t="s">
        <v>31</v>
      </c>
      <c r="H1494">
        <v>2020</v>
      </c>
      <c r="I1494">
        <v>13.0109666666667</v>
      </c>
      <c r="J1494" s="1">
        <f>_xlfn.XLOOKUP(B1494, '[1]2021 Salaries'!$B$13:$B$2834, '[1]2021 Salaries'!$G$13:$G$2834,0)</f>
        <v>28950000</v>
      </c>
      <c r="K1494" s="1">
        <f t="shared" si="23"/>
        <v>31845000.000000004</v>
      </c>
      <c r="L1494" s="2">
        <v>1493</v>
      </c>
    </row>
    <row r="1495" spans="1:12" hidden="1" x14ac:dyDescent="0.45">
      <c r="A1495">
        <v>459</v>
      </c>
      <c r="B1495" t="s">
        <v>1946</v>
      </c>
      <c r="C1495" t="s">
        <v>74</v>
      </c>
      <c r="D1495" t="s">
        <v>1592</v>
      </c>
      <c r="E1495" t="s">
        <v>11</v>
      </c>
      <c r="F1495">
        <v>18</v>
      </c>
      <c r="G1495" t="s">
        <v>12</v>
      </c>
      <c r="H1495">
        <v>2020</v>
      </c>
      <c r="I1495">
        <v>13.017433333333299</v>
      </c>
      <c r="J1495" s="1">
        <f>_xlfn.XLOOKUP(B1495, '[1]2021 Salaries'!$B$13:$B$2834, '[1]2021 Salaries'!$G$13:$G$2834,0)</f>
        <v>0</v>
      </c>
      <c r="K1495" s="1">
        <f t="shared" si="23"/>
        <v>0</v>
      </c>
      <c r="L1495" s="2">
        <v>1494</v>
      </c>
    </row>
    <row r="1496" spans="1:12" hidden="1" x14ac:dyDescent="0.45">
      <c r="A1496">
        <v>448</v>
      </c>
      <c r="B1496" t="s">
        <v>1945</v>
      </c>
      <c r="C1496" t="s">
        <v>51</v>
      </c>
      <c r="D1496" t="s">
        <v>1592</v>
      </c>
      <c r="E1496" t="s">
        <v>253</v>
      </c>
      <c r="F1496">
        <v>30</v>
      </c>
      <c r="G1496" t="s">
        <v>12</v>
      </c>
      <c r="H1496">
        <v>2020</v>
      </c>
      <c r="I1496">
        <v>13.0215666666667</v>
      </c>
      <c r="J1496" s="1">
        <f>_xlfn.XLOOKUP(B1496, '[1]2021 Salaries'!$B$13:$B$2834, '[1]2021 Salaries'!$G$13:$G$2834,0)</f>
        <v>0</v>
      </c>
      <c r="K1496" s="1">
        <f t="shared" si="23"/>
        <v>0</v>
      </c>
      <c r="L1496" s="2">
        <v>1495</v>
      </c>
    </row>
    <row r="1497" spans="1:12" hidden="1" x14ac:dyDescent="0.45">
      <c r="A1497">
        <v>1516</v>
      </c>
      <c r="B1497" t="s">
        <v>1875</v>
      </c>
      <c r="C1497" t="s">
        <v>96</v>
      </c>
      <c r="D1497" t="s">
        <v>1600</v>
      </c>
      <c r="E1497" t="s">
        <v>104</v>
      </c>
      <c r="F1497">
        <v>33</v>
      </c>
      <c r="G1497" t="s">
        <v>25</v>
      </c>
      <c r="H1497">
        <v>2021</v>
      </c>
      <c r="I1497">
        <v>13.021699999999999</v>
      </c>
      <c r="J1497" s="1">
        <f>_xlfn.XLOOKUP(B1497, '[1]2021 Salaries'!$B$13:$B$2834, '[1]2021 Salaries'!$G$13:$G$2834,0)</f>
        <v>35970000</v>
      </c>
      <c r="K1497" s="1">
        <f t="shared" si="23"/>
        <v>39567000</v>
      </c>
      <c r="L1497" s="2">
        <v>1496</v>
      </c>
    </row>
    <row r="1498" spans="1:12" hidden="1" x14ac:dyDescent="0.45">
      <c r="A1498">
        <v>1415</v>
      </c>
      <c r="B1498" t="s">
        <v>1944</v>
      </c>
      <c r="C1498" t="s">
        <v>96</v>
      </c>
      <c r="D1498" t="s">
        <v>1596</v>
      </c>
      <c r="E1498" t="s">
        <v>441</v>
      </c>
      <c r="F1498">
        <v>25</v>
      </c>
      <c r="G1498" t="s">
        <v>12</v>
      </c>
      <c r="H1498">
        <v>2021</v>
      </c>
      <c r="I1498">
        <v>13.0218666666667</v>
      </c>
      <c r="J1498" s="1">
        <f>_xlfn.XLOOKUP(B1498, '[1]2021 Salaries'!$B$13:$B$2834, '[1]2021 Salaries'!$G$13:$G$2834,0)</f>
        <v>22920000</v>
      </c>
      <c r="K1498" s="1">
        <f t="shared" si="23"/>
        <v>25212000.000000004</v>
      </c>
      <c r="L1498" s="2">
        <v>1497</v>
      </c>
    </row>
    <row r="1499" spans="1:12" hidden="1" x14ac:dyDescent="0.45">
      <c r="A1499">
        <v>183</v>
      </c>
      <c r="B1499" t="s">
        <v>562</v>
      </c>
      <c r="C1499" t="s">
        <v>109</v>
      </c>
      <c r="D1499" t="s">
        <v>350</v>
      </c>
      <c r="E1499" t="s">
        <v>473</v>
      </c>
      <c r="F1499">
        <v>24</v>
      </c>
      <c r="G1499" t="s">
        <v>31</v>
      </c>
      <c r="H1499">
        <v>2020</v>
      </c>
      <c r="I1499">
        <v>13.026533333333299</v>
      </c>
      <c r="J1499" s="1">
        <f>_xlfn.XLOOKUP(B1499, '[1]2021 Salaries'!$B$13:$B$2834, '[1]2021 Salaries'!$G$13:$G$2834,0)</f>
        <v>20510000</v>
      </c>
      <c r="K1499" s="1">
        <f t="shared" si="23"/>
        <v>22561000</v>
      </c>
      <c r="L1499" s="2">
        <v>1498</v>
      </c>
    </row>
    <row r="1500" spans="1:12" hidden="1" x14ac:dyDescent="0.45">
      <c r="A1500">
        <v>82</v>
      </c>
      <c r="B1500" t="s">
        <v>1943</v>
      </c>
      <c r="C1500" t="s">
        <v>39</v>
      </c>
      <c r="D1500" t="s">
        <v>1600</v>
      </c>
      <c r="E1500" t="s">
        <v>28</v>
      </c>
      <c r="F1500">
        <v>31</v>
      </c>
      <c r="G1500" t="s">
        <v>21</v>
      </c>
      <c r="H1500">
        <v>2020</v>
      </c>
      <c r="I1500">
        <v>13.0269333333333</v>
      </c>
      <c r="J1500" s="1">
        <f>_xlfn.XLOOKUP(B1500, '[1]2021 Salaries'!$B$13:$B$2834, '[1]2021 Salaries'!$G$13:$G$2834,0)</f>
        <v>28360000</v>
      </c>
      <c r="K1500" s="1">
        <f t="shared" si="23"/>
        <v>31196000.000000004</v>
      </c>
      <c r="L1500" s="2">
        <v>1499</v>
      </c>
    </row>
    <row r="1501" spans="1:12" hidden="1" x14ac:dyDescent="0.45">
      <c r="A1501">
        <v>342</v>
      </c>
      <c r="B1501" t="s">
        <v>1942</v>
      </c>
      <c r="C1501" t="s">
        <v>74</v>
      </c>
      <c r="D1501" t="s">
        <v>1596</v>
      </c>
      <c r="E1501" t="s">
        <v>157</v>
      </c>
      <c r="F1501">
        <v>32</v>
      </c>
      <c r="G1501" t="s">
        <v>12</v>
      </c>
      <c r="H1501">
        <v>2020</v>
      </c>
      <c r="I1501">
        <v>13.032733333333301</v>
      </c>
      <c r="J1501" s="1">
        <f>_xlfn.XLOOKUP(B1501, '[1]2021 Salaries'!$B$13:$B$2834, '[1]2021 Salaries'!$G$13:$G$2834,0)</f>
        <v>0</v>
      </c>
      <c r="K1501" s="1">
        <f t="shared" si="23"/>
        <v>0</v>
      </c>
      <c r="L1501" s="2">
        <v>1500</v>
      </c>
    </row>
    <row r="1502" spans="1:12" hidden="1" x14ac:dyDescent="0.45">
      <c r="A1502">
        <v>1627</v>
      </c>
      <c r="B1502" t="s">
        <v>1941</v>
      </c>
      <c r="C1502" t="s">
        <v>23</v>
      </c>
      <c r="D1502" t="s">
        <v>1596</v>
      </c>
      <c r="E1502" t="s">
        <v>240</v>
      </c>
      <c r="F1502">
        <v>28</v>
      </c>
      <c r="G1502" t="s">
        <v>25</v>
      </c>
      <c r="H1502">
        <v>2021</v>
      </c>
      <c r="I1502">
        <v>13.040433333333301</v>
      </c>
      <c r="J1502" s="1">
        <f>_xlfn.XLOOKUP(B1502, '[1]2021 Salaries'!$B$13:$B$2834, '[1]2021 Salaries'!$G$13:$G$2834,0)</f>
        <v>9560000</v>
      </c>
      <c r="K1502" s="1">
        <f t="shared" si="23"/>
        <v>10516000</v>
      </c>
      <c r="L1502" s="2">
        <v>1501</v>
      </c>
    </row>
    <row r="1503" spans="1:12" hidden="1" x14ac:dyDescent="0.45">
      <c r="A1503">
        <v>718</v>
      </c>
      <c r="B1503" t="s">
        <v>1940</v>
      </c>
      <c r="C1503" t="s">
        <v>14</v>
      </c>
      <c r="D1503" t="s">
        <v>1600</v>
      </c>
      <c r="E1503" t="s">
        <v>489</v>
      </c>
      <c r="F1503">
        <v>21</v>
      </c>
      <c r="G1503" t="s">
        <v>16</v>
      </c>
      <c r="H1503">
        <v>2020</v>
      </c>
      <c r="I1503">
        <v>13.041399999999999</v>
      </c>
      <c r="J1503" s="1">
        <f>_xlfn.XLOOKUP(B1503, '[1]2021 Salaries'!$B$13:$B$2834, '[1]2021 Salaries'!$G$13:$G$2834,0)</f>
        <v>0</v>
      </c>
      <c r="K1503" s="1">
        <f t="shared" si="23"/>
        <v>0</v>
      </c>
      <c r="L1503" s="2">
        <v>1502</v>
      </c>
    </row>
    <row r="1504" spans="1:12" hidden="1" x14ac:dyDescent="0.45">
      <c r="A1504">
        <v>1236</v>
      </c>
      <c r="B1504" t="s">
        <v>579</v>
      </c>
      <c r="C1504" t="s">
        <v>109</v>
      </c>
      <c r="D1504" t="s">
        <v>350</v>
      </c>
      <c r="E1504" t="s">
        <v>71</v>
      </c>
      <c r="F1504">
        <v>23</v>
      </c>
      <c r="G1504" t="s">
        <v>31</v>
      </c>
      <c r="H1504">
        <v>2021</v>
      </c>
      <c r="I1504">
        <v>13.0423333333333</v>
      </c>
      <c r="J1504" s="1">
        <f>_xlfn.XLOOKUP(B1504, '[1]2021 Salaries'!$B$13:$B$2834, '[1]2021 Salaries'!$G$13:$G$2834,0)</f>
        <v>28380000</v>
      </c>
      <c r="K1504" s="1">
        <f t="shared" si="23"/>
        <v>31218000.000000004</v>
      </c>
      <c r="L1504" s="2">
        <v>1503</v>
      </c>
    </row>
    <row r="1505" spans="1:12" hidden="1" x14ac:dyDescent="0.45">
      <c r="A1505">
        <v>1858</v>
      </c>
      <c r="B1505" t="s">
        <v>1939</v>
      </c>
      <c r="C1505" t="s">
        <v>149</v>
      </c>
      <c r="D1505" t="s">
        <v>1592</v>
      </c>
      <c r="E1505" t="s">
        <v>970</v>
      </c>
      <c r="F1505">
        <v>28</v>
      </c>
      <c r="G1505" t="s">
        <v>41</v>
      </c>
      <c r="H1505">
        <v>2021</v>
      </c>
      <c r="I1505">
        <v>13.044499999999999</v>
      </c>
      <c r="J1505" s="1">
        <f>_xlfn.XLOOKUP(B1505, '[1]2021 Salaries'!$B$13:$B$2834, '[1]2021 Salaries'!$G$13:$G$2834,0)</f>
        <v>8210000</v>
      </c>
      <c r="K1505" s="1">
        <f t="shared" si="23"/>
        <v>9031000</v>
      </c>
      <c r="L1505" s="2">
        <v>1504</v>
      </c>
    </row>
    <row r="1506" spans="1:12" hidden="1" x14ac:dyDescent="0.45">
      <c r="A1506">
        <v>191</v>
      </c>
      <c r="B1506" t="s">
        <v>1938</v>
      </c>
      <c r="C1506" t="s">
        <v>380</v>
      </c>
      <c r="D1506" t="s">
        <v>1596</v>
      </c>
      <c r="E1506" t="s">
        <v>473</v>
      </c>
      <c r="F1506">
        <v>22</v>
      </c>
      <c r="G1506" t="s">
        <v>31</v>
      </c>
      <c r="H1506">
        <v>2020</v>
      </c>
      <c r="I1506">
        <v>13.06</v>
      </c>
      <c r="J1506" s="1">
        <f>_xlfn.XLOOKUP(B1506, '[1]2021 Salaries'!$B$13:$B$2834, '[1]2021 Salaries'!$G$13:$G$2834,0)</f>
        <v>25240000</v>
      </c>
      <c r="K1506" s="1">
        <f t="shared" si="23"/>
        <v>27764000.000000004</v>
      </c>
      <c r="L1506" s="2">
        <v>1505</v>
      </c>
    </row>
    <row r="1507" spans="1:12" hidden="1" x14ac:dyDescent="0.45">
      <c r="A1507">
        <v>1761</v>
      </c>
      <c r="B1507" t="s">
        <v>1937</v>
      </c>
      <c r="C1507" t="s">
        <v>307</v>
      </c>
      <c r="D1507" t="s">
        <v>1600</v>
      </c>
      <c r="E1507" t="s">
        <v>225</v>
      </c>
      <c r="F1507">
        <v>24</v>
      </c>
      <c r="G1507" t="s">
        <v>16</v>
      </c>
      <c r="H1507">
        <v>2021</v>
      </c>
      <c r="I1507">
        <v>13.060166666666699</v>
      </c>
      <c r="J1507" s="1">
        <f>_xlfn.XLOOKUP(B1507, '[1]2021 Salaries'!$B$13:$B$2834, '[1]2021 Salaries'!$G$13:$G$2834,0)</f>
        <v>14790000</v>
      </c>
      <c r="K1507" s="1">
        <f t="shared" si="23"/>
        <v>16269000.000000002</v>
      </c>
      <c r="L1507" s="2">
        <v>1506</v>
      </c>
    </row>
    <row r="1508" spans="1:12" hidden="1" x14ac:dyDescent="0.45">
      <c r="A1508">
        <v>630</v>
      </c>
      <c r="B1508" t="s">
        <v>1936</v>
      </c>
      <c r="C1508" t="s">
        <v>465</v>
      </c>
      <c r="D1508" t="s">
        <v>1600</v>
      </c>
      <c r="E1508" t="s">
        <v>784</v>
      </c>
      <c r="F1508">
        <v>24</v>
      </c>
      <c r="G1508" t="s">
        <v>25</v>
      </c>
      <c r="H1508">
        <v>2020</v>
      </c>
      <c r="I1508">
        <v>13.0606666666667</v>
      </c>
      <c r="J1508" s="1">
        <f>_xlfn.XLOOKUP(B1508, '[1]2021 Salaries'!$B$13:$B$2834, '[1]2021 Salaries'!$G$13:$G$2834,0)</f>
        <v>0</v>
      </c>
      <c r="K1508" s="1">
        <f t="shared" si="23"/>
        <v>0</v>
      </c>
      <c r="L1508" s="2">
        <v>1507</v>
      </c>
    </row>
    <row r="1509" spans="1:12" hidden="1" x14ac:dyDescent="0.45">
      <c r="A1509">
        <v>611</v>
      </c>
      <c r="B1509" t="s">
        <v>1935</v>
      </c>
      <c r="C1509" t="s">
        <v>23</v>
      </c>
      <c r="D1509" t="s">
        <v>1600</v>
      </c>
      <c r="E1509" t="s">
        <v>353</v>
      </c>
      <c r="F1509">
        <v>22</v>
      </c>
      <c r="G1509" t="s">
        <v>25</v>
      </c>
      <c r="H1509">
        <v>2020</v>
      </c>
      <c r="I1509">
        <v>13.066933333333299</v>
      </c>
      <c r="J1509" s="1">
        <f>_xlfn.XLOOKUP(B1509, '[1]2021 Salaries'!$B$13:$B$2834, '[1]2021 Salaries'!$G$13:$G$2834,0)</f>
        <v>26490000</v>
      </c>
      <c r="K1509" s="1">
        <f t="shared" si="23"/>
        <v>29139000.000000004</v>
      </c>
      <c r="L1509" s="2">
        <v>1508</v>
      </c>
    </row>
    <row r="1510" spans="1:12" hidden="1" x14ac:dyDescent="0.45">
      <c r="A1510">
        <v>163</v>
      </c>
      <c r="B1510" t="s">
        <v>1934</v>
      </c>
      <c r="C1510" t="s">
        <v>9</v>
      </c>
      <c r="D1510" t="s">
        <v>1600</v>
      </c>
      <c r="E1510" t="s">
        <v>154</v>
      </c>
      <c r="F1510">
        <v>19</v>
      </c>
      <c r="G1510" t="s">
        <v>31</v>
      </c>
      <c r="H1510">
        <v>2020</v>
      </c>
      <c r="I1510">
        <v>13.0720666666667</v>
      </c>
      <c r="J1510" s="1">
        <f>_xlfn.XLOOKUP(B1510, '[1]2021 Salaries'!$B$13:$B$2834, '[1]2021 Salaries'!$G$13:$G$2834,0)</f>
        <v>29480000</v>
      </c>
      <c r="K1510" s="1">
        <f t="shared" si="23"/>
        <v>32428000.000000004</v>
      </c>
      <c r="L1510" s="2">
        <v>1509</v>
      </c>
    </row>
    <row r="1511" spans="1:12" hidden="1" x14ac:dyDescent="0.45">
      <c r="A1511">
        <v>1150</v>
      </c>
      <c r="B1511" t="s">
        <v>1933</v>
      </c>
      <c r="C1511" t="s">
        <v>9</v>
      </c>
      <c r="D1511" t="s">
        <v>1596</v>
      </c>
      <c r="E1511" t="s">
        <v>57</v>
      </c>
      <c r="F1511">
        <v>18</v>
      </c>
      <c r="G1511" t="s">
        <v>31</v>
      </c>
      <c r="H1511">
        <v>2021</v>
      </c>
      <c r="I1511">
        <v>13.076833333333299</v>
      </c>
      <c r="J1511" s="1">
        <f>_xlfn.XLOOKUP(B1511, '[1]2021 Salaries'!$B$13:$B$2834, '[1]2021 Salaries'!$G$13:$G$2834,0)</f>
        <v>14560000</v>
      </c>
      <c r="K1511" s="1">
        <f t="shared" si="23"/>
        <v>16016000.000000002</v>
      </c>
      <c r="L1511" s="2">
        <v>1510</v>
      </c>
    </row>
    <row r="1512" spans="1:12" hidden="1" x14ac:dyDescent="0.45">
      <c r="A1512">
        <v>805</v>
      </c>
      <c r="B1512" t="s">
        <v>1932</v>
      </c>
      <c r="C1512" t="s">
        <v>1931</v>
      </c>
      <c r="D1512" t="s">
        <v>1592</v>
      </c>
      <c r="E1512" t="s">
        <v>753</v>
      </c>
      <c r="F1512">
        <v>21</v>
      </c>
      <c r="G1512" t="s">
        <v>16</v>
      </c>
      <c r="H1512">
        <v>2020</v>
      </c>
      <c r="I1512">
        <v>13.081</v>
      </c>
      <c r="J1512" s="1">
        <f>_xlfn.XLOOKUP(B1512, '[1]2021 Salaries'!$B$13:$B$2834, '[1]2021 Salaries'!$G$13:$G$2834,0)</f>
        <v>0</v>
      </c>
      <c r="K1512" s="1">
        <f t="shared" si="23"/>
        <v>0</v>
      </c>
      <c r="L1512" s="2">
        <v>1511</v>
      </c>
    </row>
    <row r="1513" spans="1:12" hidden="1" x14ac:dyDescent="0.45">
      <c r="A1513">
        <v>1218</v>
      </c>
      <c r="B1513" t="s">
        <v>1930</v>
      </c>
      <c r="C1513" t="s">
        <v>377</v>
      </c>
      <c r="D1513" t="s">
        <v>1592</v>
      </c>
      <c r="E1513" t="s">
        <v>471</v>
      </c>
      <c r="F1513">
        <v>28</v>
      </c>
      <c r="G1513" t="s">
        <v>31</v>
      </c>
      <c r="H1513">
        <v>2021</v>
      </c>
      <c r="I1513">
        <v>13.090299999999999</v>
      </c>
      <c r="J1513" s="1">
        <f>_xlfn.XLOOKUP(B1513, '[1]2021 Salaries'!$B$13:$B$2834, '[1]2021 Salaries'!$G$13:$G$2834,0)</f>
        <v>23370000</v>
      </c>
      <c r="K1513" s="1">
        <f t="shared" si="23"/>
        <v>25707000.000000004</v>
      </c>
      <c r="L1513" s="2">
        <v>1512</v>
      </c>
    </row>
    <row r="1514" spans="1:12" hidden="1" x14ac:dyDescent="0.45">
      <c r="A1514">
        <v>1816</v>
      </c>
      <c r="B1514" t="s">
        <v>1929</v>
      </c>
      <c r="C1514" t="s">
        <v>14</v>
      </c>
      <c r="D1514" t="s">
        <v>1596</v>
      </c>
      <c r="E1514" t="s">
        <v>462</v>
      </c>
      <c r="F1514">
        <v>34</v>
      </c>
      <c r="G1514" t="s">
        <v>16</v>
      </c>
      <c r="H1514">
        <v>2021</v>
      </c>
      <c r="I1514">
        <v>13.102733333333299</v>
      </c>
      <c r="J1514" s="1">
        <f>_xlfn.XLOOKUP(B1514, '[1]2021 Salaries'!$B$13:$B$2834, '[1]2021 Salaries'!$G$13:$G$2834,0)</f>
        <v>25230000</v>
      </c>
      <c r="K1514" s="1">
        <f t="shared" si="23"/>
        <v>27753000.000000004</v>
      </c>
      <c r="L1514" s="2">
        <v>1513</v>
      </c>
    </row>
    <row r="1515" spans="1:12" hidden="1" x14ac:dyDescent="0.45">
      <c r="A1515">
        <v>972</v>
      </c>
      <c r="B1515" t="s">
        <v>1928</v>
      </c>
      <c r="C1515" t="s">
        <v>14</v>
      </c>
      <c r="D1515" t="s">
        <v>1596</v>
      </c>
      <c r="E1515" t="s">
        <v>69</v>
      </c>
      <c r="F1515">
        <v>32</v>
      </c>
      <c r="G1515" t="s">
        <v>21</v>
      </c>
      <c r="H1515">
        <v>2021</v>
      </c>
      <c r="I1515">
        <v>13.108233333333301</v>
      </c>
      <c r="J1515" s="1">
        <f>_xlfn.XLOOKUP(B1515, '[1]2021 Salaries'!$B$13:$B$2834, '[1]2021 Salaries'!$G$13:$G$2834,0)</f>
        <v>27800000</v>
      </c>
      <c r="K1515" s="1">
        <f t="shared" si="23"/>
        <v>30580000.000000004</v>
      </c>
      <c r="L1515" s="2">
        <v>1514</v>
      </c>
    </row>
    <row r="1516" spans="1:12" hidden="1" x14ac:dyDescent="0.45">
      <c r="A1516">
        <v>387</v>
      </c>
      <c r="B1516" t="s">
        <v>1829</v>
      </c>
      <c r="C1516" t="s">
        <v>74</v>
      </c>
      <c r="D1516" t="s">
        <v>1600</v>
      </c>
      <c r="E1516" t="s">
        <v>403</v>
      </c>
      <c r="F1516">
        <v>25</v>
      </c>
      <c r="G1516" t="s">
        <v>12</v>
      </c>
      <c r="H1516">
        <v>2020</v>
      </c>
      <c r="I1516">
        <v>13.1100333333333</v>
      </c>
      <c r="J1516" s="1">
        <f>_xlfn.XLOOKUP(B1516, '[1]2021 Salaries'!$B$13:$B$2834, '[1]2021 Salaries'!$G$13:$G$2834,0)</f>
        <v>13730000</v>
      </c>
      <c r="K1516" s="1">
        <f t="shared" si="23"/>
        <v>15103000.000000002</v>
      </c>
      <c r="L1516" s="2">
        <v>1515</v>
      </c>
    </row>
    <row r="1517" spans="1:12" hidden="1" x14ac:dyDescent="0.45">
      <c r="A1517">
        <v>36</v>
      </c>
      <c r="B1517" t="s">
        <v>1928</v>
      </c>
      <c r="C1517" t="s">
        <v>14</v>
      </c>
      <c r="D1517" t="s">
        <v>1600</v>
      </c>
      <c r="E1517" t="s">
        <v>69</v>
      </c>
      <c r="F1517">
        <v>31</v>
      </c>
      <c r="G1517" t="s">
        <v>21</v>
      </c>
      <c r="H1517">
        <v>2020</v>
      </c>
      <c r="I1517">
        <v>13.1312</v>
      </c>
      <c r="J1517" s="1">
        <f>_xlfn.XLOOKUP(B1517, '[1]2021 Salaries'!$B$13:$B$2834, '[1]2021 Salaries'!$G$13:$G$2834,0)</f>
        <v>27800000</v>
      </c>
      <c r="K1517" s="1">
        <f t="shared" si="23"/>
        <v>30580000.000000004</v>
      </c>
      <c r="L1517" s="2">
        <v>1516</v>
      </c>
    </row>
    <row r="1518" spans="1:12" hidden="1" x14ac:dyDescent="0.45">
      <c r="A1518">
        <v>405</v>
      </c>
      <c r="B1518" t="s">
        <v>1927</v>
      </c>
      <c r="C1518" t="s">
        <v>313</v>
      </c>
      <c r="D1518" t="s">
        <v>1596</v>
      </c>
      <c r="E1518" t="s">
        <v>602</v>
      </c>
      <c r="F1518">
        <v>28</v>
      </c>
      <c r="G1518" t="s">
        <v>12</v>
      </c>
      <c r="H1518">
        <v>2020</v>
      </c>
      <c r="I1518">
        <v>13.1366</v>
      </c>
      <c r="J1518" s="1">
        <f>_xlfn.XLOOKUP(B1518, '[1]2021 Salaries'!$B$13:$B$2834, '[1]2021 Salaries'!$G$13:$G$2834,0)</f>
        <v>0</v>
      </c>
      <c r="K1518" s="1">
        <f t="shared" si="23"/>
        <v>0</v>
      </c>
      <c r="L1518" s="2">
        <v>1517</v>
      </c>
    </row>
    <row r="1519" spans="1:12" hidden="1" x14ac:dyDescent="0.45">
      <c r="A1519">
        <v>1800</v>
      </c>
      <c r="B1519" t="s">
        <v>1411</v>
      </c>
      <c r="C1519" t="s">
        <v>14</v>
      </c>
      <c r="D1519" t="s">
        <v>1600</v>
      </c>
      <c r="E1519" t="s">
        <v>542</v>
      </c>
      <c r="F1519">
        <v>29</v>
      </c>
      <c r="G1519" t="s">
        <v>16</v>
      </c>
      <c r="H1519">
        <v>2021</v>
      </c>
      <c r="I1519">
        <v>13.1407333333333</v>
      </c>
      <c r="J1519" s="1">
        <f>_xlfn.XLOOKUP(B1519, '[1]2021 Salaries'!$B$13:$B$2834, '[1]2021 Salaries'!$G$13:$G$2834,0)</f>
        <v>23200000</v>
      </c>
      <c r="K1519" s="1">
        <f t="shared" si="23"/>
        <v>25520000.000000004</v>
      </c>
      <c r="L1519" s="2">
        <v>1518</v>
      </c>
    </row>
    <row r="1520" spans="1:12" hidden="1" x14ac:dyDescent="0.45">
      <c r="A1520">
        <v>43</v>
      </c>
      <c r="B1520" t="s">
        <v>1926</v>
      </c>
      <c r="C1520" t="s">
        <v>39</v>
      </c>
      <c r="D1520" t="s">
        <v>1592</v>
      </c>
      <c r="E1520" t="s">
        <v>20</v>
      </c>
      <c r="F1520">
        <v>17</v>
      </c>
      <c r="G1520" t="s">
        <v>21</v>
      </c>
      <c r="H1520">
        <v>2020</v>
      </c>
      <c r="I1520">
        <v>13.145799999999999</v>
      </c>
      <c r="J1520" s="1">
        <f>_xlfn.XLOOKUP(B1520, '[1]2021 Salaries'!$B$13:$B$2834, '[1]2021 Salaries'!$G$13:$G$2834,0)</f>
        <v>0</v>
      </c>
      <c r="K1520" s="1">
        <f t="shared" si="23"/>
        <v>0</v>
      </c>
      <c r="L1520" s="2">
        <v>1519</v>
      </c>
    </row>
    <row r="1521" spans="1:12" hidden="1" x14ac:dyDescent="0.45">
      <c r="A1521">
        <v>72</v>
      </c>
      <c r="B1521" t="s">
        <v>1925</v>
      </c>
      <c r="C1521" t="s">
        <v>39</v>
      </c>
      <c r="D1521" t="s">
        <v>1596</v>
      </c>
      <c r="E1521" t="s">
        <v>710</v>
      </c>
      <c r="F1521">
        <v>21</v>
      </c>
      <c r="G1521" t="s">
        <v>21</v>
      </c>
      <c r="H1521">
        <v>2020</v>
      </c>
      <c r="I1521">
        <v>13.148899999999999</v>
      </c>
      <c r="J1521" s="1">
        <f>_xlfn.XLOOKUP(B1521, '[1]2021 Salaries'!$B$13:$B$2834, '[1]2021 Salaries'!$G$13:$G$2834,0)</f>
        <v>0</v>
      </c>
      <c r="K1521" s="1">
        <f t="shared" si="23"/>
        <v>0</v>
      </c>
      <c r="L1521" s="2">
        <v>1520</v>
      </c>
    </row>
    <row r="1522" spans="1:12" hidden="1" x14ac:dyDescent="0.45">
      <c r="A1522">
        <v>263</v>
      </c>
      <c r="B1522" t="s">
        <v>769</v>
      </c>
      <c r="C1522" t="s">
        <v>538</v>
      </c>
      <c r="D1522" t="s">
        <v>350</v>
      </c>
      <c r="E1522" t="s">
        <v>471</v>
      </c>
      <c r="F1522">
        <v>22</v>
      </c>
      <c r="G1522" t="s">
        <v>31</v>
      </c>
      <c r="H1522">
        <v>2020</v>
      </c>
      <c r="I1522">
        <v>13.1502</v>
      </c>
      <c r="J1522" s="1">
        <f>_xlfn.XLOOKUP(B1522, '[1]2021 Salaries'!$B$13:$B$2834, '[1]2021 Salaries'!$G$13:$G$2834,0)</f>
        <v>13740000</v>
      </c>
      <c r="K1522" s="1">
        <f t="shared" si="23"/>
        <v>15114000.000000002</v>
      </c>
      <c r="L1522" s="2">
        <v>1521</v>
      </c>
    </row>
    <row r="1523" spans="1:12" hidden="1" x14ac:dyDescent="0.45">
      <c r="A1523">
        <v>50</v>
      </c>
      <c r="B1523" t="s">
        <v>1924</v>
      </c>
      <c r="C1523" t="s">
        <v>55</v>
      </c>
      <c r="D1523" t="s">
        <v>1592</v>
      </c>
      <c r="E1523" t="s">
        <v>393</v>
      </c>
      <c r="F1523">
        <v>22</v>
      </c>
      <c r="G1523" t="s">
        <v>21</v>
      </c>
      <c r="H1523">
        <v>2020</v>
      </c>
      <c r="I1523">
        <v>13.1510333333333</v>
      </c>
      <c r="J1523" s="1">
        <f>_xlfn.XLOOKUP(B1523, '[1]2021 Salaries'!$B$13:$B$2834, '[1]2021 Salaries'!$G$13:$G$2834,0)</f>
        <v>27710000</v>
      </c>
      <c r="K1523" s="1">
        <f t="shared" si="23"/>
        <v>30481000.000000004</v>
      </c>
      <c r="L1523" s="2">
        <v>1522</v>
      </c>
    </row>
    <row r="1524" spans="1:12" hidden="1" x14ac:dyDescent="0.45">
      <c r="A1524">
        <v>1329</v>
      </c>
      <c r="B1524" t="s">
        <v>1923</v>
      </c>
      <c r="C1524" t="s">
        <v>74</v>
      </c>
      <c r="D1524" t="s">
        <v>1592</v>
      </c>
      <c r="E1524" t="s">
        <v>116</v>
      </c>
      <c r="F1524">
        <v>17</v>
      </c>
      <c r="G1524" t="s">
        <v>12</v>
      </c>
      <c r="H1524">
        <v>2021</v>
      </c>
      <c r="I1524">
        <v>13.1520333333333</v>
      </c>
      <c r="J1524" s="1">
        <f>_xlfn.XLOOKUP(B1524, '[1]2021 Salaries'!$B$13:$B$2834, '[1]2021 Salaries'!$G$13:$G$2834,0)</f>
        <v>10980000</v>
      </c>
      <c r="K1524" s="1">
        <f t="shared" si="23"/>
        <v>12078000.000000002</v>
      </c>
      <c r="L1524" s="2">
        <v>1523</v>
      </c>
    </row>
    <row r="1525" spans="1:12" hidden="1" x14ac:dyDescent="0.45">
      <c r="A1525">
        <v>1822</v>
      </c>
      <c r="B1525" t="s">
        <v>1922</v>
      </c>
      <c r="C1525" t="s">
        <v>9</v>
      </c>
      <c r="D1525" t="s">
        <v>1592</v>
      </c>
      <c r="E1525" t="s">
        <v>250</v>
      </c>
      <c r="F1525">
        <v>33</v>
      </c>
      <c r="G1525" t="s">
        <v>16</v>
      </c>
      <c r="H1525">
        <v>2021</v>
      </c>
      <c r="I1525">
        <v>13.1582666666667</v>
      </c>
      <c r="J1525" s="1">
        <f>_xlfn.XLOOKUP(B1525, '[1]2021 Salaries'!$B$13:$B$2834, '[1]2021 Salaries'!$G$13:$G$2834,0)</f>
        <v>23090000</v>
      </c>
      <c r="K1525" s="1">
        <f t="shared" si="23"/>
        <v>25399000.000000004</v>
      </c>
      <c r="L1525" s="2">
        <v>1524</v>
      </c>
    </row>
    <row r="1526" spans="1:12" x14ac:dyDescent="0.45">
      <c r="A1526">
        <v>863</v>
      </c>
      <c r="B1526" t="s">
        <v>1921</v>
      </c>
      <c r="C1526" t="s">
        <v>64</v>
      </c>
      <c r="D1526" t="s">
        <v>1596</v>
      </c>
      <c r="E1526" t="s">
        <v>65</v>
      </c>
      <c r="F1526">
        <v>17</v>
      </c>
      <c r="G1526" t="s">
        <v>41</v>
      </c>
      <c r="H1526">
        <v>2020</v>
      </c>
      <c r="I1526">
        <v>13.1692</v>
      </c>
      <c r="J1526" s="1">
        <f>_xlfn.XLOOKUP(B1526, '[1]2021 Salaries'!$B$13:$B$2834, '[1]2021 Salaries'!$G$13:$G$2834,0)</f>
        <v>470000</v>
      </c>
      <c r="K1526" s="1">
        <f t="shared" si="23"/>
        <v>470000</v>
      </c>
      <c r="L1526" s="2">
        <v>1525</v>
      </c>
    </row>
    <row r="1527" spans="1:12" hidden="1" x14ac:dyDescent="0.45">
      <c r="A1527">
        <v>350</v>
      </c>
      <c r="B1527" t="s">
        <v>1920</v>
      </c>
      <c r="C1527" t="s">
        <v>74</v>
      </c>
      <c r="D1527" t="s">
        <v>1592</v>
      </c>
      <c r="E1527" t="s">
        <v>47</v>
      </c>
      <c r="F1527">
        <v>25</v>
      </c>
      <c r="G1527" t="s">
        <v>12</v>
      </c>
      <c r="H1527">
        <v>2020</v>
      </c>
      <c r="I1527">
        <v>13.1726666666667</v>
      </c>
      <c r="J1527" s="1">
        <f>_xlfn.XLOOKUP(B1527, '[1]2021 Salaries'!$B$13:$B$2834, '[1]2021 Salaries'!$G$13:$G$2834,0)</f>
        <v>33220000</v>
      </c>
      <c r="K1527" s="1">
        <f t="shared" si="23"/>
        <v>36542000</v>
      </c>
      <c r="L1527" s="2">
        <v>1526</v>
      </c>
    </row>
    <row r="1528" spans="1:12" hidden="1" x14ac:dyDescent="0.45">
      <c r="A1528">
        <v>1741</v>
      </c>
      <c r="B1528" t="s">
        <v>1919</v>
      </c>
      <c r="C1528" t="s">
        <v>216</v>
      </c>
      <c r="D1528" t="s">
        <v>1596</v>
      </c>
      <c r="E1528" t="s">
        <v>487</v>
      </c>
      <c r="F1528">
        <v>28</v>
      </c>
      <c r="G1528" t="s">
        <v>16</v>
      </c>
      <c r="H1528">
        <v>2021</v>
      </c>
      <c r="I1528">
        <v>13.1759</v>
      </c>
      <c r="J1528" s="1">
        <f>_xlfn.XLOOKUP(B1528, '[1]2021 Salaries'!$B$13:$B$2834, '[1]2021 Salaries'!$G$13:$G$2834,0)</f>
        <v>14930000</v>
      </c>
      <c r="K1528" s="1">
        <f t="shared" si="23"/>
        <v>16423000.000000002</v>
      </c>
      <c r="L1528" s="2">
        <v>1527</v>
      </c>
    </row>
    <row r="1529" spans="1:12" hidden="1" x14ac:dyDescent="0.45">
      <c r="A1529">
        <v>439</v>
      </c>
      <c r="B1529" t="s">
        <v>1918</v>
      </c>
      <c r="C1529" t="s">
        <v>74</v>
      </c>
      <c r="D1529" t="s">
        <v>1596</v>
      </c>
      <c r="E1529" t="s">
        <v>441</v>
      </c>
      <c r="F1529">
        <v>31</v>
      </c>
      <c r="G1529" t="s">
        <v>12</v>
      </c>
      <c r="H1529">
        <v>2020</v>
      </c>
      <c r="I1529">
        <v>13.179399999999999</v>
      </c>
      <c r="J1529" s="1">
        <f>_xlfn.XLOOKUP(B1529, '[1]2021 Salaries'!$B$13:$B$2834, '[1]2021 Salaries'!$G$13:$G$2834,0)</f>
        <v>0</v>
      </c>
      <c r="K1529" s="1">
        <f t="shared" si="23"/>
        <v>0</v>
      </c>
      <c r="L1529" s="2">
        <v>1528</v>
      </c>
    </row>
    <row r="1530" spans="1:12" hidden="1" x14ac:dyDescent="0.45">
      <c r="A1530">
        <v>1417</v>
      </c>
      <c r="B1530" t="s">
        <v>1917</v>
      </c>
      <c r="C1530" t="s">
        <v>74</v>
      </c>
      <c r="D1530" t="s">
        <v>1600</v>
      </c>
      <c r="E1530" t="s">
        <v>441</v>
      </c>
      <c r="F1530">
        <v>22</v>
      </c>
      <c r="G1530" t="s">
        <v>12</v>
      </c>
      <c r="H1530">
        <v>2021</v>
      </c>
      <c r="I1530">
        <v>13.1800333333333</v>
      </c>
      <c r="J1530" s="1">
        <f>_xlfn.XLOOKUP(B1530, '[1]2021 Salaries'!$B$13:$B$2834, '[1]2021 Salaries'!$G$13:$G$2834,0)</f>
        <v>19450000</v>
      </c>
      <c r="K1530" s="1">
        <f t="shared" si="23"/>
        <v>21395000</v>
      </c>
      <c r="L1530" s="2">
        <v>1529</v>
      </c>
    </row>
    <row r="1531" spans="1:12" hidden="1" x14ac:dyDescent="0.45">
      <c r="A1531">
        <v>1666</v>
      </c>
      <c r="B1531" t="s">
        <v>1916</v>
      </c>
      <c r="C1531" t="s">
        <v>55</v>
      </c>
      <c r="D1531" t="s">
        <v>1592</v>
      </c>
      <c r="E1531" t="s">
        <v>659</v>
      </c>
      <c r="F1531">
        <v>23</v>
      </c>
      <c r="G1531" t="s">
        <v>16</v>
      </c>
      <c r="H1531">
        <v>2021</v>
      </c>
      <c r="I1531">
        <v>13.1862666666667</v>
      </c>
      <c r="J1531" s="1">
        <f>_xlfn.XLOOKUP(B1531, '[1]2021 Salaries'!$B$13:$B$2834, '[1]2021 Salaries'!$G$13:$G$2834,0)</f>
        <v>18520000</v>
      </c>
      <c r="K1531" s="1">
        <f t="shared" si="23"/>
        <v>20372000</v>
      </c>
      <c r="L1531" s="2">
        <v>1530</v>
      </c>
    </row>
    <row r="1532" spans="1:12" hidden="1" x14ac:dyDescent="0.45">
      <c r="A1532">
        <v>631</v>
      </c>
      <c r="B1532" t="s">
        <v>1915</v>
      </c>
      <c r="C1532" t="s">
        <v>23</v>
      </c>
      <c r="D1532" t="s">
        <v>1600</v>
      </c>
      <c r="E1532" t="s">
        <v>784</v>
      </c>
      <c r="F1532">
        <v>18</v>
      </c>
      <c r="G1532" t="s">
        <v>25</v>
      </c>
      <c r="H1532">
        <v>2020</v>
      </c>
      <c r="I1532">
        <v>13.1885333333333</v>
      </c>
      <c r="J1532" s="1">
        <f>_xlfn.XLOOKUP(B1532, '[1]2021 Salaries'!$B$13:$B$2834, '[1]2021 Salaries'!$G$13:$G$2834,0)</f>
        <v>0</v>
      </c>
      <c r="K1532" s="1">
        <f t="shared" si="23"/>
        <v>0</v>
      </c>
      <c r="L1532" s="2">
        <v>1531</v>
      </c>
    </row>
    <row r="1533" spans="1:12" hidden="1" x14ac:dyDescent="0.45">
      <c r="A1533">
        <v>924</v>
      </c>
      <c r="B1533" t="s">
        <v>1914</v>
      </c>
      <c r="C1533" t="s">
        <v>39</v>
      </c>
      <c r="D1533" t="s">
        <v>1600</v>
      </c>
      <c r="E1533" t="s">
        <v>1049</v>
      </c>
      <c r="F1533">
        <v>24</v>
      </c>
      <c r="G1533" t="s">
        <v>41</v>
      </c>
      <c r="H1533">
        <v>2020</v>
      </c>
      <c r="I1533">
        <v>13.1901666666667</v>
      </c>
      <c r="J1533" s="1">
        <f>_xlfn.XLOOKUP(B1533, '[1]2021 Salaries'!$B$13:$B$2834, '[1]2021 Salaries'!$G$13:$G$2834,0)</f>
        <v>0</v>
      </c>
      <c r="K1533" s="1">
        <f t="shared" si="23"/>
        <v>0</v>
      </c>
      <c r="L1533" s="2">
        <v>1532</v>
      </c>
    </row>
    <row r="1534" spans="1:12" hidden="1" x14ac:dyDescent="0.45">
      <c r="A1534">
        <v>515</v>
      </c>
      <c r="B1534" t="s">
        <v>1913</v>
      </c>
      <c r="C1534" t="s">
        <v>650</v>
      </c>
      <c r="D1534" t="s">
        <v>1600</v>
      </c>
      <c r="E1534" t="s">
        <v>104</v>
      </c>
      <c r="F1534">
        <v>30</v>
      </c>
      <c r="G1534" t="s">
        <v>25</v>
      </c>
      <c r="H1534">
        <v>2020</v>
      </c>
      <c r="I1534">
        <v>13.1934666666667</v>
      </c>
      <c r="J1534" s="1">
        <f>_xlfn.XLOOKUP(B1534, '[1]2021 Salaries'!$B$13:$B$2834, '[1]2021 Salaries'!$G$13:$G$2834,0)</f>
        <v>28630000</v>
      </c>
      <c r="K1534" s="1">
        <f t="shared" si="23"/>
        <v>31493000.000000004</v>
      </c>
      <c r="L1534" s="2">
        <v>1533</v>
      </c>
    </row>
    <row r="1535" spans="1:12" hidden="1" x14ac:dyDescent="0.45">
      <c r="A1535">
        <v>245</v>
      </c>
      <c r="B1535" t="s">
        <v>1912</v>
      </c>
      <c r="C1535" t="s">
        <v>55</v>
      </c>
      <c r="D1535" t="s">
        <v>1600</v>
      </c>
      <c r="E1535" t="s">
        <v>539</v>
      </c>
      <c r="F1535">
        <v>21</v>
      </c>
      <c r="G1535" t="s">
        <v>31</v>
      </c>
      <c r="H1535">
        <v>2020</v>
      </c>
      <c r="I1535">
        <v>13.2023333333333</v>
      </c>
      <c r="J1535" s="1">
        <f>_xlfn.XLOOKUP(B1535, '[1]2021 Salaries'!$B$13:$B$2834, '[1]2021 Salaries'!$G$13:$G$2834,0)</f>
        <v>0</v>
      </c>
      <c r="K1535" s="1">
        <f t="shared" si="23"/>
        <v>0</v>
      </c>
      <c r="L1535" s="2">
        <v>1534</v>
      </c>
    </row>
    <row r="1536" spans="1:12" hidden="1" x14ac:dyDescent="0.45">
      <c r="A1536">
        <v>1059</v>
      </c>
      <c r="B1536" t="s">
        <v>1911</v>
      </c>
      <c r="C1536" t="s">
        <v>894</v>
      </c>
      <c r="D1536" t="s">
        <v>1592</v>
      </c>
      <c r="E1536" t="s">
        <v>299</v>
      </c>
      <c r="F1536">
        <v>33</v>
      </c>
      <c r="G1536" t="s">
        <v>21</v>
      </c>
      <c r="H1536">
        <v>2021</v>
      </c>
      <c r="I1536">
        <v>13.2052666666667</v>
      </c>
      <c r="J1536" s="1">
        <f>_xlfn.XLOOKUP(B1536, '[1]2021 Salaries'!$B$13:$B$2834, '[1]2021 Salaries'!$G$13:$G$2834,0)</f>
        <v>26170000</v>
      </c>
      <c r="K1536" s="1">
        <f t="shared" si="23"/>
        <v>28787000.000000004</v>
      </c>
      <c r="L1536" s="2">
        <v>1535</v>
      </c>
    </row>
    <row r="1537" spans="1:12" hidden="1" x14ac:dyDescent="0.45">
      <c r="A1537">
        <v>206</v>
      </c>
      <c r="B1537" t="s">
        <v>1910</v>
      </c>
      <c r="C1537" t="s">
        <v>204</v>
      </c>
      <c r="D1537" t="s">
        <v>1596</v>
      </c>
      <c r="E1537" t="s">
        <v>549</v>
      </c>
      <c r="F1537">
        <v>24</v>
      </c>
      <c r="G1537" t="s">
        <v>31</v>
      </c>
      <c r="H1537">
        <v>2020</v>
      </c>
      <c r="I1537">
        <v>13.208166666666701</v>
      </c>
      <c r="J1537" s="1">
        <f>_xlfn.XLOOKUP(B1537, '[1]2021 Salaries'!$B$13:$B$2834, '[1]2021 Salaries'!$G$13:$G$2834,0)</f>
        <v>0</v>
      </c>
      <c r="K1537" s="1">
        <f t="shared" si="23"/>
        <v>0</v>
      </c>
      <c r="L1537" s="2">
        <v>1536</v>
      </c>
    </row>
    <row r="1538" spans="1:12" hidden="1" x14ac:dyDescent="0.45">
      <c r="A1538">
        <v>1019</v>
      </c>
      <c r="B1538" t="s">
        <v>1516</v>
      </c>
      <c r="C1538" t="s">
        <v>313</v>
      </c>
      <c r="D1538" t="s">
        <v>598</v>
      </c>
      <c r="E1538" t="s">
        <v>293</v>
      </c>
      <c r="F1538">
        <v>24</v>
      </c>
      <c r="G1538" t="s">
        <v>21</v>
      </c>
      <c r="H1538">
        <v>2021</v>
      </c>
      <c r="I1538">
        <v>13.2126</v>
      </c>
      <c r="J1538" s="1">
        <f>_xlfn.XLOOKUP(B1538, '[1]2021 Salaries'!$B$13:$B$2834, '[1]2021 Salaries'!$G$13:$G$2834,0)</f>
        <v>30270000</v>
      </c>
      <c r="K1538" s="1">
        <f t="shared" si="23"/>
        <v>33297000.000000004</v>
      </c>
      <c r="L1538" s="2">
        <v>1537</v>
      </c>
    </row>
    <row r="1539" spans="1:12" hidden="1" x14ac:dyDescent="0.45">
      <c r="A1539">
        <v>543</v>
      </c>
      <c r="B1539" t="s">
        <v>1909</v>
      </c>
      <c r="C1539" t="s">
        <v>23</v>
      </c>
      <c r="D1539" t="s">
        <v>1592</v>
      </c>
      <c r="E1539" t="s">
        <v>267</v>
      </c>
      <c r="F1539">
        <v>28</v>
      </c>
      <c r="G1539" t="s">
        <v>25</v>
      </c>
      <c r="H1539">
        <v>2020</v>
      </c>
      <c r="I1539">
        <v>13.214166666666699</v>
      </c>
      <c r="J1539" s="1">
        <f>_xlfn.XLOOKUP(B1539, '[1]2021 Salaries'!$B$13:$B$2834, '[1]2021 Salaries'!$G$13:$G$2834,0)</f>
        <v>24510000</v>
      </c>
      <c r="K1539" s="1">
        <f t="shared" ref="K1539:K1602" si="24">IF(C1539="Rarita", J1539, J1539*1.1)</f>
        <v>26961000.000000004</v>
      </c>
      <c r="L1539" s="2">
        <v>1538</v>
      </c>
    </row>
    <row r="1540" spans="1:12" hidden="1" x14ac:dyDescent="0.45">
      <c r="A1540">
        <v>366</v>
      </c>
      <c r="B1540" t="s">
        <v>1541</v>
      </c>
      <c r="C1540" t="s">
        <v>74</v>
      </c>
      <c r="D1540" t="s">
        <v>1600</v>
      </c>
      <c r="E1540" t="s">
        <v>417</v>
      </c>
      <c r="F1540">
        <v>23</v>
      </c>
      <c r="G1540" t="s">
        <v>12</v>
      </c>
      <c r="H1540">
        <v>2020</v>
      </c>
      <c r="I1540">
        <v>13.2166</v>
      </c>
      <c r="J1540" s="1">
        <f>_xlfn.XLOOKUP(B1540, '[1]2021 Salaries'!$B$13:$B$2834, '[1]2021 Salaries'!$G$13:$G$2834,0)</f>
        <v>24060000</v>
      </c>
      <c r="K1540" s="1">
        <f t="shared" si="24"/>
        <v>26466000.000000004</v>
      </c>
      <c r="L1540" s="2">
        <v>1539</v>
      </c>
    </row>
    <row r="1541" spans="1:12" hidden="1" x14ac:dyDescent="0.45">
      <c r="A1541">
        <v>1793</v>
      </c>
      <c r="B1541" t="s">
        <v>1908</v>
      </c>
      <c r="C1541" t="s">
        <v>14</v>
      </c>
      <c r="D1541" t="s">
        <v>1600</v>
      </c>
      <c r="E1541" t="s">
        <v>91</v>
      </c>
      <c r="F1541">
        <v>22</v>
      </c>
      <c r="G1541" t="s">
        <v>16</v>
      </c>
      <c r="H1541">
        <v>2021</v>
      </c>
      <c r="I1541">
        <v>13.220233333333301</v>
      </c>
      <c r="J1541" s="1">
        <f>_xlfn.XLOOKUP(B1541, '[1]2021 Salaries'!$B$13:$B$2834, '[1]2021 Salaries'!$G$13:$G$2834,0)</f>
        <v>25230000</v>
      </c>
      <c r="K1541" s="1">
        <f t="shared" si="24"/>
        <v>27753000.000000004</v>
      </c>
      <c r="L1541" s="2">
        <v>1540</v>
      </c>
    </row>
    <row r="1542" spans="1:12" x14ac:dyDescent="0.45">
      <c r="A1542">
        <v>1885</v>
      </c>
      <c r="B1542" t="s">
        <v>1620</v>
      </c>
      <c r="C1542" t="s">
        <v>64</v>
      </c>
      <c r="D1542" t="s">
        <v>1592</v>
      </c>
      <c r="E1542" t="s">
        <v>166</v>
      </c>
      <c r="F1542">
        <v>24</v>
      </c>
      <c r="G1542" t="s">
        <v>41</v>
      </c>
      <c r="H1542">
        <v>2021</v>
      </c>
      <c r="I1542">
        <v>13.2253666666667</v>
      </c>
      <c r="J1542" s="1">
        <f>_xlfn.XLOOKUP(B1542, '[1]2021 Salaries'!$B$13:$B$2834, '[1]2021 Salaries'!$G$13:$G$2834,0)</f>
        <v>6030000</v>
      </c>
      <c r="K1542" s="1">
        <f t="shared" si="24"/>
        <v>6030000</v>
      </c>
      <c r="L1542" s="2">
        <v>1541</v>
      </c>
    </row>
    <row r="1543" spans="1:12" hidden="1" x14ac:dyDescent="0.45">
      <c r="A1543">
        <v>73</v>
      </c>
      <c r="B1543" t="s">
        <v>1907</v>
      </c>
      <c r="C1543" t="s">
        <v>134</v>
      </c>
      <c r="D1543" t="s">
        <v>1596</v>
      </c>
      <c r="E1543" t="s">
        <v>710</v>
      </c>
      <c r="F1543">
        <v>27</v>
      </c>
      <c r="G1543" t="s">
        <v>21</v>
      </c>
      <c r="H1543">
        <v>2020</v>
      </c>
      <c r="I1543">
        <v>13.2274666666667</v>
      </c>
      <c r="J1543" s="1">
        <f>_xlfn.XLOOKUP(B1543, '[1]2021 Salaries'!$B$13:$B$2834, '[1]2021 Salaries'!$G$13:$G$2834,0)</f>
        <v>30080000</v>
      </c>
      <c r="K1543" s="1">
        <f t="shared" si="24"/>
        <v>33088000.000000004</v>
      </c>
      <c r="L1543" s="2">
        <v>1542</v>
      </c>
    </row>
    <row r="1544" spans="1:12" hidden="1" x14ac:dyDescent="0.45">
      <c r="A1544">
        <v>1575</v>
      </c>
      <c r="B1544" t="s">
        <v>1843</v>
      </c>
      <c r="C1544" t="s">
        <v>14</v>
      </c>
      <c r="D1544" t="s">
        <v>1592</v>
      </c>
      <c r="E1544" t="s">
        <v>237</v>
      </c>
      <c r="F1544">
        <v>35</v>
      </c>
      <c r="G1544" t="s">
        <v>25</v>
      </c>
      <c r="H1544">
        <v>2021</v>
      </c>
      <c r="I1544">
        <v>13.2289666666667</v>
      </c>
      <c r="J1544" s="1">
        <f>_xlfn.XLOOKUP(B1544, '[1]2021 Salaries'!$B$13:$B$2834, '[1]2021 Salaries'!$G$13:$G$2834,0)</f>
        <v>28870000</v>
      </c>
      <c r="K1544" s="1">
        <f t="shared" si="24"/>
        <v>31757000.000000004</v>
      </c>
      <c r="L1544" s="2">
        <v>1543</v>
      </c>
    </row>
    <row r="1545" spans="1:12" hidden="1" x14ac:dyDescent="0.45">
      <c r="A1545">
        <v>1308</v>
      </c>
      <c r="B1545" t="s">
        <v>1906</v>
      </c>
      <c r="C1545" t="s">
        <v>214</v>
      </c>
      <c r="D1545" t="s">
        <v>1592</v>
      </c>
      <c r="E1545" t="s">
        <v>47</v>
      </c>
      <c r="F1545">
        <v>28</v>
      </c>
      <c r="G1545" t="s">
        <v>12</v>
      </c>
      <c r="H1545">
        <v>2021</v>
      </c>
      <c r="I1545">
        <v>13.2298666666667</v>
      </c>
      <c r="J1545" s="1">
        <f>_xlfn.XLOOKUP(B1545, '[1]2021 Salaries'!$B$13:$B$2834, '[1]2021 Salaries'!$G$13:$G$2834,0)</f>
        <v>34980000</v>
      </c>
      <c r="K1545" s="1">
        <f t="shared" si="24"/>
        <v>38478000</v>
      </c>
      <c r="L1545" s="2">
        <v>1544</v>
      </c>
    </row>
    <row r="1546" spans="1:12" hidden="1" x14ac:dyDescent="0.45">
      <c r="A1546">
        <v>1022</v>
      </c>
      <c r="B1546" t="s">
        <v>1905</v>
      </c>
      <c r="C1546" t="s">
        <v>55</v>
      </c>
      <c r="D1546" t="s">
        <v>1600</v>
      </c>
      <c r="E1546" t="s">
        <v>293</v>
      </c>
      <c r="F1546">
        <v>27</v>
      </c>
      <c r="G1546" t="s">
        <v>21</v>
      </c>
      <c r="H1546">
        <v>2021</v>
      </c>
      <c r="I1546">
        <v>13.2320333333333</v>
      </c>
      <c r="J1546" s="1">
        <f>_xlfn.XLOOKUP(B1546, '[1]2021 Salaries'!$B$13:$B$2834, '[1]2021 Salaries'!$G$13:$G$2834,0)</f>
        <v>21540000</v>
      </c>
      <c r="K1546" s="1">
        <f t="shared" si="24"/>
        <v>23694000.000000004</v>
      </c>
      <c r="L1546" s="2">
        <v>1545</v>
      </c>
    </row>
    <row r="1547" spans="1:12" hidden="1" x14ac:dyDescent="0.45">
      <c r="A1547">
        <v>1802</v>
      </c>
      <c r="B1547" t="s">
        <v>1841</v>
      </c>
      <c r="C1547" t="s">
        <v>14</v>
      </c>
      <c r="D1547" t="s">
        <v>1600</v>
      </c>
      <c r="E1547" t="s">
        <v>542</v>
      </c>
      <c r="F1547">
        <v>31</v>
      </c>
      <c r="G1547" t="s">
        <v>16</v>
      </c>
      <c r="H1547">
        <v>2021</v>
      </c>
      <c r="I1547">
        <v>13.2414666666667</v>
      </c>
      <c r="J1547" s="1">
        <f>_xlfn.XLOOKUP(B1547, '[1]2021 Salaries'!$B$13:$B$2834, '[1]2021 Salaries'!$G$13:$G$2834,0)</f>
        <v>24560000</v>
      </c>
      <c r="K1547" s="1">
        <f t="shared" si="24"/>
        <v>27016000.000000004</v>
      </c>
      <c r="L1547" s="2">
        <v>1546</v>
      </c>
    </row>
    <row r="1548" spans="1:12" hidden="1" x14ac:dyDescent="0.45">
      <c r="A1548">
        <v>1792</v>
      </c>
      <c r="B1548" t="s">
        <v>1888</v>
      </c>
      <c r="C1548" t="s">
        <v>14</v>
      </c>
      <c r="D1548" t="s">
        <v>1600</v>
      </c>
      <c r="E1548" t="s">
        <v>91</v>
      </c>
      <c r="F1548">
        <v>25</v>
      </c>
      <c r="G1548" t="s">
        <v>16</v>
      </c>
      <c r="H1548">
        <v>2021</v>
      </c>
      <c r="I1548">
        <v>13.2417</v>
      </c>
      <c r="J1548" s="1">
        <f>_xlfn.XLOOKUP(B1548, '[1]2021 Salaries'!$B$13:$B$2834, '[1]2021 Salaries'!$G$13:$G$2834,0)</f>
        <v>21560000</v>
      </c>
      <c r="K1548" s="1">
        <f t="shared" si="24"/>
        <v>23716000.000000004</v>
      </c>
      <c r="L1548" s="2">
        <v>1547</v>
      </c>
    </row>
    <row r="1549" spans="1:12" hidden="1" x14ac:dyDescent="0.45">
      <c r="A1549">
        <v>887</v>
      </c>
      <c r="B1549" t="s">
        <v>1904</v>
      </c>
      <c r="C1549" t="s">
        <v>64</v>
      </c>
      <c r="D1549" t="s">
        <v>1592</v>
      </c>
      <c r="E1549" t="s">
        <v>1238</v>
      </c>
      <c r="F1549">
        <v>27</v>
      </c>
      <c r="G1549" t="s">
        <v>41</v>
      </c>
      <c r="H1549">
        <v>2020</v>
      </c>
      <c r="I1549">
        <v>13.247066666666701</v>
      </c>
      <c r="J1549" s="1">
        <f>_xlfn.XLOOKUP(B1549, '[1]2021 Salaries'!$B$13:$B$2834, '[1]2021 Salaries'!$G$13:$G$2834,0)</f>
        <v>0</v>
      </c>
      <c r="K1549" s="1">
        <f t="shared" si="24"/>
        <v>0</v>
      </c>
      <c r="L1549" s="2">
        <v>1548</v>
      </c>
    </row>
    <row r="1550" spans="1:12" hidden="1" x14ac:dyDescent="0.45">
      <c r="A1550">
        <v>797</v>
      </c>
      <c r="B1550" t="s">
        <v>1684</v>
      </c>
      <c r="C1550" t="s">
        <v>14</v>
      </c>
      <c r="D1550" t="s">
        <v>1592</v>
      </c>
      <c r="E1550" t="s">
        <v>542</v>
      </c>
      <c r="F1550">
        <v>32</v>
      </c>
      <c r="G1550" t="s">
        <v>16</v>
      </c>
      <c r="H1550">
        <v>2020</v>
      </c>
      <c r="I1550">
        <v>13.2494333333333</v>
      </c>
      <c r="J1550" s="1">
        <f>_xlfn.XLOOKUP(B1550, '[1]2021 Salaries'!$B$13:$B$2834, '[1]2021 Salaries'!$G$13:$G$2834,0)</f>
        <v>22920000</v>
      </c>
      <c r="K1550" s="1">
        <f t="shared" si="24"/>
        <v>25212000.000000004</v>
      </c>
      <c r="L1550" s="2">
        <v>1549</v>
      </c>
    </row>
    <row r="1551" spans="1:12" hidden="1" x14ac:dyDescent="0.45">
      <c r="A1551">
        <v>808</v>
      </c>
      <c r="B1551" t="s">
        <v>1230</v>
      </c>
      <c r="C1551" t="s">
        <v>68</v>
      </c>
      <c r="D1551" t="s">
        <v>598</v>
      </c>
      <c r="E1551" t="s">
        <v>753</v>
      </c>
      <c r="F1551">
        <v>27</v>
      </c>
      <c r="G1551" t="s">
        <v>16</v>
      </c>
      <c r="H1551">
        <v>2020</v>
      </c>
      <c r="I1551">
        <v>13.256600000000001</v>
      </c>
      <c r="J1551" s="1">
        <f>_xlfn.XLOOKUP(B1551, '[1]2021 Salaries'!$B$13:$B$2834, '[1]2021 Salaries'!$G$13:$G$2834,0)</f>
        <v>30040000</v>
      </c>
      <c r="K1551" s="1">
        <f t="shared" si="24"/>
        <v>33044000.000000004</v>
      </c>
      <c r="L1551" s="2">
        <v>1550</v>
      </c>
    </row>
    <row r="1552" spans="1:12" hidden="1" x14ac:dyDescent="0.45">
      <c r="A1552">
        <v>1095</v>
      </c>
      <c r="B1552" t="s">
        <v>1903</v>
      </c>
      <c r="C1552" t="s">
        <v>9</v>
      </c>
      <c r="D1552" t="s">
        <v>1592</v>
      </c>
      <c r="E1552" t="s">
        <v>154</v>
      </c>
      <c r="F1552">
        <v>34</v>
      </c>
      <c r="G1552" t="s">
        <v>31</v>
      </c>
      <c r="H1552">
        <v>2021</v>
      </c>
      <c r="I1552">
        <v>13.2601666666667</v>
      </c>
      <c r="J1552" s="1">
        <f>_xlfn.XLOOKUP(B1552, '[1]2021 Salaries'!$B$13:$B$2834, '[1]2021 Salaries'!$G$13:$G$2834,0)</f>
        <v>28950000</v>
      </c>
      <c r="K1552" s="1">
        <f t="shared" si="24"/>
        <v>31845000.000000004</v>
      </c>
      <c r="L1552" s="2">
        <v>1551</v>
      </c>
    </row>
    <row r="1553" spans="1:12" hidden="1" x14ac:dyDescent="0.45">
      <c r="A1553">
        <v>136</v>
      </c>
      <c r="B1553" t="s">
        <v>1902</v>
      </c>
      <c r="C1553" t="s">
        <v>894</v>
      </c>
      <c r="D1553" t="s">
        <v>1592</v>
      </c>
      <c r="E1553" t="s">
        <v>299</v>
      </c>
      <c r="F1553">
        <v>19</v>
      </c>
      <c r="G1553" t="s">
        <v>21</v>
      </c>
      <c r="H1553">
        <v>2020</v>
      </c>
      <c r="I1553">
        <v>13.2611333333333</v>
      </c>
      <c r="J1553" s="1">
        <f>_xlfn.XLOOKUP(B1553, '[1]2021 Salaries'!$B$13:$B$2834, '[1]2021 Salaries'!$G$13:$G$2834,0)</f>
        <v>26220000</v>
      </c>
      <c r="K1553" s="1">
        <f t="shared" si="24"/>
        <v>28842000.000000004</v>
      </c>
      <c r="L1553" s="2">
        <v>1552</v>
      </c>
    </row>
    <row r="1554" spans="1:12" hidden="1" x14ac:dyDescent="0.45">
      <c r="A1554">
        <v>628</v>
      </c>
      <c r="B1554" t="s">
        <v>1901</v>
      </c>
      <c r="C1554" t="s">
        <v>1900</v>
      </c>
      <c r="D1554" t="s">
        <v>1600</v>
      </c>
      <c r="E1554" t="s">
        <v>784</v>
      </c>
      <c r="F1554">
        <v>31</v>
      </c>
      <c r="G1554" t="s">
        <v>25</v>
      </c>
      <c r="H1554">
        <v>2020</v>
      </c>
      <c r="I1554">
        <v>13.2646333333333</v>
      </c>
      <c r="J1554" s="1">
        <f>_xlfn.XLOOKUP(B1554, '[1]2021 Salaries'!$B$13:$B$2834, '[1]2021 Salaries'!$G$13:$G$2834,0)</f>
        <v>0</v>
      </c>
      <c r="K1554" s="1">
        <f t="shared" si="24"/>
        <v>0</v>
      </c>
      <c r="L1554" s="2">
        <v>1553</v>
      </c>
    </row>
    <row r="1555" spans="1:12" hidden="1" x14ac:dyDescent="0.45">
      <c r="A1555">
        <v>480</v>
      </c>
      <c r="B1555" t="s">
        <v>1120</v>
      </c>
      <c r="C1555" t="s">
        <v>74</v>
      </c>
      <c r="D1555" t="s">
        <v>350</v>
      </c>
      <c r="E1555" t="s">
        <v>291</v>
      </c>
      <c r="F1555">
        <v>22</v>
      </c>
      <c r="G1555" t="s">
        <v>12</v>
      </c>
      <c r="H1555">
        <v>2020</v>
      </c>
      <c r="I1555">
        <v>13.2657333333333</v>
      </c>
      <c r="J1555" s="1">
        <f>_xlfn.XLOOKUP(B1555, '[1]2021 Salaries'!$B$13:$B$2834, '[1]2021 Salaries'!$G$13:$G$2834,0)</f>
        <v>28370000</v>
      </c>
      <c r="K1555" s="1">
        <f t="shared" si="24"/>
        <v>31207000.000000004</v>
      </c>
      <c r="L1555" s="2">
        <v>1554</v>
      </c>
    </row>
    <row r="1556" spans="1:12" hidden="1" x14ac:dyDescent="0.45">
      <c r="A1556">
        <v>1011</v>
      </c>
      <c r="B1556" t="s">
        <v>1899</v>
      </c>
      <c r="C1556" t="s">
        <v>176</v>
      </c>
      <c r="D1556" t="s">
        <v>1600</v>
      </c>
      <c r="E1556" t="s">
        <v>28</v>
      </c>
      <c r="F1556">
        <v>28</v>
      </c>
      <c r="G1556" t="s">
        <v>21</v>
      </c>
      <c r="H1556">
        <v>2021</v>
      </c>
      <c r="I1556">
        <v>13.270766666666701</v>
      </c>
      <c r="J1556" s="1">
        <f>_xlfn.XLOOKUP(B1556, '[1]2021 Salaries'!$B$13:$B$2834, '[1]2021 Salaries'!$G$13:$G$2834,0)</f>
        <v>26040000</v>
      </c>
      <c r="K1556" s="1">
        <f t="shared" si="24"/>
        <v>28644000.000000004</v>
      </c>
      <c r="L1556" s="2">
        <v>1555</v>
      </c>
    </row>
    <row r="1557" spans="1:12" hidden="1" x14ac:dyDescent="0.45">
      <c r="A1557">
        <v>407</v>
      </c>
      <c r="B1557" t="s">
        <v>1898</v>
      </c>
      <c r="C1557" t="s">
        <v>126</v>
      </c>
      <c r="D1557" t="s">
        <v>1596</v>
      </c>
      <c r="E1557" t="s">
        <v>602</v>
      </c>
      <c r="F1557">
        <v>27</v>
      </c>
      <c r="G1557" t="s">
        <v>12</v>
      </c>
      <c r="H1557">
        <v>2020</v>
      </c>
      <c r="I1557">
        <v>13.272966666666701</v>
      </c>
      <c r="J1557" s="1">
        <f>_xlfn.XLOOKUP(B1557, '[1]2021 Salaries'!$B$13:$B$2834, '[1]2021 Salaries'!$G$13:$G$2834,0)</f>
        <v>15440000</v>
      </c>
      <c r="K1557" s="1">
        <f t="shared" si="24"/>
        <v>16984000</v>
      </c>
      <c r="L1557" s="2">
        <v>1556</v>
      </c>
    </row>
    <row r="1558" spans="1:12" hidden="1" x14ac:dyDescent="0.45">
      <c r="A1558">
        <v>681</v>
      </c>
      <c r="B1558" t="s">
        <v>1897</v>
      </c>
      <c r="C1558" t="s">
        <v>14</v>
      </c>
      <c r="D1558" t="s">
        <v>1592</v>
      </c>
      <c r="E1558" t="s">
        <v>659</v>
      </c>
      <c r="F1558">
        <v>28</v>
      </c>
      <c r="G1558" t="s">
        <v>16</v>
      </c>
      <c r="H1558">
        <v>2020</v>
      </c>
      <c r="I1558">
        <v>13.2748333333333</v>
      </c>
      <c r="J1558" s="1">
        <f>_xlfn.XLOOKUP(B1558, '[1]2021 Salaries'!$B$13:$B$2834, '[1]2021 Salaries'!$G$13:$G$2834,0)</f>
        <v>22260000</v>
      </c>
      <c r="K1558" s="1">
        <f t="shared" si="24"/>
        <v>24486000.000000004</v>
      </c>
      <c r="L1558" s="2">
        <v>1557</v>
      </c>
    </row>
    <row r="1559" spans="1:12" hidden="1" x14ac:dyDescent="0.45">
      <c r="A1559">
        <v>1347</v>
      </c>
      <c r="B1559" t="s">
        <v>1827</v>
      </c>
      <c r="C1559" t="s">
        <v>74</v>
      </c>
      <c r="D1559" t="s">
        <v>1592</v>
      </c>
      <c r="E1559" t="s">
        <v>403</v>
      </c>
      <c r="F1559">
        <v>31</v>
      </c>
      <c r="G1559" t="s">
        <v>12</v>
      </c>
      <c r="H1559">
        <v>2021</v>
      </c>
      <c r="I1559">
        <v>13.2878666666667</v>
      </c>
      <c r="J1559" s="1">
        <f>_xlfn.XLOOKUP(B1559, '[1]2021 Salaries'!$B$13:$B$2834, '[1]2021 Salaries'!$G$13:$G$2834,0)</f>
        <v>22860000</v>
      </c>
      <c r="K1559" s="1">
        <f t="shared" si="24"/>
        <v>25146000.000000004</v>
      </c>
      <c r="L1559" s="2">
        <v>1558</v>
      </c>
    </row>
    <row r="1560" spans="1:12" hidden="1" x14ac:dyDescent="0.45">
      <c r="A1560">
        <v>1290</v>
      </c>
      <c r="B1560" t="s">
        <v>1896</v>
      </c>
      <c r="C1560" t="s">
        <v>68</v>
      </c>
      <c r="D1560" t="s">
        <v>1600</v>
      </c>
      <c r="E1560" t="s">
        <v>358</v>
      </c>
      <c r="F1560">
        <v>24</v>
      </c>
      <c r="G1560" t="s">
        <v>31</v>
      </c>
      <c r="H1560">
        <v>2021</v>
      </c>
      <c r="I1560">
        <v>13.2894666666667</v>
      </c>
      <c r="J1560" s="1">
        <f>_xlfn.XLOOKUP(B1560, '[1]2021 Salaries'!$B$13:$B$2834, '[1]2021 Salaries'!$G$13:$G$2834,0)</f>
        <v>31080000</v>
      </c>
      <c r="K1560" s="1">
        <f t="shared" si="24"/>
        <v>34188000</v>
      </c>
      <c r="L1560" s="2">
        <v>1559</v>
      </c>
    </row>
    <row r="1561" spans="1:12" hidden="1" x14ac:dyDescent="0.45">
      <c r="A1561">
        <v>1118</v>
      </c>
      <c r="B1561" t="s">
        <v>1895</v>
      </c>
      <c r="C1561" t="s">
        <v>235</v>
      </c>
      <c r="D1561" t="s">
        <v>1592</v>
      </c>
      <c r="E1561" t="s">
        <v>473</v>
      </c>
      <c r="F1561">
        <v>20</v>
      </c>
      <c r="G1561" t="s">
        <v>31</v>
      </c>
      <c r="H1561">
        <v>2021</v>
      </c>
      <c r="I1561">
        <v>13.2899666666667</v>
      </c>
      <c r="J1561" s="1">
        <f>_xlfn.XLOOKUP(B1561, '[1]2021 Salaries'!$B$13:$B$2834, '[1]2021 Salaries'!$G$13:$G$2834,0)</f>
        <v>23700000</v>
      </c>
      <c r="K1561" s="1">
        <f t="shared" si="24"/>
        <v>26070000.000000004</v>
      </c>
      <c r="L1561" s="2">
        <v>1560</v>
      </c>
    </row>
    <row r="1562" spans="1:12" hidden="1" x14ac:dyDescent="0.45">
      <c r="A1562">
        <v>1416</v>
      </c>
      <c r="B1562" t="s">
        <v>1894</v>
      </c>
      <c r="C1562" t="s">
        <v>74</v>
      </c>
      <c r="D1562" t="s">
        <v>1600</v>
      </c>
      <c r="E1562" t="s">
        <v>441</v>
      </c>
      <c r="F1562">
        <v>22</v>
      </c>
      <c r="G1562" t="s">
        <v>12</v>
      </c>
      <c r="H1562">
        <v>2021</v>
      </c>
      <c r="I1562">
        <v>13.2905</v>
      </c>
      <c r="J1562" s="1">
        <f>_xlfn.XLOOKUP(B1562, '[1]2021 Salaries'!$B$13:$B$2834, '[1]2021 Salaries'!$G$13:$G$2834,0)</f>
        <v>32110000</v>
      </c>
      <c r="K1562" s="1">
        <f t="shared" si="24"/>
        <v>35321000</v>
      </c>
      <c r="L1562" s="2">
        <v>1561</v>
      </c>
    </row>
    <row r="1563" spans="1:12" hidden="1" x14ac:dyDescent="0.45">
      <c r="A1563">
        <v>1403</v>
      </c>
      <c r="B1563" t="s">
        <v>1436</v>
      </c>
      <c r="C1563" t="s">
        <v>74</v>
      </c>
      <c r="D1563" t="s">
        <v>598</v>
      </c>
      <c r="E1563" t="s">
        <v>200</v>
      </c>
      <c r="F1563">
        <v>22</v>
      </c>
      <c r="G1563" t="s">
        <v>12</v>
      </c>
      <c r="H1563">
        <v>2021</v>
      </c>
      <c r="I1563">
        <v>13.295866666666701</v>
      </c>
      <c r="J1563" s="1">
        <f>_xlfn.XLOOKUP(B1563, '[1]2021 Salaries'!$B$13:$B$2834, '[1]2021 Salaries'!$G$13:$G$2834,0)</f>
        <v>14550000</v>
      </c>
      <c r="K1563" s="1">
        <f t="shared" si="24"/>
        <v>16005000.000000002</v>
      </c>
      <c r="L1563" s="2">
        <v>1562</v>
      </c>
    </row>
    <row r="1564" spans="1:12" hidden="1" x14ac:dyDescent="0.45">
      <c r="A1564">
        <v>1198</v>
      </c>
      <c r="B1564" t="s">
        <v>551</v>
      </c>
      <c r="C1564" t="s">
        <v>9</v>
      </c>
      <c r="D1564" t="s">
        <v>350</v>
      </c>
      <c r="E1564" t="s">
        <v>173</v>
      </c>
      <c r="F1564">
        <v>21</v>
      </c>
      <c r="G1564" t="s">
        <v>31</v>
      </c>
      <c r="H1564">
        <v>2021</v>
      </c>
      <c r="I1564">
        <v>13.299633333333301</v>
      </c>
      <c r="J1564" s="1">
        <f>_xlfn.XLOOKUP(B1564, '[1]2021 Salaries'!$B$13:$B$2834, '[1]2021 Salaries'!$G$13:$G$2834,0)</f>
        <v>30020000</v>
      </c>
      <c r="K1564" s="1">
        <f t="shared" si="24"/>
        <v>33022000.000000004</v>
      </c>
      <c r="L1564" s="2">
        <v>1563</v>
      </c>
    </row>
    <row r="1565" spans="1:12" hidden="1" x14ac:dyDescent="0.45">
      <c r="A1565">
        <v>18</v>
      </c>
      <c r="B1565" t="s">
        <v>1893</v>
      </c>
      <c r="C1565" t="s">
        <v>27</v>
      </c>
      <c r="D1565" t="s">
        <v>1600</v>
      </c>
      <c r="E1565" t="s">
        <v>49</v>
      </c>
      <c r="F1565">
        <v>25</v>
      </c>
      <c r="G1565" t="s">
        <v>21</v>
      </c>
      <c r="H1565">
        <v>2020</v>
      </c>
      <c r="I1565">
        <v>13.3020333333333</v>
      </c>
      <c r="J1565" s="1">
        <f>_xlfn.XLOOKUP(B1565, '[1]2021 Salaries'!$B$13:$B$2834, '[1]2021 Salaries'!$G$13:$G$2834,0)</f>
        <v>0</v>
      </c>
      <c r="K1565" s="1">
        <f t="shared" si="24"/>
        <v>0</v>
      </c>
      <c r="L1565" s="2">
        <v>1564</v>
      </c>
    </row>
    <row r="1566" spans="1:12" hidden="1" x14ac:dyDescent="0.45">
      <c r="A1566">
        <v>933</v>
      </c>
      <c r="B1566" t="s">
        <v>1083</v>
      </c>
      <c r="C1566" t="s">
        <v>538</v>
      </c>
      <c r="D1566" t="s">
        <v>350</v>
      </c>
      <c r="E1566" t="s">
        <v>369</v>
      </c>
      <c r="F1566">
        <v>26</v>
      </c>
      <c r="G1566" t="s">
        <v>21</v>
      </c>
      <c r="H1566">
        <v>2021</v>
      </c>
      <c r="I1566">
        <v>13.302099999999999</v>
      </c>
      <c r="J1566" s="1">
        <f>_xlfn.XLOOKUP(B1566, '[1]2021 Salaries'!$B$13:$B$2834, '[1]2021 Salaries'!$G$13:$G$2834,0)</f>
        <v>27600000</v>
      </c>
      <c r="K1566" s="1">
        <f t="shared" si="24"/>
        <v>30360000.000000004</v>
      </c>
      <c r="L1566" s="2">
        <v>1565</v>
      </c>
    </row>
    <row r="1567" spans="1:12" hidden="1" x14ac:dyDescent="0.45">
      <c r="A1567">
        <v>738</v>
      </c>
      <c r="B1567" t="s">
        <v>1892</v>
      </c>
      <c r="C1567" t="s">
        <v>14</v>
      </c>
      <c r="D1567" t="s">
        <v>1600</v>
      </c>
      <c r="E1567" t="s">
        <v>997</v>
      </c>
      <c r="F1567">
        <v>31</v>
      </c>
      <c r="G1567" t="s">
        <v>16</v>
      </c>
      <c r="H1567">
        <v>2020</v>
      </c>
      <c r="I1567">
        <v>13.303433333333301</v>
      </c>
      <c r="J1567" s="1">
        <f>_xlfn.XLOOKUP(B1567, '[1]2021 Salaries'!$B$13:$B$2834, '[1]2021 Salaries'!$G$13:$G$2834,0)</f>
        <v>0</v>
      </c>
      <c r="K1567" s="1">
        <f t="shared" si="24"/>
        <v>0</v>
      </c>
      <c r="L1567" s="2">
        <v>1566</v>
      </c>
    </row>
    <row r="1568" spans="1:12" hidden="1" x14ac:dyDescent="0.45">
      <c r="A1568">
        <v>1013</v>
      </c>
      <c r="B1568" t="s">
        <v>661</v>
      </c>
      <c r="C1568" t="s">
        <v>39</v>
      </c>
      <c r="D1568" t="s">
        <v>350</v>
      </c>
      <c r="E1568" t="s">
        <v>293</v>
      </c>
      <c r="F1568">
        <v>23</v>
      </c>
      <c r="G1568" t="s">
        <v>21</v>
      </c>
      <c r="H1568">
        <v>2021</v>
      </c>
      <c r="I1568">
        <v>13.3044666666667</v>
      </c>
      <c r="J1568" s="1">
        <f>_xlfn.XLOOKUP(B1568, '[1]2021 Salaries'!$B$13:$B$2834, '[1]2021 Salaries'!$G$13:$G$2834,0)</f>
        <v>16380000</v>
      </c>
      <c r="K1568" s="1">
        <f t="shared" si="24"/>
        <v>18018000</v>
      </c>
      <c r="L1568" s="2">
        <v>1567</v>
      </c>
    </row>
    <row r="1569" spans="1:12" hidden="1" x14ac:dyDescent="0.45">
      <c r="A1569">
        <v>125</v>
      </c>
      <c r="B1569" t="s">
        <v>1891</v>
      </c>
      <c r="C1569" t="s">
        <v>86</v>
      </c>
      <c r="D1569" t="s">
        <v>1596</v>
      </c>
      <c r="E1569" t="s">
        <v>230</v>
      </c>
      <c r="F1569">
        <v>22</v>
      </c>
      <c r="G1569" t="s">
        <v>21</v>
      </c>
      <c r="H1569">
        <v>2020</v>
      </c>
      <c r="I1569">
        <v>13.3081333333333</v>
      </c>
      <c r="J1569" s="1">
        <f>_xlfn.XLOOKUP(B1569, '[1]2021 Salaries'!$B$13:$B$2834, '[1]2021 Salaries'!$G$13:$G$2834,0)</f>
        <v>0</v>
      </c>
      <c r="K1569" s="1">
        <f t="shared" si="24"/>
        <v>0</v>
      </c>
      <c r="L1569" s="2">
        <v>1568</v>
      </c>
    </row>
    <row r="1570" spans="1:12" hidden="1" x14ac:dyDescent="0.45">
      <c r="A1570">
        <v>1296</v>
      </c>
      <c r="B1570" t="s">
        <v>1890</v>
      </c>
      <c r="C1570" t="s">
        <v>74</v>
      </c>
      <c r="D1570" t="s">
        <v>1596</v>
      </c>
      <c r="E1570" t="s">
        <v>157</v>
      </c>
      <c r="F1570">
        <v>22</v>
      </c>
      <c r="G1570" t="s">
        <v>12</v>
      </c>
      <c r="H1570">
        <v>2021</v>
      </c>
      <c r="I1570">
        <v>13.313233333333301</v>
      </c>
      <c r="J1570" s="1">
        <f>_xlfn.XLOOKUP(B1570, '[1]2021 Salaries'!$B$13:$B$2834, '[1]2021 Salaries'!$G$13:$G$2834,0)</f>
        <v>26060000</v>
      </c>
      <c r="K1570" s="1">
        <f t="shared" si="24"/>
        <v>28666000.000000004</v>
      </c>
      <c r="L1570" s="2">
        <v>1569</v>
      </c>
    </row>
    <row r="1571" spans="1:12" hidden="1" x14ac:dyDescent="0.45">
      <c r="A1571">
        <v>777</v>
      </c>
      <c r="B1571" t="s">
        <v>1889</v>
      </c>
      <c r="C1571" t="s">
        <v>14</v>
      </c>
      <c r="D1571" t="s">
        <v>1600</v>
      </c>
      <c r="E1571" t="s">
        <v>485</v>
      </c>
      <c r="F1571">
        <v>22</v>
      </c>
      <c r="G1571" t="s">
        <v>16</v>
      </c>
      <c r="H1571">
        <v>2020</v>
      </c>
      <c r="I1571">
        <v>13.315433333333299</v>
      </c>
      <c r="J1571" s="1">
        <f>_xlfn.XLOOKUP(B1571, '[1]2021 Salaries'!$B$13:$B$2834, '[1]2021 Salaries'!$G$13:$G$2834,0)</f>
        <v>12160000</v>
      </c>
      <c r="K1571" s="1">
        <f t="shared" si="24"/>
        <v>13376000.000000002</v>
      </c>
      <c r="L1571" s="2">
        <v>1570</v>
      </c>
    </row>
    <row r="1572" spans="1:12" hidden="1" x14ac:dyDescent="0.45">
      <c r="A1572">
        <v>791</v>
      </c>
      <c r="B1572" t="s">
        <v>1888</v>
      </c>
      <c r="C1572" t="s">
        <v>14</v>
      </c>
      <c r="D1572" t="s">
        <v>1600</v>
      </c>
      <c r="E1572" t="s">
        <v>91</v>
      </c>
      <c r="F1572">
        <v>24</v>
      </c>
      <c r="G1572" t="s">
        <v>16</v>
      </c>
      <c r="H1572">
        <v>2020</v>
      </c>
      <c r="I1572">
        <v>13.315566666666699</v>
      </c>
      <c r="J1572" s="1">
        <f>_xlfn.XLOOKUP(B1572, '[1]2021 Salaries'!$B$13:$B$2834, '[1]2021 Salaries'!$G$13:$G$2834,0)</f>
        <v>21560000</v>
      </c>
      <c r="K1572" s="1">
        <f t="shared" si="24"/>
        <v>23716000.000000004</v>
      </c>
      <c r="L1572" s="2">
        <v>1571</v>
      </c>
    </row>
    <row r="1573" spans="1:12" hidden="1" x14ac:dyDescent="0.45">
      <c r="A1573">
        <v>438</v>
      </c>
      <c r="B1573" t="s">
        <v>1887</v>
      </c>
      <c r="C1573" t="s">
        <v>74</v>
      </c>
      <c r="D1573" t="s">
        <v>1596</v>
      </c>
      <c r="E1573" t="s">
        <v>441</v>
      </c>
      <c r="F1573">
        <v>26</v>
      </c>
      <c r="G1573" t="s">
        <v>12</v>
      </c>
      <c r="H1573">
        <v>2020</v>
      </c>
      <c r="I1573">
        <v>13.320499999999999</v>
      </c>
      <c r="J1573" s="1">
        <f>_xlfn.XLOOKUP(B1573, '[1]2021 Salaries'!$B$13:$B$2834, '[1]2021 Salaries'!$G$13:$G$2834,0)</f>
        <v>0</v>
      </c>
      <c r="K1573" s="1">
        <f t="shared" si="24"/>
        <v>0</v>
      </c>
      <c r="L1573" s="2">
        <v>1572</v>
      </c>
    </row>
    <row r="1574" spans="1:12" hidden="1" x14ac:dyDescent="0.45">
      <c r="A1574">
        <v>91</v>
      </c>
      <c r="B1574" t="s">
        <v>1886</v>
      </c>
      <c r="C1574" t="s">
        <v>39</v>
      </c>
      <c r="D1574" t="s">
        <v>1600</v>
      </c>
      <c r="E1574" t="s">
        <v>293</v>
      </c>
      <c r="F1574">
        <v>18</v>
      </c>
      <c r="G1574" t="s">
        <v>21</v>
      </c>
      <c r="H1574">
        <v>2020</v>
      </c>
      <c r="I1574">
        <v>13.3236666666667</v>
      </c>
      <c r="J1574" s="1">
        <f>_xlfn.XLOOKUP(B1574, '[1]2021 Salaries'!$B$13:$B$2834, '[1]2021 Salaries'!$G$13:$G$2834,0)</f>
        <v>17930000</v>
      </c>
      <c r="K1574" s="1">
        <f t="shared" si="24"/>
        <v>19723000</v>
      </c>
      <c r="L1574" s="2">
        <v>1573</v>
      </c>
    </row>
    <row r="1575" spans="1:12" hidden="1" x14ac:dyDescent="0.45">
      <c r="A1575">
        <v>251</v>
      </c>
      <c r="B1575" t="s">
        <v>1877</v>
      </c>
      <c r="C1575" t="s">
        <v>9</v>
      </c>
      <c r="D1575" t="s">
        <v>1596</v>
      </c>
      <c r="E1575" t="s">
        <v>173</v>
      </c>
      <c r="F1575">
        <v>18</v>
      </c>
      <c r="G1575" t="s">
        <v>31</v>
      </c>
      <c r="H1575">
        <v>2020</v>
      </c>
      <c r="I1575">
        <v>13.325466666666699</v>
      </c>
      <c r="J1575" s="1">
        <f>_xlfn.XLOOKUP(B1575, '[1]2021 Salaries'!$B$13:$B$2834, '[1]2021 Salaries'!$G$13:$G$2834,0)</f>
        <v>29270000</v>
      </c>
      <c r="K1575" s="1">
        <f t="shared" si="24"/>
        <v>32197000.000000004</v>
      </c>
      <c r="L1575" s="2">
        <v>1574</v>
      </c>
    </row>
    <row r="1576" spans="1:12" hidden="1" x14ac:dyDescent="0.45">
      <c r="A1576">
        <v>1583</v>
      </c>
      <c r="B1576" t="s">
        <v>1885</v>
      </c>
      <c r="C1576" t="s">
        <v>23</v>
      </c>
      <c r="D1576" t="s">
        <v>1592</v>
      </c>
      <c r="E1576" t="s">
        <v>223</v>
      </c>
      <c r="F1576">
        <v>24</v>
      </c>
      <c r="G1576" t="s">
        <v>25</v>
      </c>
      <c r="H1576">
        <v>2021</v>
      </c>
      <c r="I1576">
        <v>13.327533333333299</v>
      </c>
      <c r="J1576" s="1">
        <f>_xlfn.XLOOKUP(B1576, '[1]2021 Salaries'!$B$13:$B$2834, '[1]2021 Salaries'!$G$13:$G$2834,0)</f>
        <v>26890000</v>
      </c>
      <c r="K1576" s="1">
        <f t="shared" si="24"/>
        <v>29579000.000000004</v>
      </c>
      <c r="L1576" s="2">
        <v>1575</v>
      </c>
    </row>
    <row r="1577" spans="1:12" x14ac:dyDescent="0.45">
      <c r="A1577">
        <v>881</v>
      </c>
      <c r="B1577" t="s">
        <v>1884</v>
      </c>
      <c r="C1577" t="s">
        <v>64</v>
      </c>
      <c r="D1577" t="s">
        <v>1596</v>
      </c>
      <c r="E1577" t="s">
        <v>275</v>
      </c>
      <c r="F1577">
        <v>21</v>
      </c>
      <c r="G1577" t="s">
        <v>41</v>
      </c>
      <c r="H1577">
        <v>2020</v>
      </c>
      <c r="I1577">
        <v>13.337400000000001</v>
      </c>
      <c r="J1577" s="1">
        <f>_xlfn.XLOOKUP(B1577, '[1]2021 Salaries'!$B$13:$B$2834, '[1]2021 Salaries'!$G$13:$G$2834,0)</f>
        <v>27990000</v>
      </c>
      <c r="K1577" s="1">
        <f t="shared" si="24"/>
        <v>27990000</v>
      </c>
      <c r="L1577" s="2">
        <v>1576</v>
      </c>
    </row>
    <row r="1578" spans="1:12" hidden="1" x14ac:dyDescent="0.45">
      <c r="A1578">
        <v>473</v>
      </c>
      <c r="B1578" t="s">
        <v>1883</v>
      </c>
      <c r="C1578" t="s">
        <v>341</v>
      </c>
      <c r="D1578" t="s">
        <v>1592</v>
      </c>
      <c r="E1578" t="s">
        <v>382</v>
      </c>
      <c r="F1578">
        <v>25</v>
      </c>
      <c r="G1578" t="s">
        <v>12</v>
      </c>
      <c r="H1578">
        <v>2020</v>
      </c>
      <c r="I1578">
        <v>13.3427333333333</v>
      </c>
      <c r="J1578" s="1">
        <f>_xlfn.XLOOKUP(B1578, '[1]2021 Salaries'!$B$13:$B$2834, '[1]2021 Salaries'!$G$13:$G$2834,0)</f>
        <v>2400000</v>
      </c>
      <c r="K1578" s="1">
        <f t="shared" si="24"/>
        <v>2640000</v>
      </c>
      <c r="L1578" s="2">
        <v>1577</v>
      </c>
    </row>
    <row r="1579" spans="1:12" hidden="1" x14ac:dyDescent="0.45">
      <c r="A1579">
        <v>360</v>
      </c>
      <c r="B1579" t="s">
        <v>1412</v>
      </c>
      <c r="C1579" t="s">
        <v>74</v>
      </c>
      <c r="D1579" t="s">
        <v>1592</v>
      </c>
      <c r="E1579" t="s">
        <v>417</v>
      </c>
      <c r="F1579">
        <v>19</v>
      </c>
      <c r="G1579" t="s">
        <v>12</v>
      </c>
      <c r="H1579">
        <v>2020</v>
      </c>
      <c r="I1579">
        <v>13.3431333333333</v>
      </c>
      <c r="J1579" s="1">
        <f>_xlfn.XLOOKUP(B1579, '[1]2021 Salaries'!$B$13:$B$2834, '[1]2021 Salaries'!$G$13:$G$2834,0)</f>
        <v>28760000</v>
      </c>
      <c r="K1579" s="1">
        <f t="shared" si="24"/>
        <v>31636000.000000004</v>
      </c>
      <c r="L1579" s="2">
        <v>1578</v>
      </c>
    </row>
    <row r="1580" spans="1:12" hidden="1" x14ac:dyDescent="0.45">
      <c r="A1580">
        <v>1901</v>
      </c>
      <c r="B1580" t="s">
        <v>1882</v>
      </c>
      <c r="C1580" t="s">
        <v>64</v>
      </c>
      <c r="D1580" t="s">
        <v>1600</v>
      </c>
      <c r="E1580" t="s">
        <v>261</v>
      </c>
      <c r="F1580">
        <v>32</v>
      </c>
      <c r="G1580" t="s">
        <v>41</v>
      </c>
      <c r="H1580">
        <v>2021</v>
      </c>
      <c r="I1580">
        <v>13.3647333333333</v>
      </c>
      <c r="J1580" s="1">
        <f>_xlfn.XLOOKUP(B1580, '[1]2021 Salaries'!$B$13:$B$2834, '[1]2021 Salaries'!$G$13:$G$2834,0)</f>
        <v>6550000</v>
      </c>
      <c r="K1580" s="1">
        <f t="shared" si="24"/>
        <v>6550000</v>
      </c>
      <c r="L1580" s="2">
        <v>1579</v>
      </c>
    </row>
    <row r="1581" spans="1:12" x14ac:dyDescent="0.45">
      <c r="A1581">
        <v>1434</v>
      </c>
      <c r="B1581" t="s">
        <v>1881</v>
      </c>
      <c r="C1581" t="s">
        <v>64</v>
      </c>
      <c r="D1581" t="s">
        <v>1596</v>
      </c>
      <c r="E1581" t="s">
        <v>253</v>
      </c>
      <c r="F1581">
        <v>20</v>
      </c>
      <c r="G1581" t="s">
        <v>12</v>
      </c>
      <c r="H1581">
        <v>2021</v>
      </c>
      <c r="I1581">
        <v>13.3671333333333</v>
      </c>
      <c r="J1581" s="1">
        <f>_xlfn.XLOOKUP(B1581, '[1]2021 Salaries'!$B$13:$B$2834, '[1]2021 Salaries'!$G$13:$G$2834,0)</f>
        <v>25770000</v>
      </c>
      <c r="K1581" s="1">
        <f t="shared" si="24"/>
        <v>25770000</v>
      </c>
      <c r="L1581" s="2">
        <v>1580</v>
      </c>
    </row>
    <row r="1582" spans="1:12" hidden="1" x14ac:dyDescent="0.45">
      <c r="A1582">
        <v>65</v>
      </c>
      <c r="B1582" t="s">
        <v>1880</v>
      </c>
      <c r="C1582" t="s">
        <v>1879</v>
      </c>
      <c r="D1582" t="s">
        <v>1592</v>
      </c>
      <c r="E1582" t="s">
        <v>168</v>
      </c>
      <c r="F1582">
        <v>30</v>
      </c>
      <c r="G1582" t="s">
        <v>21</v>
      </c>
      <c r="H1582">
        <v>2020</v>
      </c>
      <c r="I1582">
        <v>13.389566666666701</v>
      </c>
      <c r="J1582" s="1">
        <f>_xlfn.XLOOKUP(B1582, '[1]2021 Salaries'!$B$13:$B$2834, '[1]2021 Salaries'!$G$13:$G$2834,0)</f>
        <v>35950000</v>
      </c>
      <c r="K1582" s="1">
        <f t="shared" si="24"/>
        <v>39545000</v>
      </c>
      <c r="L1582" s="2">
        <v>1581</v>
      </c>
    </row>
    <row r="1583" spans="1:12" hidden="1" x14ac:dyDescent="0.45">
      <c r="A1583">
        <v>253</v>
      </c>
      <c r="B1583" t="s">
        <v>1878</v>
      </c>
      <c r="C1583" t="s">
        <v>9</v>
      </c>
      <c r="D1583" t="s">
        <v>1600</v>
      </c>
      <c r="E1583" t="s">
        <v>173</v>
      </c>
      <c r="F1583">
        <v>21</v>
      </c>
      <c r="G1583" t="s">
        <v>31</v>
      </c>
      <c r="H1583">
        <v>2020</v>
      </c>
      <c r="I1583">
        <v>13.4005333333333</v>
      </c>
      <c r="J1583" s="1">
        <f>_xlfn.XLOOKUP(B1583, '[1]2021 Salaries'!$B$13:$B$2834, '[1]2021 Salaries'!$G$13:$G$2834,0)</f>
        <v>27090000</v>
      </c>
      <c r="K1583" s="1">
        <f t="shared" si="24"/>
        <v>29799000.000000004</v>
      </c>
      <c r="L1583" s="2">
        <v>1582</v>
      </c>
    </row>
    <row r="1584" spans="1:12" hidden="1" x14ac:dyDescent="0.45">
      <c r="A1584">
        <v>1201</v>
      </c>
      <c r="B1584" t="s">
        <v>1877</v>
      </c>
      <c r="C1584" t="s">
        <v>9</v>
      </c>
      <c r="D1584" t="s">
        <v>1592</v>
      </c>
      <c r="E1584" t="s">
        <v>173</v>
      </c>
      <c r="F1584">
        <v>19</v>
      </c>
      <c r="G1584" t="s">
        <v>31</v>
      </c>
      <c r="H1584">
        <v>2021</v>
      </c>
      <c r="I1584">
        <v>13.404866666666701</v>
      </c>
      <c r="J1584" s="1">
        <f>_xlfn.XLOOKUP(B1584, '[1]2021 Salaries'!$B$13:$B$2834, '[1]2021 Salaries'!$G$13:$G$2834,0)</f>
        <v>29270000</v>
      </c>
      <c r="K1584" s="1">
        <f t="shared" si="24"/>
        <v>32197000.000000004</v>
      </c>
      <c r="L1584" s="2">
        <v>1583</v>
      </c>
    </row>
    <row r="1585" spans="1:12" hidden="1" x14ac:dyDescent="0.45">
      <c r="A1585">
        <v>1060</v>
      </c>
      <c r="B1585" t="s">
        <v>1793</v>
      </c>
      <c r="C1585" t="s">
        <v>39</v>
      </c>
      <c r="D1585" t="s">
        <v>1596</v>
      </c>
      <c r="E1585" t="s">
        <v>299</v>
      </c>
      <c r="F1585">
        <v>21</v>
      </c>
      <c r="G1585" t="s">
        <v>21</v>
      </c>
      <c r="H1585">
        <v>2021</v>
      </c>
      <c r="I1585">
        <v>13.4066666666667</v>
      </c>
      <c r="J1585" s="1">
        <f>_xlfn.XLOOKUP(B1585, '[1]2021 Salaries'!$B$13:$B$2834, '[1]2021 Salaries'!$G$13:$G$2834,0)</f>
        <v>22990000</v>
      </c>
      <c r="K1585" s="1">
        <f t="shared" si="24"/>
        <v>25289000.000000004</v>
      </c>
      <c r="L1585" s="2">
        <v>1584</v>
      </c>
    </row>
    <row r="1586" spans="1:12" hidden="1" x14ac:dyDescent="0.45">
      <c r="A1586">
        <v>1653</v>
      </c>
      <c r="B1586" t="s">
        <v>1876</v>
      </c>
      <c r="C1586" t="s">
        <v>14</v>
      </c>
      <c r="D1586" t="s">
        <v>1600</v>
      </c>
      <c r="E1586" t="s">
        <v>1212</v>
      </c>
      <c r="F1586">
        <v>29</v>
      </c>
      <c r="G1586" t="s">
        <v>16</v>
      </c>
      <c r="H1586">
        <v>2021</v>
      </c>
      <c r="I1586">
        <v>13.408333333333299</v>
      </c>
      <c r="J1586" s="1">
        <f>_xlfn.XLOOKUP(B1586, '[1]2021 Salaries'!$B$13:$B$2834, '[1]2021 Salaries'!$G$13:$G$2834,0)</f>
        <v>27250000</v>
      </c>
      <c r="K1586" s="1">
        <f t="shared" si="24"/>
        <v>29975000.000000004</v>
      </c>
      <c r="L1586" s="2">
        <v>1585</v>
      </c>
    </row>
    <row r="1587" spans="1:12" hidden="1" x14ac:dyDescent="0.45">
      <c r="A1587">
        <v>514</v>
      </c>
      <c r="B1587" t="s">
        <v>1875</v>
      </c>
      <c r="C1587" t="s">
        <v>96</v>
      </c>
      <c r="D1587" t="s">
        <v>1600</v>
      </c>
      <c r="E1587" t="s">
        <v>104</v>
      </c>
      <c r="F1587">
        <v>32</v>
      </c>
      <c r="G1587" t="s">
        <v>25</v>
      </c>
      <c r="H1587">
        <v>2020</v>
      </c>
      <c r="I1587">
        <v>13.413600000000001</v>
      </c>
      <c r="J1587" s="1">
        <f>_xlfn.XLOOKUP(B1587, '[1]2021 Salaries'!$B$13:$B$2834, '[1]2021 Salaries'!$G$13:$G$2834,0)</f>
        <v>35970000</v>
      </c>
      <c r="K1587" s="1">
        <f t="shared" si="24"/>
        <v>39567000</v>
      </c>
      <c r="L1587" s="2">
        <v>1586</v>
      </c>
    </row>
    <row r="1588" spans="1:12" hidden="1" x14ac:dyDescent="0.45">
      <c r="A1588">
        <v>393</v>
      </c>
      <c r="B1588" t="s">
        <v>1672</v>
      </c>
      <c r="C1588" t="s">
        <v>313</v>
      </c>
      <c r="D1588" t="s">
        <v>1592</v>
      </c>
      <c r="E1588" t="s">
        <v>725</v>
      </c>
      <c r="F1588">
        <v>22</v>
      </c>
      <c r="G1588" t="s">
        <v>12</v>
      </c>
      <c r="H1588">
        <v>2020</v>
      </c>
      <c r="I1588">
        <v>13.428266666666699</v>
      </c>
      <c r="J1588" s="1">
        <f>_xlfn.XLOOKUP(B1588, '[1]2021 Salaries'!$B$13:$B$2834, '[1]2021 Salaries'!$G$13:$G$2834,0)</f>
        <v>21140000</v>
      </c>
      <c r="K1588" s="1">
        <f t="shared" si="24"/>
        <v>23254000.000000004</v>
      </c>
      <c r="L1588" s="2">
        <v>1587</v>
      </c>
    </row>
    <row r="1589" spans="1:12" hidden="1" x14ac:dyDescent="0.45">
      <c r="A1589">
        <v>1094</v>
      </c>
      <c r="B1589" t="s">
        <v>1874</v>
      </c>
      <c r="C1589" t="s">
        <v>23</v>
      </c>
      <c r="D1589" t="s">
        <v>1600</v>
      </c>
      <c r="E1589" t="s">
        <v>395</v>
      </c>
      <c r="F1589">
        <v>28</v>
      </c>
      <c r="G1589" t="s">
        <v>31</v>
      </c>
      <c r="H1589">
        <v>2021</v>
      </c>
      <c r="I1589">
        <v>13.4315333333333</v>
      </c>
      <c r="J1589" s="1">
        <f>_xlfn.XLOOKUP(B1589, '[1]2021 Salaries'!$B$13:$B$2834, '[1]2021 Salaries'!$G$13:$G$2834,0)</f>
        <v>32520000</v>
      </c>
      <c r="K1589" s="1">
        <f t="shared" si="24"/>
        <v>35772000</v>
      </c>
      <c r="L1589" s="2">
        <v>1588</v>
      </c>
    </row>
    <row r="1590" spans="1:12" hidden="1" x14ac:dyDescent="0.45">
      <c r="A1590">
        <v>401</v>
      </c>
      <c r="B1590" t="s">
        <v>1748</v>
      </c>
      <c r="C1590" t="s">
        <v>51</v>
      </c>
      <c r="D1590" t="s">
        <v>1600</v>
      </c>
      <c r="E1590" t="s">
        <v>725</v>
      </c>
      <c r="F1590">
        <v>25</v>
      </c>
      <c r="G1590" t="s">
        <v>12</v>
      </c>
      <c r="H1590">
        <v>2020</v>
      </c>
      <c r="I1590">
        <v>13.4324333333333</v>
      </c>
      <c r="J1590" s="1">
        <f>_xlfn.XLOOKUP(B1590, '[1]2021 Salaries'!$B$13:$B$2834, '[1]2021 Salaries'!$G$13:$G$2834,0)</f>
        <v>17260000</v>
      </c>
      <c r="K1590" s="1">
        <f t="shared" si="24"/>
        <v>18986000</v>
      </c>
      <c r="L1590" s="2">
        <v>1589</v>
      </c>
    </row>
    <row r="1591" spans="1:12" hidden="1" x14ac:dyDescent="0.45">
      <c r="A1591">
        <v>1794</v>
      </c>
      <c r="B1591" t="s">
        <v>1763</v>
      </c>
      <c r="C1591" t="s">
        <v>86</v>
      </c>
      <c r="D1591" t="s">
        <v>1592</v>
      </c>
      <c r="E1591" t="s">
        <v>542</v>
      </c>
      <c r="F1591">
        <v>26</v>
      </c>
      <c r="G1591" t="s">
        <v>16</v>
      </c>
      <c r="H1591">
        <v>2021</v>
      </c>
      <c r="I1591">
        <v>13.434900000000001</v>
      </c>
      <c r="J1591" s="1">
        <f>_xlfn.XLOOKUP(B1591, '[1]2021 Salaries'!$B$13:$B$2834, '[1]2021 Salaries'!$G$13:$G$2834,0)</f>
        <v>23400000</v>
      </c>
      <c r="K1591" s="1">
        <f t="shared" si="24"/>
        <v>25740000.000000004</v>
      </c>
      <c r="L1591" s="2">
        <v>1590</v>
      </c>
    </row>
    <row r="1592" spans="1:12" hidden="1" x14ac:dyDescent="0.45">
      <c r="A1592">
        <v>1222</v>
      </c>
      <c r="B1592" t="s">
        <v>1873</v>
      </c>
      <c r="C1592" t="s">
        <v>9</v>
      </c>
      <c r="D1592" t="s">
        <v>1600</v>
      </c>
      <c r="E1592" t="s">
        <v>471</v>
      </c>
      <c r="F1592">
        <v>23</v>
      </c>
      <c r="G1592" t="s">
        <v>31</v>
      </c>
      <c r="H1592">
        <v>2021</v>
      </c>
      <c r="I1592">
        <v>13.4416666666667</v>
      </c>
      <c r="J1592" s="1">
        <f>_xlfn.XLOOKUP(B1592, '[1]2021 Salaries'!$B$13:$B$2834, '[1]2021 Salaries'!$G$13:$G$2834,0)</f>
        <v>17110000</v>
      </c>
      <c r="K1592" s="1">
        <f t="shared" si="24"/>
        <v>18821000</v>
      </c>
      <c r="L1592" s="2">
        <v>1591</v>
      </c>
    </row>
    <row r="1593" spans="1:12" hidden="1" x14ac:dyDescent="0.45">
      <c r="A1593">
        <v>59</v>
      </c>
      <c r="B1593" t="s">
        <v>1872</v>
      </c>
      <c r="C1593" t="s">
        <v>14</v>
      </c>
      <c r="D1593" t="s">
        <v>1600</v>
      </c>
      <c r="E1593" t="s">
        <v>393</v>
      </c>
      <c r="F1593">
        <v>26</v>
      </c>
      <c r="G1593" t="s">
        <v>21</v>
      </c>
      <c r="H1593">
        <v>2020</v>
      </c>
      <c r="I1593">
        <v>13.455166666666701</v>
      </c>
      <c r="J1593" s="1">
        <f>_xlfn.XLOOKUP(B1593, '[1]2021 Salaries'!$B$13:$B$2834, '[1]2021 Salaries'!$G$13:$G$2834,0)</f>
        <v>0</v>
      </c>
      <c r="K1593" s="1">
        <f t="shared" si="24"/>
        <v>0</v>
      </c>
      <c r="L1593" s="2">
        <v>1592</v>
      </c>
    </row>
    <row r="1594" spans="1:12" hidden="1" x14ac:dyDescent="0.45">
      <c r="A1594">
        <v>1511</v>
      </c>
      <c r="B1594" t="s">
        <v>1871</v>
      </c>
      <c r="C1594" t="s">
        <v>109</v>
      </c>
      <c r="D1594" t="s">
        <v>1596</v>
      </c>
      <c r="E1594" t="s">
        <v>104</v>
      </c>
      <c r="F1594">
        <v>15</v>
      </c>
      <c r="G1594" t="s">
        <v>25</v>
      </c>
      <c r="H1594">
        <v>2021</v>
      </c>
      <c r="I1594">
        <v>13.4553666666667</v>
      </c>
      <c r="J1594" s="1">
        <f>_xlfn.XLOOKUP(B1594, '[1]2021 Salaries'!$B$13:$B$2834, '[1]2021 Salaries'!$G$13:$G$2834,0)</f>
        <v>25740000</v>
      </c>
      <c r="K1594" s="1">
        <f t="shared" si="24"/>
        <v>28314000.000000004</v>
      </c>
      <c r="L1594" s="2">
        <v>1593</v>
      </c>
    </row>
    <row r="1595" spans="1:12" hidden="1" x14ac:dyDescent="0.45">
      <c r="A1595">
        <v>217</v>
      </c>
      <c r="B1595" t="s">
        <v>1870</v>
      </c>
      <c r="C1595" t="s">
        <v>9</v>
      </c>
      <c r="D1595" t="s">
        <v>1592</v>
      </c>
      <c r="E1595" t="s">
        <v>434</v>
      </c>
      <c r="F1595">
        <v>26</v>
      </c>
      <c r="G1595" t="s">
        <v>31</v>
      </c>
      <c r="H1595">
        <v>2020</v>
      </c>
      <c r="I1595">
        <v>13.46</v>
      </c>
      <c r="J1595" s="1">
        <f>_xlfn.XLOOKUP(B1595, '[1]2021 Salaries'!$B$13:$B$2834, '[1]2021 Salaries'!$G$13:$G$2834,0)</f>
        <v>20570000</v>
      </c>
      <c r="K1595" s="1">
        <f t="shared" si="24"/>
        <v>22627000</v>
      </c>
      <c r="L1595" s="2">
        <v>1594</v>
      </c>
    </row>
    <row r="1596" spans="1:12" hidden="1" x14ac:dyDescent="0.45">
      <c r="A1596">
        <v>1258</v>
      </c>
      <c r="B1596" t="s">
        <v>1869</v>
      </c>
      <c r="C1596" t="s">
        <v>1868</v>
      </c>
      <c r="D1596" t="s">
        <v>1592</v>
      </c>
      <c r="E1596" t="s">
        <v>460</v>
      </c>
      <c r="F1596">
        <v>27</v>
      </c>
      <c r="G1596" t="s">
        <v>31</v>
      </c>
      <c r="H1596">
        <v>2021</v>
      </c>
      <c r="I1596">
        <v>13.461166666666699</v>
      </c>
      <c r="J1596" s="1">
        <f>_xlfn.XLOOKUP(B1596, '[1]2021 Salaries'!$B$13:$B$2834, '[1]2021 Salaries'!$G$13:$G$2834,0)</f>
        <v>38280000</v>
      </c>
      <c r="K1596" s="1">
        <f t="shared" si="24"/>
        <v>42108000</v>
      </c>
      <c r="L1596" s="2">
        <v>1595</v>
      </c>
    </row>
    <row r="1597" spans="1:12" hidden="1" x14ac:dyDescent="0.45">
      <c r="A1597">
        <v>807</v>
      </c>
      <c r="B1597" t="s">
        <v>1867</v>
      </c>
      <c r="C1597" t="s">
        <v>14</v>
      </c>
      <c r="D1597" t="s">
        <v>1592</v>
      </c>
      <c r="E1597" t="s">
        <v>753</v>
      </c>
      <c r="F1597">
        <v>30</v>
      </c>
      <c r="G1597" t="s">
        <v>16</v>
      </c>
      <c r="H1597">
        <v>2020</v>
      </c>
      <c r="I1597">
        <v>13.4659666666667</v>
      </c>
      <c r="J1597" s="1">
        <f>_xlfn.XLOOKUP(B1597, '[1]2021 Salaries'!$B$13:$B$2834, '[1]2021 Salaries'!$G$13:$G$2834,0)</f>
        <v>26840000</v>
      </c>
      <c r="K1597" s="1">
        <f t="shared" si="24"/>
        <v>29524000.000000004</v>
      </c>
      <c r="L1597" s="2">
        <v>1596</v>
      </c>
    </row>
    <row r="1598" spans="1:12" hidden="1" x14ac:dyDescent="0.45">
      <c r="A1598">
        <v>847</v>
      </c>
      <c r="B1598" t="s">
        <v>1866</v>
      </c>
      <c r="C1598" t="s">
        <v>14</v>
      </c>
      <c r="D1598" t="s">
        <v>1596</v>
      </c>
      <c r="E1598" t="s">
        <v>34</v>
      </c>
      <c r="F1598">
        <v>18</v>
      </c>
      <c r="G1598" t="s">
        <v>16</v>
      </c>
      <c r="H1598">
        <v>2020</v>
      </c>
      <c r="I1598">
        <v>13.470233333333301</v>
      </c>
      <c r="J1598" s="1">
        <f>_xlfn.XLOOKUP(B1598, '[1]2021 Salaries'!$B$13:$B$2834, '[1]2021 Salaries'!$G$13:$G$2834,0)</f>
        <v>0</v>
      </c>
      <c r="K1598" s="1">
        <f t="shared" si="24"/>
        <v>0</v>
      </c>
      <c r="L1598" s="2">
        <v>1597</v>
      </c>
    </row>
    <row r="1599" spans="1:12" hidden="1" x14ac:dyDescent="0.45">
      <c r="A1599">
        <v>1699</v>
      </c>
      <c r="B1599" t="s">
        <v>1865</v>
      </c>
      <c r="C1599" t="s">
        <v>14</v>
      </c>
      <c r="D1599" t="s">
        <v>1600</v>
      </c>
      <c r="E1599" t="s">
        <v>529</v>
      </c>
      <c r="F1599">
        <v>19</v>
      </c>
      <c r="G1599" t="s">
        <v>16</v>
      </c>
      <c r="H1599">
        <v>2021</v>
      </c>
      <c r="I1599">
        <v>13.471399999999999</v>
      </c>
      <c r="J1599" s="1">
        <f>_xlfn.XLOOKUP(B1599, '[1]2021 Salaries'!$B$13:$B$2834, '[1]2021 Salaries'!$G$13:$G$2834,0)</f>
        <v>16850000</v>
      </c>
      <c r="K1599" s="1">
        <f t="shared" si="24"/>
        <v>18535000</v>
      </c>
      <c r="L1599" s="2">
        <v>1598</v>
      </c>
    </row>
    <row r="1600" spans="1:12" hidden="1" x14ac:dyDescent="0.45">
      <c r="A1600">
        <v>1803</v>
      </c>
      <c r="B1600" t="s">
        <v>1864</v>
      </c>
      <c r="C1600" t="s">
        <v>14</v>
      </c>
      <c r="D1600" t="s">
        <v>1600</v>
      </c>
      <c r="E1600" t="s">
        <v>542</v>
      </c>
      <c r="F1600">
        <v>27</v>
      </c>
      <c r="G1600" t="s">
        <v>16</v>
      </c>
      <c r="H1600">
        <v>2021</v>
      </c>
      <c r="I1600">
        <v>13.4818</v>
      </c>
      <c r="J1600" s="1">
        <f>_xlfn.XLOOKUP(B1600, '[1]2021 Salaries'!$B$13:$B$2834, '[1]2021 Salaries'!$G$13:$G$2834,0)</f>
        <v>29580000</v>
      </c>
      <c r="K1600" s="1">
        <f t="shared" si="24"/>
        <v>32538000.000000004</v>
      </c>
      <c r="L1600" s="2">
        <v>1599</v>
      </c>
    </row>
    <row r="1601" spans="1:12" hidden="1" x14ac:dyDescent="0.45">
      <c r="A1601">
        <v>1299</v>
      </c>
      <c r="B1601" t="s">
        <v>1863</v>
      </c>
      <c r="C1601" t="s">
        <v>51</v>
      </c>
      <c r="D1601" t="s">
        <v>1596</v>
      </c>
      <c r="E1601" t="s">
        <v>157</v>
      </c>
      <c r="F1601">
        <v>20</v>
      </c>
      <c r="G1601" t="s">
        <v>12</v>
      </c>
      <c r="H1601">
        <v>2021</v>
      </c>
      <c r="I1601">
        <v>13.4965666666667</v>
      </c>
      <c r="J1601" s="1">
        <f>_xlfn.XLOOKUP(B1601, '[1]2021 Salaries'!$B$13:$B$2834, '[1]2021 Salaries'!$G$13:$G$2834,0)</f>
        <v>12540000</v>
      </c>
      <c r="K1601" s="1">
        <f t="shared" si="24"/>
        <v>13794000.000000002</v>
      </c>
      <c r="L1601" s="2">
        <v>1600</v>
      </c>
    </row>
    <row r="1602" spans="1:12" hidden="1" x14ac:dyDescent="0.45">
      <c r="A1602">
        <v>687</v>
      </c>
      <c r="B1602" t="s">
        <v>1862</v>
      </c>
      <c r="C1602" t="s">
        <v>9</v>
      </c>
      <c r="D1602" t="s">
        <v>1600</v>
      </c>
      <c r="E1602" t="s">
        <v>659</v>
      </c>
      <c r="F1602">
        <v>32</v>
      </c>
      <c r="G1602" t="s">
        <v>16</v>
      </c>
      <c r="H1602">
        <v>2020</v>
      </c>
      <c r="I1602">
        <v>13.4967666666667</v>
      </c>
      <c r="J1602" s="1">
        <f>_xlfn.XLOOKUP(B1602, '[1]2021 Salaries'!$B$13:$B$2834, '[1]2021 Salaries'!$G$13:$G$2834,0)</f>
        <v>27780000</v>
      </c>
      <c r="K1602" s="1">
        <f t="shared" si="24"/>
        <v>30558000.000000004</v>
      </c>
      <c r="L1602" s="2">
        <v>1601</v>
      </c>
    </row>
    <row r="1603" spans="1:12" hidden="1" x14ac:dyDescent="0.45">
      <c r="A1603">
        <v>1425</v>
      </c>
      <c r="B1603" t="s">
        <v>1861</v>
      </c>
      <c r="C1603" t="s">
        <v>380</v>
      </c>
      <c r="D1603" t="s">
        <v>1592</v>
      </c>
      <c r="E1603" t="s">
        <v>253</v>
      </c>
      <c r="F1603">
        <v>17</v>
      </c>
      <c r="G1603" t="s">
        <v>12</v>
      </c>
      <c r="H1603">
        <v>2021</v>
      </c>
      <c r="I1603">
        <v>13.5112666666667</v>
      </c>
      <c r="J1603" s="1">
        <f>_xlfn.XLOOKUP(B1603, '[1]2021 Salaries'!$B$13:$B$2834, '[1]2021 Salaries'!$G$13:$G$2834,0)</f>
        <v>14260000</v>
      </c>
      <c r="K1603" s="1">
        <f t="shared" ref="K1603:K1666" si="25">IF(C1603="Rarita", J1603, J1603*1.1)</f>
        <v>15686000.000000002</v>
      </c>
      <c r="L1603" s="2">
        <v>1602</v>
      </c>
    </row>
    <row r="1604" spans="1:12" hidden="1" x14ac:dyDescent="0.45">
      <c r="A1604">
        <v>1744</v>
      </c>
      <c r="B1604" t="s">
        <v>1860</v>
      </c>
      <c r="C1604" t="s">
        <v>14</v>
      </c>
      <c r="D1604" t="s">
        <v>1600</v>
      </c>
      <c r="E1604" t="s">
        <v>487</v>
      </c>
      <c r="F1604">
        <v>33</v>
      </c>
      <c r="G1604" t="s">
        <v>16</v>
      </c>
      <c r="H1604">
        <v>2021</v>
      </c>
      <c r="I1604">
        <v>13.514433333333301</v>
      </c>
      <c r="J1604" s="1">
        <f>_xlfn.XLOOKUP(B1604, '[1]2021 Salaries'!$B$13:$B$2834, '[1]2021 Salaries'!$G$13:$G$2834,0)</f>
        <v>31550000</v>
      </c>
      <c r="K1604" s="1">
        <f t="shared" si="25"/>
        <v>34705000</v>
      </c>
      <c r="L1604" s="2">
        <v>1603</v>
      </c>
    </row>
    <row r="1605" spans="1:12" hidden="1" x14ac:dyDescent="0.45">
      <c r="A1605">
        <v>234</v>
      </c>
      <c r="B1605" t="s">
        <v>1859</v>
      </c>
      <c r="C1605" t="s">
        <v>377</v>
      </c>
      <c r="D1605" t="s">
        <v>1596</v>
      </c>
      <c r="E1605" t="s">
        <v>1012</v>
      </c>
      <c r="F1605">
        <v>24</v>
      </c>
      <c r="G1605" t="s">
        <v>31</v>
      </c>
      <c r="H1605">
        <v>2020</v>
      </c>
      <c r="I1605">
        <v>13.516833333333301</v>
      </c>
      <c r="J1605" s="1">
        <f>_xlfn.XLOOKUP(B1605, '[1]2021 Salaries'!$B$13:$B$2834, '[1]2021 Salaries'!$G$13:$G$2834,0)</f>
        <v>0</v>
      </c>
      <c r="K1605" s="1">
        <f t="shared" si="25"/>
        <v>0</v>
      </c>
      <c r="L1605" s="2">
        <v>1604</v>
      </c>
    </row>
    <row r="1606" spans="1:12" hidden="1" x14ac:dyDescent="0.45">
      <c r="A1606">
        <v>1065</v>
      </c>
      <c r="B1606" t="s">
        <v>1094</v>
      </c>
      <c r="C1606" t="s">
        <v>39</v>
      </c>
      <c r="D1606" t="s">
        <v>350</v>
      </c>
      <c r="E1606" t="s">
        <v>191</v>
      </c>
      <c r="F1606">
        <v>26</v>
      </c>
      <c r="G1606" t="s">
        <v>21</v>
      </c>
      <c r="H1606">
        <v>2021</v>
      </c>
      <c r="I1606">
        <v>13.517533333333301</v>
      </c>
      <c r="J1606" s="1">
        <f>_xlfn.XLOOKUP(B1606, '[1]2021 Salaries'!$B$13:$B$2834, '[1]2021 Salaries'!$G$13:$G$2834,0)</f>
        <v>18070000</v>
      </c>
      <c r="K1606" s="1">
        <f t="shared" si="25"/>
        <v>19877000</v>
      </c>
      <c r="L1606" s="2">
        <v>1605</v>
      </c>
    </row>
    <row r="1607" spans="1:12" hidden="1" x14ac:dyDescent="0.45">
      <c r="A1607">
        <v>667</v>
      </c>
      <c r="B1607" t="s">
        <v>1858</v>
      </c>
      <c r="C1607" t="s">
        <v>23</v>
      </c>
      <c r="D1607" t="s">
        <v>1600</v>
      </c>
      <c r="E1607" t="s">
        <v>124</v>
      </c>
      <c r="F1607">
        <v>27</v>
      </c>
      <c r="G1607" t="s">
        <v>25</v>
      </c>
      <c r="H1607">
        <v>2020</v>
      </c>
      <c r="I1607">
        <v>13.528366666666701</v>
      </c>
      <c r="J1607" s="1">
        <f>_xlfn.XLOOKUP(B1607, '[1]2021 Salaries'!$B$13:$B$2834, '[1]2021 Salaries'!$G$13:$G$2834,0)</f>
        <v>21100000</v>
      </c>
      <c r="K1607" s="1">
        <f t="shared" si="25"/>
        <v>23210000.000000004</v>
      </c>
      <c r="L1607" s="2">
        <v>1606</v>
      </c>
    </row>
    <row r="1608" spans="1:12" hidden="1" x14ac:dyDescent="0.45">
      <c r="A1608">
        <v>1796</v>
      </c>
      <c r="B1608" t="s">
        <v>1684</v>
      </c>
      <c r="C1608" t="s">
        <v>14</v>
      </c>
      <c r="D1608" t="s">
        <v>1592</v>
      </c>
      <c r="E1608" t="s">
        <v>542</v>
      </c>
      <c r="F1608">
        <v>33</v>
      </c>
      <c r="G1608" t="s">
        <v>16</v>
      </c>
      <c r="H1608">
        <v>2021</v>
      </c>
      <c r="I1608">
        <v>13.5295666666667</v>
      </c>
      <c r="J1608" s="1">
        <f>_xlfn.XLOOKUP(B1608, '[1]2021 Salaries'!$B$13:$B$2834, '[1]2021 Salaries'!$G$13:$G$2834,0)</f>
        <v>22920000</v>
      </c>
      <c r="K1608" s="1">
        <f t="shared" si="25"/>
        <v>25212000.000000004</v>
      </c>
      <c r="L1608" s="2">
        <v>1607</v>
      </c>
    </row>
    <row r="1609" spans="1:12" hidden="1" x14ac:dyDescent="0.45">
      <c r="A1609">
        <v>1408</v>
      </c>
      <c r="B1609" t="s">
        <v>1857</v>
      </c>
      <c r="C1609" t="s">
        <v>176</v>
      </c>
      <c r="D1609" t="s">
        <v>1600</v>
      </c>
      <c r="E1609" t="s">
        <v>200</v>
      </c>
      <c r="F1609">
        <v>29</v>
      </c>
      <c r="G1609" t="s">
        <v>12</v>
      </c>
      <c r="H1609">
        <v>2021</v>
      </c>
      <c r="I1609">
        <v>13.540800000000001</v>
      </c>
      <c r="J1609" s="1">
        <f>_xlfn.XLOOKUP(B1609, '[1]2021 Salaries'!$B$13:$B$2834, '[1]2021 Salaries'!$G$13:$G$2834,0)</f>
        <v>18400000</v>
      </c>
      <c r="K1609" s="1">
        <f t="shared" si="25"/>
        <v>20240000</v>
      </c>
      <c r="L1609" s="2">
        <v>1608</v>
      </c>
    </row>
    <row r="1610" spans="1:12" hidden="1" x14ac:dyDescent="0.45">
      <c r="A1610">
        <v>612</v>
      </c>
      <c r="B1610" t="s">
        <v>365</v>
      </c>
      <c r="C1610" t="s">
        <v>23</v>
      </c>
      <c r="D1610" t="s">
        <v>350</v>
      </c>
      <c r="E1610" t="s">
        <v>118</v>
      </c>
      <c r="F1610">
        <v>28</v>
      </c>
      <c r="G1610" t="s">
        <v>25</v>
      </c>
      <c r="H1610">
        <v>2020</v>
      </c>
      <c r="I1610">
        <v>13.542033333333301</v>
      </c>
      <c r="J1610" s="1">
        <f>_xlfn.XLOOKUP(B1610, '[1]2021 Salaries'!$B$13:$B$2834, '[1]2021 Salaries'!$G$13:$G$2834,0)</f>
        <v>30990000</v>
      </c>
      <c r="K1610" s="1">
        <f t="shared" si="25"/>
        <v>34089000</v>
      </c>
      <c r="L1610" s="2">
        <v>1609</v>
      </c>
    </row>
    <row r="1611" spans="1:12" hidden="1" x14ac:dyDescent="0.45">
      <c r="A1611">
        <v>1307</v>
      </c>
      <c r="B1611" t="s">
        <v>1856</v>
      </c>
      <c r="C1611" t="s">
        <v>143</v>
      </c>
      <c r="D1611" t="s">
        <v>1592</v>
      </c>
      <c r="E1611" t="s">
        <v>47</v>
      </c>
      <c r="F1611">
        <v>21</v>
      </c>
      <c r="G1611" t="s">
        <v>12</v>
      </c>
      <c r="H1611">
        <v>2021</v>
      </c>
      <c r="I1611">
        <v>13.544366666666701</v>
      </c>
      <c r="J1611" s="1">
        <f>_xlfn.XLOOKUP(B1611, '[1]2021 Salaries'!$B$13:$B$2834, '[1]2021 Salaries'!$G$13:$G$2834,0)</f>
        <v>29330000</v>
      </c>
      <c r="K1611" s="1">
        <f t="shared" si="25"/>
        <v>32263000.000000004</v>
      </c>
      <c r="L1611" s="2">
        <v>1610</v>
      </c>
    </row>
    <row r="1612" spans="1:12" hidden="1" x14ac:dyDescent="0.45">
      <c r="A1612">
        <v>1161</v>
      </c>
      <c r="B1612" t="s">
        <v>1855</v>
      </c>
      <c r="C1612" t="s">
        <v>9</v>
      </c>
      <c r="D1612" t="s">
        <v>1592</v>
      </c>
      <c r="E1612" t="s">
        <v>434</v>
      </c>
      <c r="F1612">
        <v>18</v>
      </c>
      <c r="G1612" t="s">
        <v>31</v>
      </c>
      <c r="H1612">
        <v>2021</v>
      </c>
      <c r="I1612">
        <v>13.545533333333299</v>
      </c>
      <c r="J1612" s="1">
        <f>_xlfn.XLOOKUP(B1612, '[1]2021 Salaries'!$B$13:$B$2834, '[1]2021 Salaries'!$G$13:$G$2834,0)</f>
        <v>8840000</v>
      </c>
      <c r="K1612" s="1">
        <f t="shared" si="25"/>
        <v>9724000</v>
      </c>
      <c r="L1612" s="2">
        <v>1611</v>
      </c>
    </row>
    <row r="1613" spans="1:12" hidden="1" x14ac:dyDescent="0.45">
      <c r="A1613">
        <v>408</v>
      </c>
      <c r="B1613" t="s">
        <v>1854</v>
      </c>
      <c r="C1613" t="s">
        <v>74</v>
      </c>
      <c r="D1613" t="s">
        <v>1600</v>
      </c>
      <c r="E1613" t="s">
        <v>602</v>
      </c>
      <c r="F1613">
        <v>27</v>
      </c>
      <c r="G1613" t="s">
        <v>12</v>
      </c>
      <c r="H1613">
        <v>2020</v>
      </c>
      <c r="I1613">
        <v>13.546200000000001</v>
      </c>
      <c r="J1613" s="1">
        <f>_xlfn.XLOOKUP(B1613, '[1]2021 Salaries'!$B$13:$B$2834, '[1]2021 Salaries'!$G$13:$G$2834,0)</f>
        <v>13390000</v>
      </c>
      <c r="K1613" s="1">
        <f t="shared" si="25"/>
        <v>14729000.000000002</v>
      </c>
      <c r="L1613" s="2">
        <v>1612</v>
      </c>
    </row>
    <row r="1614" spans="1:12" hidden="1" x14ac:dyDescent="0.45">
      <c r="A1614">
        <v>1439</v>
      </c>
      <c r="B1614" t="s">
        <v>1853</v>
      </c>
      <c r="C1614" t="s">
        <v>9</v>
      </c>
      <c r="D1614" t="s">
        <v>1592</v>
      </c>
      <c r="E1614" t="s">
        <v>11</v>
      </c>
      <c r="F1614">
        <v>20</v>
      </c>
      <c r="G1614" t="s">
        <v>12</v>
      </c>
      <c r="H1614">
        <v>2021</v>
      </c>
      <c r="I1614">
        <v>13.5543666666667</v>
      </c>
      <c r="J1614" s="1">
        <f>_xlfn.XLOOKUP(B1614, '[1]2021 Salaries'!$B$13:$B$2834, '[1]2021 Salaries'!$G$13:$G$2834,0)</f>
        <v>24330000</v>
      </c>
      <c r="K1614" s="1">
        <f t="shared" si="25"/>
        <v>26763000.000000004</v>
      </c>
      <c r="L1614" s="2">
        <v>1613</v>
      </c>
    </row>
    <row r="1615" spans="1:12" hidden="1" x14ac:dyDescent="0.45">
      <c r="A1615">
        <v>457</v>
      </c>
      <c r="B1615" t="s">
        <v>1500</v>
      </c>
      <c r="C1615" t="s">
        <v>23</v>
      </c>
      <c r="D1615" t="s">
        <v>1600</v>
      </c>
      <c r="E1615" t="s">
        <v>253</v>
      </c>
      <c r="F1615">
        <v>31</v>
      </c>
      <c r="G1615" t="s">
        <v>12</v>
      </c>
      <c r="H1615">
        <v>2020</v>
      </c>
      <c r="I1615">
        <v>13.5624</v>
      </c>
      <c r="J1615" s="1">
        <f>_xlfn.XLOOKUP(B1615, '[1]2021 Salaries'!$B$13:$B$2834, '[1]2021 Salaries'!$G$13:$G$2834,0)</f>
        <v>32490000</v>
      </c>
      <c r="K1615" s="1">
        <f t="shared" si="25"/>
        <v>35739000</v>
      </c>
      <c r="L1615" s="2">
        <v>1614</v>
      </c>
    </row>
    <row r="1616" spans="1:12" hidden="1" x14ac:dyDescent="0.45">
      <c r="A1616">
        <v>731</v>
      </c>
      <c r="B1616" t="s">
        <v>1852</v>
      </c>
      <c r="C1616" t="s">
        <v>86</v>
      </c>
      <c r="D1616" t="s">
        <v>1596</v>
      </c>
      <c r="E1616" t="s">
        <v>997</v>
      </c>
      <c r="F1616">
        <v>31</v>
      </c>
      <c r="G1616" t="s">
        <v>16</v>
      </c>
      <c r="H1616">
        <v>2020</v>
      </c>
      <c r="I1616">
        <v>13.569233333333299</v>
      </c>
      <c r="J1616" s="1">
        <f>_xlfn.XLOOKUP(B1616, '[1]2021 Salaries'!$B$13:$B$2834, '[1]2021 Salaries'!$G$13:$G$2834,0)</f>
        <v>0</v>
      </c>
      <c r="K1616" s="1">
        <f t="shared" si="25"/>
        <v>0</v>
      </c>
      <c r="L1616" s="2">
        <v>1615</v>
      </c>
    </row>
    <row r="1617" spans="1:12" hidden="1" x14ac:dyDescent="0.45">
      <c r="A1617">
        <v>455</v>
      </c>
      <c r="B1617" t="s">
        <v>1851</v>
      </c>
      <c r="C1617" t="s">
        <v>33</v>
      </c>
      <c r="D1617" t="s">
        <v>1600</v>
      </c>
      <c r="E1617" t="s">
        <v>253</v>
      </c>
      <c r="F1617">
        <v>20</v>
      </c>
      <c r="G1617" t="s">
        <v>12</v>
      </c>
      <c r="H1617">
        <v>2020</v>
      </c>
      <c r="I1617">
        <v>13.5741</v>
      </c>
      <c r="J1617" s="1">
        <f>_xlfn.XLOOKUP(B1617, '[1]2021 Salaries'!$B$13:$B$2834, '[1]2021 Salaries'!$G$13:$G$2834,0)</f>
        <v>24690000</v>
      </c>
      <c r="K1617" s="1">
        <f t="shared" si="25"/>
        <v>27159000.000000004</v>
      </c>
      <c r="L1617" s="2">
        <v>1616</v>
      </c>
    </row>
    <row r="1618" spans="1:12" hidden="1" x14ac:dyDescent="0.45">
      <c r="A1618">
        <v>1217</v>
      </c>
      <c r="B1618" t="s">
        <v>769</v>
      </c>
      <c r="C1618" t="s">
        <v>538</v>
      </c>
      <c r="D1618" t="s">
        <v>1592</v>
      </c>
      <c r="E1618" t="s">
        <v>471</v>
      </c>
      <c r="F1618">
        <v>23</v>
      </c>
      <c r="G1618" t="s">
        <v>31</v>
      </c>
      <c r="H1618">
        <v>2021</v>
      </c>
      <c r="I1618">
        <v>13.5783</v>
      </c>
      <c r="J1618" s="1">
        <f>_xlfn.XLOOKUP(B1618, '[1]2021 Salaries'!$B$13:$B$2834, '[1]2021 Salaries'!$G$13:$G$2834,0)</f>
        <v>13740000</v>
      </c>
      <c r="K1618" s="1">
        <f t="shared" si="25"/>
        <v>15114000.000000002</v>
      </c>
      <c r="L1618" s="2">
        <v>1617</v>
      </c>
    </row>
    <row r="1619" spans="1:12" hidden="1" x14ac:dyDescent="0.45">
      <c r="A1619">
        <v>1647</v>
      </c>
      <c r="B1619" t="s">
        <v>1850</v>
      </c>
      <c r="C1619" t="s">
        <v>27</v>
      </c>
      <c r="D1619" t="s">
        <v>1596</v>
      </c>
      <c r="E1619" t="s">
        <v>1212</v>
      </c>
      <c r="F1619">
        <v>21</v>
      </c>
      <c r="G1619" t="s">
        <v>16</v>
      </c>
      <c r="H1619">
        <v>2021</v>
      </c>
      <c r="I1619">
        <v>13.579966666666699</v>
      </c>
      <c r="J1619" s="1">
        <f>_xlfn.XLOOKUP(B1619, '[1]2021 Salaries'!$B$13:$B$2834, '[1]2021 Salaries'!$G$13:$G$2834,0)</f>
        <v>25490000</v>
      </c>
      <c r="K1619" s="1">
        <f t="shared" si="25"/>
        <v>28039000.000000004</v>
      </c>
      <c r="L1619" s="2">
        <v>1618</v>
      </c>
    </row>
    <row r="1620" spans="1:12" hidden="1" x14ac:dyDescent="0.45">
      <c r="A1620">
        <v>841</v>
      </c>
      <c r="B1620" t="s">
        <v>1849</v>
      </c>
      <c r="C1620" t="s">
        <v>14</v>
      </c>
      <c r="D1620" t="s">
        <v>1600</v>
      </c>
      <c r="E1620" t="s">
        <v>272</v>
      </c>
      <c r="F1620">
        <v>19</v>
      </c>
      <c r="G1620" t="s">
        <v>16</v>
      </c>
      <c r="H1620">
        <v>2020</v>
      </c>
      <c r="I1620">
        <v>13.5802</v>
      </c>
      <c r="J1620" s="1">
        <f>_xlfn.XLOOKUP(B1620, '[1]2021 Salaries'!$B$13:$B$2834, '[1]2021 Salaries'!$G$13:$G$2834,0)</f>
        <v>0</v>
      </c>
      <c r="K1620" s="1">
        <f t="shared" si="25"/>
        <v>0</v>
      </c>
      <c r="L1620" s="2">
        <v>1619</v>
      </c>
    </row>
    <row r="1621" spans="1:12" hidden="1" x14ac:dyDescent="0.45">
      <c r="A1621">
        <v>1763</v>
      </c>
      <c r="B1621" t="s">
        <v>1848</v>
      </c>
      <c r="C1621" t="s">
        <v>86</v>
      </c>
      <c r="D1621" t="s">
        <v>1592</v>
      </c>
      <c r="E1621" t="s">
        <v>485</v>
      </c>
      <c r="F1621">
        <v>29</v>
      </c>
      <c r="G1621" t="s">
        <v>16</v>
      </c>
      <c r="H1621">
        <v>2021</v>
      </c>
      <c r="I1621">
        <v>13.581300000000001</v>
      </c>
      <c r="J1621" s="1">
        <f>_xlfn.XLOOKUP(B1621, '[1]2021 Salaries'!$B$13:$B$2834, '[1]2021 Salaries'!$G$13:$G$2834,0)</f>
        <v>20110000</v>
      </c>
      <c r="K1621" s="1">
        <f t="shared" si="25"/>
        <v>22121000</v>
      </c>
      <c r="L1621" s="2">
        <v>1620</v>
      </c>
    </row>
    <row r="1622" spans="1:12" hidden="1" x14ac:dyDescent="0.45">
      <c r="A1622">
        <v>865</v>
      </c>
      <c r="B1622" t="s">
        <v>1847</v>
      </c>
      <c r="C1622" t="s">
        <v>64</v>
      </c>
      <c r="D1622" t="s">
        <v>1600</v>
      </c>
      <c r="E1622" t="s">
        <v>65</v>
      </c>
      <c r="F1622">
        <v>28</v>
      </c>
      <c r="G1622" t="s">
        <v>41</v>
      </c>
      <c r="H1622">
        <v>2020</v>
      </c>
      <c r="I1622">
        <v>13.5865333333333</v>
      </c>
      <c r="J1622" s="1">
        <f>_xlfn.XLOOKUP(B1622, '[1]2021 Salaries'!$B$13:$B$2834, '[1]2021 Salaries'!$G$13:$G$2834,0)</f>
        <v>0</v>
      </c>
      <c r="K1622" s="1">
        <f t="shared" si="25"/>
        <v>0</v>
      </c>
      <c r="L1622" s="2">
        <v>1621</v>
      </c>
    </row>
    <row r="1623" spans="1:12" hidden="1" x14ac:dyDescent="0.45">
      <c r="A1623">
        <v>1726</v>
      </c>
      <c r="B1623" t="s">
        <v>1846</v>
      </c>
      <c r="C1623" t="s">
        <v>1845</v>
      </c>
      <c r="D1623" t="s">
        <v>1592</v>
      </c>
      <c r="E1623" t="s">
        <v>89</v>
      </c>
      <c r="F1623">
        <v>26</v>
      </c>
      <c r="G1623" t="s">
        <v>16</v>
      </c>
      <c r="H1623">
        <v>2021</v>
      </c>
      <c r="I1623">
        <v>13.592499999999999</v>
      </c>
      <c r="J1623" s="1">
        <f>_xlfn.XLOOKUP(B1623, '[1]2021 Salaries'!$B$13:$B$2834, '[1]2021 Salaries'!$G$13:$G$2834,0)</f>
        <v>28960000</v>
      </c>
      <c r="K1623" s="1">
        <f t="shared" si="25"/>
        <v>31856000.000000004</v>
      </c>
      <c r="L1623" s="2">
        <v>1622</v>
      </c>
    </row>
    <row r="1624" spans="1:12" hidden="1" x14ac:dyDescent="0.45">
      <c r="A1624">
        <v>261</v>
      </c>
      <c r="B1624" t="s">
        <v>1844</v>
      </c>
      <c r="C1624" t="s">
        <v>86</v>
      </c>
      <c r="D1624" t="s">
        <v>1600</v>
      </c>
      <c r="E1624" t="s">
        <v>278</v>
      </c>
      <c r="F1624">
        <v>31</v>
      </c>
      <c r="G1624" t="s">
        <v>31</v>
      </c>
      <c r="H1624">
        <v>2020</v>
      </c>
      <c r="I1624">
        <v>13.593999999999999</v>
      </c>
      <c r="J1624" s="1">
        <f>_xlfn.XLOOKUP(B1624, '[1]2021 Salaries'!$B$13:$B$2834, '[1]2021 Salaries'!$G$13:$G$2834,0)</f>
        <v>0</v>
      </c>
      <c r="K1624" s="1">
        <f t="shared" si="25"/>
        <v>0</v>
      </c>
      <c r="L1624" s="2">
        <v>1623</v>
      </c>
    </row>
    <row r="1625" spans="1:12" hidden="1" x14ac:dyDescent="0.45">
      <c r="A1625">
        <v>1412</v>
      </c>
      <c r="B1625" t="s">
        <v>1643</v>
      </c>
      <c r="C1625" t="s">
        <v>9</v>
      </c>
      <c r="D1625" t="s">
        <v>1596</v>
      </c>
      <c r="E1625" t="s">
        <v>441</v>
      </c>
      <c r="F1625">
        <v>32</v>
      </c>
      <c r="G1625" t="s">
        <v>12</v>
      </c>
      <c r="H1625">
        <v>2021</v>
      </c>
      <c r="I1625">
        <v>13.605600000000001</v>
      </c>
      <c r="J1625" s="1">
        <f>_xlfn.XLOOKUP(B1625, '[1]2021 Salaries'!$B$13:$B$2834, '[1]2021 Salaries'!$G$13:$G$2834,0)</f>
        <v>26660000</v>
      </c>
      <c r="K1625" s="1">
        <f t="shared" si="25"/>
        <v>29326000.000000004</v>
      </c>
      <c r="L1625" s="2">
        <v>1624</v>
      </c>
    </row>
    <row r="1626" spans="1:12" hidden="1" x14ac:dyDescent="0.45">
      <c r="A1626">
        <v>1524</v>
      </c>
      <c r="B1626" t="s">
        <v>1843</v>
      </c>
      <c r="C1626" t="s">
        <v>14</v>
      </c>
      <c r="D1626" t="s">
        <v>1596</v>
      </c>
      <c r="E1626" t="s">
        <v>107</v>
      </c>
      <c r="F1626">
        <v>35</v>
      </c>
      <c r="G1626" t="s">
        <v>25</v>
      </c>
      <c r="H1626">
        <v>2021</v>
      </c>
      <c r="I1626">
        <v>13.607333333333299</v>
      </c>
      <c r="J1626" s="1">
        <f>_xlfn.XLOOKUP(B1626, '[1]2021 Salaries'!$B$13:$B$2834, '[1]2021 Salaries'!$G$13:$G$2834,0)</f>
        <v>28870000</v>
      </c>
      <c r="K1626" s="1">
        <f t="shared" si="25"/>
        <v>31757000.000000004</v>
      </c>
      <c r="L1626" s="2">
        <v>1625</v>
      </c>
    </row>
    <row r="1627" spans="1:12" hidden="1" x14ac:dyDescent="0.45">
      <c r="A1627">
        <v>1169</v>
      </c>
      <c r="B1627" t="s">
        <v>1842</v>
      </c>
      <c r="C1627" t="s">
        <v>9</v>
      </c>
      <c r="D1627" t="s">
        <v>1600</v>
      </c>
      <c r="E1627" t="s">
        <v>434</v>
      </c>
      <c r="F1627">
        <v>18</v>
      </c>
      <c r="G1627" t="s">
        <v>31</v>
      </c>
      <c r="H1627">
        <v>2021</v>
      </c>
      <c r="I1627">
        <v>13.610566666666699</v>
      </c>
      <c r="J1627" s="1">
        <f>_xlfn.XLOOKUP(B1627, '[1]2021 Salaries'!$B$13:$B$2834, '[1]2021 Salaries'!$G$13:$G$2834,0)</f>
        <v>1630000</v>
      </c>
      <c r="K1627" s="1">
        <f t="shared" si="25"/>
        <v>1793000.0000000002</v>
      </c>
      <c r="L1627" s="2">
        <v>1626</v>
      </c>
    </row>
    <row r="1628" spans="1:12" hidden="1" x14ac:dyDescent="0.45">
      <c r="A1628">
        <v>221</v>
      </c>
      <c r="B1628" t="s">
        <v>1392</v>
      </c>
      <c r="C1628" t="s">
        <v>9</v>
      </c>
      <c r="D1628" t="s">
        <v>598</v>
      </c>
      <c r="E1628" t="s">
        <v>434</v>
      </c>
      <c r="F1628">
        <v>22</v>
      </c>
      <c r="G1628" t="s">
        <v>31</v>
      </c>
      <c r="H1628">
        <v>2020</v>
      </c>
      <c r="I1628">
        <v>13.620233333333299</v>
      </c>
      <c r="J1628" s="1">
        <f>_xlfn.XLOOKUP(B1628, '[1]2021 Salaries'!$B$13:$B$2834, '[1]2021 Salaries'!$G$13:$G$2834,0)</f>
        <v>31000000</v>
      </c>
      <c r="K1628" s="1">
        <f t="shared" si="25"/>
        <v>34100000</v>
      </c>
      <c r="L1628" s="2">
        <v>1627</v>
      </c>
    </row>
    <row r="1629" spans="1:12" hidden="1" x14ac:dyDescent="0.45">
      <c r="A1629">
        <v>803</v>
      </c>
      <c r="B1629" t="s">
        <v>1841</v>
      </c>
      <c r="C1629" t="s">
        <v>14</v>
      </c>
      <c r="D1629" t="s">
        <v>1600</v>
      </c>
      <c r="E1629" t="s">
        <v>542</v>
      </c>
      <c r="F1629">
        <v>30</v>
      </c>
      <c r="G1629" t="s">
        <v>16</v>
      </c>
      <c r="H1629">
        <v>2020</v>
      </c>
      <c r="I1629">
        <v>13.6216666666667</v>
      </c>
      <c r="J1629" s="1">
        <f>_xlfn.XLOOKUP(B1629, '[1]2021 Salaries'!$B$13:$B$2834, '[1]2021 Salaries'!$G$13:$G$2834,0)</f>
        <v>24560000</v>
      </c>
      <c r="K1629" s="1">
        <f t="shared" si="25"/>
        <v>27016000.000000004</v>
      </c>
      <c r="L1629" s="2">
        <v>1628</v>
      </c>
    </row>
    <row r="1630" spans="1:12" hidden="1" x14ac:dyDescent="0.45">
      <c r="A1630">
        <v>938</v>
      </c>
      <c r="B1630" t="s">
        <v>1840</v>
      </c>
      <c r="C1630" t="s">
        <v>145</v>
      </c>
      <c r="D1630" t="s">
        <v>1596</v>
      </c>
      <c r="E1630" t="s">
        <v>369</v>
      </c>
      <c r="F1630">
        <v>30</v>
      </c>
      <c r="G1630" t="s">
        <v>21</v>
      </c>
      <c r="H1630">
        <v>2021</v>
      </c>
      <c r="I1630">
        <v>13.6218</v>
      </c>
      <c r="J1630" s="1">
        <f>_xlfn.XLOOKUP(B1630, '[1]2021 Salaries'!$B$13:$B$2834, '[1]2021 Salaries'!$G$13:$G$2834,0)</f>
        <v>29220000</v>
      </c>
      <c r="K1630" s="1">
        <f t="shared" si="25"/>
        <v>32142000.000000004</v>
      </c>
      <c r="L1630" s="2">
        <v>1629</v>
      </c>
    </row>
    <row r="1631" spans="1:12" hidden="1" x14ac:dyDescent="0.45">
      <c r="A1631">
        <v>400</v>
      </c>
      <c r="B1631" t="s">
        <v>1839</v>
      </c>
      <c r="C1631" t="s">
        <v>74</v>
      </c>
      <c r="D1631" t="s">
        <v>1600</v>
      </c>
      <c r="E1631" t="s">
        <v>725</v>
      </c>
      <c r="F1631">
        <v>21</v>
      </c>
      <c r="G1631" t="s">
        <v>12</v>
      </c>
      <c r="H1631">
        <v>2020</v>
      </c>
      <c r="I1631">
        <v>13.6255333333333</v>
      </c>
      <c r="J1631" s="1">
        <f>_xlfn.XLOOKUP(B1631, '[1]2021 Salaries'!$B$13:$B$2834, '[1]2021 Salaries'!$G$13:$G$2834,0)</f>
        <v>28980000</v>
      </c>
      <c r="K1631" s="1">
        <f t="shared" si="25"/>
        <v>31878000.000000004</v>
      </c>
      <c r="L1631" s="2">
        <v>1630</v>
      </c>
    </row>
    <row r="1632" spans="1:12" hidden="1" x14ac:dyDescent="0.45">
      <c r="A1632">
        <v>424</v>
      </c>
      <c r="B1632" t="s">
        <v>1838</v>
      </c>
      <c r="C1632" t="s">
        <v>190</v>
      </c>
      <c r="D1632" t="s">
        <v>1600</v>
      </c>
      <c r="E1632" t="s">
        <v>37</v>
      </c>
      <c r="F1632">
        <v>16</v>
      </c>
      <c r="G1632" t="s">
        <v>12</v>
      </c>
      <c r="H1632">
        <v>2020</v>
      </c>
      <c r="I1632">
        <v>13.627800000000001</v>
      </c>
      <c r="J1632" s="1">
        <f>_xlfn.XLOOKUP(B1632, '[1]2021 Salaries'!$B$13:$B$2834, '[1]2021 Salaries'!$G$13:$G$2834,0)</f>
        <v>20640000</v>
      </c>
      <c r="K1632" s="1">
        <f t="shared" si="25"/>
        <v>22704000</v>
      </c>
      <c r="L1632" s="2">
        <v>1631</v>
      </c>
    </row>
    <row r="1633" spans="1:12" hidden="1" x14ac:dyDescent="0.45">
      <c r="A1633">
        <v>1176</v>
      </c>
      <c r="B1633" t="s">
        <v>1837</v>
      </c>
      <c r="C1633" t="s">
        <v>130</v>
      </c>
      <c r="D1633" t="s">
        <v>1592</v>
      </c>
      <c r="E1633" t="s">
        <v>1012</v>
      </c>
      <c r="F1633">
        <v>22</v>
      </c>
      <c r="G1633" t="s">
        <v>31</v>
      </c>
      <c r="H1633">
        <v>2021</v>
      </c>
      <c r="I1633">
        <v>13.631933333333301</v>
      </c>
      <c r="J1633" s="1">
        <f>_xlfn.XLOOKUP(B1633, '[1]2021 Salaries'!$B$13:$B$2834, '[1]2021 Salaries'!$G$13:$G$2834,0)</f>
        <v>21360000</v>
      </c>
      <c r="K1633" s="1">
        <f t="shared" si="25"/>
        <v>23496000.000000004</v>
      </c>
      <c r="L1633" s="2">
        <v>1632</v>
      </c>
    </row>
    <row r="1634" spans="1:12" x14ac:dyDescent="0.45">
      <c r="A1634">
        <v>891</v>
      </c>
      <c r="B1634" t="s">
        <v>1836</v>
      </c>
      <c r="C1634" t="s">
        <v>64</v>
      </c>
      <c r="D1634" t="s">
        <v>1592</v>
      </c>
      <c r="E1634" t="s">
        <v>1238</v>
      </c>
      <c r="F1634">
        <v>18</v>
      </c>
      <c r="G1634" t="s">
        <v>41</v>
      </c>
      <c r="H1634">
        <v>2020</v>
      </c>
      <c r="I1634">
        <v>13.640833333333299</v>
      </c>
      <c r="J1634" s="1">
        <f>_xlfn.XLOOKUP(B1634, '[1]2021 Salaries'!$B$13:$B$2834, '[1]2021 Salaries'!$G$13:$G$2834,0)</f>
        <v>0</v>
      </c>
      <c r="K1634" s="1">
        <f t="shared" si="25"/>
        <v>0</v>
      </c>
      <c r="L1634" s="2">
        <v>1633</v>
      </c>
    </row>
    <row r="1635" spans="1:12" hidden="1" x14ac:dyDescent="0.45">
      <c r="A1635">
        <v>1630</v>
      </c>
      <c r="B1635" t="s">
        <v>1835</v>
      </c>
      <c r="C1635" t="s">
        <v>14</v>
      </c>
      <c r="D1635" t="s">
        <v>1600</v>
      </c>
      <c r="E1635" t="s">
        <v>240</v>
      </c>
      <c r="F1635">
        <v>35</v>
      </c>
      <c r="G1635" t="s">
        <v>25</v>
      </c>
      <c r="H1635">
        <v>2021</v>
      </c>
      <c r="I1635">
        <v>13.6447</v>
      </c>
      <c r="J1635" s="1">
        <f>_xlfn.XLOOKUP(B1635, '[1]2021 Salaries'!$B$13:$B$2834, '[1]2021 Salaries'!$G$13:$G$2834,0)</f>
        <v>23230000</v>
      </c>
      <c r="K1635" s="1">
        <f t="shared" si="25"/>
        <v>25553000.000000004</v>
      </c>
      <c r="L1635" s="2">
        <v>1634</v>
      </c>
    </row>
    <row r="1636" spans="1:12" hidden="1" x14ac:dyDescent="0.45">
      <c r="A1636">
        <v>460</v>
      </c>
      <c r="B1636" t="s">
        <v>1834</v>
      </c>
      <c r="C1636" t="s">
        <v>320</v>
      </c>
      <c r="D1636" t="s">
        <v>1592</v>
      </c>
      <c r="E1636" t="s">
        <v>11</v>
      </c>
      <c r="F1636">
        <v>25</v>
      </c>
      <c r="G1636" t="s">
        <v>12</v>
      </c>
      <c r="H1636">
        <v>2020</v>
      </c>
      <c r="I1636">
        <v>13.6517</v>
      </c>
      <c r="J1636" s="1">
        <f>_xlfn.XLOOKUP(B1636, '[1]2021 Salaries'!$B$13:$B$2834, '[1]2021 Salaries'!$G$13:$G$2834,0)</f>
        <v>0</v>
      </c>
      <c r="K1636" s="1">
        <f t="shared" si="25"/>
        <v>0</v>
      </c>
      <c r="L1636" s="2">
        <v>1635</v>
      </c>
    </row>
    <row r="1637" spans="1:12" hidden="1" x14ac:dyDescent="0.45">
      <c r="A1637">
        <v>961</v>
      </c>
      <c r="B1637" t="s">
        <v>1833</v>
      </c>
      <c r="C1637" t="s">
        <v>9</v>
      </c>
      <c r="D1637" t="s">
        <v>1596</v>
      </c>
      <c r="E1637" t="s">
        <v>845</v>
      </c>
      <c r="F1637">
        <v>24</v>
      </c>
      <c r="G1637" t="s">
        <v>21</v>
      </c>
      <c r="H1637">
        <v>2021</v>
      </c>
      <c r="I1637">
        <v>13.6542666666667</v>
      </c>
      <c r="J1637" s="1">
        <f>_xlfn.XLOOKUP(B1637, '[1]2021 Salaries'!$B$13:$B$2834, '[1]2021 Salaries'!$G$13:$G$2834,0)</f>
        <v>30260000</v>
      </c>
      <c r="K1637" s="1">
        <f t="shared" si="25"/>
        <v>33286000.000000004</v>
      </c>
      <c r="L1637" s="2">
        <v>1636</v>
      </c>
    </row>
    <row r="1638" spans="1:12" hidden="1" x14ac:dyDescent="0.45">
      <c r="A1638">
        <v>958</v>
      </c>
      <c r="B1638" t="s">
        <v>1832</v>
      </c>
      <c r="C1638" t="s">
        <v>39</v>
      </c>
      <c r="D1638" t="s">
        <v>1592</v>
      </c>
      <c r="E1638" t="s">
        <v>845</v>
      </c>
      <c r="F1638">
        <v>17</v>
      </c>
      <c r="G1638" t="s">
        <v>21</v>
      </c>
      <c r="H1638">
        <v>2021</v>
      </c>
      <c r="I1638">
        <v>13.6596666666667</v>
      </c>
      <c r="J1638" s="1">
        <f>_xlfn.XLOOKUP(B1638, '[1]2021 Salaries'!$B$13:$B$2834, '[1]2021 Salaries'!$G$13:$G$2834,0)</f>
        <v>34980000</v>
      </c>
      <c r="K1638" s="1">
        <f t="shared" si="25"/>
        <v>38478000</v>
      </c>
      <c r="L1638" s="2">
        <v>1637</v>
      </c>
    </row>
    <row r="1639" spans="1:12" hidden="1" x14ac:dyDescent="0.45">
      <c r="A1639">
        <v>1228</v>
      </c>
      <c r="B1639" t="s">
        <v>1831</v>
      </c>
      <c r="C1639" t="s">
        <v>313</v>
      </c>
      <c r="D1639" t="s">
        <v>1592</v>
      </c>
      <c r="E1639" t="s">
        <v>93</v>
      </c>
      <c r="F1639">
        <v>23</v>
      </c>
      <c r="G1639" t="s">
        <v>31</v>
      </c>
      <c r="H1639">
        <v>2021</v>
      </c>
      <c r="I1639">
        <v>13.6614666666667</v>
      </c>
      <c r="J1639" s="1">
        <f>_xlfn.XLOOKUP(B1639, '[1]2021 Salaries'!$B$13:$B$2834, '[1]2021 Salaries'!$G$13:$G$2834,0)</f>
        <v>22360000</v>
      </c>
      <c r="K1639" s="1">
        <f t="shared" si="25"/>
        <v>24596000.000000004</v>
      </c>
      <c r="L1639" s="2">
        <v>1638</v>
      </c>
    </row>
    <row r="1640" spans="1:12" hidden="1" x14ac:dyDescent="0.45">
      <c r="A1640">
        <v>1012</v>
      </c>
      <c r="B1640" t="s">
        <v>1409</v>
      </c>
      <c r="C1640" t="s">
        <v>9</v>
      </c>
      <c r="D1640" t="s">
        <v>350</v>
      </c>
      <c r="E1640" t="s">
        <v>293</v>
      </c>
      <c r="F1640">
        <v>19</v>
      </c>
      <c r="G1640" t="s">
        <v>21</v>
      </c>
      <c r="H1640">
        <v>2021</v>
      </c>
      <c r="I1640">
        <v>13.6617333333333</v>
      </c>
      <c r="J1640" s="1">
        <f>_xlfn.XLOOKUP(B1640, '[1]2021 Salaries'!$B$13:$B$2834, '[1]2021 Salaries'!$G$13:$G$2834,0)</f>
        <v>17550000</v>
      </c>
      <c r="K1640" s="1">
        <f t="shared" si="25"/>
        <v>19305000</v>
      </c>
      <c r="L1640" s="2">
        <v>1639</v>
      </c>
    </row>
    <row r="1641" spans="1:12" x14ac:dyDescent="0.45">
      <c r="A1641">
        <v>1853</v>
      </c>
      <c r="B1641" t="s">
        <v>1830</v>
      </c>
      <c r="C1641" t="s">
        <v>64</v>
      </c>
      <c r="D1641" t="s">
        <v>1592</v>
      </c>
      <c r="E1641" t="s">
        <v>795</v>
      </c>
      <c r="F1641">
        <v>21</v>
      </c>
      <c r="G1641" t="s">
        <v>41</v>
      </c>
      <c r="H1641">
        <v>2021</v>
      </c>
      <c r="I1641">
        <v>13.664400000000001</v>
      </c>
      <c r="J1641" s="1">
        <f>_xlfn.XLOOKUP(B1641, '[1]2021 Salaries'!$B$13:$B$2834, '[1]2021 Salaries'!$G$13:$G$2834,0)</f>
        <v>3190000</v>
      </c>
      <c r="K1641" s="1">
        <f t="shared" si="25"/>
        <v>3190000</v>
      </c>
      <c r="L1641" s="2">
        <v>1640</v>
      </c>
    </row>
    <row r="1642" spans="1:12" hidden="1" x14ac:dyDescent="0.45">
      <c r="A1642">
        <v>1351</v>
      </c>
      <c r="B1642" t="s">
        <v>1829</v>
      </c>
      <c r="C1642" t="s">
        <v>74</v>
      </c>
      <c r="D1642" t="s">
        <v>1600</v>
      </c>
      <c r="E1642" t="s">
        <v>403</v>
      </c>
      <c r="F1642">
        <v>26</v>
      </c>
      <c r="G1642" t="s">
        <v>12</v>
      </c>
      <c r="H1642">
        <v>2021</v>
      </c>
      <c r="I1642">
        <v>13.6654</v>
      </c>
      <c r="J1642" s="1">
        <f>_xlfn.XLOOKUP(B1642, '[1]2021 Salaries'!$B$13:$B$2834, '[1]2021 Salaries'!$G$13:$G$2834,0)</f>
        <v>13730000</v>
      </c>
      <c r="K1642" s="1">
        <f t="shared" si="25"/>
        <v>15103000.000000002</v>
      </c>
      <c r="L1642" s="2">
        <v>1641</v>
      </c>
    </row>
    <row r="1643" spans="1:12" hidden="1" x14ac:dyDescent="0.45">
      <c r="A1643">
        <v>704</v>
      </c>
      <c r="B1643" t="s">
        <v>1828</v>
      </c>
      <c r="C1643" t="s">
        <v>14</v>
      </c>
      <c r="D1643" t="s">
        <v>1596</v>
      </c>
      <c r="E1643" t="s">
        <v>963</v>
      </c>
      <c r="F1643">
        <v>19</v>
      </c>
      <c r="G1643" t="s">
        <v>16</v>
      </c>
      <c r="H1643">
        <v>2020</v>
      </c>
      <c r="I1643">
        <v>13.6758333333333</v>
      </c>
      <c r="J1643" s="1">
        <f>_xlfn.XLOOKUP(B1643, '[1]2021 Salaries'!$B$13:$B$2834, '[1]2021 Salaries'!$G$13:$G$2834,0)</f>
        <v>23410000</v>
      </c>
      <c r="K1643" s="1">
        <f t="shared" si="25"/>
        <v>25751000.000000004</v>
      </c>
      <c r="L1643" s="2">
        <v>1642</v>
      </c>
    </row>
    <row r="1644" spans="1:12" hidden="1" x14ac:dyDescent="0.45">
      <c r="A1644">
        <v>384</v>
      </c>
      <c r="B1644" t="s">
        <v>1827</v>
      </c>
      <c r="C1644" t="s">
        <v>74</v>
      </c>
      <c r="D1644" t="s">
        <v>1596</v>
      </c>
      <c r="E1644" t="s">
        <v>403</v>
      </c>
      <c r="F1644">
        <v>30</v>
      </c>
      <c r="G1644" t="s">
        <v>12</v>
      </c>
      <c r="H1644">
        <v>2020</v>
      </c>
      <c r="I1644">
        <v>13.676833333333301</v>
      </c>
      <c r="J1644" s="1">
        <f>_xlfn.XLOOKUP(B1644, '[1]2021 Salaries'!$B$13:$B$2834, '[1]2021 Salaries'!$G$13:$G$2834,0)</f>
        <v>22860000</v>
      </c>
      <c r="K1644" s="1">
        <f t="shared" si="25"/>
        <v>25146000.000000004</v>
      </c>
      <c r="L1644" s="2">
        <v>1643</v>
      </c>
    </row>
    <row r="1645" spans="1:12" hidden="1" x14ac:dyDescent="0.45">
      <c r="A1645">
        <v>1862</v>
      </c>
      <c r="B1645" t="s">
        <v>1826</v>
      </c>
      <c r="C1645" t="s">
        <v>39</v>
      </c>
      <c r="D1645" t="s">
        <v>1596</v>
      </c>
      <c r="E1645" t="s">
        <v>970</v>
      </c>
      <c r="F1645">
        <v>22</v>
      </c>
      <c r="G1645" t="s">
        <v>41</v>
      </c>
      <c r="H1645">
        <v>2021</v>
      </c>
      <c r="I1645">
        <v>13.701033333333299</v>
      </c>
      <c r="J1645" s="1">
        <f>_xlfn.XLOOKUP(B1645, '[1]2021 Salaries'!$B$13:$B$2834, '[1]2021 Salaries'!$G$13:$G$2834,0)</f>
        <v>5300000</v>
      </c>
      <c r="K1645" s="1">
        <f t="shared" si="25"/>
        <v>5830000.0000000009</v>
      </c>
      <c r="L1645" s="2">
        <v>1644</v>
      </c>
    </row>
    <row r="1646" spans="1:12" hidden="1" x14ac:dyDescent="0.45">
      <c r="A1646">
        <v>412</v>
      </c>
      <c r="B1646" t="s">
        <v>1825</v>
      </c>
      <c r="C1646" t="s">
        <v>1824</v>
      </c>
      <c r="D1646" t="s">
        <v>1600</v>
      </c>
      <c r="E1646" t="s">
        <v>602</v>
      </c>
      <c r="F1646">
        <v>24</v>
      </c>
      <c r="G1646" t="s">
        <v>12</v>
      </c>
      <c r="H1646">
        <v>2020</v>
      </c>
      <c r="I1646">
        <v>13.702066666666701</v>
      </c>
      <c r="J1646" s="1">
        <f>_xlfn.XLOOKUP(B1646, '[1]2021 Salaries'!$B$13:$B$2834, '[1]2021 Salaries'!$G$13:$G$2834,0)</f>
        <v>16810000</v>
      </c>
      <c r="K1646" s="1">
        <f t="shared" si="25"/>
        <v>18491000</v>
      </c>
      <c r="L1646" s="2">
        <v>1645</v>
      </c>
    </row>
    <row r="1647" spans="1:12" hidden="1" x14ac:dyDescent="0.45">
      <c r="A1647">
        <v>715</v>
      </c>
      <c r="B1647" t="s">
        <v>1683</v>
      </c>
      <c r="C1647" t="s">
        <v>14</v>
      </c>
      <c r="D1647" t="s">
        <v>1592</v>
      </c>
      <c r="E1647" t="s">
        <v>489</v>
      </c>
      <c r="F1647">
        <v>30</v>
      </c>
      <c r="G1647" t="s">
        <v>16</v>
      </c>
      <c r="H1647">
        <v>2020</v>
      </c>
      <c r="I1647">
        <v>13.711033333333299</v>
      </c>
      <c r="J1647" s="1">
        <f>_xlfn.XLOOKUP(B1647, '[1]2021 Salaries'!$B$13:$B$2834, '[1]2021 Salaries'!$G$13:$G$2834,0)</f>
        <v>28090000</v>
      </c>
      <c r="K1647" s="1">
        <f t="shared" si="25"/>
        <v>30899000.000000004</v>
      </c>
      <c r="L1647" s="2">
        <v>1646</v>
      </c>
    </row>
    <row r="1648" spans="1:12" hidden="1" x14ac:dyDescent="0.45">
      <c r="A1648">
        <v>621</v>
      </c>
      <c r="B1648" t="s">
        <v>1823</v>
      </c>
      <c r="C1648" t="s">
        <v>23</v>
      </c>
      <c r="D1648" t="s">
        <v>1596</v>
      </c>
      <c r="E1648" t="s">
        <v>118</v>
      </c>
      <c r="F1648">
        <v>20</v>
      </c>
      <c r="G1648" t="s">
        <v>25</v>
      </c>
      <c r="H1648">
        <v>2020</v>
      </c>
      <c r="I1648">
        <v>13.7198666666667</v>
      </c>
      <c r="J1648" s="1">
        <f>_xlfn.XLOOKUP(B1648, '[1]2021 Salaries'!$B$13:$B$2834, '[1]2021 Salaries'!$G$13:$G$2834,0)</f>
        <v>0</v>
      </c>
      <c r="K1648" s="1">
        <f t="shared" si="25"/>
        <v>0</v>
      </c>
      <c r="L1648" s="2">
        <v>1647</v>
      </c>
    </row>
    <row r="1649" spans="1:12" hidden="1" x14ac:dyDescent="0.45">
      <c r="A1649">
        <v>312</v>
      </c>
      <c r="B1649" t="s">
        <v>1269</v>
      </c>
      <c r="C1649" t="s">
        <v>9</v>
      </c>
      <c r="D1649" t="s">
        <v>598</v>
      </c>
      <c r="E1649" t="s">
        <v>30</v>
      </c>
      <c r="F1649">
        <v>22</v>
      </c>
      <c r="G1649" t="s">
        <v>31</v>
      </c>
      <c r="H1649">
        <v>2020</v>
      </c>
      <c r="I1649">
        <v>13.7271</v>
      </c>
      <c r="J1649" s="1">
        <f>_xlfn.XLOOKUP(B1649, '[1]2021 Salaries'!$B$13:$B$2834, '[1]2021 Salaries'!$G$13:$G$2834,0)</f>
        <v>0</v>
      </c>
      <c r="K1649" s="1">
        <f t="shared" si="25"/>
        <v>0</v>
      </c>
      <c r="L1649" s="2">
        <v>1648</v>
      </c>
    </row>
    <row r="1650" spans="1:12" hidden="1" x14ac:dyDescent="0.45">
      <c r="A1650">
        <v>1080</v>
      </c>
      <c r="B1650" t="s">
        <v>1822</v>
      </c>
      <c r="C1650" t="s">
        <v>33</v>
      </c>
      <c r="D1650" t="s">
        <v>1596</v>
      </c>
      <c r="E1650" t="s">
        <v>44</v>
      </c>
      <c r="F1650">
        <v>17</v>
      </c>
      <c r="G1650" t="s">
        <v>31</v>
      </c>
      <c r="H1650">
        <v>2021</v>
      </c>
      <c r="I1650">
        <v>13.732466666666699</v>
      </c>
      <c r="J1650" s="1">
        <f>_xlfn.XLOOKUP(B1650, '[1]2021 Salaries'!$B$13:$B$2834, '[1]2021 Salaries'!$G$13:$G$2834,0)</f>
        <v>10890000</v>
      </c>
      <c r="K1650" s="1">
        <f t="shared" si="25"/>
        <v>11979000.000000002</v>
      </c>
      <c r="L1650" s="2">
        <v>1649</v>
      </c>
    </row>
    <row r="1651" spans="1:12" hidden="1" x14ac:dyDescent="0.45">
      <c r="A1651">
        <v>1651</v>
      </c>
      <c r="B1651" t="s">
        <v>1821</v>
      </c>
      <c r="C1651" t="s">
        <v>14</v>
      </c>
      <c r="D1651" t="s">
        <v>1596</v>
      </c>
      <c r="E1651" t="s">
        <v>1212</v>
      </c>
      <c r="F1651">
        <v>29</v>
      </c>
      <c r="G1651" t="s">
        <v>16</v>
      </c>
      <c r="H1651">
        <v>2021</v>
      </c>
      <c r="I1651">
        <v>13.7327666666667</v>
      </c>
      <c r="J1651" s="1">
        <f>_xlfn.XLOOKUP(B1651, '[1]2021 Salaries'!$B$13:$B$2834, '[1]2021 Salaries'!$G$13:$G$2834,0)</f>
        <v>23210000</v>
      </c>
      <c r="K1651" s="1">
        <f t="shared" si="25"/>
        <v>25531000.000000004</v>
      </c>
      <c r="L1651" s="2">
        <v>1650</v>
      </c>
    </row>
    <row r="1652" spans="1:12" hidden="1" x14ac:dyDescent="0.45">
      <c r="A1652">
        <v>156</v>
      </c>
      <c r="B1652" t="s">
        <v>1820</v>
      </c>
      <c r="C1652" t="s">
        <v>9</v>
      </c>
      <c r="D1652" t="s">
        <v>1600</v>
      </c>
      <c r="E1652" t="s">
        <v>395</v>
      </c>
      <c r="F1652">
        <v>30</v>
      </c>
      <c r="G1652" t="s">
        <v>31</v>
      </c>
      <c r="H1652">
        <v>2020</v>
      </c>
      <c r="I1652">
        <v>13.7385</v>
      </c>
      <c r="J1652" s="1">
        <f>_xlfn.XLOOKUP(B1652, '[1]2021 Salaries'!$B$13:$B$2834, '[1]2021 Salaries'!$G$13:$G$2834,0)</f>
        <v>23300000</v>
      </c>
      <c r="K1652" s="1">
        <f t="shared" si="25"/>
        <v>25630000.000000004</v>
      </c>
      <c r="L1652" s="2">
        <v>1651</v>
      </c>
    </row>
    <row r="1653" spans="1:12" hidden="1" x14ac:dyDescent="0.45">
      <c r="A1653">
        <v>699</v>
      </c>
      <c r="B1653" t="s">
        <v>1819</v>
      </c>
      <c r="C1653" t="s">
        <v>55</v>
      </c>
      <c r="D1653" t="s">
        <v>1592</v>
      </c>
      <c r="E1653" t="s">
        <v>963</v>
      </c>
      <c r="F1653">
        <v>28</v>
      </c>
      <c r="G1653" t="s">
        <v>16</v>
      </c>
      <c r="H1653">
        <v>2020</v>
      </c>
      <c r="I1653">
        <v>13.741899999999999</v>
      </c>
      <c r="J1653" s="1">
        <f>_xlfn.XLOOKUP(B1653, '[1]2021 Salaries'!$B$13:$B$2834, '[1]2021 Salaries'!$G$13:$G$2834,0)</f>
        <v>30110000</v>
      </c>
      <c r="K1653" s="1">
        <f t="shared" si="25"/>
        <v>33121000.000000004</v>
      </c>
      <c r="L1653" s="2">
        <v>1652</v>
      </c>
    </row>
    <row r="1654" spans="1:12" hidden="1" x14ac:dyDescent="0.45">
      <c r="A1654">
        <v>226</v>
      </c>
      <c r="B1654" t="s">
        <v>1818</v>
      </c>
      <c r="C1654" t="s">
        <v>214</v>
      </c>
      <c r="D1654" t="s">
        <v>1600</v>
      </c>
      <c r="E1654" t="s">
        <v>434</v>
      </c>
      <c r="F1654">
        <v>29</v>
      </c>
      <c r="G1654" t="s">
        <v>31</v>
      </c>
      <c r="H1654">
        <v>2020</v>
      </c>
      <c r="I1654">
        <v>13.7437</v>
      </c>
      <c r="J1654" s="1">
        <f>_xlfn.XLOOKUP(B1654, '[1]2021 Salaries'!$B$13:$B$2834, '[1]2021 Salaries'!$G$13:$G$2834,0)</f>
        <v>27800000</v>
      </c>
      <c r="K1654" s="1">
        <f t="shared" si="25"/>
        <v>30580000.000000004</v>
      </c>
      <c r="L1654" s="2">
        <v>1653</v>
      </c>
    </row>
    <row r="1655" spans="1:12" hidden="1" x14ac:dyDescent="0.45">
      <c r="A1655">
        <v>447</v>
      </c>
      <c r="B1655" t="s">
        <v>1817</v>
      </c>
      <c r="C1655" t="s">
        <v>74</v>
      </c>
      <c r="D1655" t="s">
        <v>1592</v>
      </c>
      <c r="E1655" t="s">
        <v>253</v>
      </c>
      <c r="F1655">
        <v>21</v>
      </c>
      <c r="G1655" t="s">
        <v>12</v>
      </c>
      <c r="H1655">
        <v>2020</v>
      </c>
      <c r="I1655">
        <v>13.747999999999999</v>
      </c>
      <c r="J1655" s="1">
        <f>_xlfn.XLOOKUP(B1655, '[1]2021 Salaries'!$B$13:$B$2834, '[1]2021 Salaries'!$G$13:$G$2834,0)</f>
        <v>0</v>
      </c>
      <c r="K1655" s="1">
        <f t="shared" si="25"/>
        <v>0</v>
      </c>
      <c r="L1655" s="2">
        <v>1654</v>
      </c>
    </row>
    <row r="1656" spans="1:12" hidden="1" x14ac:dyDescent="0.45">
      <c r="A1656">
        <v>21</v>
      </c>
      <c r="B1656" t="s">
        <v>1816</v>
      </c>
      <c r="C1656" t="s">
        <v>86</v>
      </c>
      <c r="D1656" t="s">
        <v>1600</v>
      </c>
      <c r="E1656" t="s">
        <v>49</v>
      </c>
      <c r="F1656">
        <v>20</v>
      </c>
      <c r="G1656" t="s">
        <v>21</v>
      </c>
      <c r="H1656">
        <v>2020</v>
      </c>
      <c r="I1656">
        <v>13.749133333333299</v>
      </c>
      <c r="J1656" s="1">
        <f>_xlfn.XLOOKUP(B1656, '[1]2021 Salaries'!$B$13:$B$2834, '[1]2021 Salaries'!$G$13:$G$2834,0)</f>
        <v>10780000</v>
      </c>
      <c r="K1656" s="1">
        <f t="shared" si="25"/>
        <v>11858000.000000002</v>
      </c>
      <c r="L1656" s="2">
        <v>1655</v>
      </c>
    </row>
    <row r="1657" spans="1:12" hidden="1" x14ac:dyDescent="0.45">
      <c r="A1657">
        <v>670</v>
      </c>
      <c r="B1657" t="s">
        <v>1059</v>
      </c>
      <c r="C1657" t="s">
        <v>36</v>
      </c>
      <c r="D1657" t="s">
        <v>350</v>
      </c>
      <c r="E1657" t="s">
        <v>852</v>
      </c>
      <c r="F1657">
        <v>22</v>
      </c>
      <c r="G1657" t="s">
        <v>16</v>
      </c>
      <c r="H1657">
        <v>2020</v>
      </c>
      <c r="I1657">
        <v>13.7528666666667</v>
      </c>
      <c r="J1657" s="1">
        <f>_xlfn.XLOOKUP(B1657, '[1]2021 Salaries'!$B$13:$B$2834, '[1]2021 Salaries'!$G$13:$G$2834,0)</f>
        <v>0</v>
      </c>
      <c r="K1657" s="1">
        <f t="shared" si="25"/>
        <v>0</v>
      </c>
      <c r="L1657" s="2">
        <v>1656</v>
      </c>
    </row>
    <row r="1658" spans="1:12" hidden="1" x14ac:dyDescent="0.45">
      <c r="A1658">
        <v>686</v>
      </c>
      <c r="B1658" t="s">
        <v>1815</v>
      </c>
      <c r="C1658" t="s">
        <v>33</v>
      </c>
      <c r="D1658" t="s">
        <v>1600</v>
      </c>
      <c r="E1658" t="s">
        <v>659</v>
      </c>
      <c r="F1658">
        <v>24</v>
      </c>
      <c r="G1658" t="s">
        <v>16</v>
      </c>
      <c r="H1658">
        <v>2020</v>
      </c>
      <c r="I1658">
        <v>13.753633333333299</v>
      </c>
      <c r="J1658" s="1">
        <f>_xlfn.XLOOKUP(B1658, '[1]2021 Salaries'!$B$13:$B$2834, '[1]2021 Salaries'!$G$13:$G$2834,0)</f>
        <v>0</v>
      </c>
      <c r="K1658" s="1">
        <f t="shared" si="25"/>
        <v>0</v>
      </c>
      <c r="L1658" s="2">
        <v>1657</v>
      </c>
    </row>
    <row r="1659" spans="1:12" hidden="1" x14ac:dyDescent="0.45">
      <c r="A1659">
        <v>264</v>
      </c>
      <c r="B1659" t="s">
        <v>1814</v>
      </c>
      <c r="C1659" t="s">
        <v>9</v>
      </c>
      <c r="D1659" t="s">
        <v>1592</v>
      </c>
      <c r="E1659" t="s">
        <v>471</v>
      </c>
      <c r="F1659">
        <v>23</v>
      </c>
      <c r="G1659" t="s">
        <v>31</v>
      </c>
      <c r="H1659">
        <v>2020</v>
      </c>
      <c r="I1659">
        <v>13.7717666666667</v>
      </c>
      <c r="J1659" s="1">
        <f>_xlfn.XLOOKUP(B1659, '[1]2021 Salaries'!$B$13:$B$2834, '[1]2021 Salaries'!$G$13:$G$2834,0)</f>
        <v>18460000</v>
      </c>
      <c r="K1659" s="1">
        <f t="shared" si="25"/>
        <v>20306000</v>
      </c>
      <c r="L1659" s="2">
        <v>1658</v>
      </c>
    </row>
    <row r="1660" spans="1:12" hidden="1" x14ac:dyDescent="0.45">
      <c r="A1660">
        <v>1267</v>
      </c>
      <c r="B1660" t="s">
        <v>1813</v>
      </c>
      <c r="C1660" t="s">
        <v>377</v>
      </c>
      <c r="D1660" t="s">
        <v>1600</v>
      </c>
      <c r="E1660" t="s">
        <v>460</v>
      </c>
      <c r="F1660">
        <v>24</v>
      </c>
      <c r="G1660" t="s">
        <v>31</v>
      </c>
      <c r="H1660">
        <v>2021</v>
      </c>
      <c r="I1660">
        <v>13.772600000000001</v>
      </c>
      <c r="J1660" s="1">
        <f>_xlfn.XLOOKUP(B1660, '[1]2021 Salaries'!$B$13:$B$2834, '[1]2021 Salaries'!$G$13:$G$2834,0)</f>
        <v>31190000</v>
      </c>
      <c r="K1660" s="1">
        <f t="shared" si="25"/>
        <v>34309000</v>
      </c>
      <c r="L1660" s="2">
        <v>1659</v>
      </c>
    </row>
    <row r="1661" spans="1:12" hidden="1" x14ac:dyDescent="0.45">
      <c r="A1661">
        <v>278</v>
      </c>
      <c r="B1661" t="s">
        <v>1812</v>
      </c>
      <c r="C1661" t="s">
        <v>9</v>
      </c>
      <c r="D1661" t="s">
        <v>1592</v>
      </c>
      <c r="E1661" t="s">
        <v>93</v>
      </c>
      <c r="F1661">
        <v>19</v>
      </c>
      <c r="G1661" t="s">
        <v>31</v>
      </c>
      <c r="H1661">
        <v>2020</v>
      </c>
      <c r="I1661">
        <v>13.7735</v>
      </c>
      <c r="J1661" s="1">
        <f>_xlfn.XLOOKUP(B1661, '[1]2021 Salaries'!$B$13:$B$2834, '[1]2021 Salaries'!$G$13:$G$2834,0)</f>
        <v>0</v>
      </c>
      <c r="K1661" s="1">
        <f t="shared" si="25"/>
        <v>0</v>
      </c>
      <c r="L1661" s="2">
        <v>1660</v>
      </c>
    </row>
    <row r="1662" spans="1:12" hidden="1" x14ac:dyDescent="0.45">
      <c r="A1662">
        <v>774</v>
      </c>
      <c r="B1662" t="s">
        <v>1811</v>
      </c>
      <c r="C1662" t="s">
        <v>14</v>
      </c>
      <c r="D1662" t="s">
        <v>1596</v>
      </c>
      <c r="E1662" t="s">
        <v>485</v>
      </c>
      <c r="F1662">
        <v>24</v>
      </c>
      <c r="G1662" t="s">
        <v>16</v>
      </c>
      <c r="H1662">
        <v>2020</v>
      </c>
      <c r="I1662">
        <v>13.7786666666667</v>
      </c>
      <c r="J1662" s="1">
        <f>_xlfn.XLOOKUP(B1662, '[1]2021 Salaries'!$B$13:$B$2834, '[1]2021 Salaries'!$G$13:$G$2834,0)</f>
        <v>0</v>
      </c>
      <c r="K1662" s="1">
        <f t="shared" si="25"/>
        <v>0</v>
      </c>
      <c r="L1662" s="2">
        <v>1661</v>
      </c>
    </row>
    <row r="1663" spans="1:12" hidden="1" x14ac:dyDescent="0.45">
      <c r="A1663">
        <v>127</v>
      </c>
      <c r="B1663" t="s">
        <v>1810</v>
      </c>
      <c r="C1663" t="s">
        <v>39</v>
      </c>
      <c r="D1663" t="s">
        <v>1596</v>
      </c>
      <c r="E1663" t="s">
        <v>230</v>
      </c>
      <c r="F1663">
        <v>22</v>
      </c>
      <c r="G1663" t="s">
        <v>21</v>
      </c>
      <c r="H1663">
        <v>2020</v>
      </c>
      <c r="I1663">
        <v>13.781133333333299</v>
      </c>
      <c r="J1663" s="1">
        <f>_xlfn.XLOOKUP(B1663, '[1]2021 Salaries'!$B$13:$B$2834, '[1]2021 Salaries'!$G$13:$G$2834,0)</f>
        <v>0</v>
      </c>
      <c r="K1663" s="1">
        <f t="shared" si="25"/>
        <v>0</v>
      </c>
      <c r="L1663" s="2">
        <v>1662</v>
      </c>
    </row>
    <row r="1664" spans="1:12" hidden="1" x14ac:dyDescent="0.45">
      <c r="A1664">
        <v>1501</v>
      </c>
      <c r="B1664" t="s">
        <v>1809</v>
      </c>
      <c r="C1664" t="s">
        <v>160</v>
      </c>
      <c r="D1664" t="s">
        <v>1600</v>
      </c>
      <c r="E1664" t="s">
        <v>330</v>
      </c>
      <c r="F1664">
        <v>18</v>
      </c>
      <c r="G1664" t="s">
        <v>25</v>
      </c>
      <c r="H1664">
        <v>2021</v>
      </c>
      <c r="I1664">
        <v>13.781333333333301</v>
      </c>
      <c r="J1664" s="1">
        <f>_xlfn.XLOOKUP(B1664, '[1]2021 Salaries'!$B$13:$B$2834, '[1]2021 Salaries'!$G$13:$G$2834,0)</f>
        <v>12530000</v>
      </c>
      <c r="K1664" s="1">
        <f t="shared" si="25"/>
        <v>13783000.000000002</v>
      </c>
      <c r="L1664" s="2">
        <v>1663</v>
      </c>
    </row>
    <row r="1665" spans="1:12" hidden="1" x14ac:dyDescent="0.45">
      <c r="A1665">
        <v>486</v>
      </c>
      <c r="B1665" t="s">
        <v>982</v>
      </c>
      <c r="C1665" t="s">
        <v>74</v>
      </c>
      <c r="D1665" t="s">
        <v>1596</v>
      </c>
      <c r="E1665" t="s">
        <v>291</v>
      </c>
      <c r="F1665">
        <v>24</v>
      </c>
      <c r="G1665" t="s">
        <v>12</v>
      </c>
      <c r="H1665">
        <v>2020</v>
      </c>
      <c r="I1665">
        <v>13.7822</v>
      </c>
      <c r="J1665" s="1">
        <f>_xlfn.XLOOKUP(B1665, '[1]2021 Salaries'!$B$13:$B$2834, '[1]2021 Salaries'!$G$13:$G$2834,0)</f>
        <v>22540000</v>
      </c>
      <c r="K1665" s="1">
        <f t="shared" si="25"/>
        <v>24794000.000000004</v>
      </c>
      <c r="L1665" s="2">
        <v>1664</v>
      </c>
    </row>
    <row r="1666" spans="1:12" hidden="1" x14ac:dyDescent="0.45">
      <c r="A1666">
        <v>161</v>
      </c>
      <c r="B1666" t="s">
        <v>1808</v>
      </c>
      <c r="C1666" t="s">
        <v>9</v>
      </c>
      <c r="D1666" t="s">
        <v>1596</v>
      </c>
      <c r="E1666" t="s">
        <v>154</v>
      </c>
      <c r="F1666">
        <v>20</v>
      </c>
      <c r="G1666" t="s">
        <v>31</v>
      </c>
      <c r="H1666">
        <v>2020</v>
      </c>
      <c r="I1666">
        <v>13.787233333333299</v>
      </c>
      <c r="J1666" s="1">
        <f>_xlfn.XLOOKUP(B1666, '[1]2021 Salaries'!$B$13:$B$2834, '[1]2021 Salaries'!$G$13:$G$2834,0)</f>
        <v>30380000</v>
      </c>
      <c r="K1666" s="1">
        <f t="shared" si="25"/>
        <v>33418000.000000004</v>
      </c>
      <c r="L1666" s="2">
        <v>1665</v>
      </c>
    </row>
    <row r="1667" spans="1:12" hidden="1" x14ac:dyDescent="0.45">
      <c r="A1667">
        <v>603</v>
      </c>
      <c r="B1667" t="s">
        <v>1807</v>
      </c>
      <c r="C1667" t="s">
        <v>23</v>
      </c>
      <c r="D1667" t="s">
        <v>1592</v>
      </c>
      <c r="E1667" t="s">
        <v>353</v>
      </c>
      <c r="F1667">
        <v>22</v>
      </c>
      <c r="G1667" t="s">
        <v>25</v>
      </c>
      <c r="H1667">
        <v>2020</v>
      </c>
      <c r="I1667">
        <v>13.791499999999999</v>
      </c>
      <c r="J1667" s="1">
        <f>_xlfn.XLOOKUP(B1667, '[1]2021 Salaries'!$B$13:$B$2834, '[1]2021 Salaries'!$G$13:$G$2834,0)</f>
        <v>0</v>
      </c>
      <c r="K1667" s="1">
        <f t="shared" ref="K1667:K1730" si="26">IF(C1667="Rarita", J1667, J1667*1.1)</f>
        <v>0</v>
      </c>
      <c r="L1667" s="2">
        <v>1666</v>
      </c>
    </row>
    <row r="1668" spans="1:12" hidden="1" x14ac:dyDescent="0.45">
      <c r="A1668">
        <v>778</v>
      </c>
      <c r="B1668" t="s">
        <v>1806</v>
      </c>
      <c r="C1668" t="s">
        <v>14</v>
      </c>
      <c r="D1668" t="s">
        <v>1600</v>
      </c>
      <c r="E1668" t="s">
        <v>485</v>
      </c>
      <c r="F1668">
        <v>25</v>
      </c>
      <c r="G1668" t="s">
        <v>16</v>
      </c>
      <c r="H1668">
        <v>2020</v>
      </c>
      <c r="I1668">
        <v>13.7938666666667</v>
      </c>
      <c r="J1668" s="1">
        <f>_xlfn.XLOOKUP(B1668, '[1]2021 Salaries'!$B$13:$B$2834, '[1]2021 Salaries'!$G$13:$G$2834,0)</f>
        <v>33690000</v>
      </c>
      <c r="K1668" s="1">
        <f t="shared" si="26"/>
        <v>37059000</v>
      </c>
      <c r="L1668" s="2">
        <v>1667</v>
      </c>
    </row>
    <row r="1669" spans="1:12" hidden="1" x14ac:dyDescent="0.45">
      <c r="A1669">
        <v>655</v>
      </c>
      <c r="B1669" t="s">
        <v>1805</v>
      </c>
      <c r="C1669" t="s">
        <v>214</v>
      </c>
      <c r="D1669" t="s">
        <v>1600</v>
      </c>
      <c r="E1669" t="s">
        <v>240</v>
      </c>
      <c r="F1669">
        <v>27</v>
      </c>
      <c r="G1669" t="s">
        <v>25</v>
      </c>
      <c r="H1669">
        <v>2020</v>
      </c>
      <c r="I1669">
        <v>13.8029666666667</v>
      </c>
      <c r="J1669" s="1">
        <f>_xlfn.XLOOKUP(B1669, '[1]2021 Salaries'!$B$13:$B$2834, '[1]2021 Salaries'!$G$13:$G$2834,0)</f>
        <v>0</v>
      </c>
      <c r="K1669" s="1">
        <f t="shared" si="26"/>
        <v>0</v>
      </c>
      <c r="L1669" s="2">
        <v>1668</v>
      </c>
    </row>
    <row r="1670" spans="1:12" hidden="1" x14ac:dyDescent="0.45">
      <c r="A1670">
        <v>189</v>
      </c>
      <c r="B1670" t="s">
        <v>1804</v>
      </c>
      <c r="C1670" t="s">
        <v>9</v>
      </c>
      <c r="D1670" t="s">
        <v>1596</v>
      </c>
      <c r="E1670" t="s">
        <v>473</v>
      </c>
      <c r="F1670">
        <v>20</v>
      </c>
      <c r="G1670" t="s">
        <v>31</v>
      </c>
      <c r="H1670">
        <v>2020</v>
      </c>
      <c r="I1670">
        <v>13.8079</v>
      </c>
      <c r="J1670" s="1">
        <f>_xlfn.XLOOKUP(B1670, '[1]2021 Salaries'!$B$13:$B$2834, '[1]2021 Salaries'!$G$13:$G$2834,0)</f>
        <v>0</v>
      </c>
      <c r="K1670" s="1">
        <f t="shared" si="26"/>
        <v>0</v>
      </c>
      <c r="L1670" s="2">
        <v>1669</v>
      </c>
    </row>
    <row r="1671" spans="1:12" hidden="1" x14ac:dyDescent="0.45">
      <c r="A1671">
        <v>262</v>
      </c>
      <c r="B1671" t="s">
        <v>1803</v>
      </c>
      <c r="C1671" t="s">
        <v>126</v>
      </c>
      <c r="D1671" t="s">
        <v>1600</v>
      </c>
      <c r="E1671" t="s">
        <v>278</v>
      </c>
      <c r="F1671">
        <v>22</v>
      </c>
      <c r="G1671" t="s">
        <v>31</v>
      </c>
      <c r="H1671">
        <v>2020</v>
      </c>
      <c r="I1671">
        <v>13.8127</v>
      </c>
      <c r="J1671" s="1">
        <f>_xlfn.XLOOKUP(B1671, '[1]2021 Salaries'!$B$13:$B$2834, '[1]2021 Salaries'!$G$13:$G$2834,0)</f>
        <v>28720000</v>
      </c>
      <c r="K1671" s="1">
        <f t="shared" si="26"/>
        <v>31592000.000000004</v>
      </c>
      <c r="L1671" s="2">
        <v>1670</v>
      </c>
    </row>
    <row r="1672" spans="1:12" hidden="1" x14ac:dyDescent="0.45">
      <c r="A1672">
        <v>1029</v>
      </c>
      <c r="B1672" t="s">
        <v>1802</v>
      </c>
      <c r="C1672" t="s">
        <v>39</v>
      </c>
      <c r="D1672" t="s">
        <v>1600</v>
      </c>
      <c r="E1672" t="s">
        <v>555</v>
      </c>
      <c r="F1672">
        <v>29</v>
      </c>
      <c r="G1672" t="s">
        <v>21</v>
      </c>
      <c r="H1672">
        <v>2021</v>
      </c>
      <c r="I1672">
        <v>13.8223</v>
      </c>
      <c r="J1672" s="1">
        <f>_xlfn.XLOOKUP(B1672, '[1]2021 Salaries'!$B$13:$B$2834, '[1]2021 Salaries'!$G$13:$G$2834,0)</f>
        <v>30890000</v>
      </c>
      <c r="K1672" s="1">
        <f t="shared" si="26"/>
        <v>33979000</v>
      </c>
      <c r="L1672" s="2">
        <v>1671</v>
      </c>
    </row>
    <row r="1673" spans="1:12" hidden="1" x14ac:dyDescent="0.45">
      <c r="A1673">
        <v>839</v>
      </c>
      <c r="B1673" t="s">
        <v>1801</v>
      </c>
      <c r="C1673" t="s">
        <v>14</v>
      </c>
      <c r="D1673" t="s">
        <v>1596</v>
      </c>
      <c r="E1673" t="s">
        <v>272</v>
      </c>
      <c r="F1673">
        <v>22</v>
      </c>
      <c r="G1673" t="s">
        <v>16</v>
      </c>
      <c r="H1673">
        <v>2020</v>
      </c>
      <c r="I1673">
        <v>13.836933333333301</v>
      </c>
      <c r="J1673" s="1">
        <f>_xlfn.XLOOKUP(B1673, '[1]2021 Salaries'!$B$13:$B$2834, '[1]2021 Salaries'!$G$13:$G$2834,0)</f>
        <v>0</v>
      </c>
      <c r="K1673" s="1">
        <f t="shared" si="26"/>
        <v>0</v>
      </c>
      <c r="L1673" s="2">
        <v>1672</v>
      </c>
    </row>
    <row r="1674" spans="1:12" hidden="1" x14ac:dyDescent="0.45">
      <c r="A1674">
        <v>444</v>
      </c>
      <c r="B1674" t="s">
        <v>1800</v>
      </c>
      <c r="C1674" t="s">
        <v>74</v>
      </c>
      <c r="D1674" t="s">
        <v>1600</v>
      </c>
      <c r="E1674" t="s">
        <v>441</v>
      </c>
      <c r="F1674">
        <v>29</v>
      </c>
      <c r="G1674" t="s">
        <v>12</v>
      </c>
      <c r="H1674">
        <v>2020</v>
      </c>
      <c r="I1674">
        <v>13.8402333333333</v>
      </c>
      <c r="J1674" s="1">
        <f>_xlfn.XLOOKUP(B1674, '[1]2021 Salaries'!$B$13:$B$2834, '[1]2021 Salaries'!$G$13:$G$2834,0)</f>
        <v>0</v>
      </c>
      <c r="K1674" s="1">
        <f t="shared" si="26"/>
        <v>0</v>
      </c>
      <c r="L1674" s="2">
        <v>1673</v>
      </c>
    </row>
    <row r="1675" spans="1:12" hidden="1" x14ac:dyDescent="0.45">
      <c r="A1675">
        <v>1182</v>
      </c>
      <c r="B1675" t="s">
        <v>1799</v>
      </c>
      <c r="C1675" t="s">
        <v>1477</v>
      </c>
      <c r="D1675" t="s">
        <v>1600</v>
      </c>
      <c r="E1675" t="s">
        <v>1012</v>
      </c>
      <c r="F1675">
        <v>22</v>
      </c>
      <c r="G1675" t="s">
        <v>31</v>
      </c>
      <c r="H1675">
        <v>2021</v>
      </c>
      <c r="I1675">
        <v>13.8425666666667</v>
      </c>
      <c r="J1675" s="1">
        <f>_xlfn.XLOOKUP(B1675, '[1]2021 Salaries'!$B$13:$B$2834, '[1]2021 Salaries'!$G$13:$G$2834,0)</f>
        <v>19400000</v>
      </c>
      <c r="K1675" s="1">
        <f t="shared" si="26"/>
        <v>21340000</v>
      </c>
      <c r="L1675" s="2">
        <v>1674</v>
      </c>
    </row>
    <row r="1676" spans="1:12" hidden="1" x14ac:dyDescent="0.45">
      <c r="A1676">
        <v>1380</v>
      </c>
      <c r="B1676" t="s">
        <v>1762</v>
      </c>
      <c r="C1676" t="s">
        <v>410</v>
      </c>
      <c r="D1676" t="s">
        <v>1596</v>
      </c>
      <c r="E1676" t="s">
        <v>587</v>
      </c>
      <c r="F1676">
        <v>22</v>
      </c>
      <c r="G1676" t="s">
        <v>12</v>
      </c>
      <c r="H1676">
        <v>2021</v>
      </c>
      <c r="I1676">
        <v>13.846133333333301</v>
      </c>
      <c r="J1676" s="1">
        <f>_xlfn.XLOOKUP(B1676, '[1]2021 Salaries'!$B$13:$B$2834, '[1]2021 Salaries'!$G$13:$G$2834,0)</f>
        <v>26640000</v>
      </c>
      <c r="K1676" s="1">
        <f t="shared" si="26"/>
        <v>29304000.000000004</v>
      </c>
      <c r="L1676" s="2">
        <v>1675</v>
      </c>
    </row>
    <row r="1677" spans="1:12" hidden="1" x14ac:dyDescent="0.45">
      <c r="A1677">
        <v>1655</v>
      </c>
      <c r="B1677" t="s">
        <v>851</v>
      </c>
      <c r="C1677" t="s">
        <v>14</v>
      </c>
      <c r="D1677" t="s">
        <v>350</v>
      </c>
      <c r="E1677" t="s">
        <v>852</v>
      </c>
      <c r="F1677">
        <v>23</v>
      </c>
      <c r="G1677" t="s">
        <v>16</v>
      </c>
      <c r="H1677">
        <v>2021</v>
      </c>
      <c r="I1677">
        <v>13.854699999999999</v>
      </c>
      <c r="J1677" s="1">
        <f>_xlfn.XLOOKUP(B1677, '[1]2021 Salaries'!$B$13:$B$2834, '[1]2021 Salaries'!$G$13:$G$2834,0)</f>
        <v>10070000</v>
      </c>
      <c r="K1677" s="1">
        <f t="shared" si="26"/>
        <v>11077000</v>
      </c>
      <c r="L1677" s="2">
        <v>1676</v>
      </c>
    </row>
    <row r="1678" spans="1:12" hidden="1" x14ac:dyDescent="0.45">
      <c r="A1678">
        <v>1532</v>
      </c>
      <c r="B1678" t="s">
        <v>1798</v>
      </c>
      <c r="C1678" t="s">
        <v>55</v>
      </c>
      <c r="D1678" t="s">
        <v>1600</v>
      </c>
      <c r="E1678" t="s">
        <v>24</v>
      </c>
      <c r="F1678">
        <v>29</v>
      </c>
      <c r="G1678" t="s">
        <v>25</v>
      </c>
      <c r="H1678">
        <v>2021</v>
      </c>
      <c r="I1678">
        <v>13.856733333333301</v>
      </c>
      <c r="J1678" s="1">
        <f>_xlfn.XLOOKUP(B1678, '[1]2021 Salaries'!$B$13:$B$2834, '[1]2021 Salaries'!$G$13:$G$2834,0)</f>
        <v>16250000</v>
      </c>
      <c r="K1678" s="1">
        <f t="shared" si="26"/>
        <v>17875000</v>
      </c>
      <c r="L1678" s="2">
        <v>1677</v>
      </c>
    </row>
    <row r="1679" spans="1:12" hidden="1" x14ac:dyDescent="0.45">
      <c r="A1679">
        <v>1142</v>
      </c>
      <c r="B1679" t="s">
        <v>1797</v>
      </c>
      <c r="C1679" t="s">
        <v>9</v>
      </c>
      <c r="D1679" t="s">
        <v>1600</v>
      </c>
      <c r="E1679" t="s">
        <v>497</v>
      </c>
      <c r="F1679">
        <v>20</v>
      </c>
      <c r="G1679" t="s">
        <v>31</v>
      </c>
      <c r="H1679">
        <v>2021</v>
      </c>
      <c r="I1679">
        <v>13.8572333333333</v>
      </c>
      <c r="J1679" s="1">
        <f>_xlfn.XLOOKUP(B1679, '[1]2021 Salaries'!$B$13:$B$2834, '[1]2021 Salaries'!$G$13:$G$2834,0)</f>
        <v>22760000</v>
      </c>
      <c r="K1679" s="1">
        <f t="shared" si="26"/>
        <v>25036000.000000004</v>
      </c>
      <c r="L1679" s="2">
        <v>1678</v>
      </c>
    </row>
    <row r="1680" spans="1:12" hidden="1" x14ac:dyDescent="0.45">
      <c r="A1680">
        <v>55</v>
      </c>
      <c r="B1680" t="s">
        <v>1796</v>
      </c>
      <c r="C1680" t="s">
        <v>392</v>
      </c>
      <c r="D1680" t="s">
        <v>1596</v>
      </c>
      <c r="E1680" t="s">
        <v>393</v>
      </c>
      <c r="F1680">
        <v>24</v>
      </c>
      <c r="G1680" t="s">
        <v>21</v>
      </c>
      <c r="H1680">
        <v>2020</v>
      </c>
      <c r="I1680">
        <v>13.875299999999999</v>
      </c>
      <c r="J1680" s="1">
        <f>_xlfn.XLOOKUP(B1680, '[1]2021 Salaries'!$B$13:$B$2834, '[1]2021 Salaries'!$G$13:$G$2834,0)</f>
        <v>23230000</v>
      </c>
      <c r="K1680" s="1">
        <f t="shared" si="26"/>
        <v>25553000.000000004</v>
      </c>
      <c r="L1680" s="2">
        <v>1679</v>
      </c>
    </row>
    <row r="1681" spans="1:12" hidden="1" x14ac:dyDescent="0.45">
      <c r="A1681">
        <v>574</v>
      </c>
      <c r="B1681" t="s">
        <v>1795</v>
      </c>
      <c r="C1681" t="s">
        <v>23</v>
      </c>
      <c r="D1681" t="s">
        <v>1596</v>
      </c>
      <c r="E1681" t="s">
        <v>78</v>
      </c>
      <c r="F1681">
        <v>18</v>
      </c>
      <c r="G1681" t="s">
        <v>25</v>
      </c>
      <c r="H1681">
        <v>2020</v>
      </c>
      <c r="I1681">
        <v>13.8754333333333</v>
      </c>
      <c r="J1681" s="1">
        <f>_xlfn.XLOOKUP(B1681, '[1]2021 Salaries'!$B$13:$B$2834, '[1]2021 Salaries'!$G$13:$G$2834,0)</f>
        <v>0</v>
      </c>
      <c r="K1681" s="1">
        <f t="shared" si="26"/>
        <v>0</v>
      </c>
      <c r="L1681" s="2">
        <v>1680</v>
      </c>
    </row>
    <row r="1682" spans="1:12" hidden="1" x14ac:dyDescent="0.45">
      <c r="A1682">
        <v>788</v>
      </c>
      <c r="B1682" t="s">
        <v>1040</v>
      </c>
      <c r="C1682" t="s">
        <v>14</v>
      </c>
      <c r="D1682" t="s">
        <v>1596</v>
      </c>
      <c r="E1682" t="s">
        <v>91</v>
      </c>
      <c r="F1682">
        <v>20</v>
      </c>
      <c r="G1682" t="s">
        <v>16</v>
      </c>
      <c r="H1682">
        <v>2020</v>
      </c>
      <c r="I1682">
        <v>13.8835</v>
      </c>
      <c r="J1682" s="1">
        <f>_xlfn.XLOOKUP(B1682, '[1]2021 Salaries'!$B$13:$B$2834, '[1]2021 Salaries'!$G$13:$G$2834,0)</f>
        <v>10430000</v>
      </c>
      <c r="K1682" s="1">
        <f t="shared" si="26"/>
        <v>11473000</v>
      </c>
      <c r="L1682" s="2">
        <v>1681</v>
      </c>
    </row>
    <row r="1683" spans="1:12" hidden="1" x14ac:dyDescent="0.45">
      <c r="A1683">
        <v>1458</v>
      </c>
      <c r="B1683" t="s">
        <v>1794</v>
      </c>
      <c r="C1683" t="s">
        <v>74</v>
      </c>
      <c r="D1683" t="s">
        <v>1592</v>
      </c>
      <c r="E1683" t="s">
        <v>291</v>
      </c>
      <c r="F1683">
        <v>17</v>
      </c>
      <c r="G1683" t="s">
        <v>12</v>
      </c>
      <c r="H1683">
        <v>2021</v>
      </c>
      <c r="I1683">
        <v>13.892799999999999</v>
      </c>
      <c r="J1683" s="1">
        <f>_xlfn.XLOOKUP(B1683, '[1]2021 Salaries'!$B$13:$B$2834, '[1]2021 Salaries'!$G$13:$G$2834,0)</f>
        <v>8700000</v>
      </c>
      <c r="K1683" s="1">
        <f t="shared" si="26"/>
        <v>9570000</v>
      </c>
      <c r="L1683" s="2">
        <v>1682</v>
      </c>
    </row>
    <row r="1684" spans="1:12" hidden="1" x14ac:dyDescent="0.45">
      <c r="A1684">
        <v>134</v>
      </c>
      <c r="B1684" t="s">
        <v>1793</v>
      </c>
      <c r="C1684" t="s">
        <v>39</v>
      </c>
      <c r="D1684" t="s">
        <v>1592</v>
      </c>
      <c r="E1684" t="s">
        <v>299</v>
      </c>
      <c r="F1684">
        <v>20</v>
      </c>
      <c r="G1684" t="s">
        <v>21</v>
      </c>
      <c r="H1684">
        <v>2020</v>
      </c>
      <c r="I1684">
        <v>13.896000000000001</v>
      </c>
      <c r="J1684" s="1">
        <f>_xlfn.XLOOKUP(B1684, '[1]2021 Salaries'!$B$13:$B$2834, '[1]2021 Salaries'!$G$13:$G$2834,0)</f>
        <v>22990000</v>
      </c>
      <c r="K1684" s="1">
        <f t="shared" si="26"/>
        <v>25289000.000000004</v>
      </c>
      <c r="L1684" s="2">
        <v>1683</v>
      </c>
    </row>
    <row r="1685" spans="1:12" hidden="1" x14ac:dyDescent="0.45">
      <c r="A1685">
        <v>272</v>
      </c>
      <c r="B1685" t="s">
        <v>1792</v>
      </c>
      <c r="C1685" t="s">
        <v>130</v>
      </c>
      <c r="D1685" t="s">
        <v>1596</v>
      </c>
      <c r="E1685" t="s">
        <v>471</v>
      </c>
      <c r="F1685">
        <v>27</v>
      </c>
      <c r="G1685" t="s">
        <v>31</v>
      </c>
      <c r="H1685">
        <v>2020</v>
      </c>
      <c r="I1685">
        <v>13.901</v>
      </c>
      <c r="J1685" s="1">
        <f>_xlfn.XLOOKUP(B1685, '[1]2021 Salaries'!$B$13:$B$2834, '[1]2021 Salaries'!$G$13:$G$2834,0)</f>
        <v>23710000</v>
      </c>
      <c r="K1685" s="1">
        <f t="shared" si="26"/>
        <v>26081000.000000004</v>
      </c>
      <c r="L1685" s="2">
        <v>1684</v>
      </c>
    </row>
    <row r="1686" spans="1:12" hidden="1" x14ac:dyDescent="0.45">
      <c r="A1686">
        <v>1268</v>
      </c>
      <c r="B1686" t="s">
        <v>1791</v>
      </c>
      <c r="C1686" t="s">
        <v>9</v>
      </c>
      <c r="D1686" t="s">
        <v>1592</v>
      </c>
      <c r="E1686" t="s">
        <v>30</v>
      </c>
      <c r="F1686">
        <v>19</v>
      </c>
      <c r="G1686" t="s">
        <v>31</v>
      </c>
      <c r="H1686">
        <v>2021</v>
      </c>
      <c r="I1686">
        <v>13.906833333333299</v>
      </c>
      <c r="J1686" s="1">
        <f>_xlfn.XLOOKUP(B1686, '[1]2021 Salaries'!$B$13:$B$2834, '[1]2021 Salaries'!$G$13:$G$2834,0)</f>
        <v>31480000</v>
      </c>
      <c r="K1686" s="1">
        <f t="shared" si="26"/>
        <v>34628000</v>
      </c>
      <c r="L1686" s="2">
        <v>1685</v>
      </c>
    </row>
    <row r="1687" spans="1:12" hidden="1" x14ac:dyDescent="0.45">
      <c r="A1687">
        <v>28</v>
      </c>
      <c r="B1687" t="s">
        <v>1790</v>
      </c>
      <c r="C1687" t="s">
        <v>39</v>
      </c>
      <c r="D1687" t="s">
        <v>1596</v>
      </c>
      <c r="E1687" t="s">
        <v>845</v>
      </c>
      <c r="F1687">
        <v>34</v>
      </c>
      <c r="G1687" t="s">
        <v>21</v>
      </c>
      <c r="H1687">
        <v>2020</v>
      </c>
      <c r="I1687">
        <v>13.9363333333333</v>
      </c>
      <c r="J1687" s="1">
        <f>_xlfn.XLOOKUP(B1687, '[1]2021 Salaries'!$B$13:$B$2834, '[1]2021 Salaries'!$G$13:$G$2834,0)</f>
        <v>0</v>
      </c>
      <c r="K1687" s="1">
        <f t="shared" si="26"/>
        <v>0</v>
      </c>
      <c r="L1687" s="2">
        <v>1686</v>
      </c>
    </row>
    <row r="1688" spans="1:12" hidden="1" x14ac:dyDescent="0.45">
      <c r="A1688">
        <v>637</v>
      </c>
      <c r="B1688" t="s">
        <v>1789</v>
      </c>
      <c r="C1688" t="s">
        <v>27</v>
      </c>
      <c r="D1688" t="s">
        <v>1592</v>
      </c>
      <c r="E1688" t="s">
        <v>197</v>
      </c>
      <c r="F1688">
        <v>17</v>
      </c>
      <c r="G1688" t="s">
        <v>25</v>
      </c>
      <c r="H1688">
        <v>2020</v>
      </c>
      <c r="I1688">
        <v>13.936866666666701</v>
      </c>
      <c r="J1688" s="1">
        <f>_xlfn.XLOOKUP(B1688, '[1]2021 Salaries'!$B$13:$B$2834, '[1]2021 Salaries'!$G$13:$G$2834,0)</f>
        <v>0</v>
      </c>
      <c r="K1688" s="1">
        <f t="shared" si="26"/>
        <v>0</v>
      </c>
      <c r="L1688" s="2">
        <v>1687</v>
      </c>
    </row>
    <row r="1689" spans="1:12" hidden="1" x14ac:dyDescent="0.45">
      <c r="A1689">
        <v>475</v>
      </c>
      <c r="B1689" t="s">
        <v>1788</v>
      </c>
      <c r="C1689" t="s">
        <v>27</v>
      </c>
      <c r="D1689" t="s">
        <v>1600</v>
      </c>
      <c r="E1689" t="s">
        <v>382</v>
      </c>
      <c r="F1689">
        <v>31</v>
      </c>
      <c r="G1689" t="s">
        <v>12</v>
      </c>
      <c r="H1689">
        <v>2020</v>
      </c>
      <c r="I1689">
        <v>13.9371333333333</v>
      </c>
      <c r="J1689" s="1">
        <f>_xlfn.XLOOKUP(B1689, '[1]2021 Salaries'!$B$13:$B$2834, '[1]2021 Salaries'!$G$13:$G$2834,0)</f>
        <v>0</v>
      </c>
      <c r="K1689" s="1">
        <f t="shared" si="26"/>
        <v>0</v>
      </c>
      <c r="L1689" s="2">
        <v>1688</v>
      </c>
    </row>
    <row r="1690" spans="1:12" hidden="1" x14ac:dyDescent="0.45">
      <c r="A1690">
        <v>1120</v>
      </c>
      <c r="B1690" t="s">
        <v>1787</v>
      </c>
      <c r="C1690" t="s">
        <v>377</v>
      </c>
      <c r="D1690" t="s">
        <v>1596</v>
      </c>
      <c r="E1690" t="s">
        <v>473</v>
      </c>
      <c r="F1690">
        <v>18</v>
      </c>
      <c r="G1690" t="s">
        <v>31</v>
      </c>
      <c r="H1690">
        <v>2021</v>
      </c>
      <c r="I1690">
        <v>13.938499999999999</v>
      </c>
      <c r="J1690" s="1">
        <f>_xlfn.XLOOKUP(B1690, '[1]2021 Salaries'!$B$13:$B$2834, '[1]2021 Salaries'!$G$13:$G$2834,0)</f>
        <v>20170000</v>
      </c>
      <c r="K1690" s="1">
        <f t="shared" si="26"/>
        <v>22187000</v>
      </c>
      <c r="L1690" s="2">
        <v>1689</v>
      </c>
    </row>
    <row r="1691" spans="1:12" hidden="1" x14ac:dyDescent="0.45">
      <c r="A1691">
        <v>60</v>
      </c>
      <c r="B1691" t="s">
        <v>1786</v>
      </c>
      <c r="C1691" t="s">
        <v>39</v>
      </c>
      <c r="D1691" t="s">
        <v>1600</v>
      </c>
      <c r="E1691" t="s">
        <v>393</v>
      </c>
      <c r="F1691">
        <v>28</v>
      </c>
      <c r="G1691" t="s">
        <v>21</v>
      </c>
      <c r="H1691">
        <v>2020</v>
      </c>
      <c r="I1691">
        <v>13.9412</v>
      </c>
      <c r="J1691" s="1">
        <f>_xlfn.XLOOKUP(B1691, '[1]2021 Salaries'!$B$13:$B$2834, '[1]2021 Salaries'!$G$13:$G$2834,0)</f>
        <v>0</v>
      </c>
      <c r="K1691" s="1">
        <f t="shared" si="26"/>
        <v>0</v>
      </c>
      <c r="L1691" s="2">
        <v>1690</v>
      </c>
    </row>
    <row r="1692" spans="1:12" hidden="1" x14ac:dyDescent="0.45">
      <c r="A1692">
        <v>1497</v>
      </c>
      <c r="B1692" t="s">
        <v>1785</v>
      </c>
      <c r="C1692" t="s">
        <v>285</v>
      </c>
      <c r="D1692" t="s">
        <v>1596</v>
      </c>
      <c r="E1692" t="s">
        <v>330</v>
      </c>
      <c r="F1692">
        <v>21</v>
      </c>
      <c r="G1692" t="s">
        <v>25</v>
      </c>
      <c r="H1692">
        <v>2021</v>
      </c>
      <c r="I1692">
        <v>13.9441666666667</v>
      </c>
      <c r="J1692" s="1">
        <f>_xlfn.XLOOKUP(B1692, '[1]2021 Salaries'!$B$13:$B$2834, '[1]2021 Salaries'!$G$13:$G$2834,0)</f>
        <v>13470000</v>
      </c>
      <c r="K1692" s="1">
        <f t="shared" si="26"/>
        <v>14817000.000000002</v>
      </c>
      <c r="L1692" s="2">
        <v>1691</v>
      </c>
    </row>
    <row r="1693" spans="1:12" hidden="1" x14ac:dyDescent="0.45">
      <c r="A1693">
        <v>885</v>
      </c>
      <c r="B1693" t="s">
        <v>1784</v>
      </c>
      <c r="C1693" t="s">
        <v>64</v>
      </c>
      <c r="D1693" t="s">
        <v>1600</v>
      </c>
      <c r="E1693" t="s">
        <v>275</v>
      </c>
      <c r="F1693">
        <v>37</v>
      </c>
      <c r="G1693" t="s">
        <v>41</v>
      </c>
      <c r="H1693">
        <v>2020</v>
      </c>
      <c r="I1693">
        <v>13.9479333333333</v>
      </c>
      <c r="J1693" s="1">
        <f>_xlfn.XLOOKUP(B1693, '[1]2021 Salaries'!$B$13:$B$2834, '[1]2021 Salaries'!$G$13:$G$2834,0)</f>
        <v>0</v>
      </c>
      <c r="K1693" s="1">
        <f t="shared" si="26"/>
        <v>0</v>
      </c>
      <c r="L1693" s="2">
        <v>1692</v>
      </c>
    </row>
    <row r="1694" spans="1:12" hidden="1" x14ac:dyDescent="0.45">
      <c r="A1694">
        <v>1716</v>
      </c>
      <c r="B1694" t="s">
        <v>1783</v>
      </c>
      <c r="C1694" t="s">
        <v>14</v>
      </c>
      <c r="D1694" t="s">
        <v>1592</v>
      </c>
      <c r="E1694" t="s">
        <v>489</v>
      </c>
      <c r="F1694">
        <v>22</v>
      </c>
      <c r="G1694" t="s">
        <v>16</v>
      </c>
      <c r="H1694">
        <v>2021</v>
      </c>
      <c r="I1694">
        <v>13.948133333333301</v>
      </c>
      <c r="J1694" s="1">
        <f>_xlfn.XLOOKUP(B1694, '[1]2021 Salaries'!$B$13:$B$2834, '[1]2021 Salaries'!$G$13:$G$2834,0)</f>
        <v>19000000</v>
      </c>
      <c r="K1694" s="1">
        <f t="shared" si="26"/>
        <v>20900000</v>
      </c>
      <c r="L1694" s="2">
        <v>1693</v>
      </c>
    </row>
    <row r="1695" spans="1:12" hidden="1" x14ac:dyDescent="0.45">
      <c r="A1695">
        <v>790</v>
      </c>
      <c r="B1695" t="s">
        <v>1782</v>
      </c>
      <c r="C1695" t="s">
        <v>86</v>
      </c>
      <c r="D1695" t="s">
        <v>1600</v>
      </c>
      <c r="E1695" t="s">
        <v>91</v>
      </c>
      <c r="F1695">
        <v>30</v>
      </c>
      <c r="G1695" t="s">
        <v>16</v>
      </c>
      <c r="H1695">
        <v>2020</v>
      </c>
      <c r="I1695">
        <v>13.9575333333333</v>
      </c>
      <c r="J1695" s="1">
        <f>_xlfn.XLOOKUP(B1695, '[1]2021 Salaries'!$B$13:$B$2834, '[1]2021 Salaries'!$G$13:$G$2834,0)</f>
        <v>21900000</v>
      </c>
      <c r="K1695" s="1">
        <f t="shared" si="26"/>
        <v>24090000.000000004</v>
      </c>
      <c r="L1695" s="2">
        <v>1694</v>
      </c>
    </row>
    <row r="1696" spans="1:12" hidden="1" x14ac:dyDescent="0.45">
      <c r="A1696">
        <v>92</v>
      </c>
      <c r="B1696" t="s">
        <v>1516</v>
      </c>
      <c r="C1696" t="s">
        <v>313</v>
      </c>
      <c r="D1696" t="s">
        <v>1600</v>
      </c>
      <c r="E1696" t="s">
        <v>293</v>
      </c>
      <c r="F1696">
        <v>23</v>
      </c>
      <c r="G1696" t="s">
        <v>21</v>
      </c>
      <c r="H1696">
        <v>2020</v>
      </c>
      <c r="I1696">
        <v>13.967933333333299</v>
      </c>
      <c r="J1696" s="1">
        <f>_xlfn.XLOOKUP(B1696, '[1]2021 Salaries'!$B$13:$B$2834, '[1]2021 Salaries'!$G$13:$G$2834,0)</f>
        <v>30270000</v>
      </c>
      <c r="K1696" s="1">
        <f t="shared" si="26"/>
        <v>33297000.000000004</v>
      </c>
      <c r="L1696" s="2">
        <v>1695</v>
      </c>
    </row>
    <row r="1697" spans="1:12" hidden="1" x14ac:dyDescent="0.45">
      <c r="A1697">
        <v>821</v>
      </c>
      <c r="B1697" t="s">
        <v>1779</v>
      </c>
      <c r="C1697" t="s">
        <v>46</v>
      </c>
      <c r="D1697" t="s">
        <v>1596</v>
      </c>
      <c r="E1697" t="s">
        <v>462</v>
      </c>
      <c r="F1697">
        <v>25</v>
      </c>
      <c r="G1697" t="s">
        <v>16</v>
      </c>
      <c r="H1697">
        <v>2020</v>
      </c>
      <c r="I1697">
        <v>13.971133333333301</v>
      </c>
      <c r="J1697" s="1">
        <f>_xlfn.XLOOKUP(B1697, '[1]2021 Salaries'!$B$13:$B$2834, '[1]2021 Salaries'!$G$13:$G$2834,0)</f>
        <v>26690000</v>
      </c>
      <c r="K1697" s="1">
        <f t="shared" si="26"/>
        <v>29359000.000000004</v>
      </c>
      <c r="L1697" s="2">
        <v>1696</v>
      </c>
    </row>
    <row r="1698" spans="1:12" hidden="1" x14ac:dyDescent="0.45">
      <c r="A1698">
        <v>403</v>
      </c>
      <c r="B1698" t="s">
        <v>1781</v>
      </c>
      <c r="C1698" t="s">
        <v>74</v>
      </c>
      <c r="D1698" t="s">
        <v>1592</v>
      </c>
      <c r="E1698" t="s">
        <v>602</v>
      </c>
      <c r="F1698">
        <v>28</v>
      </c>
      <c r="G1698" t="s">
        <v>12</v>
      </c>
      <c r="H1698">
        <v>2020</v>
      </c>
      <c r="I1698">
        <v>14.0002333333333</v>
      </c>
      <c r="J1698" s="1">
        <f>_xlfn.XLOOKUP(B1698, '[1]2021 Salaries'!$B$13:$B$2834, '[1]2021 Salaries'!$G$13:$G$2834,0)</f>
        <v>0</v>
      </c>
      <c r="K1698" s="1">
        <f t="shared" si="26"/>
        <v>0</v>
      </c>
      <c r="L1698" s="2">
        <v>1697</v>
      </c>
    </row>
    <row r="1699" spans="1:12" hidden="1" x14ac:dyDescent="0.45">
      <c r="A1699">
        <v>1187</v>
      </c>
      <c r="B1699" t="s">
        <v>1780</v>
      </c>
      <c r="C1699" t="s">
        <v>9</v>
      </c>
      <c r="D1699" t="s">
        <v>1592</v>
      </c>
      <c r="E1699" t="s">
        <v>539</v>
      </c>
      <c r="F1699">
        <v>22</v>
      </c>
      <c r="G1699" t="s">
        <v>31</v>
      </c>
      <c r="H1699">
        <v>2021</v>
      </c>
      <c r="I1699">
        <v>14.000500000000001</v>
      </c>
      <c r="J1699" s="1">
        <f>_xlfn.XLOOKUP(B1699, '[1]2021 Salaries'!$B$13:$B$2834, '[1]2021 Salaries'!$G$13:$G$2834,0)</f>
        <v>17850000</v>
      </c>
      <c r="K1699" s="1">
        <f t="shared" si="26"/>
        <v>19635000</v>
      </c>
      <c r="L1699" s="2">
        <v>1698</v>
      </c>
    </row>
    <row r="1700" spans="1:12" hidden="1" x14ac:dyDescent="0.45">
      <c r="A1700">
        <v>1670</v>
      </c>
      <c r="B1700" t="s">
        <v>1779</v>
      </c>
      <c r="C1700" t="s">
        <v>46</v>
      </c>
      <c r="D1700" t="s">
        <v>1596</v>
      </c>
      <c r="E1700" t="s">
        <v>659</v>
      </c>
      <c r="F1700">
        <v>26</v>
      </c>
      <c r="G1700" t="s">
        <v>16</v>
      </c>
      <c r="H1700">
        <v>2021</v>
      </c>
      <c r="I1700">
        <v>14.005000000000001</v>
      </c>
      <c r="J1700" s="1">
        <f>_xlfn.XLOOKUP(B1700, '[1]2021 Salaries'!$B$13:$B$2834, '[1]2021 Salaries'!$G$13:$G$2834,0)</f>
        <v>26690000</v>
      </c>
      <c r="K1700" s="1">
        <f t="shared" si="26"/>
        <v>29359000.000000004</v>
      </c>
      <c r="L1700" s="2">
        <v>1699</v>
      </c>
    </row>
    <row r="1701" spans="1:12" hidden="1" x14ac:dyDescent="0.45">
      <c r="A1701">
        <v>496</v>
      </c>
      <c r="B1701" t="s">
        <v>1778</v>
      </c>
      <c r="C1701" t="s">
        <v>74</v>
      </c>
      <c r="D1701" t="s">
        <v>1592</v>
      </c>
      <c r="E1701" t="s">
        <v>162</v>
      </c>
      <c r="F1701">
        <v>17</v>
      </c>
      <c r="G1701" t="s">
        <v>12</v>
      </c>
      <c r="H1701">
        <v>2020</v>
      </c>
      <c r="I1701">
        <v>14.0101333333333</v>
      </c>
      <c r="J1701" s="1">
        <f>_xlfn.XLOOKUP(B1701, '[1]2021 Salaries'!$B$13:$B$2834, '[1]2021 Salaries'!$G$13:$G$2834,0)</f>
        <v>3540000</v>
      </c>
      <c r="K1701" s="1">
        <f t="shared" si="26"/>
        <v>3894000.0000000005</v>
      </c>
      <c r="L1701" s="2">
        <v>1700</v>
      </c>
    </row>
    <row r="1702" spans="1:12" hidden="1" x14ac:dyDescent="0.45">
      <c r="A1702">
        <v>1382</v>
      </c>
      <c r="B1702" t="s">
        <v>1777</v>
      </c>
      <c r="C1702" t="s">
        <v>74</v>
      </c>
      <c r="D1702" t="s">
        <v>1600</v>
      </c>
      <c r="E1702" t="s">
        <v>587</v>
      </c>
      <c r="F1702">
        <v>28</v>
      </c>
      <c r="G1702" t="s">
        <v>12</v>
      </c>
      <c r="H1702">
        <v>2021</v>
      </c>
      <c r="I1702">
        <v>14.021133333333299</v>
      </c>
      <c r="J1702" s="1">
        <f>_xlfn.XLOOKUP(B1702, '[1]2021 Salaries'!$B$13:$B$2834, '[1]2021 Salaries'!$G$13:$G$2834,0)</f>
        <v>18300000</v>
      </c>
      <c r="K1702" s="1">
        <f t="shared" si="26"/>
        <v>20130000</v>
      </c>
      <c r="L1702" s="2">
        <v>1701</v>
      </c>
    </row>
    <row r="1703" spans="1:12" hidden="1" x14ac:dyDescent="0.45">
      <c r="A1703">
        <v>310</v>
      </c>
      <c r="B1703" t="s">
        <v>1776</v>
      </c>
      <c r="C1703" t="s">
        <v>9</v>
      </c>
      <c r="D1703" t="s">
        <v>1592</v>
      </c>
      <c r="E1703" t="s">
        <v>30</v>
      </c>
      <c r="F1703">
        <v>29</v>
      </c>
      <c r="G1703" t="s">
        <v>31</v>
      </c>
      <c r="H1703">
        <v>2020</v>
      </c>
      <c r="I1703">
        <v>14.023400000000001</v>
      </c>
      <c r="J1703" s="1">
        <f>_xlfn.XLOOKUP(B1703, '[1]2021 Salaries'!$B$13:$B$2834, '[1]2021 Salaries'!$G$13:$G$2834,0)</f>
        <v>0</v>
      </c>
      <c r="K1703" s="1">
        <f t="shared" si="26"/>
        <v>0</v>
      </c>
      <c r="L1703" s="2">
        <v>1702</v>
      </c>
    </row>
    <row r="1704" spans="1:12" hidden="1" x14ac:dyDescent="0.45">
      <c r="A1704">
        <v>626</v>
      </c>
      <c r="B1704" t="s">
        <v>1775</v>
      </c>
      <c r="C1704" t="s">
        <v>9</v>
      </c>
      <c r="D1704" t="s">
        <v>1596</v>
      </c>
      <c r="E1704" t="s">
        <v>784</v>
      </c>
      <c r="F1704">
        <v>22</v>
      </c>
      <c r="G1704" t="s">
        <v>25</v>
      </c>
      <c r="H1704">
        <v>2020</v>
      </c>
      <c r="I1704">
        <v>14.034000000000001</v>
      </c>
      <c r="J1704" s="1">
        <f>_xlfn.XLOOKUP(B1704, '[1]2021 Salaries'!$B$13:$B$2834, '[1]2021 Salaries'!$G$13:$G$2834,0)</f>
        <v>0</v>
      </c>
      <c r="K1704" s="1">
        <f t="shared" si="26"/>
        <v>0</v>
      </c>
      <c r="L1704" s="2">
        <v>1703</v>
      </c>
    </row>
    <row r="1705" spans="1:12" hidden="1" x14ac:dyDescent="0.45">
      <c r="A1705">
        <v>219</v>
      </c>
      <c r="B1705" t="s">
        <v>1774</v>
      </c>
      <c r="C1705" t="s">
        <v>722</v>
      </c>
      <c r="D1705" t="s">
        <v>1592</v>
      </c>
      <c r="E1705" t="s">
        <v>434</v>
      </c>
      <c r="F1705">
        <v>19</v>
      </c>
      <c r="G1705" t="s">
        <v>31</v>
      </c>
      <c r="H1705">
        <v>2020</v>
      </c>
      <c r="I1705">
        <v>14.0389</v>
      </c>
      <c r="J1705" s="1">
        <f>_xlfn.XLOOKUP(B1705, '[1]2021 Salaries'!$B$13:$B$2834, '[1]2021 Salaries'!$G$13:$G$2834,0)</f>
        <v>0</v>
      </c>
      <c r="K1705" s="1">
        <f t="shared" si="26"/>
        <v>0</v>
      </c>
      <c r="L1705" s="2">
        <v>1704</v>
      </c>
    </row>
    <row r="1706" spans="1:12" hidden="1" x14ac:dyDescent="0.45">
      <c r="A1706">
        <v>811</v>
      </c>
      <c r="B1706" t="s">
        <v>1662</v>
      </c>
      <c r="C1706" t="s">
        <v>235</v>
      </c>
      <c r="D1706" t="s">
        <v>1600</v>
      </c>
      <c r="E1706" t="s">
        <v>753</v>
      </c>
      <c r="F1706">
        <v>22</v>
      </c>
      <c r="G1706" t="s">
        <v>16</v>
      </c>
      <c r="H1706">
        <v>2020</v>
      </c>
      <c r="I1706">
        <v>14.0558</v>
      </c>
      <c r="J1706" s="1">
        <f>_xlfn.XLOOKUP(B1706, '[1]2021 Salaries'!$B$13:$B$2834, '[1]2021 Salaries'!$G$13:$G$2834,0)</f>
        <v>26200000</v>
      </c>
      <c r="K1706" s="1">
        <f t="shared" si="26"/>
        <v>28820000.000000004</v>
      </c>
      <c r="L1706" s="2">
        <v>1705</v>
      </c>
    </row>
    <row r="1707" spans="1:12" x14ac:dyDescent="0.45">
      <c r="A1707">
        <v>901</v>
      </c>
      <c r="B1707" t="s">
        <v>1773</v>
      </c>
      <c r="C1707" t="s">
        <v>64</v>
      </c>
      <c r="D1707" t="s">
        <v>1592</v>
      </c>
      <c r="E1707" t="s">
        <v>714</v>
      </c>
      <c r="F1707">
        <v>24</v>
      </c>
      <c r="G1707" t="s">
        <v>41</v>
      </c>
      <c r="H1707">
        <v>2020</v>
      </c>
      <c r="I1707">
        <v>14.079599999999999</v>
      </c>
      <c r="J1707" s="1">
        <f>_xlfn.XLOOKUP(B1707, '[1]2021 Salaries'!$B$13:$B$2834, '[1]2021 Salaries'!$G$13:$G$2834,0)</f>
        <v>0</v>
      </c>
      <c r="K1707" s="1">
        <f t="shared" si="26"/>
        <v>0</v>
      </c>
      <c r="L1707" s="2">
        <v>1706</v>
      </c>
    </row>
    <row r="1708" spans="1:12" hidden="1" x14ac:dyDescent="0.45">
      <c r="A1708">
        <v>1683</v>
      </c>
      <c r="B1708" t="s">
        <v>1772</v>
      </c>
      <c r="C1708" t="s">
        <v>14</v>
      </c>
      <c r="D1708" t="s">
        <v>1592</v>
      </c>
      <c r="E1708" t="s">
        <v>963</v>
      </c>
      <c r="F1708">
        <v>23</v>
      </c>
      <c r="G1708" t="s">
        <v>16</v>
      </c>
      <c r="H1708">
        <v>2021</v>
      </c>
      <c r="I1708">
        <v>14.0952</v>
      </c>
      <c r="J1708" s="1">
        <f>_xlfn.XLOOKUP(B1708, '[1]2021 Salaries'!$B$13:$B$2834, '[1]2021 Salaries'!$G$13:$G$2834,0)</f>
        <v>10830000</v>
      </c>
      <c r="K1708" s="1">
        <f t="shared" si="26"/>
        <v>11913000.000000002</v>
      </c>
      <c r="L1708" s="2">
        <v>1707</v>
      </c>
    </row>
    <row r="1709" spans="1:12" hidden="1" x14ac:dyDescent="0.45">
      <c r="A1709">
        <v>741</v>
      </c>
      <c r="B1709" t="s">
        <v>1771</v>
      </c>
      <c r="C1709" t="s">
        <v>14</v>
      </c>
      <c r="D1709" t="s">
        <v>1592</v>
      </c>
      <c r="E1709" t="s">
        <v>487</v>
      </c>
      <c r="F1709">
        <v>29</v>
      </c>
      <c r="G1709" t="s">
        <v>16</v>
      </c>
      <c r="H1709">
        <v>2020</v>
      </c>
      <c r="I1709">
        <v>14.1012</v>
      </c>
      <c r="J1709" s="1">
        <f>_xlfn.XLOOKUP(B1709, '[1]2021 Salaries'!$B$13:$B$2834, '[1]2021 Salaries'!$G$13:$G$2834,0)</f>
        <v>25500000</v>
      </c>
      <c r="K1709" s="1">
        <f t="shared" si="26"/>
        <v>28050000.000000004</v>
      </c>
      <c r="L1709" s="2">
        <v>1708</v>
      </c>
    </row>
    <row r="1710" spans="1:12" hidden="1" x14ac:dyDescent="0.45">
      <c r="A1710">
        <v>949</v>
      </c>
      <c r="B1710" t="s">
        <v>1770</v>
      </c>
      <c r="C1710" t="s">
        <v>1726</v>
      </c>
      <c r="D1710" t="s">
        <v>1596</v>
      </c>
      <c r="E1710" t="s">
        <v>49</v>
      </c>
      <c r="F1710">
        <v>26</v>
      </c>
      <c r="G1710" t="s">
        <v>21</v>
      </c>
      <c r="H1710">
        <v>2021</v>
      </c>
      <c r="I1710">
        <v>14.112033333333301</v>
      </c>
      <c r="J1710" s="1">
        <f>_xlfn.XLOOKUP(B1710, '[1]2021 Salaries'!$B$13:$B$2834, '[1]2021 Salaries'!$G$13:$G$2834,0)</f>
        <v>24400000</v>
      </c>
      <c r="K1710" s="1">
        <f t="shared" si="26"/>
        <v>26840000.000000004</v>
      </c>
      <c r="L1710" s="2">
        <v>1709</v>
      </c>
    </row>
    <row r="1711" spans="1:12" hidden="1" x14ac:dyDescent="0.45">
      <c r="A1711">
        <v>842</v>
      </c>
      <c r="B1711" t="s">
        <v>1769</v>
      </c>
      <c r="C1711" t="s">
        <v>14</v>
      </c>
      <c r="D1711" t="s">
        <v>1600</v>
      </c>
      <c r="E1711" t="s">
        <v>272</v>
      </c>
      <c r="F1711">
        <v>25</v>
      </c>
      <c r="G1711" t="s">
        <v>16</v>
      </c>
      <c r="H1711">
        <v>2020</v>
      </c>
      <c r="I1711">
        <v>14.134399999999999</v>
      </c>
      <c r="J1711" s="1">
        <f>_xlfn.XLOOKUP(B1711, '[1]2021 Salaries'!$B$13:$B$2834, '[1]2021 Salaries'!$G$13:$G$2834,0)</f>
        <v>0</v>
      </c>
      <c r="K1711" s="1">
        <f t="shared" si="26"/>
        <v>0</v>
      </c>
      <c r="L1711" s="2">
        <v>1710</v>
      </c>
    </row>
    <row r="1712" spans="1:12" hidden="1" x14ac:dyDescent="0.45">
      <c r="A1712">
        <v>906</v>
      </c>
      <c r="B1712" t="s">
        <v>1768</v>
      </c>
      <c r="C1712" t="s">
        <v>64</v>
      </c>
      <c r="D1712" t="s">
        <v>1600</v>
      </c>
      <c r="E1712" t="s">
        <v>714</v>
      </c>
      <c r="F1712">
        <v>27</v>
      </c>
      <c r="G1712" t="s">
        <v>41</v>
      </c>
      <c r="H1712">
        <v>2020</v>
      </c>
      <c r="I1712">
        <v>14.168100000000001</v>
      </c>
      <c r="J1712" s="1">
        <f>_xlfn.XLOOKUP(B1712, '[1]2021 Salaries'!$B$13:$B$2834, '[1]2021 Salaries'!$G$13:$G$2834,0)</f>
        <v>0</v>
      </c>
      <c r="K1712" s="1">
        <f t="shared" si="26"/>
        <v>0</v>
      </c>
      <c r="L1712" s="2">
        <v>1711</v>
      </c>
    </row>
    <row r="1713" spans="1:12" hidden="1" x14ac:dyDescent="0.45">
      <c r="A1713">
        <v>395</v>
      </c>
      <c r="B1713" t="s">
        <v>1750</v>
      </c>
      <c r="C1713" t="s">
        <v>74</v>
      </c>
      <c r="D1713" t="s">
        <v>1596</v>
      </c>
      <c r="E1713" t="s">
        <v>725</v>
      </c>
      <c r="F1713">
        <v>28</v>
      </c>
      <c r="G1713" t="s">
        <v>12</v>
      </c>
      <c r="H1713">
        <v>2020</v>
      </c>
      <c r="I1713">
        <v>14.180566666666699</v>
      </c>
      <c r="J1713" s="1">
        <f>_xlfn.XLOOKUP(B1713, '[1]2021 Salaries'!$B$13:$B$2834, '[1]2021 Salaries'!$G$13:$G$2834,0)</f>
        <v>28140000</v>
      </c>
      <c r="K1713" s="1">
        <f t="shared" si="26"/>
        <v>30954000.000000004</v>
      </c>
      <c r="L1713" s="2">
        <v>1712</v>
      </c>
    </row>
    <row r="1714" spans="1:12" hidden="1" x14ac:dyDescent="0.45">
      <c r="A1714">
        <v>754</v>
      </c>
      <c r="B1714" t="s">
        <v>1767</v>
      </c>
      <c r="C1714" t="s">
        <v>14</v>
      </c>
      <c r="D1714" t="s">
        <v>1600</v>
      </c>
      <c r="E1714" t="s">
        <v>53</v>
      </c>
      <c r="F1714">
        <v>20</v>
      </c>
      <c r="G1714" t="s">
        <v>16</v>
      </c>
      <c r="H1714">
        <v>2020</v>
      </c>
      <c r="I1714">
        <v>14.194800000000001</v>
      </c>
      <c r="J1714" s="1">
        <f>_xlfn.XLOOKUP(B1714, '[1]2021 Salaries'!$B$13:$B$2834, '[1]2021 Salaries'!$G$13:$G$2834,0)</f>
        <v>0</v>
      </c>
      <c r="K1714" s="1">
        <f t="shared" si="26"/>
        <v>0</v>
      </c>
      <c r="L1714" s="2">
        <v>1713</v>
      </c>
    </row>
    <row r="1715" spans="1:12" hidden="1" x14ac:dyDescent="0.45">
      <c r="A1715">
        <v>464</v>
      </c>
      <c r="B1715" t="s">
        <v>1766</v>
      </c>
      <c r="C1715" t="s">
        <v>1765</v>
      </c>
      <c r="D1715" t="s">
        <v>1596</v>
      </c>
      <c r="E1715" t="s">
        <v>11</v>
      </c>
      <c r="F1715">
        <v>20</v>
      </c>
      <c r="G1715" t="s">
        <v>12</v>
      </c>
      <c r="H1715">
        <v>2020</v>
      </c>
      <c r="I1715">
        <v>14.212733333333301</v>
      </c>
      <c r="J1715" s="1">
        <f>_xlfn.XLOOKUP(B1715, '[1]2021 Salaries'!$B$13:$B$2834, '[1]2021 Salaries'!$G$13:$G$2834,0)</f>
        <v>0</v>
      </c>
      <c r="K1715" s="1">
        <f t="shared" si="26"/>
        <v>0</v>
      </c>
      <c r="L1715" s="2">
        <v>1714</v>
      </c>
    </row>
    <row r="1716" spans="1:12" hidden="1" x14ac:dyDescent="0.45">
      <c r="A1716">
        <v>767</v>
      </c>
      <c r="B1716" t="s">
        <v>1441</v>
      </c>
      <c r="C1716" t="s">
        <v>14</v>
      </c>
      <c r="D1716" t="s">
        <v>350</v>
      </c>
      <c r="E1716" t="s">
        <v>485</v>
      </c>
      <c r="F1716">
        <v>22</v>
      </c>
      <c r="G1716" t="s">
        <v>16</v>
      </c>
      <c r="H1716">
        <v>2020</v>
      </c>
      <c r="I1716">
        <v>14.221033333333301</v>
      </c>
      <c r="J1716" s="1">
        <f>_xlfn.XLOOKUP(B1716, '[1]2021 Salaries'!$B$13:$B$2834, '[1]2021 Salaries'!$G$13:$G$2834,0)</f>
        <v>0</v>
      </c>
      <c r="K1716" s="1">
        <f t="shared" si="26"/>
        <v>0</v>
      </c>
      <c r="L1716" s="2">
        <v>1715</v>
      </c>
    </row>
    <row r="1717" spans="1:12" hidden="1" x14ac:dyDescent="0.45">
      <c r="A1717">
        <v>1616</v>
      </c>
      <c r="B1717" t="s">
        <v>1445</v>
      </c>
      <c r="C1717" t="s">
        <v>23</v>
      </c>
      <c r="D1717" t="s">
        <v>598</v>
      </c>
      <c r="E1717" t="s">
        <v>197</v>
      </c>
      <c r="F1717">
        <v>24</v>
      </c>
      <c r="G1717" t="s">
        <v>25</v>
      </c>
      <c r="H1717">
        <v>2021</v>
      </c>
      <c r="I1717">
        <v>14.2219333333333</v>
      </c>
      <c r="J1717" s="1">
        <f>_xlfn.XLOOKUP(B1717, '[1]2021 Salaries'!$B$13:$B$2834, '[1]2021 Salaries'!$G$13:$G$2834,0)</f>
        <v>13200000</v>
      </c>
      <c r="K1717" s="1">
        <f t="shared" si="26"/>
        <v>14520000.000000002</v>
      </c>
      <c r="L1717" s="2">
        <v>1716</v>
      </c>
    </row>
    <row r="1718" spans="1:12" hidden="1" x14ac:dyDescent="0.45">
      <c r="A1718">
        <v>1078</v>
      </c>
      <c r="B1718" t="s">
        <v>1685</v>
      </c>
      <c r="C1718" t="s">
        <v>14</v>
      </c>
      <c r="D1718" t="s">
        <v>1592</v>
      </c>
      <c r="E1718" t="s">
        <v>44</v>
      </c>
      <c r="F1718">
        <v>27</v>
      </c>
      <c r="G1718" t="s">
        <v>31</v>
      </c>
      <c r="H1718">
        <v>2021</v>
      </c>
      <c r="I1718">
        <v>14.2311333333333</v>
      </c>
      <c r="J1718" s="1">
        <f>_xlfn.XLOOKUP(B1718, '[1]2021 Salaries'!$B$13:$B$2834, '[1]2021 Salaries'!$G$13:$G$2834,0)</f>
        <v>1200000</v>
      </c>
      <c r="K1718" s="1">
        <f t="shared" si="26"/>
        <v>1320000</v>
      </c>
      <c r="L1718" s="2">
        <v>1717</v>
      </c>
    </row>
    <row r="1719" spans="1:12" hidden="1" x14ac:dyDescent="0.45">
      <c r="A1719">
        <v>244</v>
      </c>
      <c r="B1719" t="s">
        <v>1764</v>
      </c>
      <c r="C1719" t="s">
        <v>965</v>
      </c>
      <c r="D1719" t="s">
        <v>1600</v>
      </c>
      <c r="E1719" t="s">
        <v>539</v>
      </c>
      <c r="F1719">
        <v>21</v>
      </c>
      <c r="G1719" t="s">
        <v>31</v>
      </c>
      <c r="H1719">
        <v>2020</v>
      </c>
      <c r="I1719">
        <v>14.2314333333333</v>
      </c>
      <c r="J1719" s="1">
        <f>_xlfn.XLOOKUP(B1719, '[1]2021 Salaries'!$B$13:$B$2834, '[1]2021 Salaries'!$G$13:$G$2834,0)</f>
        <v>0</v>
      </c>
      <c r="K1719" s="1">
        <f t="shared" si="26"/>
        <v>0</v>
      </c>
      <c r="L1719" s="2">
        <v>1718</v>
      </c>
    </row>
    <row r="1720" spans="1:12" hidden="1" x14ac:dyDescent="0.45">
      <c r="A1720">
        <v>834</v>
      </c>
      <c r="B1720" t="s">
        <v>1763</v>
      </c>
      <c r="C1720" t="s">
        <v>86</v>
      </c>
      <c r="D1720" t="s">
        <v>1592</v>
      </c>
      <c r="E1720" t="s">
        <v>272</v>
      </c>
      <c r="F1720">
        <v>25</v>
      </c>
      <c r="G1720" t="s">
        <v>16</v>
      </c>
      <c r="H1720">
        <v>2020</v>
      </c>
      <c r="I1720">
        <v>14.250666666666699</v>
      </c>
      <c r="J1720" s="1">
        <f>_xlfn.XLOOKUP(B1720, '[1]2021 Salaries'!$B$13:$B$2834, '[1]2021 Salaries'!$G$13:$G$2834,0)</f>
        <v>23400000</v>
      </c>
      <c r="K1720" s="1">
        <f t="shared" si="26"/>
        <v>25740000.000000004</v>
      </c>
      <c r="L1720" s="2">
        <v>1719</v>
      </c>
    </row>
    <row r="1721" spans="1:12" hidden="1" x14ac:dyDescent="0.45">
      <c r="A1721">
        <v>398</v>
      </c>
      <c r="B1721" t="s">
        <v>1762</v>
      </c>
      <c r="C1721" t="s">
        <v>410</v>
      </c>
      <c r="D1721" t="s">
        <v>1596</v>
      </c>
      <c r="E1721" t="s">
        <v>725</v>
      </c>
      <c r="F1721">
        <v>21</v>
      </c>
      <c r="G1721" t="s">
        <v>12</v>
      </c>
      <c r="H1721">
        <v>2020</v>
      </c>
      <c r="I1721">
        <v>14.261100000000001</v>
      </c>
      <c r="J1721" s="1">
        <f>_xlfn.XLOOKUP(B1721, '[1]2021 Salaries'!$B$13:$B$2834, '[1]2021 Salaries'!$G$13:$G$2834,0)</f>
        <v>26640000</v>
      </c>
      <c r="K1721" s="1">
        <f t="shared" si="26"/>
        <v>29304000.000000004</v>
      </c>
      <c r="L1721" s="2">
        <v>1720</v>
      </c>
    </row>
    <row r="1722" spans="1:12" hidden="1" x14ac:dyDescent="0.45">
      <c r="A1722">
        <v>1063</v>
      </c>
      <c r="B1722" t="s">
        <v>1624</v>
      </c>
      <c r="C1722" t="s">
        <v>39</v>
      </c>
      <c r="D1722" t="s">
        <v>1600</v>
      </c>
      <c r="E1722" t="s">
        <v>299</v>
      </c>
      <c r="F1722">
        <v>31</v>
      </c>
      <c r="G1722" t="s">
        <v>21</v>
      </c>
      <c r="H1722">
        <v>2021</v>
      </c>
      <c r="I1722">
        <v>14.2695666666667</v>
      </c>
      <c r="J1722" s="1">
        <f>_xlfn.XLOOKUP(B1722, '[1]2021 Salaries'!$B$13:$B$2834, '[1]2021 Salaries'!$G$13:$G$2834,0)</f>
        <v>39230000</v>
      </c>
      <c r="K1722" s="1">
        <f t="shared" si="26"/>
        <v>43153000</v>
      </c>
      <c r="L1722" s="2">
        <v>1721</v>
      </c>
    </row>
    <row r="1723" spans="1:12" hidden="1" x14ac:dyDescent="0.45">
      <c r="A1723">
        <v>1870</v>
      </c>
      <c r="B1723" t="s">
        <v>1761</v>
      </c>
      <c r="C1723" t="s">
        <v>39</v>
      </c>
      <c r="D1723" t="s">
        <v>1592</v>
      </c>
      <c r="E1723" t="s">
        <v>40</v>
      </c>
      <c r="F1723">
        <v>17</v>
      </c>
      <c r="G1723" t="s">
        <v>41</v>
      </c>
      <c r="H1723">
        <v>2021</v>
      </c>
      <c r="I1723">
        <v>14.275600000000001</v>
      </c>
      <c r="J1723" s="1">
        <f>_xlfn.XLOOKUP(B1723, '[1]2021 Salaries'!$B$13:$B$2834, '[1]2021 Salaries'!$G$13:$G$2834,0)</f>
        <v>2650000</v>
      </c>
      <c r="K1723" s="1">
        <f t="shared" si="26"/>
        <v>2915000.0000000005</v>
      </c>
      <c r="L1723" s="2">
        <v>1722</v>
      </c>
    </row>
    <row r="1724" spans="1:12" hidden="1" x14ac:dyDescent="0.45">
      <c r="A1724">
        <v>456</v>
      </c>
      <c r="B1724" t="s">
        <v>1728</v>
      </c>
      <c r="C1724" t="s">
        <v>74</v>
      </c>
      <c r="D1724" t="s">
        <v>1600</v>
      </c>
      <c r="E1724" t="s">
        <v>253</v>
      </c>
      <c r="F1724">
        <v>18</v>
      </c>
      <c r="G1724" t="s">
        <v>12</v>
      </c>
      <c r="H1724">
        <v>2020</v>
      </c>
      <c r="I1724">
        <v>14.286433333333299</v>
      </c>
      <c r="J1724" s="1">
        <f>_xlfn.XLOOKUP(B1724, '[1]2021 Salaries'!$B$13:$B$2834, '[1]2021 Salaries'!$G$13:$G$2834,0)</f>
        <v>5300000</v>
      </c>
      <c r="K1724" s="1">
        <f t="shared" si="26"/>
        <v>5830000.0000000009</v>
      </c>
      <c r="L1724" s="2">
        <v>1723</v>
      </c>
    </row>
    <row r="1725" spans="1:12" hidden="1" x14ac:dyDescent="0.45">
      <c r="A1725">
        <v>1715</v>
      </c>
      <c r="B1725" t="s">
        <v>1760</v>
      </c>
      <c r="C1725" t="s">
        <v>14</v>
      </c>
      <c r="D1725" t="s">
        <v>1592</v>
      </c>
      <c r="E1725" t="s">
        <v>489</v>
      </c>
      <c r="F1725">
        <v>20</v>
      </c>
      <c r="G1725" t="s">
        <v>16</v>
      </c>
      <c r="H1725">
        <v>2021</v>
      </c>
      <c r="I1725">
        <v>14.2878666666667</v>
      </c>
      <c r="J1725" s="1">
        <f>_xlfn.XLOOKUP(B1725, '[1]2021 Salaries'!$B$13:$B$2834, '[1]2021 Salaries'!$G$13:$G$2834,0)</f>
        <v>27450000</v>
      </c>
      <c r="K1725" s="1">
        <f t="shared" si="26"/>
        <v>30195000.000000004</v>
      </c>
      <c r="L1725" s="2">
        <v>1724</v>
      </c>
    </row>
    <row r="1726" spans="1:12" hidden="1" x14ac:dyDescent="0.45">
      <c r="A1726">
        <v>688</v>
      </c>
      <c r="B1726" t="s">
        <v>1759</v>
      </c>
      <c r="C1726" t="s">
        <v>14</v>
      </c>
      <c r="D1726" t="s">
        <v>1600</v>
      </c>
      <c r="E1726" t="s">
        <v>659</v>
      </c>
      <c r="F1726">
        <v>22</v>
      </c>
      <c r="G1726" t="s">
        <v>16</v>
      </c>
      <c r="H1726">
        <v>2020</v>
      </c>
      <c r="I1726">
        <v>14.288066666666699</v>
      </c>
      <c r="J1726" s="1">
        <f>_xlfn.XLOOKUP(B1726, '[1]2021 Salaries'!$B$13:$B$2834, '[1]2021 Salaries'!$G$13:$G$2834,0)</f>
        <v>27670000</v>
      </c>
      <c r="K1726" s="1">
        <f t="shared" si="26"/>
        <v>30437000.000000004</v>
      </c>
      <c r="L1726" s="2">
        <v>1725</v>
      </c>
    </row>
    <row r="1727" spans="1:12" hidden="1" x14ac:dyDescent="0.45">
      <c r="A1727">
        <v>682</v>
      </c>
      <c r="B1727" t="s">
        <v>1758</v>
      </c>
      <c r="C1727" t="s">
        <v>14</v>
      </c>
      <c r="D1727" t="s">
        <v>1592</v>
      </c>
      <c r="E1727" t="s">
        <v>659</v>
      </c>
      <c r="F1727">
        <v>19</v>
      </c>
      <c r="G1727" t="s">
        <v>16</v>
      </c>
      <c r="H1727">
        <v>2020</v>
      </c>
      <c r="I1727">
        <v>14.288266666666701</v>
      </c>
      <c r="J1727" s="1">
        <f>_xlfn.XLOOKUP(B1727, '[1]2021 Salaries'!$B$13:$B$2834, '[1]2021 Salaries'!$G$13:$G$2834,0)</f>
        <v>0</v>
      </c>
      <c r="K1727" s="1">
        <f t="shared" si="26"/>
        <v>0</v>
      </c>
      <c r="L1727" s="2">
        <v>1726</v>
      </c>
    </row>
    <row r="1728" spans="1:12" hidden="1" x14ac:dyDescent="0.45">
      <c r="A1728">
        <v>1467</v>
      </c>
      <c r="B1728" t="s">
        <v>1281</v>
      </c>
      <c r="C1728" t="s">
        <v>74</v>
      </c>
      <c r="D1728" t="s">
        <v>350</v>
      </c>
      <c r="E1728" t="s">
        <v>162</v>
      </c>
      <c r="F1728">
        <v>18</v>
      </c>
      <c r="G1728" t="s">
        <v>12</v>
      </c>
      <c r="H1728">
        <v>2021</v>
      </c>
      <c r="I1728">
        <v>14.297800000000001</v>
      </c>
      <c r="J1728" s="1">
        <f>_xlfn.XLOOKUP(B1728, '[1]2021 Salaries'!$B$13:$B$2834, '[1]2021 Salaries'!$G$13:$G$2834,0)</f>
        <v>11940000</v>
      </c>
      <c r="K1728" s="1">
        <f t="shared" si="26"/>
        <v>13134000.000000002</v>
      </c>
      <c r="L1728" s="2">
        <v>1727</v>
      </c>
    </row>
    <row r="1729" spans="1:12" hidden="1" x14ac:dyDescent="0.45">
      <c r="A1729">
        <v>672</v>
      </c>
      <c r="B1729" t="s">
        <v>1757</v>
      </c>
      <c r="C1729" t="s">
        <v>14</v>
      </c>
      <c r="D1729" t="s">
        <v>1592</v>
      </c>
      <c r="E1729" t="s">
        <v>852</v>
      </c>
      <c r="F1729">
        <v>34</v>
      </c>
      <c r="G1729" t="s">
        <v>16</v>
      </c>
      <c r="H1729">
        <v>2020</v>
      </c>
      <c r="I1729">
        <v>14.2982666666667</v>
      </c>
      <c r="J1729" s="1">
        <f>_xlfn.XLOOKUP(B1729, '[1]2021 Salaries'!$B$13:$B$2834, '[1]2021 Salaries'!$G$13:$G$2834,0)</f>
        <v>30250000</v>
      </c>
      <c r="K1729" s="1">
        <f t="shared" si="26"/>
        <v>33275000.000000004</v>
      </c>
      <c r="L1729" s="2">
        <v>1728</v>
      </c>
    </row>
    <row r="1730" spans="1:12" x14ac:dyDescent="0.45">
      <c r="A1730">
        <v>879</v>
      </c>
      <c r="B1730" t="s">
        <v>1756</v>
      </c>
      <c r="C1730" t="s">
        <v>64</v>
      </c>
      <c r="D1730" t="s">
        <v>1596</v>
      </c>
      <c r="E1730" t="s">
        <v>275</v>
      </c>
      <c r="F1730">
        <v>23</v>
      </c>
      <c r="G1730" t="s">
        <v>41</v>
      </c>
      <c r="H1730">
        <v>2020</v>
      </c>
      <c r="I1730">
        <v>14.3188</v>
      </c>
      <c r="J1730" s="1">
        <f>_xlfn.XLOOKUP(B1730, '[1]2021 Salaries'!$B$13:$B$2834, '[1]2021 Salaries'!$G$13:$G$2834,0)</f>
        <v>0</v>
      </c>
      <c r="K1730" s="1">
        <f t="shared" si="26"/>
        <v>0</v>
      </c>
      <c r="L1730" s="2">
        <v>1729</v>
      </c>
    </row>
    <row r="1731" spans="1:12" x14ac:dyDescent="0.45">
      <c r="A1731">
        <v>690</v>
      </c>
      <c r="B1731" t="s">
        <v>1614</v>
      </c>
      <c r="C1731" t="s">
        <v>64</v>
      </c>
      <c r="D1731" t="s">
        <v>1600</v>
      </c>
      <c r="E1731" t="s">
        <v>659</v>
      </c>
      <c r="F1731">
        <v>23</v>
      </c>
      <c r="G1731" t="s">
        <v>16</v>
      </c>
      <c r="H1731">
        <v>2020</v>
      </c>
      <c r="I1731">
        <v>14.3207666666667</v>
      </c>
      <c r="J1731" s="1">
        <f>_xlfn.XLOOKUP(B1731, '[1]2021 Salaries'!$B$13:$B$2834, '[1]2021 Salaries'!$G$13:$G$2834,0)</f>
        <v>23150000</v>
      </c>
      <c r="K1731" s="1">
        <f t="shared" ref="K1731:K1794" si="27">IF(C1731="Rarita", J1731, J1731*1.1)</f>
        <v>23150000</v>
      </c>
      <c r="L1731" s="2">
        <v>1730</v>
      </c>
    </row>
    <row r="1732" spans="1:12" hidden="1" x14ac:dyDescent="0.45">
      <c r="A1732">
        <v>810</v>
      </c>
      <c r="B1732" t="s">
        <v>1655</v>
      </c>
      <c r="C1732" t="s">
        <v>14</v>
      </c>
      <c r="D1732" t="s">
        <v>1600</v>
      </c>
      <c r="E1732" t="s">
        <v>753</v>
      </c>
      <c r="F1732">
        <v>29</v>
      </c>
      <c r="G1732" t="s">
        <v>16</v>
      </c>
      <c r="H1732">
        <v>2020</v>
      </c>
      <c r="I1732">
        <v>14.3215</v>
      </c>
      <c r="J1732" s="1">
        <f>_xlfn.XLOOKUP(B1732, '[1]2021 Salaries'!$B$13:$B$2834, '[1]2021 Salaries'!$G$13:$G$2834,0)</f>
        <v>12320000</v>
      </c>
      <c r="K1732" s="1">
        <f t="shared" si="27"/>
        <v>13552000.000000002</v>
      </c>
      <c r="L1732" s="2">
        <v>1731</v>
      </c>
    </row>
    <row r="1733" spans="1:12" hidden="1" x14ac:dyDescent="0.45">
      <c r="A1733">
        <v>597</v>
      </c>
      <c r="B1733" t="s">
        <v>1755</v>
      </c>
      <c r="C1733" t="s">
        <v>1754</v>
      </c>
      <c r="D1733" t="s">
        <v>1596</v>
      </c>
      <c r="E1733" t="s">
        <v>255</v>
      </c>
      <c r="F1733">
        <v>17</v>
      </c>
      <c r="G1733" t="s">
        <v>25</v>
      </c>
      <c r="H1733">
        <v>2020</v>
      </c>
      <c r="I1733">
        <v>14.324066666666701</v>
      </c>
      <c r="J1733" s="1">
        <f>_xlfn.XLOOKUP(B1733, '[1]2021 Salaries'!$B$13:$B$2834, '[1]2021 Salaries'!$G$13:$G$2834,0)</f>
        <v>0</v>
      </c>
      <c r="K1733" s="1">
        <f t="shared" si="27"/>
        <v>0</v>
      </c>
      <c r="L1733" s="2">
        <v>1732</v>
      </c>
    </row>
    <row r="1734" spans="1:12" hidden="1" x14ac:dyDescent="0.45">
      <c r="A1734">
        <v>1505</v>
      </c>
      <c r="B1734" t="s">
        <v>1753</v>
      </c>
      <c r="C1734" t="s">
        <v>23</v>
      </c>
      <c r="D1734" t="s">
        <v>1592</v>
      </c>
      <c r="E1734" t="s">
        <v>104</v>
      </c>
      <c r="F1734">
        <v>20</v>
      </c>
      <c r="G1734" t="s">
        <v>25</v>
      </c>
      <c r="H1734">
        <v>2021</v>
      </c>
      <c r="I1734">
        <v>14.3271</v>
      </c>
      <c r="J1734" s="1">
        <f>_xlfn.XLOOKUP(B1734, '[1]2021 Salaries'!$B$13:$B$2834, '[1]2021 Salaries'!$G$13:$G$2834,0)</f>
        <v>6700000</v>
      </c>
      <c r="K1734" s="1">
        <f t="shared" si="27"/>
        <v>7370000.0000000009</v>
      </c>
      <c r="L1734" s="2">
        <v>1733</v>
      </c>
    </row>
    <row r="1735" spans="1:12" hidden="1" x14ac:dyDescent="0.45">
      <c r="A1735">
        <v>195</v>
      </c>
      <c r="B1735" t="s">
        <v>1752</v>
      </c>
      <c r="C1735" t="s">
        <v>9</v>
      </c>
      <c r="D1735" t="s">
        <v>1600</v>
      </c>
      <c r="E1735" t="s">
        <v>473</v>
      </c>
      <c r="F1735">
        <v>17</v>
      </c>
      <c r="G1735" t="s">
        <v>31</v>
      </c>
      <c r="H1735">
        <v>2020</v>
      </c>
      <c r="I1735">
        <v>14.334899999999999</v>
      </c>
      <c r="J1735" s="1">
        <f>_xlfn.XLOOKUP(B1735, '[1]2021 Salaries'!$B$13:$B$2834, '[1]2021 Salaries'!$G$13:$G$2834,0)</f>
        <v>11190000</v>
      </c>
      <c r="K1735" s="1">
        <f t="shared" si="27"/>
        <v>12309000.000000002</v>
      </c>
      <c r="L1735" s="2">
        <v>1734</v>
      </c>
    </row>
    <row r="1736" spans="1:12" hidden="1" x14ac:dyDescent="0.45">
      <c r="A1736">
        <v>487</v>
      </c>
      <c r="B1736" t="s">
        <v>1751</v>
      </c>
      <c r="C1736" t="s">
        <v>74</v>
      </c>
      <c r="D1736" t="s">
        <v>1596</v>
      </c>
      <c r="E1736" t="s">
        <v>291</v>
      </c>
      <c r="F1736">
        <v>29</v>
      </c>
      <c r="G1736" t="s">
        <v>12</v>
      </c>
      <c r="H1736">
        <v>2020</v>
      </c>
      <c r="I1736">
        <v>14.3351666666667</v>
      </c>
      <c r="J1736" s="1">
        <f>_xlfn.XLOOKUP(B1736, '[1]2021 Salaries'!$B$13:$B$2834, '[1]2021 Salaries'!$G$13:$G$2834,0)</f>
        <v>0</v>
      </c>
      <c r="K1736" s="1">
        <f t="shared" si="27"/>
        <v>0</v>
      </c>
      <c r="L1736" s="2">
        <v>1735</v>
      </c>
    </row>
    <row r="1737" spans="1:12" hidden="1" x14ac:dyDescent="0.45">
      <c r="A1737">
        <v>1357</v>
      </c>
      <c r="B1737" t="s">
        <v>1750</v>
      </c>
      <c r="C1737" t="s">
        <v>74</v>
      </c>
      <c r="D1737" t="s">
        <v>1596</v>
      </c>
      <c r="E1737" t="s">
        <v>725</v>
      </c>
      <c r="F1737">
        <v>29</v>
      </c>
      <c r="G1737" t="s">
        <v>12</v>
      </c>
      <c r="H1737">
        <v>2021</v>
      </c>
      <c r="I1737">
        <v>14.335333333333301</v>
      </c>
      <c r="J1737" s="1">
        <f>_xlfn.XLOOKUP(B1737, '[1]2021 Salaries'!$B$13:$B$2834, '[1]2021 Salaries'!$G$13:$G$2834,0)</f>
        <v>28140000</v>
      </c>
      <c r="K1737" s="1">
        <f t="shared" si="27"/>
        <v>30954000.000000004</v>
      </c>
      <c r="L1737" s="2">
        <v>1736</v>
      </c>
    </row>
    <row r="1738" spans="1:12" hidden="1" x14ac:dyDescent="0.45">
      <c r="A1738">
        <v>1141</v>
      </c>
      <c r="B1738" t="s">
        <v>1749</v>
      </c>
      <c r="C1738" t="s">
        <v>195</v>
      </c>
      <c r="D1738" t="s">
        <v>1600</v>
      </c>
      <c r="E1738" t="s">
        <v>497</v>
      </c>
      <c r="F1738">
        <v>25</v>
      </c>
      <c r="G1738" t="s">
        <v>31</v>
      </c>
      <c r="H1738">
        <v>2021</v>
      </c>
      <c r="I1738">
        <v>14.3393</v>
      </c>
      <c r="J1738" s="1">
        <f>_xlfn.XLOOKUP(B1738, '[1]2021 Salaries'!$B$13:$B$2834, '[1]2021 Salaries'!$G$13:$G$2834,0)</f>
        <v>13510000</v>
      </c>
      <c r="K1738" s="1">
        <f t="shared" si="27"/>
        <v>14861000.000000002</v>
      </c>
      <c r="L1738" s="2">
        <v>1737</v>
      </c>
    </row>
    <row r="1739" spans="1:12" hidden="1" x14ac:dyDescent="0.45">
      <c r="A1739">
        <v>1359</v>
      </c>
      <c r="B1739" t="s">
        <v>1748</v>
      </c>
      <c r="C1739" t="s">
        <v>51</v>
      </c>
      <c r="D1739" t="s">
        <v>1596</v>
      </c>
      <c r="E1739" t="s">
        <v>725</v>
      </c>
      <c r="F1739">
        <v>26</v>
      </c>
      <c r="G1739" t="s">
        <v>12</v>
      </c>
      <c r="H1739">
        <v>2021</v>
      </c>
      <c r="I1739">
        <v>14.344799999999999</v>
      </c>
      <c r="J1739" s="1">
        <f>_xlfn.XLOOKUP(B1739, '[1]2021 Salaries'!$B$13:$B$2834, '[1]2021 Salaries'!$G$13:$G$2834,0)</f>
        <v>17260000</v>
      </c>
      <c r="K1739" s="1">
        <f t="shared" si="27"/>
        <v>18986000</v>
      </c>
      <c r="L1739" s="2">
        <v>1738</v>
      </c>
    </row>
    <row r="1740" spans="1:12" hidden="1" x14ac:dyDescent="0.45">
      <c r="A1740">
        <v>1861</v>
      </c>
      <c r="B1740" t="s">
        <v>1747</v>
      </c>
      <c r="C1740" t="s">
        <v>216</v>
      </c>
      <c r="D1740" t="s">
        <v>1596</v>
      </c>
      <c r="E1740" t="s">
        <v>970</v>
      </c>
      <c r="F1740">
        <v>32</v>
      </c>
      <c r="G1740" t="s">
        <v>41</v>
      </c>
      <c r="H1740">
        <v>2021</v>
      </c>
      <c r="I1740">
        <v>14.3454</v>
      </c>
      <c r="J1740" s="1">
        <f>_xlfn.XLOOKUP(B1740, '[1]2021 Salaries'!$B$13:$B$2834, '[1]2021 Salaries'!$G$13:$G$2834,0)</f>
        <v>1900000</v>
      </c>
      <c r="K1740" s="1">
        <f t="shared" si="27"/>
        <v>2090000.0000000002</v>
      </c>
      <c r="L1740" s="2">
        <v>1739</v>
      </c>
    </row>
    <row r="1741" spans="1:12" hidden="1" x14ac:dyDescent="0.45">
      <c r="A1741">
        <v>177</v>
      </c>
      <c r="B1741" t="s">
        <v>1746</v>
      </c>
      <c r="C1741" t="s">
        <v>9</v>
      </c>
      <c r="D1741" t="s">
        <v>1600</v>
      </c>
      <c r="E1741" t="s">
        <v>614</v>
      </c>
      <c r="F1741">
        <v>19</v>
      </c>
      <c r="G1741" t="s">
        <v>31</v>
      </c>
      <c r="H1741">
        <v>2020</v>
      </c>
      <c r="I1741">
        <v>14.3538333333333</v>
      </c>
      <c r="J1741" s="1">
        <f>_xlfn.XLOOKUP(B1741, '[1]2021 Salaries'!$B$13:$B$2834, '[1]2021 Salaries'!$G$13:$G$2834,0)</f>
        <v>0</v>
      </c>
      <c r="K1741" s="1">
        <f t="shared" si="27"/>
        <v>0</v>
      </c>
      <c r="L1741" s="2">
        <v>1740</v>
      </c>
    </row>
    <row r="1742" spans="1:12" hidden="1" x14ac:dyDescent="0.45">
      <c r="A1742">
        <v>1186</v>
      </c>
      <c r="B1742" t="s">
        <v>1745</v>
      </c>
      <c r="C1742" t="s">
        <v>9</v>
      </c>
      <c r="D1742" t="s">
        <v>1592</v>
      </c>
      <c r="E1742" t="s">
        <v>539</v>
      </c>
      <c r="F1742">
        <v>19</v>
      </c>
      <c r="G1742" t="s">
        <v>31</v>
      </c>
      <c r="H1742">
        <v>2021</v>
      </c>
      <c r="I1742">
        <v>14.3572666666667</v>
      </c>
      <c r="J1742" s="1">
        <f>_xlfn.XLOOKUP(B1742, '[1]2021 Salaries'!$B$13:$B$2834, '[1]2021 Salaries'!$G$13:$G$2834,0)</f>
        <v>35150000</v>
      </c>
      <c r="K1742" s="1">
        <f t="shared" si="27"/>
        <v>38665000</v>
      </c>
      <c r="L1742" s="2">
        <v>1741</v>
      </c>
    </row>
    <row r="1743" spans="1:12" hidden="1" x14ac:dyDescent="0.45">
      <c r="A1743">
        <v>58</v>
      </c>
      <c r="B1743" t="s">
        <v>1744</v>
      </c>
      <c r="C1743" t="s">
        <v>190</v>
      </c>
      <c r="D1743" t="s">
        <v>1596</v>
      </c>
      <c r="E1743" t="s">
        <v>393</v>
      </c>
      <c r="F1743">
        <v>18</v>
      </c>
      <c r="G1743" t="s">
        <v>21</v>
      </c>
      <c r="H1743">
        <v>2020</v>
      </c>
      <c r="I1743">
        <v>14.37</v>
      </c>
      <c r="J1743" s="1">
        <f>_xlfn.XLOOKUP(B1743, '[1]2021 Salaries'!$B$13:$B$2834, '[1]2021 Salaries'!$G$13:$G$2834,0)</f>
        <v>0</v>
      </c>
      <c r="K1743" s="1">
        <f t="shared" si="27"/>
        <v>0</v>
      </c>
      <c r="L1743" s="2">
        <v>1742</v>
      </c>
    </row>
    <row r="1744" spans="1:12" hidden="1" x14ac:dyDescent="0.45">
      <c r="A1744">
        <v>1255</v>
      </c>
      <c r="B1744" t="s">
        <v>1719</v>
      </c>
      <c r="C1744" t="s">
        <v>9</v>
      </c>
      <c r="D1744" t="s">
        <v>1592</v>
      </c>
      <c r="E1744" t="s">
        <v>460</v>
      </c>
      <c r="F1744">
        <v>22</v>
      </c>
      <c r="G1744" t="s">
        <v>31</v>
      </c>
      <c r="H1744">
        <v>2021</v>
      </c>
      <c r="I1744">
        <v>14.3719</v>
      </c>
      <c r="J1744" s="1">
        <f>_xlfn.XLOOKUP(B1744, '[1]2021 Salaries'!$B$13:$B$2834, '[1]2021 Salaries'!$G$13:$G$2834,0)</f>
        <v>27530000</v>
      </c>
      <c r="K1744" s="1">
        <f t="shared" si="27"/>
        <v>30283000.000000004</v>
      </c>
      <c r="L1744" s="2">
        <v>1743</v>
      </c>
    </row>
    <row r="1745" spans="1:12" hidden="1" x14ac:dyDescent="0.45">
      <c r="A1745">
        <v>1514</v>
      </c>
      <c r="B1745" t="s">
        <v>1743</v>
      </c>
      <c r="C1745" t="s">
        <v>23</v>
      </c>
      <c r="D1745" t="s">
        <v>1596</v>
      </c>
      <c r="E1745" t="s">
        <v>104</v>
      </c>
      <c r="F1745">
        <v>32</v>
      </c>
      <c r="G1745" t="s">
        <v>25</v>
      </c>
      <c r="H1745">
        <v>2021</v>
      </c>
      <c r="I1745">
        <v>14.381166666666701</v>
      </c>
      <c r="J1745" s="1">
        <f>_xlfn.XLOOKUP(B1745, '[1]2021 Salaries'!$B$13:$B$2834, '[1]2021 Salaries'!$G$13:$G$2834,0)</f>
        <v>33970000</v>
      </c>
      <c r="K1745" s="1">
        <f t="shared" si="27"/>
        <v>37367000</v>
      </c>
      <c r="L1745" s="2">
        <v>1744</v>
      </c>
    </row>
    <row r="1746" spans="1:12" hidden="1" x14ac:dyDescent="0.45">
      <c r="A1746">
        <v>1145</v>
      </c>
      <c r="B1746" t="s">
        <v>1742</v>
      </c>
      <c r="C1746" t="s">
        <v>149</v>
      </c>
      <c r="D1746" t="s">
        <v>1592</v>
      </c>
      <c r="E1746" t="s">
        <v>57</v>
      </c>
      <c r="F1746">
        <v>25</v>
      </c>
      <c r="G1746" t="s">
        <v>31</v>
      </c>
      <c r="H1746">
        <v>2021</v>
      </c>
      <c r="I1746">
        <v>14.3821666666667</v>
      </c>
      <c r="J1746" s="1">
        <f>_xlfn.XLOOKUP(B1746, '[1]2021 Salaries'!$B$13:$B$2834, '[1]2021 Salaries'!$G$13:$G$2834,0)</f>
        <v>20440000</v>
      </c>
      <c r="K1746" s="1">
        <f t="shared" si="27"/>
        <v>22484000</v>
      </c>
      <c r="L1746" s="2">
        <v>1745</v>
      </c>
    </row>
    <row r="1747" spans="1:12" hidden="1" x14ac:dyDescent="0.45">
      <c r="A1747">
        <v>437</v>
      </c>
      <c r="B1747" t="s">
        <v>1643</v>
      </c>
      <c r="C1747" t="s">
        <v>9</v>
      </c>
      <c r="D1747" t="s">
        <v>1596</v>
      </c>
      <c r="E1747" t="s">
        <v>441</v>
      </c>
      <c r="F1747">
        <v>31</v>
      </c>
      <c r="G1747" t="s">
        <v>12</v>
      </c>
      <c r="H1747">
        <v>2020</v>
      </c>
      <c r="I1747">
        <v>14.3860666666667</v>
      </c>
      <c r="J1747" s="1">
        <f>_xlfn.XLOOKUP(B1747, '[1]2021 Salaries'!$B$13:$B$2834, '[1]2021 Salaries'!$G$13:$G$2834,0)</f>
        <v>26660000</v>
      </c>
      <c r="K1747" s="1">
        <f t="shared" si="27"/>
        <v>29326000.000000004</v>
      </c>
      <c r="L1747" s="2">
        <v>1746</v>
      </c>
    </row>
    <row r="1748" spans="1:12" hidden="1" x14ac:dyDescent="0.45">
      <c r="A1748">
        <v>1654</v>
      </c>
      <c r="B1748" t="s">
        <v>1741</v>
      </c>
      <c r="C1748" t="s">
        <v>14</v>
      </c>
      <c r="D1748" t="s">
        <v>1600</v>
      </c>
      <c r="E1748" t="s">
        <v>1212</v>
      </c>
      <c r="F1748">
        <v>25</v>
      </c>
      <c r="G1748" t="s">
        <v>16</v>
      </c>
      <c r="H1748">
        <v>2021</v>
      </c>
      <c r="I1748">
        <v>14.3932</v>
      </c>
      <c r="J1748" s="1">
        <f>_xlfn.XLOOKUP(B1748, '[1]2021 Salaries'!$B$13:$B$2834, '[1]2021 Salaries'!$G$13:$G$2834,0)</f>
        <v>17680000</v>
      </c>
      <c r="K1748" s="1">
        <f t="shared" si="27"/>
        <v>19448000</v>
      </c>
      <c r="L1748" s="2">
        <v>1747</v>
      </c>
    </row>
    <row r="1749" spans="1:12" hidden="1" x14ac:dyDescent="0.45">
      <c r="A1749">
        <v>1377</v>
      </c>
      <c r="B1749" t="s">
        <v>1740</v>
      </c>
      <c r="C1749" t="s">
        <v>74</v>
      </c>
      <c r="D1749" t="s">
        <v>1596</v>
      </c>
      <c r="E1749" t="s">
        <v>587</v>
      </c>
      <c r="F1749">
        <v>31</v>
      </c>
      <c r="G1749" t="s">
        <v>12</v>
      </c>
      <c r="H1749">
        <v>2021</v>
      </c>
      <c r="I1749">
        <v>14.4113666666667</v>
      </c>
      <c r="J1749" s="1">
        <f>_xlfn.XLOOKUP(B1749, '[1]2021 Salaries'!$B$13:$B$2834, '[1]2021 Salaries'!$G$13:$G$2834,0)</f>
        <v>23580000</v>
      </c>
      <c r="K1749" s="1">
        <f t="shared" si="27"/>
        <v>25938000.000000004</v>
      </c>
      <c r="L1749" s="2">
        <v>1748</v>
      </c>
    </row>
    <row r="1750" spans="1:12" hidden="1" x14ac:dyDescent="0.45">
      <c r="A1750">
        <v>1708</v>
      </c>
      <c r="B1750" t="s">
        <v>1739</v>
      </c>
      <c r="C1750" t="s">
        <v>14</v>
      </c>
      <c r="D1750" t="s">
        <v>1596</v>
      </c>
      <c r="E1750" t="s">
        <v>186</v>
      </c>
      <c r="F1750">
        <v>25</v>
      </c>
      <c r="G1750" t="s">
        <v>16</v>
      </c>
      <c r="H1750">
        <v>2021</v>
      </c>
      <c r="I1750">
        <v>14.4120666666667</v>
      </c>
      <c r="J1750" s="1">
        <f>_xlfn.XLOOKUP(B1750, '[1]2021 Salaries'!$B$13:$B$2834, '[1]2021 Salaries'!$G$13:$G$2834,0)</f>
        <v>28350000</v>
      </c>
      <c r="K1750" s="1">
        <f t="shared" si="27"/>
        <v>31185000.000000004</v>
      </c>
      <c r="L1750" s="2">
        <v>1749</v>
      </c>
    </row>
    <row r="1751" spans="1:12" hidden="1" x14ac:dyDescent="0.45">
      <c r="A1751">
        <v>1216</v>
      </c>
      <c r="B1751" t="s">
        <v>1738</v>
      </c>
      <c r="C1751" t="s">
        <v>9</v>
      </c>
      <c r="D1751" t="s">
        <v>1592</v>
      </c>
      <c r="E1751" t="s">
        <v>471</v>
      </c>
      <c r="F1751">
        <v>23</v>
      </c>
      <c r="G1751" t="s">
        <v>31</v>
      </c>
      <c r="H1751">
        <v>2021</v>
      </c>
      <c r="I1751">
        <v>14.428433333333301</v>
      </c>
      <c r="J1751" s="1">
        <f>_xlfn.XLOOKUP(B1751, '[1]2021 Salaries'!$B$13:$B$2834, '[1]2021 Salaries'!$G$13:$G$2834,0)</f>
        <v>17250000</v>
      </c>
      <c r="K1751" s="1">
        <f t="shared" si="27"/>
        <v>18975000</v>
      </c>
      <c r="L1751" s="2">
        <v>1750</v>
      </c>
    </row>
    <row r="1752" spans="1:12" hidden="1" x14ac:dyDescent="0.45">
      <c r="A1752">
        <v>70</v>
      </c>
      <c r="B1752" t="s">
        <v>1737</v>
      </c>
      <c r="C1752" t="s">
        <v>39</v>
      </c>
      <c r="D1752" t="s">
        <v>1592</v>
      </c>
      <c r="E1752" t="s">
        <v>710</v>
      </c>
      <c r="F1752">
        <v>27</v>
      </c>
      <c r="G1752" t="s">
        <v>21</v>
      </c>
      <c r="H1752">
        <v>2020</v>
      </c>
      <c r="I1752">
        <v>14.4378333333333</v>
      </c>
      <c r="J1752" s="1">
        <f>_xlfn.XLOOKUP(B1752, '[1]2021 Salaries'!$B$13:$B$2834, '[1]2021 Salaries'!$G$13:$G$2834,0)</f>
        <v>22370000</v>
      </c>
      <c r="K1752" s="1">
        <f t="shared" si="27"/>
        <v>24607000.000000004</v>
      </c>
      <c r="L1752" s="2">
        <v>1751</v>
      </c>
    </row>
    <row r="1753" spans="1:12" hidden="1" x14ac:dyDescent="0.45">
      <c r="A1753">
        <v>1117</v>
      </c>
      <c r="B1753" t="s">
        <v>1736</v>
      </c>
      <c r="C1753" t="s">
        <v>27</v>
      </c>
      <c r="D1753" t="s">
        <v>1592</v>
      </c>
      <c r="E1753" t="s">
        <v>473</v>
      </c>
      <c r="F1753">
        <v>22</v>
      </c>
      <c r="G1753" t="s">
        <v>31</v>
      </c>
      <c r="H1753">
        <v>2021</v>
      </c>
      <c r="I1753">
        <v>14.442033333333301</v>
      </c>
      <c r="J1753" s="1">
        <f>_xlfn.XLOOKUP(B1753, '[1]2021 Salaries'!$B$13:$B$2834, '[1]2021 Salaries'!$G$13:$G$2834,0)</f>
        <v>10510000</v>
      </c>
      <c r="K1753" s="1">
        <f t="shared" si="27"/>
        <v>11561000.000000002</v>
      </c>
      <c r="L1753" s="2">
        <v>1752</v>
      </c>
    </row>
    <row r="1754" spans="1:12" hidden="1" x14ac:dyDescent="0.45">
      <c r="A1754">
        <v>1166</v>
      </c>
      <c r="B1754" t="s">
        <v>1735</v>
      </c>
      <c r="C1754" t="s">
        <v>9</v>
      </c>
      <c r="D1754" t="s">
        <v>1600</v>
      </c>
      <c r="E1754" t="s">
        <v>434</v>
      </c>
      <c r="F1754">
        <v>17</v>
      </c>
      <c r="G1754" t="s">
        <v>31</v>
      </c>
      <c r="H1754">
        <v>2021</v>
      </c>
      <c r="I1754">
        <v>14.4431333333333</v>
      </c>
      <c r="J1754" s="1">
        <f>_xlfn.XLOOKUP(B1754, '[1]2021 Salaries'!$B$13:$B$2834, '[1]2021 Salaries'!$G$13:$G$2834,0)</f>
        <v>28990000</v>
      </c>
      <c r="K1754" s="1">
        <f t="shared" si="27"/>
        <v>31889000.000000004</v>
      </c>
      <c r="L1754" s="2">
        <v>1753</v>
      </c>
    </row>
    <row r="1755" spans="1:12" hidden="1" x14ac:dyDescent="0.45">
      <c r="A1755">
        <v>1815</v>
      </c>
      <c r="B1755" t="s">
        <v>1734</v>
      </c>
      <c r="C1755" t="s">
        <v>14</v>
      </c>
      <c r="D1755" t="s">
        <v>1596</v>
      </c>
      <c r="E1755" t="s">
        <v>462</v>
      </c>
      <c r="F1755">
        <v>23</v>
      </c>
      <c r="G1755" t="s">
        <v>16</v>
      </c>
      <c r="H1755">
        <v>2021</v>
      </c>
      <c r="I1755">
        <v>14.445600000000001</v>
      </c>
      <c r="J1755" s="1">
        <f>_xlfn.XLOOKUP(B1755, '[1]2021 Salaries'!$B$13:$B$2834, '[1]2021 Salaries'!$G$13:$G$2834,0)</f>
        <v>14350000</v>
      </c>
      <c r="K1755" s="1">
        <f t="shared" si="27"/>
        <v>15785000.000000002</v>
      </c>
      <c r="L1755" s="2">
        <v>1754</v>
      </c>
    </row>
    <row r="1756" spans="1:12" hidden="1" x14ac:dyDescent="0.45">
      <c r="A1756">
        <v>1760</v>
      </c>
      <c r="B1756" t="s">
        <v>1733</v>
      </c>
      <c r="C1756" t="s">
        <v>1732</v>
      </c>
      <c r="D1756" t="s">
        <v>1600</v>
      </c>
      <c r="E1756" t="s">
        <v>225</v>
      </c>
      <c r="F1756">
        <v>27</v>
      </c>
      <c r="G1756" t="s">
        <v>16</v>
      </c>
      <c r="H1756">
        <v>2021</v>
      </c>
      <c r="I1756">
        <v>14.4487666666667</v>
      </c>
      <c r="J1756" s="1">
        <f>_xlfn.XLOOKUP(B1756, '[1]2021 Salaries'!$B$13:$B$2834, '[1]2021 Salaries'!$G$13:$G$2834,0)</f>
        <v>20240000</v>
      </c>
      <c r="K1756" s="1">
        <f t="shared" si="27"/>
        <v>22264000</v>
      </c>
      <c r="L1756" s="2">
        <v>1755</v>
      </c>
    </row>
    <row r="1757" spans="1:12" hidden="1" x14ac:dyDescent="0.45">
      <c r="A1757">
        <v>235</v>
      </c>
      <c r="B1757" t="s">
        <v>1731</v>
      </c>
      <c r="C1757" t="s">
        <v>9</v>
      </c>
      <c r="D1757" t="s">
        <v>1600</v>
      </c>
      <c r="E1757" t="s">
        <v>1012</v>
      </c>
      <c r="F1757">
        <v>25</v>
      </c>
      <c r="G1757" t="s">
        <v>31</v>
      </c>
      <c r="H1757">
        <v>2020</v>
      </c>
      <c r="I1757">
        <v>14.455733333333299</v>
      </c>
      <c r="J1757" s="1">
        <f>_xlfn.XLOOKUP(B1757, '[1]2021 Salaries'!$B$13:$B$2834, '[1]2021 Salaries'!$G$13:$G$2834,0)</f>
        <v>0</v>
      </c>
      <c r="K1757" s="1">
        <f t="shared" si="27"/>
        <v>0</v>
      </c>
      <c r="L1757" s="2">
        <v>1756</v>
      </c>
    </row>
    <row r="1758" spans="1:12" hidden="1" x14ac:dyDescent="0.45">
      <c r="A1758">
        <v>56</v>
      </c>
      <c r="B1758" t="s">
        <v>1730</v>
      </c>
      <c r="C1758" t="s">
        <v>14</v>
      </c>
      <c r="D1758" t="s">
        <v>1596</v>
      </c>
      <c r="E1758" t="s">
        <v>393</v>
      </c>
      <c r="F1758">
        <v>28</v>
      </c>
      <c r="G1758" t="s">
        <v>21</v>
      </c>
      <c r="H1758">
        <v>2020</v>
      </c>
      <c r="I1758">
        <v>14.460466666666701</v>
      </c>
      <c r="J1758" s="1">
        <f>_xlfn.XLOOKUP(B1758, '[1]2021 Salaries'!$B$13:$B$2834, '[1]2021 Salaries'!$G$13:$G$2834,0)</f>
        <v>15720000</v>
      </c>
      <c r="K1758" s="1">
        <f t="shared" si="27"/>
        <v>17292000</v>
      </c>
      <c r="L1758" s="2">
        <v>1757</v>
      </c>
    </row>
    <row r="1759" spans="1:12" x14ac:dyDescent="0.45">
      <c r="A1759">
        <v>899</v>
      </c>
      <c r="B1759" t="s">
        <v>1729</v>
      </c>
      <c r="C1759" t="s">
        <v>64</v>
      </c>
      <c r="D1759" t="s">
        <v>1592</v>
      </c>
      <c r="E1759" t="s">
        <v>714</v>
      </c>
      <c r="F1759">
        <v>25</v>
      </c>
      <c r="G1759" t="s">
        <v>41</v>
      </c>
      <c r="H1759">
        <v>2020</v>
      </c>
      <c r="I1759">
        <v>14.462533333333299</v>
      </c>
      <c r="J1759" s="1">
        <f>_xlfn.XLOOKUP(B1759, '[1]2021 Salaries'!$B$13:$B$2834, '[1]2021 Salaries'!$G$13:$G$2834,0)</f>
        <v>0</v>
      </c>
      <c r="K1759" s="1">
        <f t="shared" si="27"/>
        <v>0</v>
      </c>
      <c r="L1759" s="2">
        <v>1758</v>
      </c>
    </row>
    <row r="1760" spans="1:12" hidden="1" x14ac:dyDescent="0.45">
      <c r="A1760">
        <v>1422</v>
      </c>
      <c r="B1760" t="s">
        <v>1728</v>
      </c>
      <c r="C1760" t="s">
        <v>74</v>
      </c>
      <c r="D1760" t="s">
        <v>1592</v>
      </c>
      <c r="E1760" t="s">
        <v>253</v>
      </c>
      <c r="F1760">
        <v>19</v>
      </c>
      <c r="G1760" t="s">
        <v>12</v>
      </c>
      <c r="H1760">
        <v>2021</v>
      </c>
      <c r="I1760">
        <v>14.472099999999999</v>
      </c>
      <c r="J1760" s="1">
        <f>_xlfn.XLOOKUP(B1760, '[1]2021 Salaries'!$B$13:$B$2834, '[1]2021 Salaries'!$G$13:$G$2834,0)</f>
        <v>5300000</v>
      </c>
      <c r="K1760" s="1">
        <f t="shared" si="27"/>
        <v>5830000.0000000009</v>
      </c>
      <c r="L1760" s="2">
        <v>1759</v>
      </c>
    </row>
    <row r="1761" spans="1:12" hidden="1" x14ac:dyDescent="0.45">
      <c r="A1761">
        <v>276</v>
      </c>
      <c r="B1761" t="s">
        <v>1727</v>
      </c>
      <c r="C1761" t="s">
        <v>1726</v>
      </c>
      <c r="D1761" t="s">
        <v>1592</v>
      </c>
      <c r="E1761" t="s">
        <v>93</v>
      </c>
      <c r="F1761">
        <v>18</v>
      </c>
      <c r="G1761" t="s">
        <v>31</v>
      </c>
      <c r="H1761">
        <v>2020</v>
      </c>
      <c r="I1761">
        <v>14.4878</v>
      </c>
      <c r="J1761" s="1">
        <f>_xlfn.XLOOKUP(B1761, '[1]2021 Salaries'!$B$13:$B$2834, '[1]2021 Salaries'!$G$13:$G$2834,0)</f>
        <v>0</v>
      </c>
      <c r="K1761" s="1">
        <f t="shared" si="27"/>
        <v>0</v>
      </c>
      <c r="L1761" s="2">
        <v>1760</v>
      </c>
    </row>
    <row r="1762" spans="1:12" hidden="1" x14ac:dyDescent="0.45">
      <c r="A1762">
        <v>1584</v>
      </c>
      <c r="B1762" t="s">
        <v>1725</v>
      </c>
      <c r="C1762" t="s">
        <v>23</v>
      </c>
      <c r="D1762" t="s">
        <v>1592</v>
      </c>
      <c r="E1762" t="s">
        <v>223</v>
      </c>
      <c r="F1762">
        <v>23</v>
      </c>
      <c r="G1762" t="s">
        <v>25</v>
      </c>
      <c r="H1762">
        <v>2021</v>
      </c>
      <c r="I1762">
        <v>14.493133333333301</v>
      </c>
      <c r="J1762" s="1">
        <f>_xlfn.XLOOKUP(B1762, '[1]2021 Salaries'!$B$13:$B$2834, '[1]2021 Salaries'!$G$13:$G$2834,0)</f>
        <v>28030000</v>
      </c>
      <c r="K1762" s="1">
        <f t="shared" si="27"/>
        <v>30833000.000000004</v>
      </c>
      <c r="L1762" s="2">
        <v>1761</v>
      </c>
    </row>
    <row r="1763" spans="1:12" hidden="1" x14ac:dyDescent="0.45">
      <c r="A1763">
        <v>1125</v>
      </c>
      <c r="B1763" t="s">
        <v>1724</v>
      </c>
      <c r="C1763" t="s">
        <v>176</v>
      </c>
      <c r="D1763" t="s">
        <v>1600</v>
      </c>
      <c r="E1763" t="s">
        <v>473</v>
      </c>
      <c r="F1763">
        <v>22</v>
      </c>
      <c r="G1763" t="s">
        <v>31</v>
      </c>
      <c r="H1763">
        <v>2021</v>
      </c>
      <c r="I1763">
        <v>14.4959666666667</v>
      </c>
      <c r="J1763" s="1">
        <f>_xlfn.XLOOKUP(B1763, '[1]2021 Salaries'!$B$13:$B$2834, '[1]2021 Salaries'!$G$13:$G$2834,0)</f>
        <v>10700000</v>
      </c>
      <c r="K1763" s="1">
        <f t="shared" si="27"/>
        <v>11770000.000000002</v>
      </c>
      <c r="L1763" s="2">
        <v>1762</v>
      </c>
    </row>
    <row r="1764" spans="1:12" hidden="1" x14ac:dyDescent="0.45">
      <c r="A1764">
        <v>799</v>
      </c>
      <c r="B1764" t="s">
        <v>1723</v>
      </c>
      <c r="C1764" t="s">
        <v>14</v>
      </c>
      <c r="D1764" t="s">
        <v>1596</v>
      </c>
      <c r="E1764" t="s">
        <v>542</v>
      </c>
      <c r="F1764">
        <v>24</v>
      </c>
      <c r="G1764" t="s">
        <v>16</v>
      </c>
      <c r="H1764">
        <v>2020</v>
      </c>
      <c r="I1764">
        <v>14.5047333333333</v>
      </c>
      <c r="J1764" s="1">
        <f>_xlfn.XLOOKUP(B1764, '[1]2021 Salaries'!$B$13:$B$2834, '[1]2021 Salaries'!$G$13:$G$2834,0)</f>
        <v>0</v>
      </c>
      <c r="K1764" s="1">
        <f t="shared" si="27"/>
        <v>0</v>
      </c>
      <c r="L1764" s="2">
        <v>1763</v>
      </c>
    </row>
    <row r="1765" spans="1:12" hidden="1" x14ac:dyDescent="0.45">
      <c r="A1765">
        <v>479</v>
      </c>
      <c r="B1765" t="s">
        <v>1365</v>
      </c>
      <c r="C1765" t="s">
        <v>699</v>
      </c>
      <c r="D1765" t="s">
        <v>350</v>
      </c>
      <c r="E1765" t="s">
        <v>291</v>
      </c>
      <c r="F1765">
        <v>28</v>
      </c>
      <c r="G1765" t="s">
        <v>12</v>
      </c>
      <c r="H1765">
        <v>2020</v>
      </c>
      <c r="I1765">
        <v>14.5144</v>
      </c>
      <c r="J1765" s="1">
        <f>_xlfn.XLOOKUP(B1765, '[1]2021 Salaries'!$B$13:$B$2834, '[1]2021 Salaries'!$G$13:$G$2834,0)</f>
        <v>17490000</v>
      </c>
      <c r="K1765" s="1">
        <f t="shared" si="27"/>
        <v>19239000</v>
      </c>
      <c r="L1765" s="2">
        <v>1764</v>
      </c>
    </row>
    <row r="1766" spans="1:12" hidden="1" x14ac:dyDescent="0.45">
      <c r="A1766">
        <v>54</v>
      </c>
      <c r="B1766" t="s">
        <v>1722</v>
      </c>
      <c r="C1766" t="s">
        <v>109</v>
      </c>
      <c r="D1766" t="s">
        <v>1596</v>
      </c>
      <c r="E1766" t="s">
        <v>393</v>
      </c>
      <c r="F1766">
        <v>29</v>
      </c>
      <c r="G1766" t="s">
        <v>21</v>
      </c>
      <c r="H1766">
        <v>2020</v>
      </c>
      <c r="I1766">
        <v>14.5187666666667</v>
      </c>
      <c r="J1766" s="1">
        <f>_xlfn.XLOOKUP(B1766, '[1]2021 Salaries'!$B$13:$B$2834, '[1]2021 Salaries'!$G$13:$G$2834,0)</f>
        <v>0</v>
      </c>
      <c r="K1766" s="1">
        <f t="shared" si="27"/>
        <v>0</v>
      </c>
      <c r="L1766" s="2">
        <v>1765</v>
      </c>
    </row>
    <row r="1767" spans="1:12" hidden="1" x14ac:dyDescent="0.45">
      <c r="A1767">
        <v>1526</v>
      </c>
      <c r="B1767" t="s">
        <v>873</v>
      </c>
      <c r="C1767" t="s">
        <v>33</v>
      </c>
      <c r="D1767" t="s">
        <v>1600</v>
      </c>
      <c r="E1767" t="s">
        <v>107</v>
      </c>
      <c r="F1767">
        <v>29</v>
      </c>
      <c r="G1767" t="s">
        <v>25</v>
      </c>
      <c r="H1767">
        <v>2021</v>
      </c>
      <c r="I1767">
        <v>14.520666666666701</v>
      </c>
      <c r="J1767" s="1">
        <f>_xlfn.XLOOKUP(B1767, '[1]2021 Salaries'!$B$13:$B$2834, '[1]2021 Salaries'!$G$13:$G$2834,0)</f>
        <v>19090000</v>
      </c>
      <c r="K1767" s="1">
        <f t="shared" si="27"/>
        <v>20999000</v>
      </c>
      <c r="L1767" s="2">
        <v>1766</v>
      </c>
    </row>
    <row r="1768" spans="1:12" x14ac:dyDescent="0.45">
      <c r="A1768">
        <v>886</v>
      </c>
      <c r="B1768" t="s">
        <v>1551</v>
      </c>
      <c r="C1768" t="s">
        <v>64</v>
      </c>
      <c r="D1768" t="s">
        <v>350</v>
      </c>
      <c r="E1768" t="s">
        <v>1238</v>
      </c>
      <c r="F1768">
        <v>23</v>
      </c>
      <c r="G1768" t="s">
        <v>41</v>
      </c>
      <c r="H1768">
        <v>2020</v>
      </c>
      <c r="I1768">
        <v>14.5708</v>
      </c>
      <c r="J1768" s="1">
        <f>_xlfn.XLOOKUP(B1768, '[1]2021 Salaries'!$B$13:$B$2834, '[1]2021 Salaries'!$G$13:$G$2834,0)</f>
        <v>24620000</v>
      </c>
      <c r="K1768" s="1">
        <f t="shared" si="27"/>
        <v>24620000</v>
      </c>
      <c r="L1768" s="2">
        <v>1767</v>
      </c>
    </row>
    <row r="1769" spans="1:12" hidden="1" x14ac:dyDescent="0.45">
      <c r="A1769">
        <v>1404</v>
      </c>
      <c r="B1769" t="s">
        <v>1721</v>
      </c>
      <c r="C1769" t="s">
        <v>74</v>
      </c>
      <c r="D1769" t="s">
        <v>1596</v>
      </c>
      <c r="E1769" t="s">
        <v>200</v>
      </c>
      <c r="F1769">
        <v>29</v>
      </c>
      <c r="G1769" t="s">
        <v>12</v>
      </c>
      <c r="H1769">
        <v>2021</v>
      </c>
      <c r="I1769">
        <v>14.5722</v>
      </c>
      <c r="J1769" s="1">
        <f>_xlfn.XLOOKUP(B1769, '[1]2021 Salaries'!$B$13:$B$2834, '[1]2021 Salaries'!$G$13:$G$2834,0)</f>
        <v>31800000</v>
      </c>
      <c r="K1769" s="1">
        <f t="shared" si="27"/>
        <v>34980000</v>
      </c>
      <c r="L1769" s="2">
        <v>1768</v>
      </c>
    </row>
    <row r="1770" spans="1:12" hidden="1" x14ac:dyDescent="0.45">
      <c r="A1770">
        <v>1440</v>
      </c>
      <c r="B1770" t="s">
        <v>1720</v>
      </c>
      <c r="C1770" t="s">
        <v>74</v>
      </c>
      <c r="D1770" t="s">
        <v>1592</v>
      </c>
      <c r="E1770" t="s">
        <v>11</v>
      </c>
      <c r="F1770">
        <v>18</v>
      </c>
      <c r="G1770" t="s">
        <v>12</v>
      </c>
      <c r="H1770">
        <v>2021</v>
      </c>
      <c r="I1770">
        <v>14.59</v>
      </c>
      <c r="J1770" s="1">
        <f>_xlfn.XLOOKUP(B1770, '[1]2021 Salaries'!$B$13:$B$2834, '[1]2021 Salaries'!$G$13:$G$2834,0)</f>
        <v>15840000</v>
      </c>
      <c r="K1770" s="1">
        <f t="shared" si="27"/>
        <v>17424000</v>
      </c>
      <c r="L1770" s="2">
        <v>1769</v>
      </c>
    </row>
    <row r="1771" spans="1:12" hidden="1" x14ac:dyDescent="0.45">
      <c r="A1771">
        <v>304</v>
      </c>
      <c r="B1771" t="s">
        <v>1719</v>
      </c>
      <c r="C1771" t="s">
        <v>9</v>
      </c>
      <c r="D1771" t="s">
        <v>1592</v>
      </c>
      <c r="E1771" t="s">
        <v>460</v>
      </c>
      <c r="F1771">
        <v>21</v>
      </c>
      <c r="G1771" t="s">
        <v>31</v>
      </c>
      <c r="H1771">
        <v>2020</v>
      </c>
      <c r="I1771">
        <v>14.598100000000001</v>
      </c>
      <c r="J1771" s="1">
        <f>_xlfn.XLOOKUP(B1771, '[1]2021 Salaries'!$B$13:$B$2834, '[1]2021 Salaries'!$G$13:$G$2834,0)</f>
        <v>27530000</v>
      </c>
      <c r="K1771" s="1">
        <f t="shared" si="27"/>
        <v>30283000.000000004</v>
      </c>
      <c r="L1771" s="2">
        <v>1770</v>
      </c>
    </row>
    <row r="1772" spans="1:12" hidden="1" x14ac:dyDescent="0.45">
      <c r="A1772">
        <v>441</v>
      </c>
      <c r="B1772" t="s">
        <v>1718</v>
      </c>
      <c r="C1772" t="s">
        <v>74</v>
      </c>
      <c r="D1772" t="s">
        <v>1596</v>
      </c>
      <c r="E1772" t="s">
        <v>441</v>
      </c>
      <c r="F1772">
        <v>17</v>
      </c>
      <c r="G1772" t="s">
        <v>12</v>
      </c>
      <c r="H1772">
        <v>2020</v>
      </c>
      <c r="I1772">
        <v>14.605033333333299</v>
      </c>
      <c r="J1772" s="1">
        <f>_xlfn.XLOOKUP(B1772, '[1]2021 Salaries'!$B$13:$B$2834, '[1]2021 Salaries'!$G$13:$G$2834,0)</f>
        <v>16250000</v>
      </c>
      <c r="K1772" s="1">
        <f t="shared" si="27"/>
        <v>17875000</v>
      </c>
      <c r="L1772" s="2">
        <v>1771</v>
      </c>
    </row>
    <row r="1773" spans="1:12" hidden="1" x14ac:dyDescent="0.45">
      <c r="A1773">
        <v>190</v>
      </c>
      <c r="B1773" t="s">
        <v>1717</v>
      </c>
      <c r="C1773" t="s">
        <v>9</v>
      </c>
      <c r="D1773" t="s">
        <v>1596</v>
      </c>
      <c r="E1773" t="s">
        <v>473</v>
      </c>
      <c r="F1773">
        <v>20</v>
      </c>
      <c r="G1773" t="s">
        <v>31</v>
      </c>
      <c r="H1773">
        <v>2020</v>
      </c>
      <c r="I1773">
        <v>14.6198333333333</v>
      </c>
      <c r="J1773" s="1">
        <f>_xlfn.XLOOKUP(B1773, '[1]2021 Salaries'!$B$13:$B$2834, '[1]2021 Salaries'!$G$13:$G$2834,0)</f>
        <v>0</v>
      </c>
      <c r="K1773" s="1">
        <f t="shared" si="27"/>
        <v>0</v>
      </c>
      <c r="L1773" s="2">
        <v>1772</v>
      </c>
    </row>
    <row r="1774" spans="1:12" hidden="1" x14ac:dyDescent="0.45">
      <c r="A1774">
        <v>1900</v>
      </c>
      <c r="B1774" t="s">
        <v>1716</v>
      </c>
      <c r="C1774" t="s">
        <v>64</v>
      </c>
      <c r="D1774" t="s">
        <v>1600</v>
      </c>
      <c r="E1774" t="s">
        <v>261</v>
      </c>
      <c r="F1774">
        <v>26</v>
      </c>
      <c r="G1774" t="s">
        <v>41</v>
      </c>
      <c r="H1774">
        <v>2021</v>
      </c>
      <c r="I1774">
        <v>14.621499999999999</v>
      </c>
      <c r="J1774" s="1">
        <f>_xlfn.XLOOKUP(B1774, '[1]2021 Salaries'!$B$13:$B$2834, '[1]2021 Salaries'!$G$13:$G$2834,0)</f>
        <v>4530000</v>
      </c>
      <c r="K1774" s="1">
        <f t="shared" si="27"/>
        <v>4530000</v>
      </c>
      <c r="L1774" s="2">
        <v>1773</v>
      </c>
    </row>
    <row r="1775" spans="1:12" hidden="1" x14ac:dyDescent="0.45">
      <c r="A1775">
        <v>819</v>
      </c>
      <c r="B1775" t="s">
        <v>1715</v>
      </c>
      <c r="C1775" t="s">
        <v>14</v>
      </c>
      <c r="D1775" t="s">
        <v>1596</v>
      </c>
      <c r="E1775" t="s">
        <v>462</v>
      </c>
      <c r="F1775">
        <v>21</v>
      </c>
      <c r="G1775" t="s">
        <v>16</v>
      </c>
      <c r="H1775">
        <v>2020</v>
      </c>
      <c r="I1775">
        <v>14.629766666666701</v>
      </c>
      <c r="J1775" s="1">
        <f>_xlfn.XLOOKUP(B1775, '[1]2021 Salaries'!$B$13:$B$2834, '[1]2021 Salaries'!$G$13:$G$2834,0)</f>
        <v>0</v>
      </c>
      <c r="K1775" s="1">
        <f t="shared" si="27"/>
        <v>0</v>
      </c>
      <c r="L1775" s="2">
        <v>1774</v>
      </c>
    </row>
    <row r="1776" spans="1:12" hidden="1" x14ac:dyDescent="0.45">
      <c r="A1776">
        <v>1197</v>
      </c>
      <c r="B1776" t="s">
        <v>1714</v>
      </c>
      <c r="C1776" t="s">
        <v>214</v>
      </c>
      <c r="D1776" t="s">
        <v>1600</v>
      </c>
      <c r="E1776" t="s">
        <v>539</v>
      </c>
      <c r="F1776">
        <v>25</v>
      </c>
      <c r="G1776" t="s">
        <v>31</v>
      </c>
      <c r="H1776">
        <v>2021</v>
      </c>
      <c r="I1776">
        <v>14.6396</v>
      </c>
      <c r="J1776" s="1">
        <f>_xlfn.XLOOKUP(B1776, '[1]2021 Salaries'!$B$13:$B$2834, '[1]2021 Salaries'!$G$13:$G$2834,0)</f>
        <v>22680000</v>
      </c>
      <c r="K1776" s="1">
        <f t="shared" si="27"/>
        <v>24948000.000000004</v>
      </c>
      <c r="L1776" s="2">
        <v>1775</v>
      </c>
    </row>
    <row r="1777" spans="1:12" hidden="1" x14ac:dyDescent="0.45">
      <c r="A1777">
        <v>236</v>
      </c>
      <c r="B1777" t="s">
        <v>1713</v>
      </c>
      <c r="C1777" t="s">
        <v>9</v>
      </c>
      <c r="D1777" t="s">
        <v>1592</v>
      </c>
      <c r="E1777" t="s">
        <v>539</v>
      </c>
      <c r="F1777">
        <v>18</v>
      </c>
      <c r="G1777" t="s">
        <v>31</v>
      </c>
      <c r="H1777">
        <v>2020</v>
      </c>
      <c r="I1777">
        <v>14.6591666666667</v>
      </c>
      <c r="J1777" s="1">
        <f>_xlfn.XLOOKUP(B1777, '[1]2021 Salaries'!$B$13:$B$2834, '[1]2021 Salaries'!$G$13:$G$2834,0)</f>
        <v>15800000</v>
      </c>
      <c r="K1777" s="1">
        <f t="shared" si="27"/>
        <v>17380000</v>
      </c>
      <c r="L1777" s="2">
        <v>1776</v>
      </c>
    </row>
    <row r="1778" spans="1:12" hidden="1" x14ac:dyDescent="0.45">
      <c r="A1778">
        <v>1643</v>
      </c>
      <c r="B1778" t="s">
        <v>1712</v>
      </c>
      <c r="C1778" t="s">
        <v>14</v>
      </c>
      <c r="D1778" t="s">
        <v>1592</v>
      </c>
      <c r="E1778" t="s">
        <v>1212</v>
      </c>
      <c r="F1778">
        <v>25</v>
      </c>
      <c r="G1778" t="s">
        <v>16</v>
      </c>
      <c r="H1778">
        <v>2021</v>
      </c>
      <c r="I1778">
        <v>14.667066666666701</v>
      </c>
      <c r="J1778" s="1">
        <f>_xlfn.XLOOKUP(B1778, '[1]2021 Salaries'!$B$13:$B$2834, '[1]2021 Salaries'!$G$13:$G$2834,0)</f>
        <v>10870000</v>
      </c>
      <c r="K1778" s="1">
        <f t="shared" si="27"/>
        <v>11957000.000000002</v>
      </c>
      <c r="L1778" s="2">
        <v>1777</v>
      </c>
    </row>
    <row r="1779" spans="1:12" hidden="1" x14ac:dyDescent="0.45">
      <c r="A1779">
        <v>845</v>
      </c>
      <c r="B1779" t="s">
        <v>1711</v>
      </c>
      <c r="C1779" t="s">
        <v>14</v>
      </c>
      <c r="D1779" t="s">
        <v>1592</v>
      </c>
      <c r="E1779" t="s">
        <v>34</v>
      </c>
      <c r="F1779">
        <v>26</v>
      </c>
      <c r="G1779" t="s">
        <v>16</v>
      </c>
      <c r="H1779">
        <v>2020</v>
      </c>
      <c r="I1779">
        <v>14.6975333333333</v>
      </c>
      <c r="J1779" s="1">
        <f>_xlfn.XLOOKUP(B1779, '[1]2021 Salaries'!$B$13:$B$2834, '[1]2021 Salaries'!$G$13:$G$2834,0)</f>
        <v>13510000</v>
      </c>
      <c r="K1779" s="1">
        <f t="shared" si="27"/>
        <v>14861000.000000002</v>
      </c>
      <c r="L1779" s="2">
        <v>1778</v>
      </c>
    </row>
    <row r="1780" spans="1:12" hidden="1" x14ac:dyDescent="0.45">
      <c r="A1780">
        <v>1192</v>
      </c>
      <c r="B1780" t="s">
        <v>1710</v>
      </c>
      <c r="C1780" t="s">
        <v>109</v>
      </c>
      <c r="D1780" t="s">
        <v>1596</v>
      </c>
      <c r="E1780" t="s">
        <v>539</v>
      </c>
      <c r="F1780">
        <v>26</v>
      </c>
      <c r="G1780" t="s">
        <v>31</v>
      </c>
      <c r="H1780">
        <v>2021</v>
      </c>
      <c r="I1780">
        <v>14.7083333333333</v>
      </c>
      <c r="J1780" s="1">
        <f>_xlfn.XLOOKUP(B1780, '[1]2021 Salaries'!$B$13:$B$2834, '[1]2021 Salaries'!$G$13:$G$2834,0)</f>
        <v>24920000</v>
      </c>
      <c r="K1780" s="1">
        <f t="shared" si="27"/>
        <v>27412000.000000004</v>
      </c>
      <c r="L1780" s="2">
        <v>1779</v>
      </c>
    </row>
    <row r="1781" spans="1:12" hidden="1" x14ac:dyDescent="0.45">
      <c r="A1781">
        <v>882</v>
      </c>
      <c r="B1781" t="s">
        <v>1540</v>
      </c>
      <c r="C1781" t="s">
        <v>64</v>
      </c>
      <c r="D1781" t="s">
        <v>1596</v>
      </c>
      <c r="E1781" t="s">
        <v>275</v>
      </c>
      <c r="F1781">
        <v>26</v>
      </c>
      <c r="G1781" t="s">
        <v>41</v>
      </c>
      <c r="H1781">
        <v>2020</v>
      </c>
      <c r="I1781">
        <v>14.7159333333333</v>
      </c>
      <c r="J1781" s="1">
        <f>_xlfn.XLOOKUP(B1781, '[1]2021 Salaries'!$B$13:$B$2834, '[1]2021 Salaries'!$G$13:$G$2834,0)</f>
        <v>24240000</v>
      </c>
      <c r="K1781" s="1">
        <f t="shared" si="27"/>
        <v>24240000</v>
      </c>
      <c r="L1781" s="2">
        <v>1780</v>
      </c>
    </row>
    <row r="1782" spans="1:12" hidden="1" x14ac:dyDescent="0.45">
      <c r="A1782">
        <v>1430</v>
      </c>
      <c r="B1782" t="s">
        <v>1540</v>
      </c>
      <c r="C1782" t="s">
        <v>74</v>
      </c>
      <c r="D1782" t="s">
        <v>598</v>
      </c>
      <c r="E1782" t="s">
        <v>253</v>
      </c>
      <c r="F1782">
        <v>27</v>
      </c>
      <c r="G1782" t="s">
        <v>12</v>
      </c>
      <c r="H1782">
        <v>2021</v>
      </c>
      <c r="I1782">
        <v>14.7190333333333</v>
      </c>
      <c r="J1782" s="1">
        <f>_xlfn.XLOOKUP(B1782, '[1]2021 Salaries'!$B$13:$B$2834, '[1]2021 Salaries'!$G$13:$G$2834,0)</f>
        <v>24240000</v>
      </c>
      <c r="K1782" s="1">
        <f t="shared" si="27"/>
        <v>26664000.000000004</v>
      </c>
      <c r="L1782" s="2">
        <v>1781</v>
      </c>
    </row>
    <row r="1783" spans="1:12" hidden="1" x14ac:dyDescent="0.45">
      <c r="A1783">
        <v>1857</v>
      </c>
      <c r="B1783" t="s">
        <v>1709</v>
      </c>
      <c r="C1783" t="s">
        <v>64</v>
      </c>
      <c r="D1783" t="s">
        <v>1596</v>
      </c>
      <c r="E1783" t="s">
        <v>795</v>
      </c>
      <c r="F1783">
        <v>31</v>
      </c>
      <c r="G1783" t="s">
        <v>41</v>
      </c>
      <c r="H1783">
        <v>2021</v>
      </c>
      <c r="I1783">
        <v>14.723933333333299</v>
      </c>
      <c r="J1783" s="1">
        <f>_xlfn.XLOOKUP(B1783, '[1]2021 Salaries'!$B$13:$B$2834, '[1]2021 Salaries'!$G$13:$G$2834,0)</f>
        <v>1960000</v>
      </c>
      <c r="K1783" s="1">
        <f t="shared" si="27"/>
        <v>1960000</v>
      </c>
      <c r="L1783" s="2">
        <v>1782</v>
      </c>
    </row>
    <row r="1784" spans="1:12" hidden="1" x14ac:dyDescent="0.45">
      <c r="A1784">
        <v>957</v>
      </c>
      <c r="B1784" t="s">
        <v>1682</v>
      </c>
      <c r="C1784" t="s">
        <v>39</v>
      </c>
      <c r="D1784" t="s">
        <v>1592</v>
      </c>
      <c r="E1784" t="s">
        <v>845</v>
      </c>
      <c r="F1784">
        <v>34</v>
      </c>
      <c r="G1784" t="s">
        <v>21</v>
      </c>
      <c r="H1784">
        <v>2021</v>
      </c>
      <c r="I1784">
        <v>14.7647333333333</v>
      </c>
      <c r="J1784" s="1">
        <f>_xlfn.XLOOKUP(B1784, '[1]2021 Salaries'!$B$13:$B$2834, '[1]2021 Salaries'!$G$13:$G$2834,0)</f>
        <v>26370000</v>
      </c>
      <c r="K1784" s="1">
        <f t="shared" si="27"/>
        <v>29007000.000000004</v>
      </c>
      <c r="L1784" s="2">
        <v>1783</v>
      </c>
    </row>
    <row r="1785" spans="1:12" hidden="1" x14ac:dyDescent="0.45">
      <c r="A1785">
        <v>364</v>
      </c>
      <c r="B1785" t="s">
        <v>1708</v>
      </c>
      <c r="C1785" t="s">
        <v>313</v>
      </c>
      <c r="D1785" t="s">
        <v>1592</v>
      </c>
      <c r="E1785" t="s">
        <v>417</v>
      </c>
      <c r="F1785">
        <v>21</v>
      </c>
      <c r="G1785" t="s">
        <v>12</v>
      </c>
      <c r="H1785">
        <v>2020</v>
      </c>
      <c r="I1785">
        <v>14.7925666666667</v>
      </c>
      <c r="J1785" s="1">
        <f>_xlfn.XLOOKUP(B1785, '[1]2021 Salaries'!$B$13:$B$2834, '[1]2021 Salaries'!$G$13:$G$2834,0)</f>
        <v>23260000</v>
      </c>
      <c r="K1785" s="1">
        <f t="shared" si="27"/>
        <v>25586000.000000004</v>
      </c>
      <c r="L1785" s="2">
        <v>1784</v>
      </c>
    </row>
    <row r="1786" spans="1:12" hidden="1" x14ac:dyDescent="0.45">
      <c r="A1786">
        <v>1649</v>
      </c>
      <c r="B1786" t="s">
        <v>1675</v>
      </c>
      <c r="C1786" t="s">
        <v>14</v>
      </c>
      <c r="D1786" t="s">
        <v>1596</v>
      </c>
      <c r="E1786" t="s">
        <v>1212</v>
      </c>
      <c r="F1786">
        <v>28</v>
      </c>
      <c r="G1786" t="s">
        <v>16</v>
      </c>
      <c r="H1786">
        <v>2021</v>
      </c>
      <c r="I1786">
        <v>14.793100000000001</v>
      </c>
      <c r="J1786" s="1">
        <f>_xlfn.XLOOKUP(B1786, '[1]2021 Salaries'!$B$13:$B$2834, '[1]2021 Salaries'!$G$13:$G$2834,0)</f>
        <v>24390000</v>
      </c>
      <c r="K1786" s="1">
        <f t="shared" si="27"/>
        <v>26829000.000000004</v>
      </c>
      <c r="L1786" s="2">
        <v>1785</v>
      </c>
    </row>
    <row r="1787" spans="1:12" hidden="1" x14ac:dyDescent="0.45">
      <c r="A1787">
        <v>1056</v>
      </c>
      <c r="B1787" t="s">
        <v>1707</v>
      </c>
      <c r="C1787" t="s">
        <v>39</v>
      </c>
      <c r="D1787" t="s">
        <v>1592</v>
      </c>
      <c r="E1787" t="s">
        <v>299</v>
      </c>
      <c r="F1787">
        <v>21</v>
      </c>
      <c r="G1787" t="s">
        <v>21</v>
      </c>
      <c r="H1787">
        <v>2021</v>
      </c>
      <c r="I1787">
        <v>14.803433333333301</v>
      </c>
      <c r="J1787" s="1">
        <f>_xlfn.XLOOKUP(B1787, '[1]2021 Salaries'!$B$13:$B$2834, '[1]2021 Salaries'!$G$13:$G$2834,0)</f>
        <v>18000000</v>
      </c>
      <c r="K1787" s="1">
        <f t="shared" si="27"/>
        <v>19800000</v>
      </c>
      <c r="L1787" s="2">
        <v>1786</v>
      </c>
    </row>
    <row r="1788" spans="1:12" hidden="1" x14ac:dyDescent="0.45">
      <c r="A1788">
        <v>329</v>
      </c>
      <c r="B1788" t="s">
        <v>1706</v>
      </c>
      <c r="C1788" t="s">
        <v>9</v>
      </c>
      <c r="D1788" t="s">
        <v>1596</v>
      </c>
      <c r="E1788" t="s">
        <v>358</v>
      </c>
      <c r="F1788">
        <v>21</v>
      </c>
      <c r="G1788" t="s">
        <v>31</v>
      </c>
      <c r="H1788">
        <v>2020</v>
      </c>
      <c r="I1788">
        <v>14.8178</v>
      </c>
      <c r="J1788" s="1">
        <f>_xlfn.XLOOKUP(B1788, '[1]2021 Salaries'!$B$13:$B$2834, '[1]2021 Salaries'!$G$13:$G$2834,0)</f>
        <v>19390000</v>
      </c>
      <c r="K1788" s="1">
        <f t="shared" si="27"/>
        <v>21329000</v>
      </c>
      <c r="L1788" s="2">
        <v>1787</v>
      </c>
    </row>
    <row r="1789" spans="1:12" hidden="1" x14ac:dyDescent="0.45">
      <c r="A1789">
        <v>1399</v>
      </c>
      <c r="B1789" t="s">
        <v>1705</v>
      </c>
      <c r="C1789" t="s">
        <v>392</v>
      </c>
      <c r="D1789" t="s">
        <v>1592</v>
      </c>
      <c r="E1789" t="s">
        <v>200</v>
      </c>
      <c r="F1789">
        <v>21</v>
      </c>
      <c r="G1789" t="s">
        <v>12</v>
      </c>
      <c r="H1789">
        <v>2021</v>
      </c>
      <c r="I1789">
        <v>14.8242666666667</v>
      </c>
      <c r="J1789" s="1">
        <f>_xlfn.XLOOKUP(B1789, '[1]2021 Salaries'!$B$13:$B$2834, '[1]2021 Salaries'!$G$13:$G$2834,0)</f>
        <v>16890000</v>
      </c>
      <c r="K1789" s="1">
        <f t="shared" si="27"/>
        <v>18579000</v>
      </c>
      <c r="L1789" s="2">
        <v>1788</v>
      </c>
    </row>
    <row r="1790" spans="1:12" hidden="1" x14ac:dyDescent="0.45">
      <c r="A1790">
        <v>1520</v>
      </c>
      <c r="B1790" t="s">
        <v>1704</v>
      </c>
      <c r="C1790" t="s">
        <v>23</v>
      </c>
      <c r="D1790" t="s">
        <v>1592</v>
      </c>
      <c r="E1790" t="s">
        <v>107</v>
      </c>
      <c r="F1790">
        <v>17</v>
      </c>
      <c r="G1790" t="s">
        <v>25</v>
      </c>
      <c r="H1790">
        <v>2021</v>
      </c>
      <c r="I1790">
        <v>14.8267333333333</v>
      </c>
      <c r="J1790" s="1">
        <f>_xlfn.XLOOKUP(B1790, '[1]2021 Salaries'!$B$13:$B$2834, '[1]2021 Salaries'!$G$13:$G$2834,0)</f>
        <v>18200000</v>
      </c>
      <c r="K1790" s="1">
        <f t="shared" si="27"/>
        <v>20020000</v>
      </c>
      <c r="L1790" s="2">
        <v>1789</v>
      </c>
    </row>
    <row r="1791" spans="1:12" hidden="1" x14ac:dyDescent="0.45">
      <c r="A1791">
        <v>625</v>
      </c>
      <c r="B1791" t="s">
        <v>1496</v>
      </c>
      <c r="C1791" t="s">
        <v>23</v>
      </c>
      <c r="D1791" t="s">
        <v>598</v>
      </c>
      <c r="E1791" t="s">
        <v>784</v>
      </c>
      <c r="F1791">
        <v>23</v>
      </c>
      <c r="G1791" t="s">
        <v>25</v>
      </c>
      <c r="H1791">
        <v>2020</v>
      </c>
      <c r="I1791">
        <v>14.8314</v>
      </c>
      <c r="J1791" s="1">
        <f>_xlfn.XLOOKUP(B1791, '[1]2021 Salaries'!$B$13:$B$2834, '[1]2021 Salaries'!$G$13:$G$2834,0)</f>
        <v>0</v>
      </c>
      <c r="K1791" s="1">
        <f t="shared" si="27"/>
        <v>0</v>
      </c>
      <c r="L1791" s="2">
        <v>1790</v>
      </c>
    </row>
    <row r="1792" spans="1:12" hidden="1" x14ac:dyDescent="0.45">
      <c r="A1792">
        <v>1400</v>
      </c>
      <c r="B1792" t="s">
        <v>1141</v>
      </c>
      <c r="C1792" t="s">
        <v>55</v>
      </c>
      <c r="D1792" t="s">
        <v>1592</v>
      </c>
      <c r="E1792" t="s">
        <v>200</v>
      </c>
      <c r="F1792">
        <v>25</v>
      </c>
      <c r="G1792" t="s">
        <v>12</v>
      </c>
      <c r="H1792">
        <v>2021</v>
      </c>
      <c r="I1792">
        <v>14.8883666666667</v>
      </c>
      <c r="J1792" s="1">
        <f>_xlfn.XLOOKUP(B1792, '[1]2021 Salaries'!$B$13:$B$2834, '[1]2021 Salaries'!$G$13:$G$2834,0)</f>
        <v>31660000</v>
      </c>
      <c r="K1792" s="1">
        <f t="shared" si="27"/>
        <v>34826000</v>
      </c>
      <c r="L1792" s="2">
        <v>1791</v>
      </c>
    </row>
    <row r="1793" spans="1:12" hidden="1" x14ac:dyDescent="0.45">
      <c r="A1793">
        <v>902</v>
      </c>
      <c r="B1793" t="s">
        <v>1703</v>
      </c>
      <c r="C1793" t="s">
        <v>64</v>
      </c>
      <c r="D1793" t="s">
        <v>1596</v>
      </c>
      <c r="E1793" t="s">
        <v>714</v>
      </c>
      <c r="F1793">
        <v>26</v>
      </c>
      <c r="G1793" t="s">
        <v>41</v>
      </c>
      <c r="H1793">
        <v>2020</v>
      </c>
      <c r="I1793">
        <v>14.8889666666667</v>
      </c>
      <c r="J1793" s="1">
        <f>_xlfn.XLOOKUP(B1793, '[1]2021 Salaries'!$B$13:$B$2834, '[1]2021 Salaries'!$G$13:$G$2834,0)</f>
        <v>0</v>
      </c>
      <c r="K1793" s="1">
        <f t="shared" si="27"/>
        <v>0</v>
      </c>
      <c r="L1793" s="2">
        <v>1792</v>
      </c>
    </row>
    <row r="1794" spans="1:12" hidden="1" x14ac:dyDescent="0.45">
      <c r="A1794">
        <v>671</v>
      </c>
      <c r="B1794" t="s">
        <v>1527</v>
      </c>
      <c r="C1794" t="s">
        <v>126</v>
      </c>
      <c r="D1794" t="s">
        <v>350</v>
      </c>
      <c r="E1794" t="s">
        <v>852</v>
      </c>
      <c r="F1794">
        <v>30</v>
      </c>
      <c r="G1794" t="s">
        <v>16</v>
      </c>
      <c r="H1794">
        <v>2020</v>
      </c>
      <c r="I1794">
        <v>14.8912</v>
      </c>
      <c r="J1794" s="1">
        <f>_xlfn.XLOOKUP(B1794, '[1]2021 Salaries'!$B$13:$B$2834, '[1]2021 Salaries'!$G$13:$G$2834,0)</f>
        <v>0</v>
      </c>
      <c r="K1794" s="1">
        <f t="shared" si="27"/>
        <v>0</v>
      </c>
      <c r="L1794" s="2">
        <v>1793</v>
      </c>
    </row>
    <row r="1795" spans="1:12" hidden="1" x14ac:dyDescent="0.45">
      <c r="A1795">
        <v>598</v>
      </c>
      <c r="B1795" t="s">
        <v>1692</v>
      </c>
      <c r="C1795" t="s">
        <v>23</v>
      </c>
      <c r="D1795" t="s">
        <v>1596</v>
      </c>
      <c r="E1795" t="s">
        <v>255</v>
      </c>
      <c r="F1795">
        <v>29</v>
      </c>
      <c r="G1795" t="s">
        <v>25</v>
      </c>
      <c r="H1795">
        <v>2020</v>
      </c>
      <c r="I1795">
        <v>14.8959666666667</v>
      </c>
      <c r="J1795" s="1">
        <f>_xlfn.XLOOKUP(B1795, '[1]2021 Salaries'!$B$13:$B$2834, '[1]2021 Salaries'!$G$13:$G$2834,0)</f>
        <v>0</v>
      </c>
      <c r="K1795" s="1">
        <f t="shared" ref="K1795:K1858" si="28">IF(C1795="Rarita", J1795, J1795*1.1)</f>
        <v>0</v>
      </c>
      <c r="L1795" s="2">
        <v>1794</v>
      </c>
    </row>
    <row r="1796" spans="1:12" hidden="1" x14ac:dyDescent="0.45">
      <c r="A1796">
        <v>760</v>
      </c>
      <c r="B1796" t="s">
        <v>1702</v>
      </c>
      <c r="C1796" t="s">
        <v>14</v>
      </c>
      <c r="D1796" t="s">
        <v>1592</v>
      </c>
      <c r="E1796" t="s">
        <v>225</v>
      </c>
      <c r="F1796">
        <v>17</v>
      </c>
      <c r="G1796" t="s">
        <v>16</v>
      </c>
      <c r="H1796">
        <v>2020</v>
      </c>
      <c r="I1796">
        <v>14.908633333333301</v>
      </c>
      <c r="J1796" s="1">
        <f>_xlfn.XLOOKUP(B1796, '[1]2021 Salaries'!$B$13:$B$2834, '[1]2021 Salaries'!$G$13:$G$2834,0)</f>
        <v>0</v>
      </c>
      <c r="K1796" s="1">
        <f t="shared" si="28"/>
        <v>0</v>
      </c>
      <c r="L1796" s="2">
        <v>1795</v>
      </c>
    </row>
    <row r="1797" spans="1:12" hidden="1" x14ac:dyDescent="0.45">
      <c r="A1797">
        <v>1767</v>
      </c>
      <c r="B1797" t="s">
        <v>1701</v>
      </c>
      <c r="C1797" t="s">
        <v>126</v>
      </c>
      <c r="D1797" t="s">
        <v>1596</v>
      </c>
      <c r="E1797" t="s">
        <v>485</v>
      </c>
      <c r="F1797">
        <v>23</v>
      </c>
      <c r="G1797" t="s">
        <v>16</v>
      </c>
      <c r="H1797">
        <v>2021</v>
      </c>
      <c r="I1797">
        <v>14.9103333333333</v>
      </c>
      <c r="J1797" s="1">
        <f>_xlfn.XLOOKUP(B1797, '[1]2021 Salaries'!$B$13:$B$2834, '[1]2021 Salaries'!$G$13:$G$2834,0)</f>
        <v>21360000</v>
      </c>
      <c r="K1797" s="1">
        <f t="shared" si="28"/>
        <v>23496000.000000004</v>
      </c>
      <c r="L1797" s="2">
        <v>1796</v>
      </c>
    </row>
    <row r="1798" spans="1:12" hidden="1" x14ac:dyDescent="0.45">
      <c r="A1798">
        <v>832</v>
      </c>
      <c r="B1798" t="s">
        <v>1700</v>
      </c>
      <c r="C1798" t="s">
        <v>14</v>
      </c>
      <c r="D1798" t="s">
        <v>1600</v>
      </c>
      <c r="E1798" t="s">
        <v>250</v>
      </c>
      <c r="F1798">
        <v>22</v>
      </c>
      <c r="G1798" t="s">
        <v>16</v>
      </c>
      <c r="H1798">
        <v>2020</v>
      </c>
      <c r="I1798">
        <v>14.935499999999999</v>
      </c>
      <c r="J1798" s="1">
        <f>_xlfn.XLOOKUP(B1798, '[1]2021 Salaries'!$B$13:$B$2834, '[1]2021 Salaries'!$G$13:$G$2834,0)</f>
        <v>35720000</v>
      </c>
      <c r="K1798" s="1">
        <f t="shared" si="28"/>
        <v>39292000</v>
      </c>
      <c r="L1798" s="2">
        <v>1797</v>
      </c>
    </row>
    <row r="1799" spans="1:12" x14ac:dyDescent="0.45">
      <c r="A1799">
        <v>871</v>
      </c>
      <c r="B1799" t="s">
        <v>1699</v>
      </c>
      <c r="C1799" t="s">
        <v>64</v>
      </c>
      <c r="D1799" t="s">
        <v>1592</v>
      </c>
      <c r="E1799" t="s">
        <v>795</v>
      </c>
      <c r="F1799">
        <v>17</v>
      </c>
      <c r="G1799" t="s">
        <v>41</v>
      </c>
      <c r="H1799">
        <v>2020</v>
      </c>
      <c r="I1799">
        <v>14.9402666666667</v>
      </c>
      <c r="J1799" s="1">
        <f>_xlfn.XLOOKUP(B1799, '[1]2021 Salaries'!$B$13:$B$2834, '[1]2021 Salaries'!$G$13:$G$2834,0)</f>
        <v>0</v>
      </c>
      <c r="K1799" s="1">
        <f t="shared" si="28"/>
        <v>0</v>
      </c>
      <c r="L1799" s="2">
        <v>1798</v>
      </c>
    </row>
    <row r="1800" spans="1:12" x14ac:dyDescent="0.45">
      <c r="A1800">
        <v>477</v>
      </c>
      <c r="B1800" t="s">
        <v>1698</v>
      </c>
      <c r="C1800" t="s">
        <v>64</v>
      </c>
      <c r="D1800" t="s">
        <v>1600</v>
      </c>
      <c r="E1800" t="s">
        <v>382</v>
      </c>
      <c r="F1800">
        <v>25</v>
      </c>
      <c r="G1800" t="s">
        <v>12</v>
      </c>
      <c r="H1800">
        <v>2020</v>
      </c>
      <c r="I1800">
        <v>14.955166666666701</v>
      </c>
      <c r="J1800" s="1">
        <f>_xlfn.XLOOKUP(B1800, '[1]2021 Salaries'!$B$13:$B$2834, '[1]2021 Salaries'!$G$13:$G$2834,0)</f>
        <v>28640000</v>
      </c>
      <c r="K1800" s="1">
        <f t="shared" si="28"/>
        <v>28640000</v>
      </c>
      <c r="L1800" s="2">
        <v>1799</v>
      </c>
    </row>
    <row r="1801" spans="1:12" hidden="1" x14ac:dyDescent="0.45">
      <c r="A1801">
        <v>362</v>
      </c>
      <c r="B1801" t="s">
        <v>947</v>
      </c>
      <c r="C1801" t="s">
        <v>948</v>
      </c>
      <c r="D1801" t="s">
        <v>1592</v>
      </c>
      <c r="E1801" t="s">
        <v>417</v>
      </c>
      <c r="F1801">
        <v>28</v>
      </c>
      <c r="G1801" t="s">
        <v>12</v>
      </c>
      <c r="H1801">
        <v>2020</v>
      </c>
      <c r="I1801">
        <v>14.970466666666701</v>
      </c>
      <c r="J1801" s="1">
        <f>_xlfn.XLOOKUP(B1801, '[1]2021 Salaries'!$B$13:$B$2834, '[1]2021 Salaries'!$G$13:$G$2834,0)</f>
        <v>6230000</v>
      </c>
      <c r="K1801" s="1">
        <f t="shared" si="28"/>
        <v>6853000.0000000009</v>
      </c>
      <c r="L1801" s="2">
        <v>1800</v>
      </c>
    </row>
    <row r="1802" spans="1:12" hidden="1" x14ac:dyDescent="0.45">
      <c r="A1802">
        <v>1173</v>
      </c>
      <c r="B1802" t="s">
        <v>1697</v>
      </c>
      <c r="C1802" t="s">
        <v>149</v>
      </c>
      <c r="D1802" t="s">
        <v>1592</v>
      </c>
      <c r="E1802" t="s">
        <v>1012</v>
      </c>
      <c r="F1802">
        <v>25</v>
      </c>
      <c r="G1802" t="s">
        <v>31</v>
      </c>
      <c r="H1802">
        <v>2021</v>
      </c>
      <c r="I1802">
        <v>14.9745666666667</v>
      </c>
      <c r="J1802" s="1">
        <f>_xlfn.XLOOKUP(B1802, '[1]2021 Salaries'!$B$13:$B$2834, '[1]2021 Salaries'!$G$13:$G$2834,0)</f>
        <v>24970000</v>
      </c>
      <c r="K1802" s="1">
        <f t="shared" si="28"/>
        <v>27467000.000000004</v>
      </c>
      <c r="L1802" s="2">
        <v>1801</v>
      </c>
    </row>
    <row r="1803" spans="1:12" hidden="1" x14ac:dyDescent="0.45">
      <c r="A1803">
        <v>1809</v>
      </c>
      <c r="B1803" t="s">
        <v>1696</v>
      </c>
      <c r="C1803" t="s">
        <v>307</v>
      </c>
      <c r="D1803" t="s">
        <v>1600</v>
      </c>
      <c r="E1803" t="s">
        <v>753</v>
      </c>
      <c r="F1803">
        <v>18</v>
      </c>
      <c r="G1803" t="s">
        <v>16</v>
      </c>
      <c r="H1803">
        <v>2021</v>
      </c>
      <c r="I1803">
        <v>14.986933333333299</v>
      </c>
      <c r="J1803" s="1">
        <f>_xlfn.XLOOKUP(B1803, '[1]2021 Salaries'!$B$13:$B$2834, '[1]2021 Salaries'!$G$13:$G$2834,0)</f>
        <v>22970000</v>
      </c>
      <c r="K1803" s="1">
        <f t="shared" si="28"/>
        <v>25267000.000000004</v>
      </c>
      <c r="L1803" s="2">
        <v>1802</v>
      </c>
    </row>
    <row r="1804" spans="1:12" x14ac:dyDescent="0.45">
      <c r="A1804">
        <v>1882</v>
      </c>
      <c r="B1804" t="s">
        <v>1695</v>
      </c>
      <c r="C1804" t="s">
        <v>64</v>
      </c>
      <c r="D1804" t="s">
        <v>1592</v>
      </c>
      <c r="E1804" t="s">
        <v>166</v>
      </c>
      <c r="F1804">
        <v>19</v>
      </c>
      <c r="G1804" t="s">
        <v>41</v>
      </c>
      <c r="H1804">
        <v>2021</v>
      </c>
      <c r="I1804">
        <v>14.999599999999999</v>
      </c>
      <c r="J1804" s="1">
        <f>_xlfn.XLOOKUP(B1804, '[1]2021 Salaries'!$B$13:$B$2834, '[1]2021 Salaries'!$G$13:$G$2834,0)</f>
        <v>2060000</v>
      </c>
      <c r="K1804" s="1">
        <f t="shared" si="28"/>
        <v>2060000</v>
      </c>
      <c r="L1804" s="2">
        <v>1803</v>
      </c>
    </row>
    <row r="1805" spans="1:12" hidden="1" x14ac:dyDescent="0.45">
      <c r="A1805">
        <v>1050</v>
      </c>
      <c r="B1805" t="s">
        <v>1694</v>
      </c>
      <c r="C1805" t="s">
        <v>39</v>
      </c>
      <c r="D1805" t="s">
        <v>1592</v>
      </c>
      <c r="E1805" t="s">
        <v>147</v>
      </c>
      <c r="F1805">
        <v>16</v>
      </c>
      <c r="G1805" t="s">
        <v>21</v>
      </c>
      <c r="H1805">
        <v>2021</v>
      </c>
      <c r="I1805">
        <v>15.0003333333333</v>
      </c>
      <c r="J1805" s="1">
        <f>_xlfn.XLOOKUP(B1805, '[1]2021 Salaries'!$B$13:$B$2834, '[1]2021 Salaries'!$G$13:$G$2834,0)</f>
        <v>9770000</v>
      </c>
      <c r="K1805" s="1">
        <f t="shared" si="28"/>
        <v>10747000</v>
      </c>
      <c r="L1805" s="2">
        <v>1804</v>
      </c>
    </row>
    <row r="1806" spans="1:12" hidden="1" x14ac:dyDescent="0.45">
      <c r="A1806">
        <v>84</v>
      </c>
      <c r="B1806" t="s">
        <v>1693</v>
      </c>
      <c r="C1806" t="s">
        <v>149</v>
      </c>
      <c r="D1806" t="s">
        <v>1592</v>
      </c>
      <c r="E1806" t="s">
        <v>293</v>
      </c>
      <c r="F1806">
        <v>29</v>
      </c>
      <c r="G1806" t="s">
        <v>21</v>
      </c>
      <c r="H1806">
        <v>2020</v>
      </c>
      <c r="I1806">
        <v>15.007300000000001</v>
      </c>
      <c r="J1806" s="1">
        <f>_xlfn.XLOOKUP(B1806, '[1]2021 Salaries'!$B$13:$B$2834, '[1]2021 Salaries'!$G$13:$G$2834,0)</f>
        <v>0</v>
      </c>
      <c r="K1806" s="1">
        <f t="shared" si="28"/>
        <v>0</v>
      </c>
      <c r="L1806" s="2">
        <v>1805</v>
      </c>
    </row>
    <row r="1807" spans="1:12" hidden="1" x14ac:dyDescent="0.45">
      <c r="A1807">
        <v>554</v>
      </c>
      <c r="B1807" t="s">
        <v>1692</v>
      </c>
      <c r="C1807" t="s">
        <v>23</v>
      </c>
      <c r="D1807" t="s">
        <v>1596</v>
      </c>
      <c r="E1807" t="s">
        <v>322</v>
      </c>
      <c r="F1807">
        <v>29</v>
      </c>
      <c r="G1807" t="s">
        <v>25</v>
      </c>
      <c r="H1807">
        <v>2020</v>
      </c>
      <c r="I1807">
        <v>15.0185666666667</v>
      </c>
      <c r="J1807" s="1">
        <f>_xlfn.XLOOKUP(B1807, '[1]2021 Salaries'!$B$13:$B$2834, '[1]2021 Salaries'!$G$13:$G$2834,0)</f>
        <v>0</v>
      </c>
      <c r="K1807" s="1">
        <f t="shared" si="28"/>
        <v>0</v>
      </c>
      <c r="L1807" s="2">
        <v>1806</v>
      </c>
    </row>
    <row r="1808" spans="1:12" hidden="1" x14ac:dyDescent="0.45">
      <c r="A1808">
        <v>769</v>
      </c>
      <c r="B1808" t="s">
        <v>1691</v>
      </c>
      <c r="C1808" t="s">
        <v>14</v>
      </c>
      <c r="D1808" t="s">
        <v>1592</v>
      </c>
      <c r="E1808" t="s">
        <v>485</v>
      </c>
      <c r="F1808">
        <v>21</v>
      </c>
      <c r="G1808" t="s">
        <v>16</v>
      </c>
      <c r="H1808">
        <v>2020</v>
      </c>
      <c r="I1808">
        <v>15.0401333333333</v>
      </c>
      <c r="J1808" s="1">
        <f>_xlfn.XLOOKUP(B1808, '[1]2021 Salaries'!$B$13:$B$2834, '[1]2021 Salaries'!$G$13:$G$2834,0)</f>
        <v>0</v>
      </c>
      <c r="K1808" s="1">
        <f t="shared" si="28"/>
        <v>0</v>
      </c>
      <c r="L1808" s="2">
        <v>1807</v>
      </c>
    </row>
    <row r="1809" spans="1:12" hidden="1" x14ac:dyDescent="0.45">
      <c r="A1809">
        <v>396</v>
      </c>
      <c r="B1809" t="s">
        <v>1690</v>
      </c>
      <c r="C1809" t="s">
        <v>465</v>
      </c>
      <c r="D1809" t="s">
        <v>1596</v>
      </c>
      <c r="E1809" t="s">
        <v>725</v>
      </c>
      <c r="F1809">
        <v>21</v>
      </c>
      <c r="G1809" t="s">
        <v>12</v>
      </c>
      <c r="H1809">
        <v>2020</v>
      </c>
      <c r="I1809">
        <v>15.043200000000001</v>
      </c>
      <c r="J1809" s="1">
        <f>_xlfn.XLOOKUP(B1809, '[1]2021 Salaries'!$B$13:$B$2834, '[1]2021 Salaries'!$G$13:$G$2834,0)</f>
        <v>9120000</v>
      </c>
      <c r="K1809" s="1">
        <f t="shared" si="28"/>
        <v>10032000</v>
      </c>
      <c r="L1809" s="2">
        <v>1808</v>
      </c>
    </row>
    <row r="1810" spans="1:12" hidden="1" x14ac:dyDescent="0.45">
      <c r="A1810">
        <v>1564</v>
      </c>
      <c r="B1810" t="s">
        <v>1689</v>
      </c>
      <c r="C1810" t="s">
        <v>23</v>
      </c>
      <c r="D1810" t="s">
        <v>1592</v>
      </c>
      <c r="E1810" t="s">
        <v>78</v>
      </c>
      <c r="F1810">
        <v>26</v>
      </c>
      <c r="G1810" t="s">
        <v>25</v>
      </c>
      <c r="H1810">
        <v>2021</v>
      </c>
      <c r="I1810">
        <v>15.047366666666701</v>
      </c>
      <c r="J1810" s="1">
        <f>_xlfn.XLOOKUP(B1810, '[1]2021 Salaries'!$B$13:$B$2834, '[1]2021 Salaries'!$G$13:$G$2834,0)</f>
        <v>8120000</v>
      </c>
      <c r="K1810" s="1">
        <f t="shared" si="28"/>
        <v>8932000</v>
      </c>
      <c r="L1810" s="2">
        <v>1809</v>
      </c>
    </row>
    <row r="1811" spans="1:12" hidden="1" x14ac:dyDescent="0.45">
      <c r="A1811">
        <v>1620</v>
      </c>
      <c r="B1811" t="s">
        <v>1310</v>
      </c>
      <c r="C1811" t="s">
        <v>14</v>
      </c>
      <c r="D1811" t="s">
        <v>350</v>
      </c>
      <c r="E1811" t="s">
        <v>240</v>
      </c>
      <c r="F1811">
        <v>20</v>
      </c>
      <c r="G1811" t="s">
        <v>25</v>
      </c>
      <c r="H1811">
        <v>2021</v>
      </c>
      <c r="I1811">
        <v>15.0895333333333</v>
      </c>
      <c r="J1811" s="1">
        <f>_xlfn.XLOOKUP(B1811, '[1]2021 Salaries'!$B$13:$B$2834, '[1]2021 Salaries'!$G$13:$G$2834,0)</f>
        <v>10980000</v>
      </c>
      <c r="K1811" s="1">
        <f t="shared" si="28"/>
        <v>12078000.000000002</v>
      </c>
      <c r="L1811" s="2">
        <v>1810</v>
      </c>
    </row>
    <row r="1812" spans="1:12" hidden="1" x14ac:dyDescent="0.45">
      <c r="A1812">
        <v>1280</v>
      </c>
      <c r="B1812" t="s">
        <v>1688</v>
      </c>
      <c r="C1812" t="s">
        <v>9</v>
      </c>
      <c r="D1812" t="s">
        <v>1592</v>
      </c>
      <c r="E1812" t="s">
        <v>358</v>
      </c>
      <c r="F1812">
        <v>32</v>
      </c>
      <c r="G1812" t="s">
        <v>31</v>
      </c>
      <c r="H1812">
        <v>2021</v>
      </c>
      <c r="I1812">
        <v>15.104233333333299</v>
      </c>
      <c r="J1812" s="1">
        <f>_xlfn.XLOOKUP(B1812, '[1]2021 Salaries'!$B$13:$B$2834, '[1]2021 Salaries'!$G$13:$G$2834,0)</f>
        <v>26060000</v>
      </c>
      <c r="K1812" s="1">
        <f t="shared" si="28"/>
        <v>28666000.000000004</v>
      </c>
      <c r="L1812" s="2">
        <v>1811</v>
      </c>
    </row>
    <row r="1813" spans="1:12" hidden="1" x14ac:dyDescent="0.45">
      <c r="A1813">
        <v>377</v>
      </c>
      <c r="B1813" t="s">
        <v>1687</v>
      </c>
      <c r="C1813" t="s">
        <v>74</v>
      </c>
      <c r="D1813" t="s">
        <v>1592</v>
      </c>
      <c r="E1813" t="s">
        <v>75</v>
      </c>
      <c r="F1813">
        <v>20</v>
      </c>
      <c r="G1813" t="s">
        <v>12</v>
      </c>
      <c r="H1813">
        <v>2020</v>
      </c>
      <c r="I1813">
        <v>15.111233333333301</v>
      </c>
      <c r="J1813" s="1">
        <f>_xlfn.XLOOKUP(B1813, '[1]2021 Salaries'!$B$13:$B$2834, '[1]2021 Salaries'!$G$13:$G$2834,0)</f>
        <v>0</v>
      </c>
      <c r="K1813" s="1">
        <f t="shared" si="28"/>
        <v>0</v>
      </c>
      <c r="L1813" s="2">
        <v>1812</v>
      </c>
    </row>
    <row r="1814" spans="1:12" hidden="1" x14ac:dyDescent="0.45">
      <c r="A1814">
        <v>1075</v>
      </c>
      <c r="B1814" t="s">
        <v>1686</v>
      </c>
      <c r="C1814" t="s">
        <v>9</v>
      </c>
      <c r="D1814" t="s">
        <v>1592</v>
      </c>
      <c r="E1814" t="s">
        <v>44</v>
      </c>
      <c r="F1814">
        <v>18</v>
      </c>
      <c r="G1814" t="s">
        <v>31</v>
      </c>
      <c r="H1814">
        <v>2021</v>
      </c>
      <c r="I1814">
        <v>15.1144</v>
      </c>
      <c r="J1814" s="1">
        <f>_xlfn.XLOOKUP(B1814, '[1]2021 Salaries'!$B$13:$B$2834, '[1]2021 Salaries'!$G$13:$G$2834,0)</f>
        <v>12080000</v>
      </c>
      <c r="K1814" s="1">
        <f t="shared" si="28"/>
        <v>13288000.000000002</v>
      </c>
      <c r="L1814" s="2">
        <v>1813</v>
      </c>
    </row>
    <row r="1815" spans="1:12" hidden="1" x14ac:dyDescent="0.45">
      <c r="A1815">
        <v>143</v>
      </c>
      <c r="B1815" t="s">
        <v>1685</v>
      </c>
      <c r="C1815" t="s">
        <v>14</v>
      </c>
      <c r="D1815" t="s">
        <v>1592</v>
      </c>
      <c r="E1815" t="s">
        <v>44</v>
      </c>
      <c r="F1815">
        <v>26</v>
      </c>
      <c r="G1815" t="s">
        <v>31</v>
      </c>
      <c r="H1815">
        <v>2020</v>
      </c>
      <c r="I1815">
        <v>15.127266666666699</v>
      </c>
      <c r="J1815" s="1">
        <f>_xlfn.XLOOKUP(B1815, '[1]2021 Salaries'!$B$13:$B$2834, '[1]2021 Salaries'!$G$13:$G$2834,0)</f>
        <v>1200000</v>
      </c>
      <c r="K1815" s="1">
        <f t="shared" si="28"/>
        <v>1320000</v>
      </c>
      <c r="L1815" s="2">
        <v>1814</v>
      </c>
    </row>
    <row r="1816" spans="1:12" hidden="1" x14ac:dyDescent="0.45">
      <c r="A1816">
        <v>703</v>
      </c>
      <c r="B1816" t="s">
        <v>1684</v>
      </c>
      <c r="C1816" t="s">
        <v>14</v>
      </c>
      <c r="D1816" t="s">
        <v>1596</v>
      </c>
      <c r="E1816" t="s">
        <v>963</v>
      </c>
      <c r="F1816">
        <v>32</v>
      </c>
      <c r="G1816" t="s">
        <v>16</v>
      </c>
      <c r="H1816">
        <v>2020</v>
      </c>
      <c r="I1816">
        <v>15.1503333333333</v>
      </c>
      <c r="J1816" s="1">
        <f>_xlfn.XLOOKUP(B1816, '[1]2021 Salaries'!$B$13:$B$2834, '[1]2021 Salaries'!$G$13:$G$2834,0)</f>
        <v>22920000</v>
      </c>
      <c r="K1816" s="1">
        <f t="shared" si="28"/>
        <v>25212000.000000004</v>
      </c>
      <c r="L1816" s="2">
        <v>1815</v>
      </c>
    </row>
    <row r="1817" spans="1:12" hidden="1" x14ac:dyDescent="0.45">
      <c r="A1817">
        <v>1714</v>
      </c>
      <c r="B1817" t="s">
        <v>1683</v>
      </c>
      <c r="C1817" t="s">
        <v>14</v>
      </c>
      <c r="D1817" t="s">
        <v>1592</v>
      </c>
      <c r="E1817" t="s">
        <v>489</v>
      </c>
      <c r="F1817">
        <v>31</v>
      </c>
      <c r="G1817" t="s">
        <v>16</v>
      </c>
      <c r="H1817">
        <v>2021</v>
      </c>
      <c r="I1817">
        <v>15.1702333333333</v>
      </c>
      <c r="J1817" s="1">
        <f>_xlfn.XLOOKUP(B1817, '[1]2021 Salaries'!$B$13:$B$2834, '[1]2021 Salaries'!$G$13:$G$2834,0)</f>
        <v>28090000</v>
      </c>
      <c r="K1817" s="1">
        <f t="shared" si="28"/>
        <v>30899000.000000004</v>
      </c>
      <c r="L1817" s="2">
        <v>1816</v>
      </c>
    </row>
    <row r="1818" spans="1:12" hidden="1" x14ac:dyDescent="0.45">
      <c r="A1818">
        <v>321</v>
      </c>
      <c r="B1818" t="s">
        <v>1067</v>
      </c>
      <c r="C1818" t="s">
        <v>9</v>
      </c>
      <c r="D1818" t="s">
        <v>350</v>
      </c>
      <c r="E1818" t="s">
        <v>358</v>
      </c>
      <c r="F1818">
        <v>20</v>
      </c>
      <c r="G1818" t="s">
        <v>31</v>
      </c>
      <c r="H1818">
        <v>2020</v>
      </c>
      <c r="I1818">
        <v>15.175366666666701</v>
      </c>
      <c r="J1818" s="1">
        <f>_xlfn.XLOOKUP(B1818, '[1]2021 Salaries'!$B$13:$B$2834, '[1]2021 Salaries'!$G$13:$G$2834,0)</f>
        <v>0</v>
      </c>
      <c r="K1818" s="1">
        <f t="shared" si="28"/>
        <v>0</v>
      </c>
      <c r="L1818" s="2">
        <v>1817</v>
      </c>
    </row>
    <row r="1819" spans="1:12" hidden="1" x14ac:dyDescent="0.45">
      <c r="A1819">
        <v>26</v>
      </c>
      <c r="B1819" t="s">
        <v>1682</v>
      </c>
      <c r="C1819" t="s">
        <v>39</v>
      </c>
      <c r="D1819" t="s">
        <v>1592</v>
      </c>
      <c r="E1819" t="s">
        <v>845</v>
      </c>
      <c r="F1819">
        <v>33</v>
      </c>
      <c r="G1819" t="s">
        <v>21</v>
      </c>
      <c r="H1819">
        <v>2020</v>
      </c>
      <c r="I1819">
        <v>15.176</v>
      </c>
      <c r="J1819" s="1">
        <f>_xlfn.XLOOKUP(B1819, '[1]2021 Salaries'!$B$13:$B$2834, '[1]2021 Salaries'!$G$13:$G$2834,0)</f>
        <v>26370000</v>
      </c>
      <c r="K1819" s="1">
        <f t="shared" si="28"/>
        <v>29007000.000000004</v>
      </c>
      <c r="L1819" s="2">
        <v>1818</v>
      </c>
    </row>
    <row r="1820" spans="1:12" hidden="1" x14ac:dyDescent="0.45">
      <c r="A1820">
        <v>534</v>
      </c>
      <c r="B1820" t="s">
        <v>1681</v>
      </c>
      <c r="C1820" t="s">
        <v>106</v>
      </c>
      <c r="D1820" t="s">
        <v>1592</v>
      </c>
      <c r="E1820" t="s">
        <v>24</v>
      </c>
      <c r="F1820">
        <v>20</v>
      </c>
      <c r="G1820" t="s">
        <v>25</v>
      </c>
      <c r="H1820">
        <v>2020</v>
      </c>
      <c r="I1820">
        <v>15.188800000000001</v>
      </c>
      <c r="J1820" s="1">
        <f>_xlfn.XLOOKUP(B1820, '[1]2021 Salaries'!$B$13:$B$2834, '[1]2021 Salaries'!$G$13:$G$2834,0)</f>
        <v>12420000</v>
      </c>
      <c r="K1820" s="1">
        <f t="shared" si="28"/>
        <v>13662000.000000002</v>
      </c>
      <c r="L1820" s="2">
        <v>1819</v>
      </c>
    </row>
    <row r="1821" spans="1:12" hidden="1" x14ac:dyDescent="0.45">
      <c r="A1821">
        <v>1189</v>
      </c>
      <c r="B1821" t="s">
        <v>1373</v>
      </c>
      <c r="C1821" t="s">
        <v>9</v>
      </c>
      <c r="D1821" t="s">
        <v>598</v>
      </c>
      <c r="E1821" t="s">
        <v>539</v>
      </c>
      <c r="F1821">
        <v>30</v>
      </c>
      <c r="G1821" t="s">
        <v>31</v>
      </c>
      <c r="H1821">
        <v>2021</v>
      </c>
      <c r="I1821">
        <v>15.192266666666701</v>
      </c>
      <c r="J1821" s="1">
        <f>_xlfn.XLOOKUP(B1821, '[1]2021 Salaries'!$B$13:$B$2834, '[1]2021 Salaries'!$G$13:$G$2834,0)</f>
        <v>20210000</v>
      </c>
      <c r="K1821" s="1">
        <f t="shared" si="28"/>
        <v>22231000</v>
      </c>
      <c r="L1821" s="2">
        <v>1820</v>
      </c>
    </row>
    <row r="1822" spans="1:12" hidden="1" x14ac:dyDescent="0.45">
      <c r="A1822">
        <v>1109</v>
      </c>
      <c r="B1822" t="s">
        <v>1043</v>
      </c>
      <c r="C1822" t="s">
        <v>9</v>
      </c>
      <c r="D1822" t="s">
        <v>598</v>
      </c>
      <c r="E1822" t="s">
        <v>547</v>
      </c>
      <c r="F1822">
        <v>21</v>
      </c>
      <c r="G1822" t="s">
        <v>31</v>
      </c>
      <c r="H1822">
        <v>2021</v>
      </c>
      <c r="I1822">
        <v>15.197333333333299</v>
      </c>
      <c r="J1822" s="1">
        <f>_xlfn.XLOOKUP(B1822, '[1]2021 Salaries'!$B$13:$B$2834, '[1]2021 Salaries'!$G$13:$G$2834,0)</f>
        <v>12320000</v>
      </c>
      <c r="K1822" s="1">
        <f t="shared" si="28"/>
        <v>13552000.000000002</v>
      </c>
      <c r="L1822" s="2">
        <v>1821</v>
      </c>
    </row>
    <row r="1823" spans="1:12" hidden="1" x14ac:dyDescent="0.45">
      <c r="A1823">
        <v>1667</v>
      </c>
      <c r="B1823" t="s">
        <v>1680</v>
      </c>
      <c r="C1823" t="s">
        <v>14</v>
      </c>
      <c r="D1823" t="s">
        <v>1592</v>
      </c>
      <c r="E1823" t="s">
        <v>659</v>
      </c>
      <c r="F1823">
        <v>21</v>
      </c>
      <c r="G1823" t="s">
        <v>16</v>
      </c>
      <c r="H1823">
        <v>2021</v>
      </c>
      <c r="I1823">
        <v>15.1988</v>
      </c>
      <c r="J1823" s="1">
        <f>_xlfn.XLOOKUP(B1823, '[1]2021 Salaries'!$B$13:$B$2834, '[1]2021 Salaries'!$G$13:$G$2834,0)</f>
        <v>20750000</v>
      </c>
      <c r="K1823" s="1">
        <f t="shared" si="28"/>
        <v>22825000</v>
      </c>
      <c r="L1823" s="2">
        <v>1822</v>
      </c>
    </row>
    <row r="1824" spans="1:12" hidden="1" x14ac:dyDescent="0.45">
      <c r="A1824">
        <v>29</v>
      </c>
      <c r="B1824" t="s">
        <v>1679</v>
      </c>
      <c r="C1824" t="s">
        <v>894</v>
      </c>
      <c r="D1824" t="s">
        <v>1596</v>
      </c>
      <c r="E1824" t="s">
        <v>845</v>
      </c>
      <c r="F1824">
        <v>24</v>
      </c>
      <c r="G1824" t="s">
        <v>21</v>
      </c>
      <c r="H1824">
        <v>2020</v>
      </c>
      <c r="I1824">
        <v>15.202500000000001</v>
      </c>
      <c r="J1824" s="1">
        <f>_xlfn.XLOOKUP(B1824, '[1]2021 Salaries'!$B$13:$B$2834, '[1]2021 Salaries'!$G$13:$G$2834,0)</f>
        <v>5310000</v>
      </c>
      <c r="K1824" s="1">
        <f t="shared" si="28"/>
        <v>5841000.0000000009</v>
      </c>
      <c r="L1824" s="2">
        <v>1823</v>
      </c>
    </row>
    <row r="1825" spans="1:12" hidden="1" x14ac:dyDescent="0.45">
      <c r="A1825">
        <v>1240</v>
      </c>
      <c r="B1825" t="s">
        <v>1678</v>
      </c>
      <c r="C1825" t="s">
        <v>9</v>
      </c>
      <c r="D1825" t="s">
        <v>1592</v>
      </c>
      <c r="E1825" t="s">
        <v>71</v>
      </c>
      <c r="F1825">
        <v>17</v>
      </c>
      <c r="G1825" t="s">
        <v>31</v>
      </c>
      <c r="H1825">
        <v>2021</v>
      </c>
      <c r="I1825">
        <v>15.2247</v>
      </c>
      <c r="J1825" s="1">
        <f>_xlfn.XLOOKUP(B1825, '[1]2021 Salaries'!$B$13:$B$2834, '[1]2021 Salaries'!$G$13:$G$2834,0)</f>
        <v>3850000</v>
      </c>
      <c r="K1825" s="1">
        <f t="shared" si="28"/>
        <v>4235000</v>
      </c>
      <c r="L1825" s="2">
        <v>1824</v>
      </c>
    </row>
    <row r="1826" spans="1:12" hidden="1" x14ac:dyDescent="0.45">
      <c r="A1826">
        <v>1282</v>
      </c>
      <c r="B1826" t="s">
        <v>1677</v>
      </c>
      <c r="C1826" t="s">
        <v>214</v>
      </c>
      <c r="D1826" t="s">
        <v>1592</v>
      </c>
      <c r="E1826" t="s">
        <v>358</v>
      </c>
      <c r="F1826">
        <v>26</v>
      </c>
      <c r="G1826" t="s">
        <v>31</v>
      </c>
      <c r="H1826">
        <v>2021</v>
      </c>
      <c r="I1826">
        <v>15.225566666666699</v>
      </c>
      <c r="J1826" s="1">
        <f>_xlfn.XLOOKUP(B1826, '[1]2021 Salaries'!$B$13:$B$2834, '[1]2021 Salaries'!$G$13:$G$2834,0)</f>
        <v>22870000</v>
      </c>
      <c r="K1826" s="1">
        <f t="shared" si="28"/>
        <v>25157000.000000004</v>
      </c>
      <c r="L1826" s="2">
        <v>1825</v>
      </c>
    </row>
    <row r="1827" spans="1:12" hidden="1" x14ac:dyDescent="0.45">
      <c r="A1827">
        <v>673</v>
      </c>
      <c r="B1827" t="s">
        <v>1676</v>
      </c>
      <c r="C1827" t="s">
        <v>14</v>
      </c>
      <c r="D1827" t="s">
        <v>1592</v>
      </c>
      <c r="E1827" t="s">
        <v>852</v>
      </c>
      <c r="F1827">
        <v>22</v>
      </c>
      <c r="G1827" t="s">
        <v>16</v>
      </c>
      <c r="H1827">
        <v>2020</v>
      </c>
      <c r="I1827">
        <v>15.2357666666667</v>
      </c>
      <c r="J1827" s="1">
        <f>_xlfn.XLOOKUP(B1827, '[1]2021 Salaries'!$B$13:$B$2834, '[1]2021 Salaries'!$G$13:$G$2834,0)</f>
        <v>0</v>
      </c>
      <c r="K1827" s="1">
        <f t="shared" si="28"/>
        <v>0</v>
      </c>
      <c r="L1827" s="2">
        <v>1826</v>
      </c>
    </row>
    <row r="1828" spans="1:12" hidden="1" x14ac:dyDescent="0.45">
      <c r="A1828">
        <v>1164</v>
      </c>
      <c r="B1828" t="s">
        <v>1618</v>
      </c>
      <c r="C1828" t="s">
        <v>9</v>
      </c>
      <c r="D1828" t="s">
        <v>1596</v>
      </c>
      <c r="E1828" t="s">
        <v>434</v>
      </c>
      <c r="F1828">
        <v>20</v>
      </c>
      <c r="G1828" t="s">
        <v>31</v>
      </c>
      <c r="H1828">
        <v>2021</v>
      </c>
      <c r="I1828">
        <v>15.2548333333333</v>
      </c>
      <c r="J1828" s="1">
        <f>_xlfn.XLOOKUP(B1828, '[1]2021 Salaries'!$B$13:$B$2834, '[1]2021 Salaries'!$G$13:$G$2834,0)</f>
        <v>25510000</v>
      </c>
      <c r="K1828" s="1">
        <f t="shared" si="28"/>
        <v>28061000.000000004</v>
      </c>
      <c r="L1828" s="2">
        <v>1827</v>
      </c>
    </row>
    <row r="1829" spans="1:12" hidden="1" x14ac:dyDescent="0.45">
      <c r="A1829">
        <v>1828</v>
      </c>
      <c r="B1829" t="s">
        <v>1675</v>
      </c>
      <c r="C1829" t="s">
        <v>14</v>
      </c>
      <c r="D1829" t="s">
        <v>1600</v>
      </c>
      <c r="E1829" t="s">
        <v>250</v>
      </c>
      <c r="F1829">
        <v>28</v>
      </c>
      <c r="G1829" t="s">
        <v>16</v>
      </c>
      <c r="H1829">
        <v>2021</v>
      </c>
      <c r="I1829">
        <v>15.275133333333301</v>
      </c>
      <c r="J1829" s="1">
        <f>_xlfn.XLOOKUP(B1829, '[1]2021 Salaries'!$B$13:$B$2834, '[1]2021 Salaries'!$G$13:$G$2834,0)</f>
        <v>24390000</v>
      </c>
      <c r="K1829" s="1">
        <f t="shared" si="28"/>
        <v>26829000.000000004</v>
      </c>
      <c r="L1829" s="2">
        <v>1828</v>
      </c>
    </row>
    <row r="1830" spans="1:12" hidden="1" x14ac:dyDescent="0.45">
      <c r="A1830">
        <v>1859</v>
      </c>
      <c r="B1830" t="s">
        <v>1674</v>
      </c>
      <c r="C1830" t="s">
        <v>39</v>
      </c>
      <c r="D1830" t="s">
        <v>1592</v>
      </c>
      <c r="E1830" t="s">
        <v>970</v>
      </c>
      <c r="F1830">
        <v>31</v>
      </c>
      <c r="G1830" t="s">
        <v>41</v>
      </c>
      <c r="H1830">
        <v>2021</v>
      </c>
      <c r="I1830">
        <v>15.2819</v>
      </c>
      <c r="J1830" s="1">
        <f>_xlfn.XLOOKUP(B1830, '[1]2021 Salaries'!$B$13:$B$2834, '[1]2021 Salaries'!$G$13:$G$2834,0)</f>
        <v>7110000</v>
      </c>
      <c r="K1830" s="1">
        <f t="shared" si="28"/>
        <v>7821000.0000000009</v>
      </c>
      <c r="L1830" s="2">
        <v>1829</v>
      </c>
    </row>
    <row r="1831" spans="1:12" hidden="1" x14ac:dyDescent="0.45">
      <c r="A1831">
        <v>386</v>
      </c>
      <c r="B1831" t="s">
        <v>1673</v>
      </c>
      <c r="C1831" t="s">
        <v>699</v>
      </c>
      <c r="D1831" t="s">
        <v>1600</v>
      </c>
      <c r="E1831" t="s">
        <v>403</v>
      </c>
      <c r="F1831">
        <v>24</v>
      </c>
      <c r="G1831" t="s">
        <v>12</v>
      </c>
      <c r="H1831">
        <v>2020</v>
      </c>
      <c r="I1831">
        <v>15.3215</v>
      </c>
      <c r="J1831" s="1">
        <f>_xlfn.XLOOKUP(B1831, '[1]2021 Salaries'!$B$13:$B$2834, '[1]2021 Salaries'!$G$13:$G$2834,0)</f>
        <v>0</v>
      </c>
      <c r="K1831" s="1">
        <f t="shared" si="28"/>
        <v>0</v>
      </c>
      <c r="L1831" s="2">
        <v>1830</v>
      </c>
    </row>
    <row r="1832" spans="1:12" hidden="1" x14ac:dyDescent="0.45">
      <c r="A1832">
        <v>1361</v>
      </c>
      <c r="B1832" t="s">
        <v>1672</v>
      </c>
      <c r="C1832" t="s">
        <v>313</v>
      </c>
      <c r="D1832" t="s">
        <v>1596</v>
      </c>
      <c r="E1832" t="s">
        <v>725</v>
      </c>
      <c r="F1832">
        <v>23</v>
      </c>
      <c r="G1832" t="s">
        <v>12</v>
      </c>
      <c r="H1832">
        <v>2021</v>
      </c>
      <c r="I1832">
        <v>15.336033333333299</v>
      </c>
      <c r="J1832" s="1">
        <f>_xlfn.XLOOKUP(B1832, '[1]2021 Salaries'!$B$13:$B$2834, '[1]2021 Salaries'!$G$13:$G$2834,0)</f>
        <v>21140000</v>
      </c>
      <c r="K1832" s="1">
        <f t="shared" si="28"/>
        <v>23254000.000000004</v>
      </c>
      <c r="L1832" s="2">
        <v>1831</v>
      </c>
    </row>
    <row r="1833" spans="1:12" hidden="1" x14ac:dyDescent="0.45">
      <c r="A1833">
        <v>959</v>
      </c>
      <c r="B1833" t="s">
        <v>1671</v>
      </c>
      <c r="C1833" t="s">
        <v>39</v>
      </c>
      <c r="D1833" t="s">
        <v>1592</v>
      </c>
      <c r="E1833" t="s">
        <v>845</v>
      </c>
      <c r="F1833">
        <v>20</v>
      </c>
      <c r="G1833" t="s">
        <v>21</v>
      </c>
      <c r="H1833">
        <v>2021</v>
      </c>
      <c r="I1833">
        <v>15.340299999999999</v>
      </c>
      <c r="J1833" s="1">
        <f>_xlfn.XLOOKUP(B1833, '[1]2021 Salaries'!$B$13:$B$2834, '[1]2021 Salaries'!$G$13:$G$2834,0)</f>
        <v>19550000</v>
      </c>
      <c r="K1833" s="1">
        <f t="shared" si="28"/>
        <v>21505000</v>
      </c>
      <c r="L1833" s="2">
        <v>1832</v>
      </c>
    </row>
    <row r="1834" spans="1:12" hidden="1" x14ac:dyDescent="0.45">
      <c r="A1834">
        <v>13</v>
      </c>
      <c r="B1834" t="s">
        <v>1670</v>
      </c>
      <c r="C1834" t="s">
        <v>39</v>
      </c>
      <c r="D1834" t="s">
        <v>1592</v>
      </c>
      <c r="E1834" t="s">
        <v>49</v>
      </c>
      <c r="F1834">
        <v>35</v>
      </c>
      <c r="G1834" t="s">
        <v>21</v>
      </c>
      <c r="H1834">
        <v>2020</v>
      </c>
      <c r="I1834">
        <v>15.3519666666667</v>
      </c>
      <c r="J1834" s="1">
        <f>_xlfn.XLOOKUP(B1834, '[1]2021 Salaries'!$B$13:$B$2834, '[1]2021 Salaries'!$G$13:$G$2834,0)</f>
        <v>0</v>
      </c>
      <c r="K1834" s="1">
        <f t="shared" si="28"/>
        <v>0</v>
      </c>
      <c r="L1834" s="2">
        <v>1833</v>
      </c>
    </row>
    <row r="1835" spans="1:12" hidden="1" x14ac:dyDescent="0.45">
      <c r="A1835">
        <v>198</v>
      </c>
      <c r="B1835" t="s">
        <v>1669</v>
      </c>
      <c r="C1835" t="s">
        <v>9</v>
      </c>
      <c r="D1835" t="s">
        <v>1592</v>
      </c>
      <c r="E1835" t="s">
        <v>549</v>
      </c>
      <c r="F1835">
        <v>21</v>
      </c>
      <c r="G1835" t="s">
        <v>31</v>
      </c>
      <c r="H1835">
        <v>2020</v>
      </c>
      <c r="I1835">
        <v>15.3692666666667</v>
      </c>
      <c r="J1835" s="1">
        <f>_xlfn.XLOOKUP(B1835, '[1]2021 Salaries'!$B$13:$B$2834, '[1]2021 Salaries'!$G$13:$G$2834,0)</f>
        <v>0</v>
      </c>
      <c r="K1835" s="1">
        <f t="shared" si="28"/>
        <v>0</v>
      </c>
      <c r="L1835" s="2">
        <v>1834</v>
      </c>
    </row>
    <row r="1836" spans="1:12" hidden="1" x14ac:dyDescent="0.45">
      <c r="A1836">
        <v>1640</v>
      </c>
      <c r="B1836" t="s">
        <v>1668</v>
      </c>
      <c r="C1836" t="s">
        <v>23</v>
      </c>
      <c r="D1836" t="s">
        <v>1596</v>
      </c>
      <c r="E1836" t="s">
        <v>124</v>
      </c>
      <c r="F1836">
        <v>19</v>
      </c>
      <c r="G1836" t="s">
        <v>25</v>
      </c>
      <c r="H1836">
        <v>2021</v>
      </c>
      <c r="I1836">
        <v>15.370366666666699</v>
      </c>
      <c r="J1836" s="1">
        <f>_xlfn.XLOOKUP(B1836, '[1]2021 Salaries'!$B$13:$B$2834, '[1]2021 Salaries'!$G$13:$G$2834,0)</f>
        <v>14560000</v>
      </c>
      <c r="K1836" s="1">
        <f t="shared" si="28"/>
        <v>16016000.000000002</v>
      </c>
      <c r="L1836" s="2">
        <v>1835</v>
      </c>
    </row>
    <row r="1837" spans="1:12" hidden="1" x14ac:dyDescent="0.45">
      <c r="A1837">
        <v>493</v>
      </c>
      <c r="B1837" t="s">
        <v>1667</v>
      </c>
      <c r="C1837" t="s">
        <v>74</v>
      </c>
      <c r="D1837" t="s">
        <v>1600</v>
      </c>
      <c r="E1837" t="s">
        <v>291</v>
      </c>
      <c r="F1837">
        <v>17</v>
      </c>
      <c r="G1837" t="s">
        <v>12</v>
      </c>
      <c r="H1837">
        <v>2020</v>
      </c>
      <c r="I1837">
        <v>15.385533333333299</v>
      </c>
      <c r="J1837" s="1">
        <f>_xlfn.XLOOKUP(B1837, '[1]2021 Salaries'!$B$13:$B$2834, '[1]2021 Salaries'!$G$13:$G$2834,0)</f>
        <v>28510000</v>
      </c>
      <c r="K1837" s="1">
        <f t="shared" si="28"/>
        <v>31361000.000000004</v>
      </c>
      <c r="L1837" s="2">
        <v>1836</v>
      </c>
    </row>
    <row r="1838" spans="1:12" x14ac:dyDescent="0.45">
      <c r="A1838">
        <v>858</v>
      </c>
      <c r="B1838" t="s">
        <v>1666</v>
      </c>
      <c r="C1838" t="s">
        <v>64</v>
      </c>
      <c r="D1838" t="s">
        <v>1592</v>
      </c>
      <c r="E1838" t="s">
        <v>65</v>
      </c>
      <c r="F1838">
        <v>17</v>
      </c>
      <c r="G1838" t="s">
        <v>41</v>
      </c>
      <c r="H1838">
        <v>2020</v>
      </c>
      <c r="I1838">
        <v>15.397600000000001</v>
      </c>
      <c r="J1838" s="1">
        <f>_xlfn.XLOOKUP(B1838, '[1]2021 Salaries'!$B$13:$B$2834, '[1]2021 Salaries'!$G$13:$G$2834,0)</f>
        <v>1170000</v>
      </c>
      <c r="K1838" s="1">
        <f t="shared" si="28"/>
        <v>1170000</v>
      </c>
      <c r="L1838" s="2">
        <v>1837</v>
      </c>
    </row>
    <row r="1839" spans="1:12" hidden="1" x14ac:dyDescent="0.45">
      <c r="A1839">
        <v>1379</v>
      </c>
      <c r="B1839" t="s">
        <v>1665</v>
      </c>
      <c r="C1839" t="s">
        <v>1664</v>
      </c>
      <c r="D1839" t="s">
        <v>1596</v>
      </c>
      <c r="E1839" t="s">
        <v>587</v>
      </c>
      <c r="F1839">
        <v>27</v>
      </c>
      <c r="G1839" t="s">
        <v>12</v>
      </c>
      <c r="H1839">
        <v>2021</v>
      </c>
      <c r="I1839">
        <v>15.3983666666667</v>
      </c>
      <c r="J1839" s="1">
        <f>_xlfn.XLOOKUP(B1839, '[1]2021 Salaries'!$B$13:$B$2834, '[1]2021 Salaries'!$G$13:$G$2834,0)</f>
        <v>21420000</v>
      </c>
      <c r="K1839" s="1">
        <f t="shared" si="28"/>
        <v>23562000.000000004</v>
      </c>
      <c r="L1839" s="2">
        <v>1838</v>
      </c>
    </row>
    <row r="1840" spans="1:12" hidden="1" x14ac:dyDescent="0.45">
      <c r="A1840">
        <v>1072</v>
      </c>
      <c r="B1840" t="s">
        <v>1595</v>
      </c>
      <c r="C1840" t="s">
        <v>39</v>
      </c>
      <c r="D1840" t="s">
        <v>1600</v>
      </c>
      <c r="E1840" t="s">
        <v>191</v>
      </c>
      <c r="F1840">
        <v>24</v>
      </c>
      <c r="G1840" t="s">
        <v>21</v>
      </c>
      <c r="H1840">
        <v>2021</v>
      </c>
      <c r="I1840">
        <v>15.3996</v>
      </c>
      <c r="J1840" s="1">
        <f>_xlfn.XLOOKUP(B1840, '[1]2021 Salaries'!$B$13:$B$2834, '[1]2021 Salaries'!$G$13:$G$2834,0)</f>
        <v>20530000</v>
      </c>
      <c r="K1840" s="1">
        <f t="shared" si="28"/>
        <v>22583000</v>
      </c>
      <c r="L1840" s="2">
        <v>1839</v>
      </c>
    </row>
    <row r="1841" spans="1:12" hidden="1" x14ac:dyDescent="0.45">
      <c r="A1841">
        <v>1428</v>
      </c>
      <c r="B1841" t="s">
        <v>1663</v>
      </c>
      <c r="C1841" t="s">
        <v>46</v>
      </c>
      <c r="D1841" t="s">
        <v>1592</v>
      </c>
      <c r="E1841" t="s">
        <v>253</v>
      </c>
      <c r="F1841">
        <v>35</v>
      </c>
      <c r="G1841" t="s">
        <v>12</v>
      </c>
      <c r="H1841">
        <v>2021</v>
      </c>
      <c r="I1841">
        <v>15.400700000000001</v>
      </c>
      <c r="J1841" s="1">
        <f>_xlfn.XLOOKUP(B1841, '[1]2021 Salaries'!$B$13:$B$2834, '[1]2021 Salaries'!$G$13:$G$2834,0)</f>
        <v>20400000</v>
      </c>
      <c r="K1841" s="1">
        <f t="shared" si="28"/>
        <v>22440000</v>
      </c>
      <c r="L1841" s="2">
        <v>1840</v>
      </c>
    </row>
    <row r="1842" spans="1:12" hidden="1" x14ac:dyDescent="0.45">
      <c r="A1842">
        <v>955</v>
      </c>
      <c r="B1842" t="s">
        <v>1662</v>
      </c>
      <c r="C1842" t="s">
        <v>235</v>
      </c>
      <c r="D1842" t="s">
        <v>1592</v>
      </c>
      <c r="E1842" t="s">
        <v>845</v>
      </c>
      <c r="F1842">
        <v>23</v>
      </c>
      <c r="G1842" t="s">
        <v>21</v>
      </c>
      <c r="H1842">
        <v>2021</v>
      </c>
      <c r="I1842">
        <v>15.424333333333299</v>
      </c>
      <c r="J1842" s="1">
        <f>_xlfn.XLOOKUP(B1842, '[1]2021 Salaries'!$B$13:$B$2834, '[1]2021 Salaries'!$G$13:$G$2834,0)</f>
        <v>26200000</v>
      </c>
      <c r="K1842" s="1">
        <f t="shared" si="28"/>
        <v>28820000.000000004</v>
      </c>
      <c r="L1842" s="2">
        <v>1841</v>
      </c>
    </row>
    <row r="1843" spans="1:12" hidden="1" x14ac:dyDescent="0.45">
      <c r="A1843">
        <v>474</v>
      </c>
      <c r="B1843" t="s">
        <v>1661</v>
      </c>
      <c r="C1843" t="s">
        <v>138</v>
      </c>
      <c r="D1843" t="s">
        <v>1592</v>
      </c>
      <c r="E1843" t="s">
        <v>382</v>
      </c>
      <c r="F1843">
        <v>19</v>
      </c>
      <c r="G1843" t="s">
        <v>12</v>
      </c>
      <c r="H1843">
        <v>2020</v>
      </c>
      <c r="I1843">
        <v>15.450100000000001</v>
      </c>
      <c r="J1843" s="1">
        <f>_xlfn.XLOOKUP(B1843, '[1]2021 Salaries'!$B$13:$B$2834, '[1]2021 Salaries'!$G$13:$G$2834,0)</f>
        <v>0</v>
      </c>
      <c r="K1843" s="1">
        <f t="shared" si="28"/>
        <v>0</v>
      </c>
      <c r="L1843" s="2">
        <v>1842</v>
      </c>
    </row>
    <row r="1844" spans="1:12" hidden="1" x14ac:dyDescent="0.45">
      <c r="A1844">
        <v>1738</v>
      </c>
      <c r="B1844" t="s">
        <v>1649</v>
      </c>
      <c r="C1844" t="s">
        <v>222</v>
      </c>
      <c r="D1844" t="s">
        <v>1596</v>
      </c>
      <c r="E1844" t="s">
        <v>487</v>
      </c>
      <c r="F1844">
        <v>28</v>
      </c>
      <c r="G1844" t="s">
        <v>16</v>
      </c>
      <c r="H1844">
        <v>2021</v>
      </c>
      <c r="I1844">
        <v>15.452500000000001</v>
      </c>
      <c r="J1844" s="1">
        <f>_xlfn.XLOOKUP(B1844, '[1]2021 Salaries'!$B$13:$B$2834, '[1]2021 Salaries'!$G$13:$G$2834,0)</f>
        <v>26960000</v>
      </c>
      <c r="K1844" s="1">
        <f t="shared" si="28"/>
        <v>29656000.000000004</v>
      </c>
      <c r="L1844" s="2">
        <v>1843</v>
      </c>
    </row>
    <row r="1845" spans="1:12" hidden="1" x14ac:dyDescent="0.45">
      <c r="A1845">
        <v>22</v>
      </c>
      <c r="B1845" t="s">
        <v>1660</v>
      </c>
      <c r="C1845" t="s">
        <v>27</v>
      </c>
      <c r="D1845" t="s">
        <v>1592</v>
      </c>
      <c r="E1845" t="s">
        <v>845</v>
      </c>
      <c r="F1845">
        <v>22</v>
      </c>
      <c r="G1845" t="s">
        <v>21</v>
      </c>
      <c r="H1845">
        <v>2020</v>
      </c>
      <c r="I1845">
        <v>15.454466666666701</v>
      </c>
      <c r="J1845" s="1">
        <f>_xlfn.XLOOKUP(B1845, '[1]2021 Salaries'!$B$13:$B$2834, '[1]2021 Salaries'!$G$13:$G$2834,0)</f>
        <v>0</v>
      </c>
      <c r="K1845" s="1">
        <f t="shared" si="28"/>
        <v>0</v>
      </c>
      <c r="L1845" s="2">
        <v>1844</v>
      </c>
    </row>
    <row r="1846" spans="1:12" hidden="1" x14ac:dyDescent="0.45">
      <c r="A1846">
        <v>228</v>
      </c>
      <c r="B1846" t="s">
        <v>1659</v>
      </c>
      <c r="C1846" t="s">
        <v>149</v>
      </c>
      <c r="D1846" t="s">
        <v>1592</v>
      </c>
      <c r="E1846" t="s">
        <v>1012</v>
      </c>
      <c r="F1846">
        <v>19</v>
      </c>
      <c r="G1846" t="s">
        <v>31</v>
      </c>
      <c r="H1846">
        <v>2020</v>
      </c>
      <c r="I1846">
        <v>15.4545333333333</v>
      </c>
      <c r="J1846" s="1">
        <f>_xlfn.XLOOKUP(B1846, '[1]2021 Salaries'!$B$13:$B$2834, '[1]2021 Salaries'!$G$13:$G$2834,0)</f>
        <v>14060000</v>
      </c>
      <c r="K1846" s="1">
        <f t="shared" si="28"/>
        <v>15466000.000000002</v>
      </c>
      <c r="L1846" s="2">
        <v>1845</v>
      </c>
    </row>
    <row r="1847" spans="1:12" hidden="1" x14ac:dyDescent="0.45">
      <c r="A1847">
        <v>1554</v>
      </c>
      <c r="B1847" t="s">
        <v>1658</v>
      </c>
      <c r="C1847" t="s">
        <v>145</v>
      </c>
      <c r="D1847" t="s">
        <v>1592</v>
      </c>
      <c r="E1847" t="s">
        <v>211</v>
      </c>
      <c r="F1847">
        <v>24</v>
      </c>
      <c r="G1847" t="s">
        <v>25</v>
      </c>
      <c r="H1847">
        <v>2021</v>
      </c>
      <c r="I1847">
        <v>15.4547333333333</v>
      </c>
      <c r="J1847" s="1">
        <f>_xlfn.XLOOKUP(B1847, '[1]2021 Salaries'!$B$13:$B$2834, '[1]2021 Salaries'!$G$13:$G$2834,0)</f>
        <v>10790000</v>
      </c>
      <c r="K1847" s="1">
        <f t="shared" si="28"/>
        <v>11869000.000000002</v>
      </c>
      <c r="L1847" s="2">
        <v>1846</v>
      </c>
    </row>
    <row r="1848" spans="1:12" hidden="1" x14ac:dyDescent="0.45">
      <c r="A1848">
        <v>1544</v>
      </c>
      <c r="B1848" t="s">
        <v>1657</v>
      </c>
      <c r="C1848" t="s">
        <v>913</v>
      </c>
      <c r="D1848" t="s">
        <v>1592</v>
      </c>
      <c r="E1848" t="s">
        <v>322</v>
      </c>
      <c r="F1848">
        <v>23</v>
      </c>
      <c r="G1848" t="s">
        <v>25</v>
      </c>
      <c r="H1848">
        <v>2021</v>
      </c>
      <c r="I1848">
        <v>15.464733333333299</v>
      </c>
      <c r="J1848" s="1">
        <f>_xlfn.XLOOKUP(B1848, '[1]2021 Salaries'!$B$13:$B$2834, '[1]2021 Salaries'!$G$13:$G$2834,0)</f>
        <v>16660000</v>
      </c>
      <c r="K1848" s="1">
        <f t="shared" si="28"/>
        <v>18326000</v>
      </c>
      <c r="L1848" s="2">
        <v>1847</v>
      </c>
    </row>
    <row r="1849" spans="1:12" hidden="1" x14ac:dyDescent="0.45">
      <c r="A1849">
        <v>1426</v>
      </c>
      <c r="B1849" t="s">
        <v>1656</v>
      </c>
      <c r="C1849" t="s">
        <v>134</v>
      </c>
      <c r="D1849" t="s">
        <v>1592</v>
      </c>
      <c r="E1849" t="s">
        <v>253</v>
      </c>
      <c r="F1849">
        <v>18</v>
      </c>
      <c r="G1849" t="s">
        <v>12</v>
      </c>
      <c r="H1849">
        <v>2021</v>
      </c>
      <c r="I1849">
        <v>15.4697333333333</v>
      </c>
      <c r="J1849" s="1">
        <f>_xlfn.XLOOKUP(B1849, '[1]2021 Salaries'!$B$13:$B$2834, '[1]2021 Salaries'!$G$13:$G$2834,0)</f>
        <v>5770000</v>
      </c>
      <c r="K1849" s="1">
        <f t="shared" si="28"/>
        <v>6347000.0000000009</v>
      </c>
      <c r="L1849" s="2">
        <v>1848</v>
      </c>
    </row>
    <row r="1850" spans="1:12" hidden="1" x14ac:dyDescent="0.45">
      <c r="A1850">
        <v>1811</v>
      </c>
      <c r="B1850" t="s">
        <v>1655</v>
      </c>
      <c r="C1850" t="s">
        <v>14</v>
      </c>
      <c r="D1850" t="s">
        <v>1600</v>
      </c>
      <c r="E1850" t="s">
        <v>753</v>
      </c>
      <c r="F1850">
        <v>30</v>
      </c>
      <c r="G1850" t="s">
        <v>16</v>
      </c>
      <c r="H1850">
        <v>2021</v>
      </c>
      <c r="I1850">
        <v>15.478400000000001</v>
      </c>
      <c r="J1850" s="1">
        <f>_xlfn.XLOOKUP(B1850, '[1]2021 Salaries'!$B$13:$B$2834, '[1]2021 Salaries'!$G$13:$G$2834,0)</f>
        <v>12320000</v>
      </c>
      <c r="K1850" s="1">
        <f t="shared" si="28"/>
        <v>13552000.000000002</v>
      </c>
      <c r="L1850" s="2">
        <v>1849</v>
      </c>
    </row>
    <row r="1851" spans="1:12" hidden="1" x14ac:dyDescent="0.45">
      <c r="A1851">
        <v>1018</v>
      </c>
      <c r="B1851" t="s">
        <v>1654</v>
      </c>
      <c r="C1851" t="s">
        <v>126</v>
      </c>
      <c r="D1851" t="s">
        <v>1592</v>
      </c>
      <c r="E1851" t="s">
        <v>293</v>
      </c>
      <c r="F1851">
        <v>29</v>
      </c>
      <c r="G1851" t="s">
        <v>21</v>
      </c>
      <c r="H1851">
        <v>2021</v>
      </c>
      <c r="I1851">
        <v>15.478733333333301</v>
      </c>
      <c r="J1851" s="1">
        <f>_xlfn.XLOOKUP(B1851, '[1]2021 Salaries'!$B$13:$B$2834, '[1]2021 Salaries'!$G$13:$G$2834,0)</f>
        <v>25630000</v>
      </c>
      <c r="K1851" s="1">
        <f t="shared" si="28"/>
        <v>28193000.000000004</v>
      </c>
      <c r="L1851" s="2">
        <v>1850</v>
      </c>
    </row>
    <row r="1852" spans="1:12" hidden="1" x14ac:dyDescent="0.45">
      <c r="A1852">
        <v>287</v>
      </c>
      <c r="B1852" t="s">
        <v>1653</v>
      </c>
      <c r="C1852" t="s">
        <v>9</v>
      </c>
      <c r="D1852" t="s">
        <v>1592</v>
      </c>
      <c r="E1852" t="s">
        <v>71</v>
      </c>
      <c r="F1852">
        <v>19</v>
      </c>
      <c r="G1852" t="s">
        <v>31</v>
      </c>
      <c r="H1852">
        <v>2020</v>
      </c>
      <c r="I1852">
        <v>15.484666666666699</v>
      </c>
      <c r="J1852" s="1">
        <f>_xlfn.XLOOKUP(B1852, '[1]2021 Salaries'!$B$13:$B$2834, '[1]2021 Salaries'!$G$13:$G$2834,0)</f>
        <v>27100000</v>
      </c>
      <c r="K1852" s="1">
        <f t="shared" si="28"/>
        <v>29810000.000000004</v>
      </c>
      <c r="L1852" s="2">
        <v>1851</v>
      </c>
    </row>
    <row r="1853" spans="1:12" hidden="1" x14ac:dyDescent="0.45">
      <c r="A1853">
        <v>758</v>
      </c>
      <c r="B1853" t="s">
        <v>1652</v>
      </c>
      <c r="C1853" t="s">
        <v>14</v>
      </c>
      <c r="D1853" t="s">
        <v>1592</v>
      </c>
      <c r="E1853" t="s">
        <v>225</v>
      </c>
      <c r="F1853">
        <v>18</v>
      </c>
      <c r="G1853" t="s">
        <v>16</v>
      </c>
      <c r="H1853">
        <v>2020</v>
      </c>
      <c r="I1853">
        <v>15.526899999999999</v>
      </c>
      <c r="J1853" s="1">
        <f>_xlfn.XLOOKUP(B1853, '[1]2021 Salaries'!$B$13:$B$2834, '[1]2021 Salaries'!$G$13:$G$2834,0)</f>
        <v>0</v>
      </c>
      <c r="K1853" s="1">
        <f t="shared" si="28"/>
        <v>0</v>
      </c>
      <c r="L1853" s="2">
        <v>1852</v>
      </c>
    </row>
    <row r="1854" spans="1:12" hidden="1" x14ac:dyDescent="0.45">
      <c r="A1854">
        <v>41</v>
      </c>
      <c r="B1854" t="s">
        <v>1651</v>
      </c>
      <c r="C1854" t="s">
        <v>106</v>
      </c>
      <c r="D1854" t="s">
        <v>1592</v>
      </c>
      <c r="E1854" t="s">
        <v>20</v>
      </c>
      <c r="F1854">
        <v>17</v>
      </c>
      <c r="G1854" t="s">
        <v>21</v>
      </c>
      <c r="H1854">
        <v>2020</v>
      </c>
      <c r="I1854">
        <v>15.5428333333333</v>
      </c>
      <c r="J1854" s="1">
        <f>_xlfn.XLOOKUP(B1854, '[1]2021 Salaries'!$B$13:$B$2834, '[1]2021 Salaries'!$G$13:$G$2834,0)</f>
        <v>0</v>
      </c>
      <c r="K1854" s="1">
        <f t="shared" si="28"/>
        <v>0</v>
      </c>
      <c r="L1854" s="2">
        <v>1853</v>
      </c>
    </row>
    <row r="1855" spans="1:12" hidden="1" x14ac:dyDescent="0.45">
      <c r="A1855">
        <v>1420</v>
      </c>
      <c r="B1855" t="s">
        <v>1141</v>
      </c>
      <c r="C1855" t="s">
        <v>55</v>
      </c>
      <c r="D1855" t="s">
        <v>350</v>
      </c>
      <c r="E1855" t="s">
        <v>253</v>
      </c>
      <c r="F1855">
        <v>25</v>
      </c>
      <c r="G1855" t="s">
        <v>12</v>
      </c>
      <c r="H1855">
        <v>2021</v>
      </c>
      <c r="I1855">
        <v>15.565466666666699</v>
      </c>
      <c r="J1855" s="1">
        <f>_xlfn.XLOOKUP(B1855, '[1]2021 Salaries'!$B$13:$B$2834, '[1]2021 Salaries'!$G$13:$G$2834,0)</f>
        <v>31660000</v>
      </c>
      <c r="K1855" s="1">
        <f t="shared" si="28"/>
        <v>34826000</v>
      </c>
      <c r="L1855" s="2">
        <v>1854</v>
      </c>
    </row>
    <row r="1856" spans="1:12" hidden="1" x14ac:dyDescent="0.45">
      <c r="A1856">
        <v>1148</v>
      </c>
      <c r="B1856" t="s">
        <v>1650</v>
      </c>
      <c r="C1856" t="s">
        <v>9</v>
      </c>
      <c r="D1856" t="s">
        <v>1592</v>
      </c>
      <c r="E1856" t="s">
        <v>57</v>
      </c>
      <c r="F1856">
        <v>17</v>
      </c>
      <c r="G1856" t="s">
        <v>31</v>
      </c>
      <c r="H1856">
        <v>2021</v>
      </c>
      <c r="I1856">
        <v>15.5702</v>
      </c>
      <c r="J1856" s="1">
        <f>_xlfn.XLOOKUP(B1856, '[1]2021 Salaries'!$B$13:$B$2834, '[1]2021 Salaries'!$G$13:$G$2834,0)</f>
        <v>9190000</v>
      </c>
      <c r="K1856" s="1">
        <f t="shared" si="28"/>
        <v>10109000</v>
      </c>
      <c r="L1856" s="2">
        <v>1855</v>
      </c>
    </row>
    <row r="1857" spans="1:12" hidden="1" x14ac:dyDescent="0.45">
      <c r="A1857">
        <v>109</v>
      </c>
      <c r="B1857" t="s">
        <v>1649</v>
      </c>
      <c r="C1857" t="s">
        <v>222</v>
      </c>
      <c r="D1857" t="s">
        <v>1596</v>
      </c>
      <c r="E1857" t="s">
        <v>1073</v>
      </c>
      <c r="F1857">
        <v>27</v>
      </c>
      <c r="G1857" t="s">
        <v>21</v>
      </c>
      <c r="H1857">
        <v>2020</v>
      </c>
      <c r="I1857">
        <v>15.5711666666667</v>
      </c>
      <c r="J1857" s="1">
        <f>_xlfn.XLOOKUP(B1857, '[1]2021 Salaries'!$B$13:$B$2834, '[1]2021 Salaries'!$G$13:$G$2834,0)</f>
        <v>26960000</v>
      </c>
      <c r="K1857" s="1">
        <f t="shared" si="28"/>
        <v>29656000.000000004</v>
      </c>
      <c r="L1857" s="2">
        <v>1856</v>
      </c>
    </row>
    <row r="1858" spans="1:12" hidden="1" x14ac:dyDescent="0.45">
      <c r="A1858">
        <v>1768</v>
      </c>
      <c r="B1858" t="s">
        <v>1648</v>
      </c>
      <c r="C1858" t="s">
        <v>307</v>
      </c>
      <c r="D1858" t="s">
        <v>1600</v>
      </c>
      <c r="E1858" t="s">
        <v>485</v>
      </c>
      <c r="F1858">
        <v>19</v>
      </c>
      <c r="G1858" t="s">
        <v>16</v>
      </c>
      <c r="H1858">
        <v>2021</v>
      </c>
      <c r="I1858">
        <v>15.593066666666701</v>
      </c>
      <c r="J1858" s="1">
        <f>_xlfn.XLOOKUP(B1858, '[1]2021 Salaries'!$B$13:$B$2834, '[1]2021 Salaries'!$G$13:$G$2834,0)</f>
        <v>6560000</v>
      </c>
      <c r="K1858" s="1">
        <f t="shared" si="28"/>
        <v>7216000.0000000009</v>
      </c>
      <c r="L1858" s="2">
        <v>1857</v>
      </c>
    </row>
    <row r="1859" spans="1:12" hidden="1" x14ac:dyDescent="0.45">
      <c r="A1859">
        <v>9</v>
      </c>
      <c r="B1859" t="s">
        <v>1647</v>
      </c>
      <c r="C1859" t="s">
        <v>176</v>
      </c>
      <c r="D1859" t="s">
        <v>1600</v>
      </c>
      <c r="E1859" t="s">
        <v>369</v>
      </c>
      <c r="F1859">
        <v>22</v>
      </c>
      <c r="G1859" t="s">
        <v>21</v>
      </c>
      <c r="H1859">
        <v>2020</v>
      </c>
      <c r="I1859">
        <v>15.6288</v>
      </c>
      <c r="J1859" s="1">
        <f>_xlfn.XLOOKUP(B1859, '[1]2021 Salaries'!$B$13:$B$2834, '[1]2021 Salaries'!$G$13:$G$2834,0)</f>
        <v>0</v>
      </c>
      <c r="K1859" s="1">
        <f t="shared" ref="K1859:K1912" si="29">IF(C1859="Rarita", J1859, J1859*1.1)</f>
        <v>0</v>
      </c>
      <c r="L1859" s="2">
        <v>1858</v>
      </c>
    </row>
    <row r="1860" spans="1:12" hidden="1" x14ac:dyDescent="0.45">
      <c r="A1860">
        <v>211</v>
      </c>
      <c r="B1860" t="s">
        <v>1646</v>
      </c>
      <c r="C1860" t="s">
        <v>190</v>
      </c>
      <c r="D1860" t="s">
        <v>1592</v>
      </c>
      <c r="E1860" t="s">
        <v>57</v>
      </c>
      <c r="F1860">
        <v>23</v>
      </c>
      <c r="G1860" t="s">
        <v>31</v>
      </c>
      <c r="H1860">
        <v>2020</v>
      </c>
      <c r="I1860">
        <v>15.6308333333333</v>
      </c>
      <c r="J1860" s="1">
        <f>_xlfn.XLOOKUP(B1860, '[1]2021 Salaries'!$B$13:$B$2834, '[1]2021 Salaries'!$G$13:$G$2834,0)</f>
        <v>0</v>
      </c>
      <c r="K1860" s="1">
        <f t="shared" si="29"/>
        <v>0</v>
      </c>
      <c r="L1860" s="2">
        <v>1859</v>
      </c>
    </row>
    <row r="1861" spans="1:12" hidden="1" x14ac:dyDescent="0.45">
      <c r="A1861">
        <v>166</v>
      </c>
      <c r="B1861" t="s">
        <v>1645</v>
      </c>
      <c r="C1861" t="s">
        <v>9</v>
      </c>
      <c r="D1861" t="s">
        <v>1592</v>
      </c>
      <c r="E1861" t="s">
        <v>547</v>
      </c>
      <c r="F1861">
        <v>32</v>
      </c>
      <c r="G1861" t="s">
        <v>31</v>
      </c>
      <c r="H1861">
        <v>2020</v>
      </c>
      <c r="I1861">
        <v>15.6665333333333</v>
      </c>
      <c r="J1861" s="1">
        <f>_xlfn.XLOOKUP(B1861, '[1]2021 Salaries'!$B$13:$B$2834, '[1]2021 Salaries'!$G$13:$G$2834,0)</f>
        <v>0</v>
      </c>
      <c r="K1861" s="1">
        <f t="shared" si="29"/>
        <v>0</v>
      </c>
      <c r="L1861" s="2">
        <v>1860</v>
      </c>
    </row>
    <row r="1862" spans="1:12" hidden="1" x14ac:dyDescent="0.45">
      <c r="A1862">
        <v>1652</v>
      </c>
      <c r="B1862" t="s">
        <v>1644</v>
      </c>
      <c r="C1862" t="s">
        <v>138</v>
      </c>
      <c r="D1862" t="s">
        <v>1596</v>
      </c>
      <c r="E1862" t="s">
        <v>1212</v>
      </c>
      <c r="F1862">
        <v>27</v>
      </c>
      <c r="G1862" t="s">
        <v>16</v>
      </c>
      <c r="H1862">
        <v>2021</v>
      </c>
      <c r="I1862">
        <v>15.6869333333333</v>
      </c>
      <c r="J1862" s="1">
        <f>_xlfn.XLOOKUP(B1862, '[1]2021 Salaries'!$B$13:$B$2834, '[1]2021 Salaries'!$G$13:$G$2834,0)</f>
        <v>19160000</v>
      </c>
      <c r="K1862" s="1">
        <f t="shared" si="29"/>
        <v>21076000</v>
      </c>
      <c r="L1862" s="2">
        <v>1861</v>
      </c>
    </row>
    <row r="1863" spans="1:12" hidden="1" x14ac:dyDescent="0.45">
      <c r="A1863">
        <v>1162</v>
      </c>
      <c r="B1863" t="s">
        <v>1643</v>
      </c>
      <c r="C1863" t="s">
        <v>9</v>
      </c>
      <c r="D1863" t="s">
        <v>1592</v>
      </c>
      <c r="E1863" t="s">
        <v>434</v>
      </c>
      <c r="F1863">
        <v>32</v>
      </c>
      <c r="G1863" t="s">
        <v>31</v>
      </c>
      <c r="H1863">
        <v>2021</v>
      </c>
      <c r="I1863">
        <v>15.701366666666701</v>
      </c>
      <c r="J1863" s="1">
        <f>_xlfn.XLOOKUP(B1863, '[1]2021 Salaries'!$B$13:$B$2834, '[1]2021 Salaries'!$G$13:$G$2834,0)</f>
        <v>26660000</v>
      </c>
      <c r="K1863" s="1">
        <f t="shared" si="29"/>
        <v>29326000.000000004</v>
      </c>
      <c r="L1863" s="2">
        <v>1862</v>
      </c>
    </row>
    <row r="1864" spans="1:12" hidden="1" x14ac:dyDescent="0.45">
      <c r="A1864">
        <v>945</v>
      </c>
      <c r="B1864" t="s">
        <v>1642</v>
      </c>
      <c r="C1864" t="s">
        <v>74</v>
      </c>
      <c r="D1864" t="s">
        <v>1592</v>
      </c>
      <c r="E1864" t="s">
        <v>49</v>
      </c>
      <c r="F1864">
        <v>19</v>
      </c>
      <c r="G1864" t="s">
        <v>21</v>
      </c>
      <c r="H1864">
        <v>2021</v>
      </c>
      <c r="I1864">
        <v>15.722099999999999</v>
      </c>
      <c r="J1864" s="1">
        <f>_xlfn.XLOOKUP(B1864, '[1]2021 Salaries'!$B$13:$B$2834, '[1]2021 Salaries'!$G$13:$G$2834,0)</f>
        <v>10230000</v>
      </c>
      <c r="K1864" s="1">
        <f t="shared" si="29"/>
        <v>11253000</v>
      </c>
      <c r="L1864" s="2">
        <v>1863</v>
      </c>
    </row>
    <row r="1865" spans="1:12" hidden="1" x14ac:dyDescent="0.45">
      <c r="A1865">
        <v>1736</v>
      </c>
      <c r="B1865" t="s">
        <v>1641</v>
      </c>
      <c r="C1865" t="s">
        <v>14</v>
      </c>
      <c r="D1865" t="s">
        <v>1592</v>
      </c>
      <c r="E1865" t="s">
        <v>487</v>
      </c>
      <c r="F1865">
        <v>21</v>
      </c>
      <c r="G1865" t="s">
        <v>16</v>
      </c>
      <c r="H1865">
        <v>2021</v>
      </c>
      <c r="I1865">
        <v>15.7501</v>
      </c>
      <c r="J1865" s="1">
        <f>_xlfn.XLOOKUP(B1865, '[1]2021 Salaries'!$B$13:$B$2834, '[1]2021 Salaries'!$G$13:$G$2834,0)</f>
        <v>13320000</v>
      </c>
      <c r="K1865" s="1">
        <f t="shared" si="29"/>
        <v>14652000.000000002</v>
      </c>
      <c r="L1865" s="2">
        <v>1864</v>
      </c>
    </row>
    <row r="1866" spans="1:12" hidden="1" x14ac:dyDescent="0.45">
      <c r="A1866">
        <v>1537</v>
      </c>
      <c r="B1866" t="s">
        <v>1640</v>
      </c>
      <c r="C1866" t="s">
        <v>23</v>
      </c>
      <c r="D1866" t="s">
        <v>1592</v>
      </c>
      <c r="E1866" t="s">
        <v>267</v>
      </c>
      <c r="F1866">
        <v>16</v>
      </c>
      <c r="G1866" t="s">
        <v>25</v>
      </c>
      <c r="H1866">
        <v>2021</v>
      </c>
      <c r="I1866">
        <v>15.763766666666699</v>
      </c>
      <c r="J1866" s="1">
        <f>_xlfn.XLOOKUP(B1866, '[1]2021 Salaries'!$B$13:$B$2834, '[1]2021 Salaries'!$G$13:$G$2834,0)</f>
        <v>13500000</v>
      </c>
      <c r="K1866" s="1">
        <f t="shared" si="29"/>
        <v>14850000.000000002</v>
      </c>
      <c r="L1866" s="2">
        <v>1865</v>
      </c>
    </row>
    <row r="1867" spans="1:12" hidden="1" x14ac:dyDescent="0.45">
      <c r="A1867">
        <v>1431</v>
      </c>
      <c r="B1867" t="s">
        <v>1606</v>
      </c>
      <c r="C1867" t="s">
        <v>616</v>
      </c>
      <c r="D1867" t="s">
        <v>1596</v>
      </c>
      <c r="E1867" t="s">
        <v>253</v>
      </c>
      <c r="F1867">
        <v>19</v>
      </c>
      <c r="G1867" t="s">
        <v>12</v>
      </c>
      <c r="H1867">
        <v>2021</v>
      </c>
      <c r="I1867">
        <v>15.7694333333333</v>
      </c>
      <c r="J1867" s="1">
        <f>_xlfn.XLOOKUP(B1867, '[1]2021 Salaries'!$B$13:$B$2834, '[1]2021 Salaries'!$G$13:$G$2834,0)</f>
        <v>17250000</v>
      </c>
      <c r="K1867" s="1">
        <f t="shared" si="29"/>
        <v>18975000</v>
      </c>
      <c r="L1867" s="2">
        <v>1866</v>
      </c>
    </row>
    <row r="1868" spans="1:12" hidden="1" x14ac:dyDescent="0.45">
      <c r="A1868">
        <v>771</v>
      </c>
      <c r="B1868" t="s">
        <v>1639</v>
      </c>
      <c r="C1868" t="s">
        <v>307</v>
      </c>
      <c r="D1868" t="s">
        <v>1596</v>
      </c>
      <c r="E1868" t="s">
        <v>485</v>
      </c>
      <c r="F1868">
        <v>25</v>
      </c>
      <c r="G1868" t="s">
        <v>16</v>
      </c>
      <c r="H1868">
        <v>2020</v>
      </c>
      <c r="I1868">
        <v>15.785166666666701</v>
      </c>
      <c r="J1868" s="1">
        <f>_xlfn.XLOOKUP(B1868, '[1]2021 Salaries'!$B$13:$B$2834, '[1]2021 Salaries'!$G$13:$G$2834,0)</f>
        <v>0</v>
      </c>
      <c r="K1868" s="1">
        <f t="shared" si="29"/>
        <v>0</v>
      </c>
      <c r="L1868" s="2">
        <v>1867</v>
      </c>
    </row>
    <row r="1869" spans="1:12" hidden="1" x14ac:dyDescent="0.45">
      <c r="A1869">
        <v>148</v>
      </c>
      <c r="B1869" t="s">
        <v>1638</v>
      </c>
      <c r="C1869" t="s">
        <v>777</v>
      </c>
      <c r="D1869" t="s">
        <v>1596</v>
      </c>
      <c r="E1869" t="s">
        <v>395</v>
      </c>
      <c r="F1869">
        <v>26</v>
      </c>
      <c r="G1869" t="s">
        <v>31</v>
      </c>
      <c r="H1869">
        <v>2020</v>
      </c>
      <c r="I1869">
        <v>15.8290666666667</v>
      </c>
      <c r="J1869" s="1">
        <f>_xlfn.XLOOKUP(B1869, '[1]2021 Salaries'!$B$13:$B$2834, '[1]2021 Salaries'!$G$13:$G$2834,0)</f>
        <v>0</v>
      </c>
      <c r="K1869" s="1">
        <f t="shared" si="29"/>
        <v>0</v>
      </c>
      <c r="L1869" s="2">
        <v>1868</v>
      </c>
    </row>
    <row r="1870" spans="1:12" hidden="1" x14ac:dyDescent="0.45">
      <c r="A1870">
        <v>1899</v>
      </c>
      <c r="B1870" t="s">
        <v>1637</v>
      </c>
      <c r="C1870" t="s">
        <v>64</v>
      </c>
      <c r="D1870" t="s">
        <v>1596</v>
      </c>
      <c r="E1870" t="s">
        <v>261</v>
      </c>
      <c r="F1870">
        <v>28</v>
      </c>
      <c r="G1870" t="s">
        <v>41</v>
      </c>
      <c r="H1870">
        <v>2021</v>
      </c>
      <c r="I1870">
        <v>15.926633333333299</v>
      </c>
      <c r="J1870" s="1">
        <f>_xlfn.XLOOKUP(B1870, '[1]2021 Salaries'!$B$13:$B$2834, '[1]2021 Salaries'!$G$13:$G$2834,0)</f>
        <v>5610000</v>
      </c>
      <c r="K1870" s="1">
        <f t="shared" si="29"/>
        <v>5610000</v>
      </c>
      <c r="L1870" s="2">
        <v>1869</v>
      </c>
    </row>
    <row r="1871" spans="1:12" hidden="1" x14ac:dyDescent="0.45">
      <c r="A1871">
        <v>1387</v>
      </c>
      <c r="B1871" t="s">
        <v>1636</v>
      </c>
      <c r="C1871" t="s">
        <v>222</v>
      </c>
      <c r="D1871" t="s">
        <v>1600</v>
      </c>
      <c r="E1871" t="s">
        <v>587</v>
      </c>
      <c r="F1871">
        <v>24</v>
      </c>
      <c r="G1871" t="s">
        <v>12</v>
      </c>
      <c r="H1871">
        <v>2021</v>
      </c>
      <c r="I1871">
        <v>15.985799999999999</v>
      </c>
      <c r="J1871" s="1">
        <f>_xlfn.XLOOKUP(B1871, '[1]2021 Salaries'!$B$13:$B$2834, '[1]2021 Salaries'!$G$13:$G$2834,0)</f>
        <v>13790000</v>
      </c>
      <c r="K1871" s="1">
        <f t="shared" si="29"/>
        <v>15169000.000000002</v>
      </c>
      <c r="L1871" s="2">
        <v>1870</v>
      </c>
    </row>
    <row r="1872" spans="1:12" hidden="1" x14ac:dyDescent="0.45">
      <c r="A1872">
        <v>113</v>
      </c>
      <c r="B1872" t="s">
        <v>1635</v>
      </c>
      <c r="C1872" t="s">
        <v>9</v>
      </c>
      <c r="D1872" t="s">
        <v>1592</v>
      </c>
      <c r="E1872" t="s">
        <v>147</v>
      </c>
      <c r="F1872">
        <v>24</v>
      </c>
      <c r="G1872" t="s">
        <v>21</v>
      </c>
      <c r="H1872">
        <v>2020</v>
      </c>
      <c r="I1872">
        <v>15.9992</v>
      </c>
      <c r="J1872" s="1">
        <f>_xlfn.XLOOKUP(B1872, '[1]2021 Salaries'!$B$13:$B$2834, '[1]2021 Salaries'!$G$13:$G$2834,0)</f>
        <v>0</v>
      </c>
      <c r="K1872" s="1">
        <f t="shared" si="29"/>
        <v>0</v>
      </c>
      <c r="L1872" s="2">
        <v>1871</v>
      </c>
    </row>
    <row r="1873" spans="1:12" hidden="1" x14ac:dyDescent="0.45">
      <c r="A1873">
        <v>1536</v>
      </c>
      <c r="B1873" t="s">
        <v>1634</v>
      </c>
      <c r="C1873" t="s">
        <v>23</v>
      </c>
      <c r="D1873" t="s">
        <v>1592</v>
      </c>
      <c r="E1873" t="s">
        <v>267</v>
      </c>
      <c r="F1873">
        <v>19</v>
      </c>
      <c r="G1873" t="s">
        <v>25</v>
      </c>
      <c r="H1873">
        <v>2021</v>
      </c>
      <c r="I1873">
        <v>16.011233333333301</v>
      </c>
      <c r="J1873" s="1">
        <f>_xlfn.XLOOKUP(B1873, '[1]2021 Salaries'!$B$13:$B$2834, '[1]2021 Salaries'!$G$13:$G$2834,0)</f>
        <v>7410000</v>
      </c>
      <c r="K1873" s="1">
        <f t="shared" si="29"/>
        <v>8151000.0000000009</v>
      </c>
      <c r="L1873" s="2">
        <v>1872</v>
      </c>
    </row>
    <row r="1874" spans="1:12" hidden="1" x14ac:dyDescent="0.45">
      <c r="A1874">
        <v>833</v>
      </c>
      <c r="B1874" t="s">
        <v>1633</v>
      </c>
      <c r="C1874" t="s">
        <v>195</v>
      </c>
      <c r="D1874" t="s">
        <v>1592</v>
      </c>
      <c r="E1874" t="s">
        <v>272</v>
      </c>
      <c r="F1874">
        <v>21</v>
      </c>
      <c r="G1874" t="s">
        <v>16</v>
      </c>
      <c r="H1874">
        <v>2020</v>
      </c>
      <c r="I1874">
        <v>16.014399999999998</v>
      </c>
      <c r="J1874" s="1">
        <f>_xlfn.XLOOKUP(B1874, '[1]2021 Salaries'!$B$13:$B$2834, '[1]2021 Salaries'!$G$13:$G$2834,0)</f>
        <v>0</v>
      </c>
      <c r="K1874" s="1">
        <f t="shared" si="29"/>
        <v>0</v>
      </c>
      <c r="L1874" s="2">
        <v>1873</v>
      </c>
    </row>
    <row r="1875" spans="1:12" hidden="1" x14ac:dyDescent="0.45">
      <c r="A1875">
        <v>562</v>
      </c>
      <c r="B1875" t="s">
        <v>1632</v>
      </c>
      <c r="C1875" t="s">
        <v>23</v>
      </c>
      <c r="D1875" t="s">
        <v>1592</v>
      </c>
      <c r="E1875" t="s">
        <v>211</v>
      </c>
      <c r="F1875">
        <v>18</v>
      </c>
      <c r="G1875" t="s">
        <v>25</v>
      </c>
      <c r="H1875">
        <v>2020</v>
      </c>
      <c r="I1875">
        <v>16.029666666666699</v>
      </c>
      <c r="J1875" s="1">
        <f>_xlfn.XLOOKUP(B1875, '[1]2021 Salaries'!$B$13:$B$2834, '[1]2021 Salaries'!$G$13:$G$2834,0)</f>
        <v>0</v>
      </c>
      <c r="K1875" s="1">
        <f t="shared" si="29"/>
        <v>0</v>
      </c>
      <c r="L1875" s="2">
        <v>1874</v>
      </c>
    </row>
    <row r="1876" spans="1:12" hidden="1" x14ac:dyDescent="0.45">
      <c r="A1876">
        <v>223</v>
      </c>
      <c r="B1876" t="s">
        <v>1631</v>
      </c>
      <c r="C1876" t="s">
        <v>650</v>
      </c>
      <c r="D1876" t="s">
        <v>1596</v>
      </c>
      <c r="E1876" t="s">
        <v>434</v>
      </c>
      <c r="F1876">
        <v>28</v>
      </c>
      <c r="G1876" t="s">
        <v>31</v>
      </c>
      <c r="H1876">
        <v>2020</v>
      </c>
      <c r="I1876">
        <v>16.031600000000001</v>
      </c>
      <c r="J1876" s="1">
        <f>_xlfn.XLOOKUP(B1876, '[1]2021 Salaries'!$B$13:$B$2834, '[1]2021 Salaries'!$G$13:$G$2834,0)</f>
        <v>0</v>
      </c>
      <c r="K1876" s="1">
        <f t="shared" si="29"/>
        <v>0</v>
      </c>
      <c r="L1876" s="2">
        <v>1875</v>
      </c>
    </row>
    <row r="1877" spans="1:12" hidden="1" x14ac:dyDescent="0.45">
      <c r="A1877">
        <v>970</v>
      </c>
      <c r="B1877" t="s">
        <v>1630</v>
      </c>
      <c r="C1877" t="s">
        <v>313</v>
      </c>
      <c r="D1877" t="s">
        <v>1592</v>
      </c>
      <c r="E1877" t="s">
        <v>69</v>
      </c>
      <c r="F1877">
        <v>31</v>
      </c>
      <c r="G1877" t="s">
        <v>21</v>
      </c>
      <c r="H1877">
        <v>2021</v>
      </c>
      <c r="I1877">
        <v>16.040500000000002</v>
      </c>
      <c r="J1877" s="1">
        <f>_xlfn.XLOOKUP(B1877, '[1]2021 Salaries'!$B$13:$B$2834, '[1]2021 Salaries'!$G$13:$G$2834,0)</f>
        <v>27490000</v>
      </c>
      <c r="K1877" s="1">
        <f t="shared" si="29"/>
        <v>30239000.000000004</v>
      </c>
      <c r="L1877" s="2">
        <v>1876</v>
      </c>
    </row>
    <row r="1878" spans="1:12" hidden="1" x14ac:dyDescent="0.45">
      <c r="A1878">
        <v>1256</v>
      </c>
      <c r="B1878" t="s">
        <v>1629</v>
      </c>
      <c r="C1878" t="s">
        <v>9</v>
      </c>
      <c r="D1878" t="s">
        <v>1592</v>
      </c>
      <c r="E1878" t="s">
        <v>460</v>
      </c>
      <c r="F1878">
        <v>21</v>
      </c>
      <c r="G1878" t="s">
        <v>31</v>
      </c>
      <c r="H1878">
        <v>2021</v>
      </c>
      <c r="I1878">
        <v>16.044266666666701</v>
      </c>
      <c r="J1878" s="1">
        <f>_xlfn.XLOOKUP(B1878, '[1]2021 Salaries'!$B$13:$B$2834, '[1]2021 Salaries'!$G$13:$G$2834,0)</f>
        <v>7010000</v>
      </c>
      <c r="K1878" s="1">
        <f t="shared" si="29"/>
        <v>7711000.0000000009</v>
      </c>
      <c r="L1878" s="2">
        <v>1877</v>
      </c>
    </row>
    <row r="1879" spans="1:12" x14ac:dyDescent="0.45">
      <c r="A1879">
        <v>1856</v>
      </c>
      <c r="B1879" t="s">
        <v>1628</v>
      </c>
      <c r="C1879" t="s">
        <v>64</v>
      </c>
      <c r="D1879" t="s">
        <v>1596</v>
      </c>
      <c r="E1879" t="s">
        <v>795</v>
      </c>
      <c r="F1879">
        <v>17</v>
      </c>
      <c r="G1879" t="s">
        <v>41</v>
      </c>
      <c r="H1879">
        <v>2021</v>
      </c>
      <c r="I1879">
        <v>16.069099999999999</v>
      </c>
      <c r="J1879" s="1">
        <f>_xlfn.XLOOKUP(B1879, '[1]2021 Salaries'!$B$13:$B$2834, '[1]2021 Salaries'!$G$13:$G$2834,0)</f>
        <v>2310000</v>
      </c>
      <c r="K1879" s="1">
        <f t="shared" si="29"/>
        <v>2310000</v>
      </c>
      <c r="L1879" s="2">
        <v>1878</v>
      </c>
    </row>
    <row r="1880" spans="1:12" hidden="1" x14ac:dyDescent="0.45">
      <c r="A1880">
        <v>1485</v>
      </c>
      <c r="B1880" t="s">
        <v>1627</v>
      </c>
      <c r="C1880" t="s">
        <v>27</v>
      </c>
      <c r="D1880" t="s">
        <v>1592</v>
      </c>
      <c r="E1880" t="s">
        <v>264</v>
      </c>
      <c r="F1880">
        <v>16</v>
      </c>
      <c r="G1880" t="s">
        <v>12</v>
      </c>
      <c r="H1880">
        <v>2021</v>
      </c>
      <c r="I1880">
        <v>16.088066666666698</v>
      </c>
      <c r="J1880" s="1">
        <f>_xlfn.XLOOKUP(B1880, '[1]2021 Salaries'!$B$13:$B$2834, '[1]2021 Salaries'!$G$13:$G$2834,0)</f>
        <v>16610000</v>
      </c>
      <c r="K1880" s="1">
        <f t="shared" si="29"/>
        <v>18271000</v>
      </c>
      <c r="L1880" s="2">
        <v>1879</v>
      </c>
    </row>
    <row r="1881" spans="1:12" hidden="1" x14ac:dyDescent="0.45">
      <c r="A1881">
        <v>1283</v>
      </c>
      <c r="B1881" t="s">
        <v>1626</v>
      </c>
      <c r="C1881" t="s">
        <v>377</v>
      </c>
      <c r="D1881" t="s">
        <v>1592</v>
      </c>
      <c r="E1881" t="s">
        <v>358</v>
      </c>
      <c r="F1881">
        <v>20</v>
      </c>
      <c r="G1881" t="s">
        <v>31</v>
      </c>
      <c r="H1881">
        <v>2021</v>
      </c>
      <c r="I1881">
        <v>16.112166666666699</v>
      </c>
      <c r="J1881" s="1">
        <f>_xlfn.XLOOKUP(B1881, '[1]2021 Salaries'!$B$13:$B$2834, '[1]2021 Salaries'!$G$13:$G$2834,0)</f>
        <v>15200000</v>
      </c>
      <c r="K1881" s="1">
        <f t="shared" si="29"/>
        <v>16720000.000000002</v>
      </c>
      <c r="L1881" s="2">
        <v>1880</v>
      </c>
    </row>
    <row r="1882" spans="1:12" hidden="1" x14ac:dyDescent="0.45">
      <c r="A1882">
        <v>636</v>
      </c>
      <c r="B1882" t="s">
        <v>1602</v>
      </c>
      <c r="C1882" t="s">
        <v>232</v>
      </c>
      <c r="D1882" t="s">
        <v>1600</v>
      </c>
      <c r="E1882" t="s">
        <v>257</v>
      </c>
      <c r="F1882">
        <v>26</v>
      </c>
      <c r="G1882" t="s">
        <v>25</v>
      </c>
      <c r="H1882">
        <v>2020</v>
      </c>
      <c r="I1882">
        <v>16.1191666666667</v>
      </c>
      <c r="J1882" s="1">
        <f>_xlfn.XLOOKUP(B1882, '[1]2021 Salaries'!$B$13:$B$2834, '[1]2021 Salaries'!$G$13:$G$2834,0)</f>
        <v>25200000</v>
      </c>
      <c r="K1882" s="1">
        <f t="shared" si="29"/>
        <v>27720000.000000004</v>
      </c>
      <c r="L1882" s="2">
        <v>1881</v>
      </c>
    </row>
    <row r="1883" spans="1:12" hidden="1" x14ac:dyDescent="0.45">
      <c r="A1883">
        <v>1547</v>
      </c>
      <c r="B1883" t="s">
        <v>1625</v>
      </c>
      <c r="C1883" t="s">
        <v>9</v>
      </c>
      <c r="D1883" t="s">
        <v>1596</v>
      </c>
      <c r="E1883" t="s">
        <v>322</v>
      </c>
      <c r="F1883">
        <v>20</v>
      </c>
      <c r="G1883" t="s">
        <v>25</v>
      </c>
      <c r="H1883">
        <v>2021</v>
      </c>
      <c r="I1883">
        <v>16.126266666666702</v>
      </c>
      <c r="J1883" s="1">
        <f>_xlfn.XLOOKUP(B1883, '[1]2021 Salaries'!$B$13:$B$2834, '[1]2021 Salaries'!$G$13:$G$2834,0)</f>
        <v>21660000</v>
      </c>
      <c r="K1883" s="1">
        <f t="shared" si="29"/>
        <v>23826000.000000004</v>
      </c>
      <c r="L1883" s="2">
        <v>1882</v>
      </c>
    </row>
    <row r="1884" spans="1:12" hidden="1" x14ac:dyDescent="0.45">
      <c r="A1884">
        <v>1015</v>
      </c>
      <c r="B1884" t="s">
        <v>1624</v>
      </c>
      <c r="C1884" t="s">
        <v>39</v>
      </c>
      <c r="D1884" t="s">
        <v>1592</v>
      </c>
      <c r="E1884" t="s">
        <v>293</v>
      </c>
      <c r="F1884">
        <v>31</v>
      </c>
      <c r="G1884" t="s">
        <v>21</v>
      </c>
      <c r="H1884">
        <v>2021</v>
      </c>
      <c r="I1884">
        <v>16.1414333333333</v>
      </c>
      <c r="J1884" s="1">
        <f>_xlfn.XLOOKUP(B1884, '[1]2021 Salaries'!$B$13:$B$2834, '[1]2021 Salaries'!$G$13:$G$2834,0)</f>
        <v>39230000</v>
      </c>
      <c r="K1884" s="1">
        <f t="shared" si="29"/>
        <v>43153000</v>
      </c>
      <c r="L1884" s="2">
        <v>1883</v>
      </c>
    </row>
    <row r="1885" spans="1:12" hidden="1" x14ac:dyDescent="0.45">
      <c r="A1885">
        <v>1146</v>
      </c>
      <c r="B1885" t="s">
        <v>1623</v>
      </c>
      <c r="C1885" t="s">
        <v>9</v>
      </c>
      <c r="D1885" t="s">
        <v>1592</v>
      </c>
      <c r="E1885" t="s">
        <v>57</v>
      </c>
      <c r="F1885">
        <v>18</v>
      </c>
      <c r="G1885" t="s">
        <v>31</v>
      </c>
      <c r="H1885">
        <v>2021</v>
      </c>
      <c r="I1885">
        <v>16.1477</v>
      </c>
      <c r="J1885" s="1">
        <f>_xlfn.XLOOKUP(B1885, '[1]2021 Salaries'!$B$13:$B$2834, '[1]2021 Salaries'!$G$13:$G$2834,0)</f>
        <v>12920000</v>
      </c>
      <c r="K1885" s="1">
        <f t="shared" si="29"/>
        <v>14212000.000000002</v>
      </c>
      <c r="L1885" s="2">
        <v>1884</v>
      </c>
    </row>
    <row r="1886" spans="1:12" hidden="1" x14ac:dyDescent="0.45">
      <c r="A1886">
        <v>1657</v>
      </c>
      <c r="B1886" t="s">
        <v>1622</v>
      </c>
      <c r="C1886" t="s">
        <v>14</v>
      </c>
      <c r="D1886" t="s">
        <v>1592</v>
      </c>
      <c r="E1886" t="s">
        <v>852</v>
      </c>
      <c r="F1886">
        <v>21</v>
      </c>
      <c r="G1886" t="s">
        <v>16</v>
      </c>
      <c r="H1886">
        <v>2021</v>
      </c>
      <c r="I1886">
        <v>16.164266666666698</v>
      </c>
      <c r="J1886" s="1">
        <f>_xlfn.XLOOKUP(B1886, '[1]2021 Salaries'!$B$13:$B$2834, '[1]2021 Salaries'!$G$13:$G$2834,0)</f>
        <v>9110000</v>
      </c>
      <c r="K1886" s="1">
        <f t="shared" si="29"/>
        <v>10021000</v>
      </c>
      <c r="L1886" s="2">
        <v>1885</v>
      </c>
    </row>
    <row r="1887" spans="1:12" hidden="1" x14ac:dyDescent="0.45">
      <c r="A1887">
        <v>1239</v>
      </c>
      <c r="B1887" t="s">
        <v>1621</v>
      </c>
      <c r="C1887" t="s">
        <v>9</v>
      </c>
      <c r="D1887" t="s">
        <v>1592</v>
      </c>
      <c r="E1887" t="s">
        <v>71</v>
      </c>
      <c r="F1887">
        <v>20</v>
      </c>
      <c r="G1887" t="s">
        <v>31</v>
      </c>
      <c r="H1887">
        <v>2021</v>
      </c>
      <c r="I1887">
        <v>16.170466666666702</v>
      </c>
      <c r="J1887" s="1">
        <f>_xlfn.XLOOKUP(B1887, '[1]2021 Salaries'!$B$13:$B$2834, '[1]2021 Salaries'!$G$13:$G$2834,0)</f>
        <v>6340000</v>
      </c>
      <c r="K1887" s="1">
        <f t="shared" si="29"/>
        <v>6974000.0000000009</v>
      </c>
      <c r="L1887" s="2">
        <v>1886</v>
      </c>
    </row>
    <row r="1888" spans="1:12" hidden="1" x14ac:dyDescent="0.45">
      <c r="A1888">
        <v>599</v>
      </c>
      <c r="B1888" t="s">
        <v>1620</v>
      </c>
      <c r="C1888" t="s">
        <v>23</v>
      </c>
      <c r="D1888" t="s">
        <v>1596</v>
      </c>
      <c r="E1888" t="s">
        <v>255</v>
      </c>
      <c r="F1888">
        <v>23</v>
      </c>
      <c r="G1888" t="s">
        <v>25</v>
      </c>
      <c r="H1888">
        <v>2020</v>
      </c>
      <c r="I1888">
        <v>16.175466666666701</v>
      </c>
      <c r="J1888" s="1">
        <f>_xlfn.XLOOKUP(B1888, '[1]2021 Salaries'!$B$13:$B$2834, '[1]2021 Salaries'!$G$13:$G$2834,0)</f>
        <v>6030000</v>
      </c>
      <c r="K1888" s="1">
        <f t="shared" si="29"/>
        <v>6633000.0000000009</v>
      </c>
      <c r="L1888" s="2">
        <v>1887</v>
      </c>
    </row>
    <row r="1889" spans="1:12" hidden="1" x14ac:dyDescent="0.45">
      <c r="A1889">
        <v>23</v>
      </c>
      <c r="B1889" t="s">
        <v>1619</v>
      </c>
      <c r="C1889" t="s">
        <v>616</v>
      </c>
      <c r="D1889" t="s">
        <v>1592</v>
      </c>
      <c r="E1889" t="s">
        <v>845</v>
      </c>
      <c r="F1889">
        <v>27</v>
      </c>
      <c r="G1889" t="s">
        <v>21</v>
      </c>
      <c r="H1889">
        <v>2020</v>
      </c>
      <c r="I1889">
        <v>16.181466666666701</v>
      </c>
      <c r="J1889" s="1">
        <f>_xlfn.XLOOKUP(B1889, '[1]2021 Salaries'!$B$13:$B$2834, '[1]2021 Salaries'!$G$13:$G$2834,0)</f>
        <v>0</v>
      </c>
      <c r="K1889" s="1">
        <f t="shared" si="29"/>
        <v>0</v>
      </c>
      <c r="L1889" s="2">
        <v>1888</v>
      </c>
    </row>
    <row r="1890" spans="1:12" hidden="1" x14ac:dyDescent="0.45">
      <c r="A1890">
        <v>216</v>
      </c>
      <c r="B1890" t="s">
        <v>1618</v>
      </c>
      <c r="C1890" t="s">
        <v>9</v>
      </c>
      <c r="D1890" t="s">
        <v>1592</v>
      </c>
      <c r="E1890" t="s">
        <v>434</v>
      </c>
      <c r="F1890">
        <v>19</v>
      </c>
      <c r="G1890" t="s">
        <v>31</v>
      </c>
      <c r="H1890">
        <v>2020</v>
      </c>
      <c r="I1890">
        <v>16.191500000000001</v>
      </c>
      <c r="J1890" s="1">
        <f>_xlfn.XLOOKUP(B1890, '[1]2021 Salaries'!$B$13:$B$2834, '[1]2021 Salaries'!$G$13:$G$2834,0)</f>
        <v>25510000</v>
      </c>
      <c r="K1890" s="1">
        <f t="shared" si="29"/>
        <v>28061000.000000004</v>
      </c>
      <c r="L1890" s="2">
        <v>1889</v>
      </c>
    </row>
    <row r="1891" spans="1:12" hidden="1" x14ac:dyDescent="0.45">
      <c r="A1891">
        <v>488</v>
      </c>
      <c r="B1891" t="s">
        <v>1617</v>
      </c>
      <c r="C1891" t="s">
        <v>74</v>
      </c>
      <c r="D1891" t="s">
        <v>1596</v>
      </c>
      <c r="E1891" t="s">
        <v>291</v>
      </c>
      <c r="F1891">
        <v>19</v>
      </c>
      <c r="G1891" t="s">
        <v>12</v>
      </c>
      <c r="H1891">
        <v>2020</v>
      </c>
      <c r="I1891">
        <v>16.209533333333301</v>
      </c>
      <c r="J1891" s="1">
        <f>_xlfn.XLOOKUP(B1891, '[1]2021 Salaries'!$B$13:$B$2834, '[1]2021 Salaries'!$G$13:$G$2834,0)</f>
        <v>22170000</v>
      </c>
      <c r="K1891" s="1">
        <f t="shared" si="29"/>
        <v>24387000.000000004</v>
      </c>
      <c r="L1891" s="2">
        <v>1890</v>
      </c>
    </row>
    <row r="1892" spans="1:12" hidden="1" x14ac:dyDescent="0.45">
      <c r="A1892">
        <v>52</v>
      </c>
      <c r="B1892" t="s">
        <v>1616</v>
      </c>
      <c r="C1892" t="s">
        <v>1615</v>
      </c>
      <c r="D1892" t="s">
        <v>1592</v>
      </c>
      <c r="E1892" t="s">
        <v>393</v>
      </c>
      <c r="F1892">
        <v>26</v>
      </c>
      <c r="G1892" t="s">
        <v>21</v>
      </c>
      <c r="H1892">
        <v>2020</v>
      </c>
      <c r="I1892">
        <v>16.260466666666701</v>
      </c>
      <c r="J1892" s="1">
        <f>_xlfn.XLOOKUP(B1892, '[1]2021 Salaries'!$B$13:$B$2834, '[1]2021 Salaries'!$G$13:$G$2834,0)</f>
        <v>0</v>
      </c>
      <c r="K1892" s="1">
        <f t="shared" si="29"/>
        <v>0</v>
      </c>
      <c r="L1892" s="2">
        <v>1891</v>
      </c>
    </row>
    <row r="1893" spans="1:12" x14ac:dyDescent="0.45">
      <c r="A1893">
        <v>1669</v>
      </c>
      <c r="B1893" t="s">
        <v>1614</v>
      </c>
      <c r="C1893" t="s">
        <v>64</v>
      </c>
      <c r="D1893" t="s">
        <v>1596</v>
      </c>
      <c r="E1893" t="s">
        <v>659</v>
      </c>
      <c r="F1893">
        <v>24</v>
      </c>
      <c r="G1893" t="s">
        <v>16</v>
      </c>
      <c r="H1893">
        <v>2021</v>
      </c>
      <c r="I1893">
        <v>16.296900000000001</v>
      </c>
      <c r="J1893" s="1">
        <f>_xlfn.XLOOKUP(B1893, '[1]2021 Salaries'!$B$13:$B$2834, '[1]2021 Salaries'!$G$13:$G$2834,0)</f>
        <v>23150000</v>
      </c>
      <c r="K1893" s="1">
        <f t="shared" si="29"/>
        <v>23150000</v>
      </c>
      <c r="L1893" s="2">
        <v>1892</v>
      </c>
    </row>
    <row r="1894" spans="1:12" hidden="1" x14ac:dyDescent="0.45">
      <c r="A1894">
        <v>1538</v>
      </c>
      <c r="B1894" t="s">
        <v>1613</v>
      </c>
      <c r="C1894" t="s">
        <v>23</v>
      </c>
      <c r="D1894" t="s">
        <v>1592</v>
      </c>
      <c r="E1894" t="s">
        <v>267</v>
      </c>
      <c r="F1894">
        <v>18</v>
      </c>
      <c r="G1894" t="s">
        <v>25</v>
      </c>
      <c r="H1894">
        <v>2021</v>
      </c>
      <c r="I1894">
        <v>16.3427333333333</v>
      </c>
      <c r="J1894" s="1">
        <f>_xlfn.XLOOKUP(B1894, '[1]2021 Salaries'!$B$13:$B$2834, '[1]2021 Salaries'!$G$13:$G$2834,0)</f>
        <v>10680000</v>
      </c>
      <c r="K1894" s="1">
        <f t="shared" si="29"/>
        <v>11748000.000000002</v>
      </c>
      <c r="L1894" s="2">
        <v>1893</v>
      </c>
    </row>
    <row r="1895" spans="1:12" hidden="1" x14ac:dyDescent="0.45">
      <c r="A1895">
        <v>1205</v>
      </c>
      <c r="B1895" t="s">
        <v>1358</v>
      </c>
      <c r="C1895" t="s">
        <v>149</v>
      </c>
      <c r="D1895" t="s">
        <v>598</v>
      </c>
      <c r="E1895" t="s">
        <v>173</v>
      </c>
      <c r="F1895">
        <v>20</v>
      </c>
      <c r="G1895" t="s">
        <v>31</v>
      </c>
      <c r="H1895">
        <v>2021</v>
      </c>
      <c r="I1895">
        <v>16.350733333333299</v>
      </c>
      <c r="J1895" s="1">
        <f>_xlfn.XLOOKUP(B1895, '[1]2021 Salaries'!$B$13:$B$2834, '[1]2021 Salaries'!$G$13:$G$2834,0)</f>
        <v>28750000</v>
      </c>
      <c r="K1895" s="1">
        <f t="shared" si="29"/>
        <v>31625000.000000004</v>
      </c>
      <c r="L1895" s="2">
        <v>1894</v>
      </c>
    </row>
    <row r="1896" spans="1:12" hidden="1" x14ac:dyDescent="0.45">
      <c r="A1896">
        <v>939</v>
      </c>
      <c r="B1896" t="s">
        <v>1612</v>
      </c>
      <c r="C1896" t="s">
        <v>55</v>
      </c>
      <c r="D1896" t="s">
        <v>1596</v>
      </c>
      <c r="E1896" t="s">
        <v>369</v>
      </c>
      <c r="F1896">
        <v>27</v>
      </c>
      <c r="G1896" t="s">
        <v>21</v>
      </c>
      <c r="H1896">
        <v>2021</v>
      </c>
      <c r="I1896">
        <v>16.3645666666667</v>
      </c>
      <c r="J1896" s="1">
        <f>_xlfn.XLOOKUP(B1896, '[1]2021 Salaries'!$B$13:$B$2834, '[1]2021 Salaries'!$G$13:$G$2834,0)</f>
        <v>34090000</v>
      </c>
      <c r="K1896" s="1">
        <f t="shared" si="29"/>
        <v>37499000</v>
      </c>
      <c r="L1896" s="2">
        <v>1895</v>
      </c>
    </row>
    <row r="1897" spans="1:12" hidden="1" x14ac:dyDescent="0.45">
      <c r="A1897">
        <v>1292</v>
      </c>
      <c r="B1897" t="s">
        <v>1611</v>
      </c>
      <c r="C1897" t="s">
        <v>913</v>
      </c>
      <c r="D1897" t="s">
        <v>1592</v>
      </c>
      <c r="E1897" t="s">
        <v>157</v>
      </c>
      <c r="F1897">
        <v>20</v>
      </c>
      <c r="G1897" t="s">
        <v>12</v>
      </c>
      <c r="H1897">
        <v>2021</v>
      </c>
      <c r="I1897">
        <v>16.3768666666667</v>
      </c>
      <c r="J1897" s="1">
        <f>_xlfn.XLOOKUP(B1897, '[1]2021 Salaries'!$B$13:$B$2834, '[1]2021 Salaries'!$G$13:$G$2834,0)</f>
        <v>4310000</v>
      </c>
      <c r="K1897" s="1">
        <f t="shared" si="29"/>
        <v>4741000</v>
      </c>
      <c r="L1897" s="2">
        <v>1896</v>
      </c>
    </row>
    <row r="1898" spans="1:12" hidden="1" x14ac:dyDescent="0.45">
      <c r="A1898">
        <v>123</v>
      </c>
      <c r="B1898" t="s">
        <v>1610</v>
      </c>
      <c r="C1898" t="s">
        <v>39</v>
      </c>
      <c r="D1898" t="s">
        <v>1592</v>
      </c>
      <c r="E1898" t="s">
        <v>230</v>
      </c>
      <c r="F1898">
        <v>18</v>
      </c>
      <c r="G1898" t="s">
        <v>21</v>
      </c>
      <c r="H1898">
        <v>2020</v>
      </c>
      <c r="I1898">
        <v>16.412600000000001</v>
      </c>
      <c r="J1898" s="1">
        <f>_xlfn.XLOOKUP(B1898, '[1]2021 Salaries'!$B$13:$B$2834, '[1]2021 Salaries'!$G$13:$G$2834,0)</f>
        <v>0</v>
      </c>
      <c r="K1898" s="1">
        <f t="shared" si="29"/>
        <v>0</v>
      </c>
      <c r="L1898" s="2">
        <v>1897</v>
      </c>
    </row>
    <row r="1899" spans="1:12" x14ac:dyDescent="0.45">
      <c r="A1899">
        <v>880</v>
      </c>
      <c r="B1899" t="s">
        <v>1609</v>
      </c>
      <c r="C1899" t="s">
        <v>64</v>
      </c>
      <c r="D1899" t="s">
        <v>1596</v>
      </c>
      <c r="E1899" t="s">
        <v>275</v>
      </c>
      <c r="F1899">
        <v>21</v>
      </c>
      <c r="G1899" t="s">
        <v>41</v>
      </c>
      <c r="H1899">
        <v>2020</v>
      </c>
      <c r="I1899">
        <v>16.418433333333301</v>
      </c>
      <c r="J1899" s="1">
        <f>_xlfn.XLOOKUP(B1899, '[1]2021 Salaries'!$B$13:$B$2834, '[1]2021 Salaries'!$G$13:$G$2834,0)</f>
        <v>0</v>
      </c>
      <c r="K1899" s="1">
        <f t="shared" si="29"/>
        <v>0</v>
      </c>
      <c r="L1899" s="2">
        <v>1898</v>
      </c>
    </row>
    <row r="1900" spans="1:12" hidden="1" x14ac:dyDescent="0.45">
      <c r="A1900">
        <v>1506</v>
      </c>
      <c r="B1900" t="s">
        <v>1608</v>
      </c>
      <c r="C1900" t="s">
        <v>23</v>
      </c>
      <c r="D1900" t="s">
        <v>1592</v>
      </c>
      <c r="E1900" t="s">
        <v>104</v>
      </c>
      <c r="F1900">
        <v>27</v>
      </c>
      <c r="G1900" t="s">
        <v>25</v>
      </c>
      <c r="H1900">
        <v>2021</v>
      </c>
      <c r="I1900">
        <v>16.450333333333301</v>
      </c>
      <c r="J1900" s="1">
        <f>_xlfn.XLOOKUP(B1900, '[1]2021 Salaries'!$B$13:$B$2834, '[1]2021 Salaries'!$G$13:$G$2834,0)</f>
        <v>24880000</v>
      </c>
      <c r="K1900" s="1">
        <f t="shared" si="29"/>
        <v>27368000.000000004</v>
      </c>
      <c r="L1900" s="2">
        <v>1899</v>
      </c>
    </row>
    <row r="1901" spans="1:12" hidden="1" x14ac:dyDescent="0.45">
      <c r="A1901">
        <v>1837</v>
      </c>
      <c r="B1901" t="s">
        <v>1607</v>
      </c>
      <c r="C1901" t="s">
        <v>14</v>
      </c>
      <c r="D1901" t="s">
        <v>1596</v>
      </c>
      <c r="E1901" t="s">
        <v>34</v>
      </c>
      <c r="F1901">
        <v>26</v>
      </c>
      <c r="G1901" t="s">
        <v>16</v>
      </c>
      <c r="H1901">
        <v>2021</v>
      </c>
      <c r="I1901">
        <v>16.4919333333333</v>
      </c>
      <c r="J1901" s="1">
        <f>_xlfn.XLOOKUP(B1901, '[1]2021 Salaries'!$B$13:$B$2834, '[1]2021 Salaries'!$G$13:$G$2834,0)</f>
        <v>24900000</v>
      </c>
      <c r="K1901" s="1">
        <f t="shared" si="29"/>
        <v>27390000.000000004</v>
      </c>
      <c r="L1901" s="2">
        <v>1900</v>
      </c>
    </row>
    <row r="1902" spans="1:12" hidden="1" x14ac:dyDescent="0.45">
      <c r="A1902">
        <v>451</v>
      </c>
      <c r="B1902" t="s">
        <v>1606</v>
      </c>
      <c r="C1902" t="s">
        <v>616</v>
      </c>
      <c r="D1902" t="s">
        <v>1596</v>
      </c>
      <c r="E1902" t="s">
        <v>253</v>
      </c>
      <c r="F1902">
        <v>18</v>
      </c>
      <c r="G1902" t="s">
        <v>12</v>
      </c>
      <c r="H1902">
        <v>2020</v>
      </c>
      <c r="I1902">
        <v>16.535233333333299</v>
      </c>
      <c r="J1902" s="1">
        <f>_xlfn.XLOOKUP(B1902, '[1]2021 Salaries'!$B$13:$B$2834, '[1]2021 Salaries'!$G$13:$G$2834,0)</f>
        <v>17250000</v>
      </c>
      <c r="K1902" s="1">
        <f t="shared" si="29"/>
        <v>18975000</v>
      </c>
      <c r="L1902" s="2">
        <v>1901</v>
      </c>
    </row>
    <row r="1903" spans="1:12" hidden="1" x14ac:dyDescent="0.45">
      <c r="A1903">
        <v>1745</v>
      </c>
      <c r="B1903" t="s">
        <v>1605</v>
      </c>
      <c r="C1903" t="s">
        <v>14</v>
      </c>
      <c r="D1903" t="s">
        <v>1592</v>
      </c>
      <c r="E1903" t="s">
        <v>53</v>
      </c>
      <c r="F1903">
        <v>20</v>
      </c>
      <c r="G1903" t="s">
        <v>16</v>
      </c>
      <c r="H1903">
        <v>2021</v>
      </c>
      <c r="I1903">
        <v>16.546700000000001</v>
      </c>
      <c r="J1903" s="1">
        <f>_xlfn.XLOOKUP(B1903, '[1]2021 Salaries'!$B$13:$B$2834, '[1]2021 Salaries'!$G$13:$G$2834,0)</f>
        <v>8730000</v>
      </c>
      <c r="K1903" s="1">
        <f t="shared" si="29"/>
        <v>9603000</v>
      </c>
      <c r="L1903" s="2">
        <v>1902</v>
      </c>
    </row>
    <row r="1904" spans="1:12" hidden="1" x14ac:dyDescent="0.45">
      <c r="A1904">
        <v>987</v>
      </c>
      <c r="B1904" t="s">
        <v>1604</v>
      </c>
      <c r="C1904" t="s">
        <v>39</v>
      </c>
      <c r="D1904" t="s">
        <v>1592</v>
      </c>
      <c r="E1904" t="s">
        <v>393</v>
      </c>
      <c r="F1904">
        <v>18</v>
      </c>
      <c r="G1904" t="s">
        <v>21</v>
      </c>
      <c r="H1904">
        <v>2021</v>
      </c>
      <c r="I1904">
        <v>16.5657</v>
      </c>
      <c r="J1904" s="1">
        <f>_xlfn.XLOOKUP(B1904, '[1]2021 Salaries'!$B$13:$B$2834, '[1]2021 Salaries'!$G$13:$G$2834,0)</f>
        <v>15100000</v>
      </c>
      <c r="K1904" s="1">
        <f t="shared" si="29"/>
        <v>16610000.000000002</v>
      </c>
      <c r="L1904" s="2">
        <v>1903</v>
      </c>
    </row>
    <row r="1905" spans="1:12" hidden="1" x14ac:dyDescent="0.45">
      <c r="A1905">
        <v>339</v>
      </c>
      <c r="B1905" t="s">
        <v>1603</v>
      </c>
      <c r="C1905" t="s">
        <v>74</v>
      </c>
      <c r="D1905" t="s">
        <v>1596</v>
      </c>
      <c r="E1905" t="s">
        <v>157</v>
      </c>
      <c r="F1905">
        <v>17</v>
      </c>
      <c r="G1905" t="s">
        <v>12</v>
      </c>
      <c r="H1905">
        <v>2020</v>
      </c>
      <c r="I1905">
        <v>16.676933333333299</v>
      </c>
      <c r="J1905" s="1">
        <f>_xlfn.XLOOKUP(B1905, '[1]2021 Salaries'!$B$13:$B$2834, '[1]2021 Salaries'!$G$13:$G$2834,0)</f>
        <v>5860000</v>
      </c>
      <c r="K1905" s="1">
        <f t="shared" si="29"/>
        <v>6446000.0000000009</v>
      </c>
      <c r="L1905" s="2">
        <v>1904</v>
      </c>
    </row>
    <row r="1906" spans="1:12" hidden="1" x14ac:dyDescent="0.45">
      <c r="A1906">
        <v>883</v>
      </c>
      <c r="B1906" t="s">
        <v>1602</v>
      </c>
      <c r="C1906" t="s">
        <v>232</v>
      </c>
      <c r="D1906" t="s">
        <v>1600</v>
      </c>
      <c r="E1906" t="s">
        <v>275</v>
      </c>
      <c r="F1906">
        <v>26</v>
      </c>
      <c r="G1906" t="s">
        <v>41</v>
      </c>
      <c r="H1906">
        <v>2020</v>
      </c>
      <c r="I1906">
        <v>16.7975666666667</v>
      </c>
      <c r="J1906" s="1">
        <f>_xlfn.XLOOKUP(B1906, '[1]2021 Salaries'!$B$13:$B$2834, '[1]2021 Salaries'!$G$13:$G$2834,0)</f>
        <v>25200000</v>
      </c>
      <c r="K1906" s="1">
        <f t="shared" si="29"/>
        <v>27720000.000000004</v>
      </c>
      <c r="L1906" s="2">
        <v>1905</v>
      </c>
    </row>
    <row r="1907" spans="1:12" hidden="1" x14ac:dyDescent="0.45">
      <c r="A1907">
        <v>443</v>
      </c>
      <c r="B1907" t="s">
        <v>1601</v>
      </c>
      <c r="C1907" t="s">
        <v>74</v>
      </c>
      <c r="D1907" t="s">
        <v>1600</v>
      </c>
      <c r="E1907" t="s">
        <v>441</v>
      </c>
      <c r="F1907">
        <v>27</v>
      </c>
      <c r="G1907" t="s">
        <v>12</v>
      </c>
      <c r="H1907">
        <v>2020</v>
      </c>
      <c r="I1907">
        <v>16.836566666666702</v>
      </c>
      <c r="J1907" s="1">
        <f>_xlfn.XLOOKUP(B1907, '[1]2021 Salaries'!$B$13:$B$2834, '[1]2021 Salaries'!$G$13:$G$2834,0)</f>
        <v>0</v>
      </c>
      <c r="K1907" s="1">
        <f t="shared" si="29"/>
        <v>0</v>
      </c>
      <c r="L1907" s="2">
        <v>1906</v>
      </c>
    </row>
    <row r="1908" spans="1:12" hidden="1" x14ac:dyDescent="0.45">
      <c r="A1908">
        <v>1740</v>
      </c>
      <c r="B1908" t="s">
        <v>1599</v>
      </c>
      <c r="C1908" t="s">
        <v>14</v>
      </c>
      <c r="D1908" t="s">
        <v>1596</v>
      </c>
      <c r="E1908" t="s">
        <v>487</v>
      </c>
      <c r="F1908">
        <v>21</v>
      </c>
      <c r="G1908" t="s">
        <v>16</v>
      </c>
      <c r="H1908">
        <v>2021</v>
      </c>
      <c r="I1908">
        <v>16.9862</v>
      </c>
      <c r="J1908" s="1">
        <f>_xlfn.XLOOKUP(B1908, '[1]2021 Salaries'!$B$13:$B$2834, '[1]2021 Salaries'!$G$13:$G$2834,0)</f>
        <v>3460000</v>
      </c>
      <c r="K1908" s="1">
        <f t="shared" si="29"/>
        <v>3806000.0000000005</v>
      </c>
      <c r="L1908" s="2">
        <v>1907</v>
      </c>
    </row>
    <row r="1909" spans="1:12" hidden="1" x14ac:dyDescent="0.45">
      <c r="A1909">
        <v>1777</v>
      </c>
      <c r="B1909" t="s">
        <v>1598</v>
      </c>
      <c r="C1909" t="s">
        <v>204</v>
      </c>
      <c r="D1909" t="s">
        <v>1596</v>
      </c>
      <c r="E1909" t="s">
        <v>627</v>
      </c>
      <c r="F1909">
        <v>25</v>
      </c>
      <c r="G1909" t="s">
        <v>16</v>
      </c>
      <c r="H1909">
        <v>2021</v>
      </c>
      <c r="I1909">
        <v>17.035299999999999</v>
      </c>
      <c r="J1909" s="1">
        <f>_xlfn.XLOOKUP(B1909, '[1]2021 Salaries'!$B$13:$B$2834, '[1]2021 Salaries'!$G$13:$G$2834,0)</f>
        <v>12900000</v>
      </c>
      <c r="K1909" s="1">
        <f t="shared" si="29"/>
        <v>14190000.000000002</v>
      </c>
      <c r="L1909" s="2">
        <v>1908</v>
      </c>
    </row>
    <row r="1910" spans="1:12" hidden="1" x14ac:dyDescent="0.45">
      <c r="A1910">
        <v>1693</v>
      </c>
      <c r="B1910" t="s">
        <v>1597</v>
      </c>
      <c r="C1910" t="s">
        <v>222</v>
      </c>
      <c r="D1910" t="s">
        <v>1596</v>
      </c>
      <c r="E1910" t="s">
        <v>529</v>
      </c>
      <c r="F1910">
        <v>34</v>
      </c>
      <c r="G1910" t="s">
        <v>16</v>
      </c>
      <c r="H1910">
        <v>2021</v>
      </c>
      <c r="I1910">
        <v>17.050799999999999</v>
      </c>
      <c r="J1910" s="1">
        <f>_xlfn.XLOOKUP(B1910, '[1]2021 Salaries'!$B$13:$B$2834, '[1]2021 Salaries'!$G$13:$G$2834,0)</f>
        <v>22960000</v>
      </c>
      <c r="K1910" s="1">
        <f t="shared" si="29"/>
        <v>25256000.000000004</v>
      </c>
      <c r="L1910" s="2">
        <v>1909</v>
      </c>
    </row>
    <row r="1911" spans="1:12" hidden="1" x14ac:dyDescent="0.45">
      <c r="A1911">
        <v>977</v>
      </c>
      <c r="B1911" t="s">
        <v>1595</v>
      </c>
      <c r="C1911" t="s">
        <v>39</v>
      </c>
      <c r="D1911" t="s">
        <v>1592</v>
      </c>
      <c r="E1911" t="s">
        <v>20</v>
      </c>
      <c r="F1911">
        <v>24</v>
      </c>
      <c r="G1911" t="s">
        <v>21</v>
      </c>
      <c r="H1911">
        <v>2021</v>
      </c>
      <c r="I1911">
        <v>17.276333333333302</v>
      </c>
      <c r="J1911" s="1">
        <f>_xlfn.XLOOKUP(B1911, '[1]2021 Salaries'!$B$13:$B$2834, '[1]2021 Salaries'!$G$13:$G$2834,0)</f>
        <v>20530000</v>
      </c>
      <c r="K1911" s="1">
        <f t="shared" si="29"/>
        <v>22583000</v>
      </c>
      <c r="L1911" s="2">
        <v>1910</v>
      </c>
    </row>
    <row r="1912" spans="1:12" hidden="1" x14ac:dyDescent="0.45">
      <c r="A1912">
        <v>1496</v>
      </c>
      <c r="B1912" t="s">
        <v>1594</v>
      </c>
      <c r="C1912" t="s">
        <v>1593</v>
      </c>
      <c r="D1912" t="s">
        <v>1592</v>
      </c>
      <c r="E1912" t="s">
        <v>330</v>
      </c>
      <c r="F1912">
        <v>20</v>
      </c>
      <c r="G1912" t="s">
        <v>25</v>
      </c>
      <c r="H1912">
        <v>2021</v>
      </c>
      <c r="I1912">
        <v>17.6512666666667</v>
      </c>
      <c r="J1912" s="1">
        <f>_xlfn.XLOOKUP(B1912, '[1]2021 Salaries'!$B$13:$B$2834, '[1]2021 Salaries'!$G$13:$G$2834,0)</f>
        <v>16290000</v>
      </c>
      <c r="K1912" s="1">
        <f t="shared" si="29"/>
        <v>17919000</v>
      </c>
      <c r="L1912" s="2">
        <v>1911</v>
      </c>
    </row>
    <row r="1917" spans="1:12" x14ac:dyDescent="0.45">
      <c r="J1917" s="19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3"/>
  <sheetViews>
    <sheetView workbookViewId="0">
      <selection activeCell="H10" sqref="H10"/>
    </sheetView>
  </sheetViews>
  <sheetFormatPr defaultRowHeight="14.25" x14ac:dyDescent="0.45"/>
  <cols>
    <col min="1" max="1" width="9.06640625" customWidth="1"/>
    <col min="2" max="2" width="14.33203125" bestFit="1" customWidth="1"/>
    <col min="3" max="3" width="21" bestFit="1" customWidth="1"/>
    <col min="4" max="4" width="13.3984375" bestFit="1" customWidth="1"/>
    <col min="5" max="5" width="16.86328125" bestFit="1" customWidth="1"/>
    <col min="10" max="11" width="14.3984375" bestFit="1" customWidth="1"/>
    <col min="13" max="13" width="29.9296875" bestFit="1" customWidth="1"/>
  </cols>
  <sheetData>
    <row r="1" spans="1:16" x14ac:dyDescent="0.45"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6" x14ac:dyDescent="0.45">
      <c r="A2" t="s">
        <v>3685</v>
      </c>
      <c r="B2" t="s">
        <v>0</v>
      </c>
      <c r="C2" t="s">
        <v>1</v>
      </c>
      <c r="D2" t="s">
        <v>3685</v>
      </c>
      <c r="E2" t="s">
        <v>3</v>
      </c>
      <c r="F2" t="s">
        <v>4</v>
      </c>
      <c r="G2" t="s">
        <v>5</v>
      </c>
      <c r="H2" t="s">
        <v>6</v>
      </c>
      <c r="I2" t="s">
        <v>3687</v>
      </c>
      <c r="J2" t="s">
        <v>3682</v>
      </c>
      <c r="K2" t="s">
        <v>3688</v>
      </c>
      <c r="L2" t="s">
        <v>3681</v>
      </c>
      <c r="M2" t="s">
        <v>3689</v>
      </c>
    </row>
    <row r="3" spans="1:16" x14ac:dyDescent="0.45">
      <c r="A3" s="3" t="s">
        <v>3410</v>
      </c>
      <c r="B3" t="str">
        <f>GK_Rank!B82</f>
        <v>B. Ampofo</v>
      </c>
      <c r="C3" t="str" cm="1">
        <f t="array" ref="C3">_xlfn.XLOOKUP($B3, GK_Rank!$B$1:'GK_Rank'!$B$415,GK_Rank!C$1:'GK_Rank'!C$415)</f>
        <v>Rarita</v>
      </c>
      <c r="D3" t="str" cm="1">
        <f t="array" ref="D3">_xlfn.XLOOKUP($B3, GK_Rank!$B$1:'GK_Rank'!$B$415,GK_Rank!D$1:'GK_Rank'!D$415)</f>
        <v>GK</v>
      </c>
      <c r="E3" t="str" cm="1">
        <f t="array" ref="E3">_xlfn.XLOOKUP($B3, GK_Rank!$B$1:'GK_Rank'!$B$415,GK_Rank!E$1:'GK_Rank'!E$415)</f>
        <v>Serious Buffaloes</v>
      </c>
      <c r="F3" cm="1">
        <f t="array" ref="F3">_xlfn.XLOOKUP($B3, GK_Rank!$B$1:'GK_Rank'!$B$415,GK_Rank!F$1:'GK_Rank'!F$415)</f>
        <v>32</v>
      </c>
      <c r="G3" t="str" cm="1">
        <f t="array" ref="G3">_xlfn.XLOOKUP($B3, GK_Rank!$B$1:'GK_Rank'!$B$415,GK_Rank!G$1:'GK_Rank'!G$415)</f>
        <v>RFL</v>
      </c>
      <c r="H3" cm="1">
        <f t="array" ref="H3">_xlfn.XLOOKUP($B3, GK_Rank!$B$1:'GK_Rank'!$B$415,GK_Rank!H$1:'GK_Rank'!H$415)</f>
        <v>2021</v>
      </c>
      <c r="I3" cm="1">
        <f t="array" ref="I3">_xlfn.XLOOKUP($B3, GK_Rank!$B$1:'GK_Rank'!$B$415,GK_Rank!I$1:'GK_Rank'!I$415)</f>
        <v>7.9720333333333402</v>
      </c>
      <c r="J3" s="8" cm="1">
        <f t="array" ref="J3">_xlfn.XLOOKUP($B3, GK_Rank!$B$1:'GK_Rank'!$B$415,GK_Rank!J$1:'GK_Rank'!J$415)</f>
        <v>3840000</v>
      </c>
      <c r="K3" s="8" cm="1">
        <f t="array" ref="K3">_xlfn.XLOOKUP($B3, GK_Rank!$B$1:'GK_Rank'!$B$415,GK_Rank!K$1:'GK_Rank'!K$415)</f>
        <v>3840000</v>
      </c>
      <c r="L3" cm="1">
        <f t="array" ref="L3">_xlfn.XLOOKUP($B3, GK_Rank!$B$1:'GK_Rank'!$B$415,GK_Rank!L$1:'GK_Rank'!L$415)</f>
        <v>81</v>
      </c>
      <c r="M3" t="s">
        <v>3690</v>
      </c>
    </row>
    <row r="4" spans="1:16" x14ac:dyDescent="0.45">
      <c r="A4" s="3" t="s">
        <v>3410</v>
      </c>
      <c r="B4" t="str">
        <f>GK_Rank!B165</f>
        <v>F. Akumu</v>
      </c>
      <c r="C4" t="str" cm="1">
        <f t="array" ref="C4">_xlfn.XLOOKUP($B4, GK_Rank!$B$1:'GK_Rank'!$B$415,GK_Rank!C$1:'GK_Rank'!C$415)</f>
        <v>Rarita</v>
      </c>
      <c r="D4" t="str" cm="1">
        <f t="array" ref="D4">_xlfn.XLOOKUP($B4, GK_Rank!$B$1:'GK_Rank'!$B$415,GK_Rank!D$1:'GK_Rank'!D$415)</f>
        <v>GK</v>
      </c>
      <c r="E4" t="str" cm="1">
        <f t="array" ref="E4">_xlfn.XLOOKUP($B4, GK_Rank!$B$1:'GK_Rank'!$B$415,GK_Rank!E$1:'GK_Rank'!E$415)</f>
        <v>Red Anchormen</v>
      </c>
      <c r="F4" cm="1">
        <f t="array" ref="F4">_xlfn.XLOOKUP($B4, GK_Rank!$B$1:'GK_Rank'!$B$415,GK_Rank!F$1:'GK_Rank'!F$415)</f>
        <v>20</v>
      </c>
      <c r="G4" t="str" cm="1">
        <f t="array" ref="G4">_xlfn.XLOOKUP($B4, GK_Rank!$B$1:'GK_Rank'!$B$415,GK_Rank!G$1:'GK_Rank'!G$415)</f>
        <v>RFL</v>
      </c>
      <c r="H4" cm="1">
        <f t="array" ref="H4">_xlfn.XLOOKUP($B4, GK_Rank!$B$1:'GK_Rank'!$B$415,GK_Rank!H$1:'GK_Rank'!H$415)</f>
        <v>2021</v>
      </c>
      <c r="I4" cm="1">
        <f t="array" ref="I4">_xlfn.XLOOKUP($B4, GK_Rank!$B$1:'GK_Rank'!$B$415,GK_Rank!I$1:'GK_Rank'!I$415)</f>
        <v>10.648300000000001</v>
      </c>
      <c r="J4" s="8" cm="1">
        <f t="array" ref="J4">_xlfn.XLOOKUP($B4, GK_Rank!$B$1:'GK_Rank'!$B$415,GK_Rank!J$1:'GK_Rank'!J$415)</f>
        <v>5600000</v>
      </c>
      <c r="K4" s="8" cm="1">
        <f t="array" ref="K4">_xlfn.XLOOKUP($B4, GK_Rank!$B$1:'GK_Rank'!$B$415,GK_Rank!K$1:'GK_Rank'!K$415)</f>
        <v>5600000</v>
      </c>
      <c r="L4" cm="1">
        <f t="array" ref="L4">_xlfn.XLOOKUP($B4, GK_Rank!$B$1:'GK_Rank'!$B$415,GK_Rank!L$1:'GK_Rank'!L$415)</f>
        <v>164</v>
      </c>
      <c r="M4" t="s">
        <v>3691</v>
      </c>
    </row>
    <row r="5" spans="1:16" x14ac:dyDescent="0.45">
      <c r="A5" s="3" t="s">
        <v>3410</v>
      </c>
      <c r="B5" t="str">
        <f>GK_Rank!B2</f>
        <v>T. Kamugisha</v>
      </c>
      <c r="C5" t="str" cm="1">
        <f t="array" ref="C5">_xlfn.XLOOKUP($B5, GK_Rank!$B$1:'GK_Rank'!$B$415,GK_Rank!C$1:'GK_Rank'!C$415)</f>
        <v>Lefghau</v>
      </c>
      <c r="D5" t="str" cm="1">
        <f t="array" ref="D5">_xlfn.XLOOKUP($B5, GK_Rank!$B$1:'GK_Rank'!$B$415,GK_Rank!D$1:'GK_Rank'!D$415)</f>
        <v>GK</v>
      </c>
      <c r="E5" t="str" cm="1">
        <f t="array" ref="E5">_xlfn.XLOOKUP($B5, GK_Rank!$B$1:'GK_Rank'!$B$415,GK_Rank!E$1:'GK_Rank'!E$415)</f>
        <v>Marvelous Coyotes</v>
      </c>
      <c r="F5" cm="1">
        <f t="array" ref="F5">_xlfn.XLOOKUP($B5, GK_Rank!$B$1:'GK_Rank'!$B$415,GK_Rank!F$1:'GK_Rank'!F$415)</f>
        <v>26</v>
      </c>
      <c r="G5" t="str" cm="1">
        <f t="array" ref="G5">_xlfn.XLOOKUP($B5, GK_Rank!$B$1:'GK_Rank'!$B$415,GK_Rank!G$1:'GK_Rank'!G$415)</f>
        <v>RFL</v>
      </c>
      <c r="H5" cm="1">
        <f t="array" ref="H5">_xlfn.XLOOKUP($B5, GK_Rank!$B$1:'GK_Rank'!$B$415,GK_Rank!H$1:'GK_Rank'!H$415)</f>
        <v>2021</v>
      </c>
      <c r="I5" cm="1">
        <f t="array" ref="I5">_xlfn.XLOOKUP($B5, GK_Rank!$B$1:'GK_Rank'!$B$415,GK_Rank!I$1:'GK_Rank'!I$415)</f>
        <v>4.1582666666666697</v>
      </c>
      <c r="J5" s="8" cm="1">
        <f t="array" ref="J5">_xlfn.XLOOKUP($B5, GK_Rank!$B$1:'GK_Rank'!$B$415,GK_Rank!J$1:'GK_Rank'!J$415)</f>
        <v>1580000</v>
      </c>
      <c r="K5" s="8" cm="1">
        <f t="array" ref="K5">_xlfn.XLOOKUP($B5, GK_Rank!$B$1:'GK_Rank'!$B$415,GK_Rank!K$1:'GK_Rank'!K$415)</f>
        <v>1738000.0000000002</v>
      </c>
      <c r="L5" cm="1">
        <f t="array" ref="L5">_xlfn.XLOOKUP($B5, GK_Rank!$B$1:'GK_Rank'!$B$415,GK_Rank!L$1:'GK_Rank'!L$415)</f>
        <v>1</v>
      </c>
      <c r="M5" t="s">
        <v>3692</v>
      </c>
    </row>
    <row r="6" spans="1:16" x14ac:dyDescent="0.45">
      <c r="A6" s="4" t="s">
        <v>10</v>
      </c>
      <c r="B6" t="str">
        <f>Def_Rank!B24</f>
        <v>C. Tukamushaba</v>
      </c>
      <c r="C6" t="str" cm="1">
        <f t="array" ref="C6">_xlfn.XLOOKUP($B6,Def_Rank!$B$1:'Def_Rank'!$B$2000,Def_Rank!C$1:'Def_Rank'!C$2000)</f>
        <v>Rarita</v>
      </c>
      <c r="D6" t="str" cm="1">
        <f t="array" ref="D6">_xlfn.XLOOKUP($B6,Def_Rank!$B$1:'Def_Rank'!$B$2000,Def_Rank!D$1:'Def_Rank'!D$2000)</f>
        <v>DF</v>
      </c>
      <c r="E6" t="str" cm="1">
        <f t="array" ref="E6">_xlfn.XLOOKUP($B6,Def_Rank!$B$1:'Def_Rank'!$B$2000,Def_Rank!E$1:'Def_Rank'!E$2000)</f>
        <v>Black Coyotes</v>
      </c>
      <c r="F6" cm="1">
        <f t="array" ref="F6">_xlfn.XLOOKUP($B6,Def_Rank!$B$1:'Def_Rank'!$B$2000,Def_Rank!F$1:'Def_Rank'!F$2000)</f>
        <v>25</v>
      </c>
      <c r="G6" t="str" cm="1">
        <f t="array" ref="G6">_xlfn.XLOOKUP($B6,Def_Rank!$B$1:'Def_Rank'!$B$2000,Def_Rank!G$1:'Def_Rank'!G$2000)</f>
        <v>RFL</v>
      </c>
      <c r="H6" cm="1">
        <f t="array" ref="H6">_xlfn.XLOOKUP($B6,Def_Rank!$B$1:'Def_Rank'!$B$2000,Def_Rank!H$1:'Def_Rank'!H$2000)</f>
        <v>2021</v>
      </c>
      <c r="I6" cm="1">
        <f t="array" ref="I6">_xlfn.XLOOKUP($B6,Def_Rank!$B$1:'Def_Rank'!$B$2000,Def_Rank!I$1:'Def_Rank'!I$2000)</f>
        <v>5.1940666666666697</v>
      </c>
      <c r="J6" s="8" cm="1">
        <f t="array" ref="J6">_xlfn.XLOOKUP($B6,Def_Rank!$B$1:'Def_Rank'!$B$2000,Def_Rank!J$1:'Def_Rank'!J$2000)</f>
        <v>970000</v>
      </c>
      <c r="K6" s="8" cm="1">
        <f t="array" ref="K6">_xlfn.XLOOKUP($B6,Def_Rank!$B$1:'Def_Rank'!$B$2000,Def_Rank!K$1:'Def_Rank'!K$2000)</f>
        <v>970000</v>
      </c>
      <c r="L6" cm="1">
        <f t="array" ref="L6">_xlfn.XLOOKUP($B6,Def_Rank!$B$1:'Def_Rank'!$B$2000,Def_Rank!L$1:'Def_Rank'!L$2000)</f>
        <v>23</v>
      </c>
      <c r="M6" t="s">
        <v>3693</v>
      </c>
    </row>
    <row r="7" spans="1:16" x14ac:dyDescent="0.45">
      <c r="A7" s="4" t="s">
        <v>10</v>
      </c>
      <c r="B7" t="str">
        <f>Def_Rank!B34</f>
        <v>Z. Nassolo</v>
      </c>
      <c r="C7" t="str" cm="1">
        <f t="array" ref="C7">_xlfn.XLOOKUP($B7,Def_Rank!$B$1:'Def_Rank'!$B$2000,Def_Rank!C$1:'Def_Rank'!C$2000)</f>
        <v>Rarita</v>
      </c>
      <c r="D7" t="str" cm="1">
        <f t="array" ref="D7">_xlfn.XLOOKUP($B7,Def_Rank!$B$1:'Def_Rank'!$B$2000,Def_Rank!D$1:'Def_Rank'!D$2000)</f>
        <v>DF</v>
      </c>
      <c r="E7" t="str" cm="1">
        <f t="array" ref="E7">_xlfn.XLOOKUP($B7,Def_Rank!$B$1:'Def_Rank'!$B$2000,Def_Rank!E$1:'Def_Rank'!E$2000)</f>
        <v>Ultimate Dolphins</v>
      </c>
      <c r="F7" cm="1">
        <f t="array" ref="F7">_xlfn.XLOOKUP($B7,Def_Rank!$B$1:'Def_Rank'!$B$2000,Def_Rank!F$1:'Def_Rank'!F$2000)</f>
        <v>30</v>
      </c>
      <c r="G7" t="str" cm="1">
        <f t="array" ref="G7">_xlfn.XLOOKUP($B7,Def_Rank!$B$1:'Def_Rank'!$B$2000,Def_Rank!G$1:'Def_Rank'!G$2000)</f>
        <v>C</v>
      </c>
      <c r="H7" cm="1">
        <f t="array" ref="H7">_xlfn.XLOOKUP($B7,Def_Rank!$B$1:'Def_Rank'!$B$2000,Def_Rank!H$1:'Def_Rank'!H$2000)</f>
        <v>2020</v>
      </c>
      <c r="I7" cm="1">
        <f t="array" ref="I7">_xlfn.XLOOKUP($B7,Def_Rank!$B$1:'Def_Rank'!$B$2000,Def_Rank!I$1:'Def_Rank'!I$2000)</f>
        <v>5.5287666666666704</v>
      </c>
      <c r="J7" s="8" cm="1">
        <f t="array" ref="J7">_xlfn.XLOOKUP($B7,Def_Rank!$B$1:'Def_Rank'!$B$2000,Def_Rank!J$1:'Def_Rank'!J$2000)</f>
        <v>15930000</v>
      </c>
      <c r="K7" s="8" cm="1">
        <f t="array" ref="K7">_xlfn.XLOOKUP($B7,Def_Rank!$B$1:'Def_Rank'!$B$2000,Def_Rank!K$1:'Def_Rank'!K$2000)</f>
        <v>15930000</v>
      </c>
      <c r="L7" cm="1">
        <f t="array" ref="L7">_xlfn.XLOOKUP($B7,Def_Rank!$B$1:'Def_Rank'!$B$2000,Def_Rank!L$1:'Def_Rank'!L$2000)</f>
        <v>33</v>
      </c>
      <c r="M7" t="s">
        <v>3694</v>
      </c>
    </row>
    <row r="8" spans="1:16" x14ac:dyDescent="0.45">
      <c r="A8" s="4" t="s">
        <v>10</v>
      </c>
      <c r="B8" t="str">
        <f>Def_Rank!B51</f>
        <v>F. Yunusa</v>
      </c>
      <c r="C8" t="str" cm="1">
        <f t="array" ref="C8">_xlfn.XLOOKUP($B8,Def_Rank!$B$1:'Def_Rank'!$B$2000,Def_Rank!C$1:'Def_Rank'!C$2000)</f>
        <v>Rarita</v>
      </c>
      <c r="D8" t="str" cm="1">
        <f t="array" ref="D8">_xlfn.XLOOKUP($B8,Def_Rank!$B$1:'Def_Rank'!$B$2000,Def_Rank!D$1:'Def_Rank'!D$2000)</f>
        <v>DF</v>
      </c>
      <c r="E8" t="str" cm="1">
        <f t="array" ref="E8">_xlfn.XLOOKUP($B8,Def_Rank!$B$1:'Def_Rank'!$B$2000,Def_Rank!E$1:'Def_Rank'!E$2000)</f>
        <v>Flawless Cows</v>
      </c>
      <c r="F8" cm="1">
        <f t="array" ref="F8">_xlfn.XLOOKUP($B8,Def_Rank!$B$1:'Def_Rank'!$B$2000,Def_Rank!F$1:'Def_Rank'!F$2000)</f>
        <v>26</v>
      </c>
      <c r="G8" t="str" cm="1">
        <f t="array" ref="G8">_xlfn.XLOOKUP($B8,Def_Rank!$B$1:'Def_Rank'!$B$2000,Def_Rank!G$1:'Def_Rank'!G$2000)</f>
        <v>B</v>
      </c>
      <c r="H8" cm="1">
        <f t="array" ref="H8">_xlfn.XLOOKUP($B8,Def_Rank!$B$1:'Def_Rank'!$B$2000,Def_Rank!H$1:'Def_Rank'!H$2000)</f>
        <v>2021</v>
      </c>
      <c r="I8" cm="1">
        <f t="array" ref="I8">_xlfn.XLOOKUP($B8,Def_Rank!$B$1:'Def_Rank'!$B$2000,Def_Rank!I$1:'Def_Rank'!I$2000)</f>
        <v>6.0815999999999999</v>
      </c>
      <c r="J8" s="8" cm="1">
        <f t="array" ref="J8">_xlfn.XLOOKUP($B8,Def_Rank!$B$1:'Def_Rank'!$B$2000,Def_Rank!J$1:'Def_Rank'!J$2000)</f>
        <v>18150000</v>
      </c>
      <c r="K8" s="8" cm="1">
        <f t="array" ref="K8">_xlfn.XLOOKUP($B8,Def_Rank!$B$1:'Def_Rank'!$B$2000,Def_Rank!K$1:'Def_Rank'!K$2000)</f>
        <v>18150000</v>
      </c>
      <c r="L8" cm="1">
        <f t="array" ref="L8">_xlfn.XLOOKUP($B8,Def_Rank!$B$1:'Def_Rank'!$B$2000,Def_Rank!L$1:'Def_Rank'!L$2000)</f>
        <v>50</v>
      </c>
      <c r="M8" t="s">
        <v>3694</v>
      </c>
    </row>
    <row r="9" spans="1:16" x14ac:dyDescent="0.45">
      <c r="A9" s="4" t="s">
        <v>10</v>
      </c>
      <c r="B9" t="str">
        <f>Def_Rank!B59</f>
        <v>T. Larsson</v>
      </c>
      <c r="C9" t="str" cm="1">
        <f t="array" ref="C9">_xlfn.XLOOKUP($B9,Def_Rank!$B$1:'Def_Rank'!$B$2000,Def_Rank!C$1:'Def_Rank'!C$2000)</f>
        <v>Rarita</v>
      </c>
      <c r="D9" t="str" cm="1">
        <f t="array" ref="D9">_xlfn.XLOOKUP($B9,Def_Rank!$B$1:'Def_Rank'!$B$2000,Def_Rank!D$1:'Def_Rank'!D$2000)</f>
        <v>DF</v>
      </c>
      <c r="E9" t="str" cm="1">
        <f t="array" ref="E9">_xlfn.XLOOKUP($B9,Def_Rank!$B$1:'Def_Rank'!$B$2000,Def_Rank!E$1:'Def_Rank'!E$2000)</f>
        <v>Black Coyotes</v>
      </c>
      <c r="F9" cm="1">
        <f t="array" ref="F9">_xlfn.XLOOKUP($B9,Def_Rank!$B$1:'Def_Rank'!$B$2000,Def_Rank!F$1:'Def_Rank'!F$2000)</f>
        <v>20</v>
      </c>
      <c r="G9" t="str" cm="1">
        <f t="array" ref="G9">_xlfn.XLOOKUP($B9,Def_Rank!$B$1:'Def_Rank'!$B$2000,Def_Rank!G$1:'Def_Rank'!G$2000)</f>
        <v>RFL</v>
      </c>
      <c r="H9" cm="1">
        <f t="array" ref="H9">_xlfn.XLOOKUP($B9,Def_Rank!$B$1:'Def_Rank'!$B$2000,Def_Rank!H$1:'Def_Rank'!H$2000)</f>
        <v>2021</v>
      </c>
      <c r="I9" cm="1">
        <f t="array" ref="I9">_xlfn.XLOOKUP($B9,Def_Rank!$B$1:'Def_Rank'!$B$2000,Def_Rank!I$1:'Def_Rank'!I$2000)</f>
        <v>6.2443</v>
      </c>
      <c r="J9" s="8" cm="1">
        <f t="array" ref="J9">_xlfn.XLOOKUP($B9,Def_Rank!$B$1:'Def_Rank'!$B$2000,Def_Rank!J$1:'Def_Rank'!J$2000)</f>
        <v>1140000</v>
      </c>
      <c r="K9" s="8" cm="1">
        <f t="array" ref="K9">_xlfn.XLOOKUP($B9,Def_Rank!$B$1:'Def_Rank'!$B$2000,Def_Rank!K$1:'Def_Rank'!K$2000)</f>
        <v>1140000</v>
      </c>
      <c r="L9" cm="1">
        <f t="array" ref="L9">_xlfn.XLOOKUP($B9,Def_Rank!$B$1:'Def_Rank'!$B$2000,Def_Rank!L$1:'Def_Rank'!L$2000)</f>
        <v>58</v>
      </c>
      <c r="M9" t="s">
        <v>3695</v>
      </c>
      <c r="P9" t="s">
        <v>3696</v>
      </c>
    </row>
    <row r="10" spans="1:16" x14ac:dyDescent="0.45">
      <c r="A10" s="4" t="s">
        <v>10</v>
      </c>
      <c r="B10" t="str">
        <f>Def_Rank!B2</f>
        <v>B. Klemen?i?</v>
      </c>
      <c r="C10" t="str" cm="1">
        <f t="array" ref="C10">_xlfn.XLOOKUP($B10,Def_Rank!$B$1:'Def_Rank'!$B$2000,Def_Rank!C$1:'Def_Rank'!C$2000)</f>
        <v>Dosqaly</v>
      </c>
      <c r="D10" t="str" cm="1">
        <f t="array" ref="D10">_xlfn.XLOOKUP($B10,Def_Rank!$B$1:'Def_Rank'!$B$2000,Def_Rank!D$1:'Def_Rank'!D$2000)</f>
        <v>DF</v>
      </c>
      <c r="E10" t="str" cm="1">
        <f t="array" ref="E10">_xlfn.XLOOKUP($B10,Def_Rank!$B$1:'Def_Rank'!$B$2000,Def_Rank!E$1:'Def_Rank'!E$2000)</f>
        <v>Ultimate Dolphins</v>
      </c>
      <c r="F10" cm="1">
        <f t="array" ref="F10">_xlfn.XLOOKUP($B10,Def_Rank!$B$1:'Def_Rank'!$B$2000,Def_Rank!F$1:'Def_Rank'!F$2000)</f>
        <v>23</v>
      </c>
      <c r="G10" t="str" cm="1">
        <f t="array" ref="G10">_xlfn.XLOOKUP($B10,Def_Rank!$B$1:'Def_Rank'!$B$2000,Def_Rank!G$1:'Def_Rank'!G$2000)</f>
        <v>C</v>
      </c>
      <c r="H10" cm="1">
        <f t="array" ref="H10">_xlfn.XLOOKUP($B10,Def_Rank!$B$1:'Def_Rank'!$B$2000,Def_Rank!H$1:'Def_Rank'!H$2000)</f>
        <v>2020</v>
      </c>
      <c r="I10" cm="1">
        <f t="array" ref="I10">_xlfn.XLOOKUP($B10,Def_Rank!$B$1:'Def_Rank'!$B$2000,Def_Rank!I$1:'Def_Rank'!I$2000)</f>
        <v>4.01406666666667</v>
      </c>
      <c r="J10" s="8" cm="1">
        <f t="array" ref="J10">_xlfn.XLOOKUP($B10,Def_Rank!$B$1:'Def_Rank'!$B$2000,Def_Rank!J$1:'Def_Rank'!J$2000)</f>
        <v>11280000</v>
      </c>
      <c r="K10" s="8" cm="1">
        <f t="array" ref="K10">_xlfn.XLOOKUP($B10,Def_Rank!$B$1:'Def_Rank'!$B$2000,Def_Rank!K$1:'Def_Rank'!K$2000)</f>
        <v>12408000.000000002</v>
      </c>
      <c r="L10" cm="1">
        <f t="array" ref="L10">_xlfn.XLOOKUP($B10,Def_Rank!$B$1:'Def_Rank'!$B$2000,Def_Rank!L$1:'Def_Rank'!L$2000)</f>
        <v>1</v>
      </c>
      <c r="M10" t="s">
        <v>3697</v>
      </c>
    </row>
    <row r="11" spans="1:16" x14ac:dyDescent="0.45">
      <c r="A11" s="4" t="s">
        <v>10</v>
      </c>
      <c r="B11" t="str">
        <f>Def_Rank!B4</f>
        <v>I. Hsieh</v>
      </c>
      <c r="C11" t="str" cm="1">
        <f t="array" ref="C11">_xlfn.XLOOKUP($B11,Def_Rank!$B$1:'Def_Rank'!$B$2000,Def_Rank!C$1:'Def_Rank'!C$2000)</f>
        <v>Nganion</v>
      </c>
      <c r="D11" t="str" cm="1">
        <f t="array" ref="D11">_xlfn.XLOOKUP($B11,Def_Rank!$B$1:'Def_Rank'!$B$2000,Def_Rank!D$1:'Def_Rank'!D$2000)</f>
        <v>DFMF</v>
      </c>
      <c r="E11" t="str" cm="1">
        <f t="array" ref="E11">_xlfn.XLOOKUP($B11,Def_Rank!$B$1:'Def_Rank'!$B$2000,Def_Rank!E$1:'Def_Rank'!E$2000)</f>
        <v>Festive Governors</v>
      </c>
      <c r="F11" cm="1">
        <f t="array" ref="F11">_xlfn.XLOOKUP($B11,Def_Rank!$B$1:'Def_Rank'!$B$2000,Def_Rank!F$1:'Def_Rank'!F$2000)</f>
        <v>28</v>
      </c>
      <c r="G11" t="str" cm="1">
        <f t="array" ref="G11">_xlfn.XLOOKUP($B11,Def_Rank!$B$1:'Def_Rank'!$B$2000,Def_Rank!G$1:'Def_Rank'!G$2000)</f>
        <v>E</v>
      </c>
      <c r="H11" cm="1">
        <f t="array" ref="H11">_xlfn.XLOOKUP($B11,Def_Rank!$B$1:'Def_Rank'!$B$2000,Def_Rank!H$1:'Def_Rank'!H$2000)</f>
        <v>2021</v>
      </c>
      <c r="I11" cm="1">
        <f t="array" ref="I11">_xlfn.XLOOKUP($B11,Def_Rank!$B$1:'Def_Rank'!$B$2000,Def_Rank!I$1:'Def_Rank'!I$2000)</f>
        <v>4.2447999999999997</v>
      </c>
      <c r="J11" s="8" cm="1">
        <f t="array" ref="J11">_xlfn.XLOOKUP($B11,Def_Rank!$B$1:'Def_Rank'!$B$2000,Def_Rank!J$1:'Def_Rank'!J$2000)</f>
        <v>10970000</v>
      </c>
      <c r="K11" s="8" cm="1">
        <f t="array" ref="K11">_xlfn.XLOOKUP($B11,Def_Rank!$B$1:'Def_Rank'!$B$2000,Def_Rank!K$1:'Def_Rank'!K$2000)</f>
        <v>12067000.000000002</v>
      </c>
      <c r="L11" cm="1">
        <f t="array" ref="L11">_xlfn.XLOOKUP($B11,Def_Rank!$B$1:'Def_Rank'!$B$2000,Def_Rank!L$1:'Def_Rank'!L$2000)</f>
        <v>3</v>
      </c>
      <c r="M11" t="s">
        <v>3697</v>
      </c>
    </row>
    <row r="12" spans="1:16" x14ac:dyDescent="0.45">
      <c r="A12" s="4" t="s">
        <v>10</v>
      </c>
      <c r="B12" t="str">
        <f>Def_Rank!B9</f>
        <v>M. Begu</v>
      </c>
      <c r="C12" t="str" cm="1">
        <f t="array" ref="C12">_xlfn.XLOOKUP($B12,Def_Rank!$B$1:'Def_Rank'!$B$2000,Def_Rank!C$1:'Def_Rank'!C$2000)</f>
        <v>Dosqaly</v>
      </c>
      <c r="D12" t="str" cm="1">
        <f t="array" ref="D12">_xlfn.XLOOKUP($B12,Def_Rank!$B$1:'Def_Rank'!$B$2000,Def_Rank!D$1:'Def_Rank'!D$2000)</f>
        <v>DF</v>
      </c>
      <c r="E12" t="str" cm="1">
        <f t="array" ref="E12">_xlfn.XLOOKUP($B12,Def_Rank!$B$1:'Def_Rank'!$B$2000,Def_Rank!E$1:'Def_Rank'!E$2000)</f>
        <v>Weak Blimps</v>
      </c>
      <c r="F12" cm="1">
        <f t="array" ref="F12">_xlfn.XLOOKUP($B12,Def_Rank!$B$1:'Def_Rank'!$B$2000,Def_Rank!F$1:'Def_Rank'!F$2000)</f>
        <v>19</v>
      </c>
      <c r="G12" t="str" cm="1">
        <f t="array" ref="G12">_xlfn.XLOOKUP($B12,Def_Rank!$B$1:'Def_Rank'!$B$2000,Def_Rank!G$1:'Def_Rank'!G$2000)</f>
        <v>B</v>
      </c>
      <c r="H12" cm="1">
        <f t="array" ref="H12">_xlfn.XLOOKUP($B12,Def_Rank!$B$1:'Def_Rank'!$B$2000,Def_Rank!H$1:'Def_Rank'!H$2000)</f>
        <v>2021</v>
      </c>
      <c r="I12" cm="1">
        <f t="array" ref="I12">_xlfn.XLOOKUP($B12,Def_Rank!$B$1:'Def_Rank'!$B$2000,Def_Rank!I$1:'Def_Rank'!I$2000)</f>
        <v>4.5566000000000004</v>
      </c>
      <c r="J12" s="8" cm="1">
        <f t="array" ref="J12">_xlfn.XLOOKUP($B12,Def_Rank!$B$1:'Def_Rank'!$B$2000,Def_Rank!J$1:'Def_Rank'!J$2000)</f>
        <v>13420000</v>
      </c>
      <c r="K12" s="8" cm="1">
        <f t="array" ref="K12">_xlfn.XLOOKUP($B12,Def_Rank!$B$1:'Def_Rank'!$B$2000,Def_Rank!K$1:'Def_Rank'!K$2000)</f>
        <v>14762000.000000002</v>
      </c>
      <c r="L12" cm="1">
        <f t="array" ref="L12">_xlfn.XLOOKUP($B12,Def_Rank!$B$1:'Def_Rank'!$B$2000,Def_Rank!L$1:'Def_Rank'!L$2000)</f>
        <v>8</v>
      </c>
      <c r="M12" t="s">
        <v>3697</v>
      </c>
    </row>
    <row r="13" spans="1:16" x14ac:dyDescent="0.45">
      <c r="A13" s="4" t="s">
        <v>10</v>
      </c>
      <c r="B13" t="str">
        <f>Def_Rank!B14</f>
        <v>A. Grgi?</v>
      </c>
      <c r="C13" t="str" cm="1">
        <f t="array" ref="C13">_xlfn.XLOOKUP($B13,Def_Rank!$B$1:'Def_Rank'!$B$2000,Def_Rank!C$1:'Def_Rank'!C$2000)</f>
        <v>Unicorporated Tiagascar</v>
      </c>
      <c r="D13" t="str" cm="1">
        <f t="array" ref="D13">_xlfn.XLOOKUP($B13,Def_Rank!$B$1:'Def_Rank'!$B$2000,Def_Rank!D$1:'Def_Rank'!D$2000)</f>
        <v>DF</v>
      </c>
      <c r="E13" t="str" cm="1">
        <f t="array" ref="E13">_xlfn.XLOOKUP($B13,Def_Rank!$B$1:'Def_Rank'!$B$2000,Def_Rank!E$1:'Def_Rank'!E$2000)</f>
        <v>Blue Jaguars</v>
      </c>
      <c r="F13" cm="1">
        <f t="array" ref="F13">_xlfn.XLOOKUP($B13,Def_Rank!$B$1:'Def_Rank'!$B$2000,Def_Rank!F$1:'Def_Rank'!F$2000)</f>
        <v>29</v>
      </c>
      <c r="G13" t="str" cm="1">
        <f t="array" ref="G13">_xlfn.XLOOKUP($B13,Def_Rank!$B$1:'Def_Rank'!$B$2000,Def_Rank!G$1:'Def_Rank'!G$2000)</f>
        <v>C</v>
      </c>
      <c r="H13" cm="1">
        <f t="array" ref="H13">_xlfn.XLOOKUP($B13,Def_Rank!$B$1:'Def_Rank'!$B$2000,Def_Rank!H$1:'Def_Rank'!H$2000)</f>
        <v>2020</v>
      </c>
      <c r="I13" cm="1">
        <f t="array" ref="I13">_xlfn.XLOOKUP($B13,Def_Rank!$B$1:'Def_Rank'!$B$2000,Def_Rank!I$1:'Def_Rank'!I$2000)</f>
        <v>4.6707666666666601</v>
      </c>
      <c r="J13" s="8" cm="1">
        <f t="array" ref="J13">_xlfn.XLOOKUP($B13,Def_Rank!$B$1:'Def_Rank'!$B$2000,Def_Rank!J$1:'Def_Rank'!J$2000)</f>
        <v>16260000</v>
      </c>
      <c r="K13" s="8" cm="1">
        <f t="array" ref="K13">_xlfn.XLOOKUP($B13,Def_Rank!$B$1:'Def_Rank'!$B$2000,Def_Rank!K$1:'Def_Rank'!K$2000)</f>
        <v>17886000</v>
      </c>
      <c r="L13" cm="1">
        <f t="array" ref="L13">_xlfn.XLOOKUP($B13,Def_Rank!$B$1:'Def_Rank'!$B$2000,Def_Rank!L$1:'Def_Rank'!L$2000)</f>
        <v>13</v>
      </c>
      <c r="M13" t="s">
        <v>3697</v>
      </c>
    </row>
    <row r="14" spans="1:16" x14ac:dyDescent="0.45">
      <c r="A14" s="5" t="s">
        <v>2743</v>
      </c>
      <c r="B14" t="str">
        <f>Mids_Rank!B20</f>
        <v>F. Yunusa</v>
      </c>
      <c r="C14" t="str" cm="1">
        <f t="array" ref="C14">_xlfn.XLOOKUP($B14, Mids_Rank!$B$1:'Mids_Rank'!$B$3000,Mids_Rank!C$1:'Mids_Rank'!C$3000)</f>
        <v>Rarita</v>
      </c>
      <c r="D14" t="str" cm="1">
        <f t="array" ref="D14">_xlfn.XLOOKUP($B14, Mids_Rank!$B$1:'Mids_Rank'!$B$3000,Mids_Rank!D$1:'Mids_Rank'!D$3000)</f>
        <v>MFDF</v>
      </c>
      <c r="E14" t="str" cm="1">
        <f t="array" ref="E14">_xlfn.XLOOKUP($B14, Mids_Rank!$B$1:'Mids_Rank'!$B$3000,Mids_Rank!E$1:'Mids_Rank'!E$3000)</f>
        <v>Flawless Cows</v>
      </c>
      <c r="F14" cm="1">
        <f t="array" ref="F14">_xlfn.XLOOKUP($B14, Mids_Rank!$B$1:'Mids_Rank'!$B$3000,Mids_Rank!F$1:'Mids_Rank'!F$3000)</f>
        <v>25</v>
      </c>
      <c r="G14" t="str" cm="1">
        <f t="array" ref="G14">_xlfn.XLOOKUP($B14, Mids_Rank!$B$1:'Mids_Rank'!$B$3000,Mids_Rank!G$1:'Mids_Rank'!G$3000)</f>
        <v>B</v>
      </c>
      <c r="H14" cm="1">
        <f t="array" ref="H14">_xlfn.XLOOKUP($B14, Mids_Rank!$B$1:'Mids_Rank'!$B$3000,Mids_Rank!H$1:'Mids_Rank'!H$3000)</f>
        <v>2020</v>
      </c>
      <c r="I14" cm="1">
        <f t="array" ref="I14">_xlfn.XLOOKUP($B14, Mids_Rank!$B$1:'Mids_Rank'!$B$3000,Mids_Rank!I$1:'Mids_Rank'!I$3000)</f>
        <v>6.5596666666666703</v>
      </c>
      <c r="J14" s="8" cm="1">
        <f t="array" ref="J14">_xlfn.XLOOKUP($B14, Mids_Rank!$B$1:'Mids_Rank'!$B$3000,Mids_Rank!J$1:'Mids_Rank'!J$3000)</f>
        <v>18150000</v>
      </c>
      <c r="K14" s="8" cm="1">
        <f t="array" ref="K14">_xlfn.XLOOKUP($B14, Mids_Rank!$B$1:'Mids_Rank'!$B$3000,Mids_Rank!K$1:'Mids_Rank'!K$3000)</f>
        <v>18150000</v>
      </c>
      <c r="L14" cm="1">
        <f t="array" ref="L14">_xlfn.XLOOKUP($B14, Mids_Rank!$B$1:'Mids_Rank'!$B$3000,Mids_Rank!L$1:'Mids_Rank'!L$3000)</f>
        <v>19</v>
      </c>
      <c r="M14" t="s">
        <v>3698</v>
      </c>
    </row>
    <row r="15" spans="1:16" x14ac:dyDescent="0.45">
      <c r="A15" s="5" t="s">
        <v>2743</v>
      </c>
      <c r="B15" t="str">
        <f>Mids_Rank!B13</f>
        <v>G. Namuganza</v>
      </c>
      <c r="C15" t="str" cm="1">
        <f t="array" ref="C15">_xlfn.XLOOKUP($B15, Mids_Rank!$B$1:'Mids_Rank'!$B$3000,Mids_Rank!C$1:'Mids_Rank'!C$3000)</f>
        <v>Rarita</v>
      </c>
      <c r="D15" t="str" cm="1">
        <f t="array" ref="D15">_xlfn.XLOOKUP($B15, Mids_Rank!$B$1:'Mids_Rank'!$B$3000,Mids_Rank!D$1:'Mids_Rank'!D$3000)</f>
        <v>MF</v>
      </c>
      <c r="E15" t="str" cm="1">
        <f t="array" ref="E15">_xlfn.XLOOKUP($B15, Mids_Rank!$B$1:'Mids_Rank'!$B$3000,Mids_Rank!E$1:'Mids_Rank'!E$3000)</f>
        <v>Plane Janes</v>
      </c>
      <c r="F15" cm="1">
        <f t="array" ref="F15">_xlfn.XLOOKUP($B15, Mids_Rank!$B$1:'Mids_Rank'!$B$3000,Mids_Rank!F$1:'Mids_Rank'!F$3000)</f>
        <v>31</v>
      </c>
      <c r="G15" t="str" cm="1">
        <f t="array" ref="G15">_xlfn.XLOOKUP($B15, Mids_Rank!$B$1:'Mids_Rank'!$B$3000,Mids_Rank!G$1:'Mids_Rank'!G$3000)</f>
        <v>E</v>
      </c>
      <c r="H15" cm="1">
        <f t="array" ref="H15">_xlfn.XLOOKUP($B15, Mids_Rank!$B$1:'Mids_Rank'!$B$3000,Mids_Rank!H$1:'Mids_Rank'!H$3000)</f>
        <v>2021</v>
      </c>
      <c r="I15" cm="1">
        <f t="array" ref="I15">_xlfn.XLOOKUP($B15, Mids_Rank!$B$1:'Mids_Rank'!$B$3000,Mids_Rank!I$1:'Mids_Rank'!I$3000)</f>
        <v>6.3765333333333301</v>
      </c>
      <c r="J15" s="8" cm="1">
        <f t="array" ref="J15">_xlfn.XLOOKUP($B15, Mids_Rank!$B$1:'Mids_Rank'!$B$3000,Mids_Rank!J$1:'Mids_Rank'!J$3000)</f>
        <v>29660000</v>
      </c>
      <c r="K15" s="8" cm="1">
        <f t="array" ref="K15">_xlfn.XLOOKUP($B15, Mids_Rank!$B$1:'Mids_Rank'!$B$3000,Mids_Rank!K$1:'Mids_Rank'!K$3000)</f>
        <v>29660000</v>
      </c>
      <c r="L15" cm="1">
        <f t="array" ref="L15">_xlfn.XLOOKUP($B15, Mids_Rank!$B$1:'Mids_Rank'!$B$3000,Mids_Rank!L$1:'Mids_Rank'!L$3000)</f>
        <v>12</v>
      </c>
      <c r="M15" t="s">
        <v>3699</v>
      </c>
    </row>
    <row r="16" spans="1:16" x14ac:dyDescent="0.45">
      <c r="A16" s="5" t="s">
        <v>2743</v>
      </c>
      <c r="B16" t="str">
        <f>Mids_Rank!B54</f>
        <v>E. Nakanjako</v>
      </c>
      <c r="C16" t="str" cm="1">
        <f t="array" ref="C16">_xlfn.XLOOKUP($B16, Mids_Rank!$B$1:'Mids_Rank'!$B$3000,Mids_Rank!C$1:'Mids_Rank'!C$3000)</f>
        <v>Rarita</v>
      </c>
      <c r="D16" t="str" cm="1">
        <f t="array" ref="D16">_xlfn.XLOOKUP($B16, Mids_Rank!$B$1:'Mids_Rank'!$B$3000,Mids_Rank!D$1:'Mids_Rank'!D$3000)</f>
        <v>MFFW</v>
      </c>
      <c r="E16" t="str" cm="1">
        <f t="array" ref="E16">_xlfn.XLOOKUP($B16, Mids_Rank!$B$1:'Mids_Rank'!$B$3000,Mids_Rank!E$1:'Mids_Rank'!E$3000)</f>
        <v>Mighty Jays</v>
      </c>
      <c r="F16" cm="1">
        <f t="array" ref="F16">_xlfn.XLOOKUP($B16, Mids_Rank!$B$1:'Mids_Rank'!$B$3000,Mids_Rank!F$1:'Mids_Rank'!F$3000)</f>
        <v>20</v>
      </c>
      <c r="G16" t="str" cm="1">
        <f t="array" ref="G16">_xlfn.XLOOKUP($B16, Mids_Rank!$B$1:'Mids_Rank'!$B$3000,Mids_Rank!G$1:'Mids_Rank'!G$3000)</f>
        <v>A</v>
      </c>
      <c r="H16" cm="1">
        <f t="array" ref="H16">_xlfn.XLOOKUP($B16, Mids_Rank!$B$1:'Mids_Rank'!$B$3000,Mids_Rank!H$1:'Mids_Rank'!H$3000)</f>
        <v>2021</v>
      </c>
      <c r="I16" cm="1">
        <f t="array" ref="I16">_xlfn.XLOOKUP($B16, Mids_Rank!$B$1:'Mids_Rank'!$B$3000,Mids_Rank!I$1:'Mids_Rank'!I$3000)</f>
        <v>7.0333666666666597</v>
      </c>
      <c r="J16" s="8" cm="1">
        <f t="array" ref="J16">_xlfn.XLOOKUP($B16, Mids_Rank!$B$1:'Mids_Rank'!$B$3000,Mids_Rank!J$1:'Mids_Rank'!J$3000)</f>
        <v>10750000</v>
      </c>
      <c r="K16" s="8" cm="1">
        <f t="array" ref="K16">_xlfn.XLOOKUP($B16, Mids_Rank!$B$1:'Mids_Rank'!$B$3000,Mids_Rank!K$1:'Mids_Rank'!K$3000)</f>
        <v>10750000</v>
      </c>
      <c r="L16" cm="1">
        <f t="array" ref="L16">_xlfn.XLOOKUP($B16, Mids_Rank!$B$1:'Mids_Rank'!$B$3000,Mids_Rank!L$1:'Mids_Rank'!L$3000)</f>
        <v>53</v>
      </c>
      <c r="M16" t="s">
        <v>3700</v>
      </c>
    </row>
    <row r="17" spans="1:13" x14ac:dyDescent="0.45">
      <c r="A17" s="5" t="s">
        <v>2743</v>
      </c>
      <c r="B17" t="str">
        <f>Mids_Rank!B234</f>
        <v>H. Amade</v>
      </c>
      <c r="C17" t="str" cm="1">
        <f t="array" ref="C17">_xlfn.XLOOKUP($B17, Mids_Rank!$B$1:'Mids_Rank'!$B$3000,Mids_Rank!C$1:'Mids_Rank'!C$3000)</f>
        <v>Rarita</v>
      </c>
      <c r="D17" t="str" cm="1">
        <f t="array" ref="D17">_xlfn.XLOOKUP($B17, Mids_Rank!$B$1:'Mids_Rank'!$B$3000,Mids_Rank!D$1:'Mids_Rank'!D$3000)</f>
        <v>MFFW</v>
      </c>
      <c r="E17" t="str" cm="1">
        <f t="array" ref="E17">_xlfn.XLOOKUP($B17, Mids_Rank!$B$1:'Mids_Rank'!$B$3000,Mids_Rank!E$1:'Mids_Rank'!E$3000)</f>
        <v>Wild Hornets</v>
      </c>
      <c r="F17" cm="1">
        <f t="array" ref="F17">_xlfn.XLOOKUP($B17, Mids_Rank!$B$1:'Mids_Rank'!$B$3000,Mids_Rank!F$1:'Mids_Rank'!F$3000)</f>
        <v>20</v>
      </c>
      <c r="G17" t="str" cm="1">
        <f t="array" ref="G17">_xlfn.XLOOKUP($B17, Mids_Rank!$B$1:'Mids_Rank'!$B$3000,Mids_Rank!G$1:'Mids_Rank'!G$3000)</f>
        <v>RFL</v>
      </c>
      <c r="H17" cm="1">
        <f t="array" ref="H17">_xlfn.XLOOKUP($B17, Mids_Rank!$B$1:'Mids_Rank'!$B$3000,Mids_Rank!H$1:'Mids_Rank'!H$3000)</f>
        <v>2021</v>
      </c>
      <c r="I17" cm="1">
        <f t="array" ref="I17">_xlfn.XLOOKUP($B17, Mids_Rank!$B$1:'Mids_Rank'!$B$3000,Mids_Rank!I$1:'Mids_Rank'!I$3000)</f>
        <v>8.0855333333333395</v>
      </c>
      <c r="J17" s="8" cm="1">
        <f t="array" ref="J17">_xlfn.XLOOKUP($B17, Mids_Rank!$B$1:'Mids_Rank'!$B$3000,Mids_Rank!J$1:'Mids_Rank'!J$3000)</f>
        <v>1710000</v>
      </c>
      <c r="K17" s="8" cm="1">
        <f t="array" ref="K17">_xlfn.XLOOKUP($B17, Mids_Rank!$B$1:'Mids_Rank'!$B$3000,Mids_Rank!K$1:'Mids_Rank'!K$3000)</f>
        <v>1710000</v>
      </c>
      <c r="L17" cm="1">
        <f t="array" ref="L17">_xlfn.XLOOKUP($B17, Mids_Rank!$B$1:'Mids_Rank'!$B$3000,Mids_Rank!L$1:'Mids_Rank'!L$3000)</f>
        <v>233</v>
      </c>
      <c r="M17" t="s">
        <v>3701</v>
      </c>
    </row>
    <row r="18" spans="1:13" x14ac:dyDescent="0.45">
      <c r="A18" s="5" t="s">
        <v>2743</v>
      </c>
      <c r="B18" t="str">
        <f>Mids_Rank!B2</f>
        <v>T. Nakirijja</v>
      </c>
      <c r="C18" t="str" cm="1">
        <f t="array" ref="C18">_xlfn.XLOOKUP($B18, Mids_Rank!$B$1:'Mids_Rank'!$B$3000,Mids_Rank!C$1:'Mids_Rank'!C$3000)</f>
        <v>Nganion</v>
      </c>
      <c r="D18" t="str" cm="1">
        <f t="array" ref="D18">_xlfn.XLOOKUP($B18, Mids_Rank!$B$1:'Mids_Rank'!$B$3000,Mids_Rank!D$1:'Mids_Rank'!D$3000)</f>
        <v>MF</v>
      </c>
      <c r="E18" t="str" cm="1">
        <f t="array" ref="E18">_xlfn.XLOOKUP($B18, Mids_Rank!$B$1:'Mids_Rank'!$B$3000,Mids_Rank!E$1:'Mids_Rank'!E$3000)</f>
        <v>Marvelous Coyotes</v>
      </c>
      <c r="F18" cm="1">
        <f t="array" ref="F18">_xlfn.XLOOKUP($B18, Mids_Rank!$B$1:'Mids_Rank'!$B$3000,Mids_Rank!F$1:'Mids_Rank'!F$3000)</f>
        <v>23</v>
      </c>
      <c r="G18" t="str" cm="1">
        <f t="array" ref="G18">_xlfn.XLOOKUP($B18, Mids_Rank!$B$1:'Mids_Rank'!$B$3000,Mids_Rank!G$1:'Mids_Rank'!G$3000)</f>
        <v>RFL</v>
      </c>
      <c r="H18" cm="1">
        <f t="array" ref="H18">_xlfn.XLOOKUP($B18, Mids_Rank!$B$1:'Mids_Rank'!$B$3000,Mids_Rank!H$1:'Mids_Rank'!H$3000)</f>
        <v>2020</v>
      </c>
      <c r="I18" cm="1">
        <f t="array" ref="I18">_xlfn.XLOOKUP($B18, Mids_Rank!$B$1:'Mids_Rank'!$B$3000,Mids_Rank!I$1:'Mids_Rank'!I$3000)</f>
        <v>5.6201999999999996</v>
      </c>
      <c r="J18" s="8" cm="1">
        <f t="array" ref="J18">_xlfn.XLOOKUP($B18, Mids_Rank!$B$1:'Mids_Rank'!$B$3000,Mids_Rank!J$1:'Mids_Rank'!J$3000)</f>
        <v>1800000</v>
      </c>
      <c r="K18" s="8" cm="1">
        <f t="array" ref="K18">_xlfn.XLOOKUP($B18, Mids_Rank!$B$1:'Mids_Rank'!$B$3000,Mids_Rank!K$1:'Mids_Rank'!K$3000)</f>
        <v>1980000.0000000002</v>
      </c>
      <c r="L18" cm="1">
        <f t="array" ref="L18">_xlfn.XLOOKUP($B18, Mids_Rank!$B$1:'Mids_Rank'!$B$3000,Mids_Rank!L$1:'Mids_Rank'!L$3000)</f>
        <v>1</v>
      </c>
      <c r="M18" t="s">
        <v>3702</v>
      </c>
    </row>
    <row r="19" spans="1:13" x14ac:dyDescent="0.45">
      <c r="A19" s="5" t="s">
        <v>2743</v>
      </c>
      <c r="B19" t="str">
        <f>Mids_Rank!B11</f>
        <v>B. Sugawara</v>
      </c>
      <c r="C19" t="str" cm="1">
        <f t="array" ref="C19">_xlfn.XLOOKUP($B19, Mids_Rank!$B$1:'Mids_Rank'!$B$3000,Mids_Rank!C$1:'Mids_Rank'!C$3000)</f>
        <v>Greri Landmoslands</v>
      </c>
      <c r="D19" t="str" cm="1">
        <f t="array" ref="D19">_xlfn.XLOOKUP($B19, Mids_Rank!$B$1:'Mids_Rank'!$B$3000,Mids_Rank!D$1:'Mids_Rank'!D$3000)</f>
        <v>MFFW</v>
      </c>
      <c r="E19" t="str" cm="1">
        <f t="array" ref="E19">_xlfn.XLOOKUP($B19, Mids_Rank!$B$1:'Mids_Rank'!$B$3000,Mids_Rank!E$1:'Mids_Rank'!E$3000)</f>
        <v>Marvelous Coyotes</v>
      </c>
      <c r="F19" cm="1">
        <f t="array" ref="F19">_xlfn.XLOOKUP($B19, Mids_Rank!$B$1:'Mids_Rank'!$B$3000,Mids_Rank!F$1:'Mids_Rank'!F$3000)</f>
        <v>25</v>
      </c>
      <c r="G19" t="str" cm="1">
        <f t="array" ref="G19">_xlfn.XLOOKUP($B19, Mids_Rank!$B$1:'Mids_Rank'!$B$3000,Mids_Rank!G$1:'Mids_Rank'!G$3000)</f>
        <v>RFL</v>
      </c>
      <c r="H19" cm="1">
        <f t="array" ref="H19">_xlfn.XLOOKUP($B19, Mids_Rank!$B$1:'Mids_Rank'!$B$3000,Mids_Rank!H$1:'Mids_Rank'!H$3000)</f>
        <v>2021</v>
      </c>
      <c r="I19" cm="1">
        <f t="array" ref="I19">_xlfn.XLOOKUP($B19, Mids_Rank!$B$1:'Mids_Rank'!$B$3000,Mids_Rank!I$1:'Mids_Rank'!I$3000)</f>
        <v>6.3487999999999998</v>
      </c>
      <c r="J19" s="8" cm="1">
        <f t="array" ref="J19">_xlfn.XLOOKUP($B19, Mids_Rank!$B$1:'Mids_Rank'!$B$3000,Mids_Rank!J$1:'Mids_Rank'!J$3000)</f>
        <v>1910000</v>
      </c>
      <c r="K19" s="8" cm="1">
        <f t="array" ref="K19">_xlfn.XLOOKUP($B19, Mids_Rank!$B$1:'Mids_Rank'!$B$3000,Mids_Rank!K$1:'Mids_Rank'!K$3000)</f>
        <v>2101000</v>
      </c>
      <c r="L19" cm="1">
        <f t="array" ref="L19">_xlfn.XLOOKUP($B19, Mids_Rank!$B$1:'Mids_Rank'!$B$3000,Mids_Rank!L$1:'Mids_Rank'!L$3000)</f>
        <v>10</v>
      </c>
      <c r="M19" t="s">
        <v>3703</v>
      </c>
    </row>
    <row r="20" spans="1:13" x14ac:dyDescent="0.45">
      <c r="A20" s="5" t="s">
        <v>2743</v>
      </c>
      <c r="B20" t="str">
        <f>Mids_Rank!B5</f>
        <v>I. Aidoo</v>
      </c>
      <c r="C20" t="str" cm="1">
        <f t="array" ref="C20">_xlfn.XLOOKUP($B20, Mids_Rank!$B$1:'Mids_Rank'!$B$3000,Mids_Rank!C$1:'Mids_Rank'!C$3000)</f>
        <v>Nganion</v>
      </c>
      <c r="D20" t="str" cm="1">
        <f t="array" ref="D20">_xlfn.XLOOKUP($B20, Mids_Rank!$B$1:'Mids_Rank'!$B$3000,Mids_Rank!D$1:'Mids_Rank'!D$3000)</f>
        <v>MF</v>
      </c>
      <c r="E20" t="str" cm="1">
        <f t="array" ref="E20">_xlfn.XLOOKUP($B20, Mids_Rank!$B$1:'Mids_Rank'!$B$3000,Mids_Rank!E$1:'Mids_Rank'!E$3000)</f>
        <v>Ultimate Dolphins</v>
      </c>
      <c r="F20" cm="1">
        <f t="array" ref="F20">_xlfn.XLOOKUP($B20, Mids_Rank!$B$1:'Mids_Rank'!$B$3000,Mids_Rank!F$1:'Mids_Rank'!F$3000)</f>
        <v>28</v>
      </c>
      <c r="G20" t="str" cm="1">
        <f t="array" ref="G20">_xlfn.XLOOKUP($B20, Mids_Rank!$B$1:'Mids_Rank'!$B$3000,Mids_Rank!G$1:'Mids_Rank'!G$3000)</f>
        <v>C</v>
      </c>
      <c r="H20" cm="1">
        <f t="array" ref="H20">_xlfn.XLOOKUP($B20, Mids_Rank!$B$1:'Mids_Rank'!$B$3000,Mids_Rank!H$1:'Mids_Rank'!H$3000)</f>
        <v>2020</v>
      </c>
      <c r="I20" cm="1">
        <f t="array" ref="I20">_xlfn.XLOOKUP($B20, Mids_Rank!$B$1:'Mids_Rank'!$B$3000,Mids_Rank!I$1:'Mids_Rank'!I$3000)</f>
        <v>5.9250999999999996</v>
      </c>
      <c r="J20" s="8" cm="1">
        <f t="array" ref="J20">_xlfn.XLOOKUP($B20, Mids_Rank!$B$1:'Mids_Rank'!$B$3000,Mids_Rank!J$1:'Mids_Rank'!J$3000)</f>
        <v>18570000</v>
      </c>
      <c r="K20" s="8" cm="1">
        <f t="array" ref="K20">_xlfn.XLOOKUP($B20, Mids_Rank!$B$1:'Mids_Rank'!$B$3000,Mids_Rank!K$1:'Mids_Rank'!K$3000)</f>
        <v>20427000</v>
      </c>
      <c r="L20" cm="1">
        <f t="array" ref="L20">_xlfn.XLOOKUP($B20, Mids_Rank!$B$1:'Mids_Rank'!$B$3000,Mids_Rank!L$1:'Mids_Rank'!L$3000)</f>
        <v>4</v>
      </c>
      <c r="M20" t="s">
        <v>3704</v>
      </c>
    </row>
    <row r="21" spans="1:13" x14ac:dyDescent="0.45">
      <c r="A21" s="6" t="s">
        <v>1592</v>
      </c>
      <c r="B21" t="str">
        <f>FW_Rank!B5</f>
        <v>W. Martinez</v>
      </c>
      <c r="C21" t="str" cm="1">
        <f t="array" ref="C21">_xlfn.XLOOKUP($B21, FW_Rank!$B$1:'FW_Rank'!$B$4000,FW_Rank!C$1:'FW_Rank'!C$4000)</f>
        <v>Rarita</v>
      </c>
      <c r="D21" t="str" cm="1">
        <f t="array" ref="D21">_xlfn.XLOOKUP($B21, FW_Rank!$B$1:'FW_Rank'!$B$4000,FW_Rank!D$1:'FW_Rank'!D$4000)</f>
        <v>FW</v>
      </c>
      <c r="E21" t="str" cm="1">
        <f t="array" ref="E21">_xlfn.XLOOKUP($B21, FW_Rank!$B$1:'FW_Rank'!$B$4000,FW_Rank!E$1:'FW_Rank'!E$4000)</f>
        <v>Black Coyotes</v>
      </c>
      <c r="F21" cm="1">
        <f t="array" ref="F21">_xlfn.XLOOKUP($B21, FW_Rank!$B$1:'FW_Rank'!$B$4000,FW_Rank!F$1:'FW_Rank'!F$4000)</f>
        <v>20</v>
      </c>
      <c r="G21" t="str" cm="1">
        <f t="array" ref="G21">_xlfn.XLOOKUP($B21, FW_Rank!$B$1:'FW_Rank'!$B$4000,FW_Rank!G$1:'FW_Rank'!G$4000)</f>
        <v>RFL</v>
      </c>
      <c r="H21" cm="1">
        <f t="array" ref="H21">_xlfn.XLOOKUP($B21, FW_Rank!$B$1:'FW_Rank'!$B$4000,FW_Rank!H$1:'FW_Rank'!H$4000)</f>
        <v>2020</v>
      </c>
      <c r="I21" cm="1">
        <f t="array" ref="I21">_xlfn.XLOOKUP($B21, FW_Rank!$B$1:'FW_Rank'!$B$4000,FW_Rank!I$1:'FW_Rank'!I$4000)</f>
        <v>5.5807000000000002</v>
      </c>
      <c r="J21" s="8" cm="1">
        <f t="array" ref="J21">_xlfn.XLOOKUP($B21, FW_Rank!$B$1:'FW_Rank'!$B$4000,FW_Rank!J$1:'FW_Rank'!J$4000)</f>
        <v>2060000</v>
      </c>
      <c r="K21" s="8" cm="1">
        <f t="array" ref="K21">_xlfn.XLOOKUP($B21, FW_Rank!$B$1:'FW_Rank'!$B$4000,FW_Rank!K$1:'FW_Rank'!K$4000)</f>
        <v>2060000</v>
      </c>
      <c r="L21" cm="1">
        <f t="array" ref="L21">_xlfn.XLOOKUP($B21, FW_Rank!$B$1:'FW_Rank'!$B$4000,FW_Rank!L$1:'FW_Rank'!L$4000)</f>
        <v>4</v>
      </c>
      <c r="M21" t="s">
        <v>3705</v>
      </c>
    </row>
    <row r="22" spans="1:13" x14ac:dyDescent="0.45">
      <c r="A22" s="6" t="s">
        <v>1592</v>
      </c>
      <c r="B22" t="str">
        <f>FW_Rank!B40</f>
        <v>F. Ajio</v>
      </c>
      <c r="C22" t="str" cm="1">
        <f t="array" ref="C22">_xlfn.XLOOKUP($B22, FW_Rank!$B$1:'FW_Rank'!$B$4000,FW_Rank!C$1:'FW_Rank'!C$4000)</f>
        <v>Rarita</v>
      </c>
      <c r="D22" t="str" cm="1">
        <f t="array" ref="D22">_xlfn.XLOOKUP($B22, FW_Rank!$B$1:'FW_Rank'!$B$4000,FW_Rank!D$1:'FW_Rank'!D$4000)</f>
        <v>FW</v>
      </c>
      <c r="E22" t="str" cm="1">
        <f t="array" ref="E22">_xlfn.XLOOKUP($B22, FW_Rank!$B$1:'FW_Rank'!$B$4000,FW_Rank!E$1:'FW_Rank'!E$4000)</f>
        <v>Wild Hornets</v>
      </c>
      <c r="F22" cm="1">
        <f t="array" ref="F22">_xlfn.XLOOKUP($B22, FW_Rank!$B$1:'FW_Rank'!$B$4000,FW_Rank!F$1:'FW_Rank'!F$4000)</f>
        <v>29</v>
      </c>
      <c r="G22" t="str" cm="1">
        <f t="array" ref="G22">_xlfn.XLOOKUP($B22, FW_Rank!$B$1:'FW_Rank'!$B$4000,FW_Rank!G$1:'FW_Rank'!G$4000)</f>
        <v>RFL</v>
      </c>
      <c r="H22" cm="1">
        <f t="array" ref="H22">_xlfn.XLOOKUP($B22, FW_Rank!$B$1:'FW_Rank'!$B$4000,FW_Rank!H$1:'FW_Rank'!H$4000)</f>
        <v>2021</v>
      </c>
      <c r="I22" cm="1">
        <f t="array" ref="I22">_xlfn.XLOOKUP($B22, FW_Rank!$B$1:'FW_Rank'!$B$4000,FW_Rank!I$1:'FW_Rank'!I$4000)</f>
        <v>6.8343666666666696</v>
      </c>
      <c r="J22" s="8" cm="1">
        <f t="array" ref="J22">_xlfn.XLOOKUP($B22, FW_Rank!$B$1:'FW_Rank'!$B$4000,FW_Rank!J$1:'FW_Rank'!J$4000)</f>
        <v>1990000</v>
      </c>
      <c r="K22" s="8" cm="1">
        <f t="array" ref="K22">_xlfn.XLOOKUP($B22, FW_Rank!$B$1:'FW_Rank'!$B$4000,FW_Rank!K$1:'FW_Rank'!K$4000)</f>
        <v>1990000</v>
      </c>
      <c r="L22" cm="1">
        <f t="array" ref="L22">_xlfn.XLOOKUP($B22, FW_Rank!$B$1:'FW_Rank'!$B$4000,FW_Rank!L$1:'FW_Rank'!L$4000)</f>
        <v>39</v>
      </c>
      <c r="M22" t="s">
        <v>3706</v>
      </c>
    </row>
    <row r="23" spans="1:13" x14ac:dyDescent="0.45">
      <c r="A23" s="6" t="s">
        <v>1592</v>
      </c>
      <c r="B23" t="str">
        <f>FW_Rank!B116</f>
        <v>A. Tindimwebwa</v>
      </c>
      <c r="C23" t="str" cm="1">
        <f t="array" ref="C23">_xlfn.XLOOKUP($B23, FW_Rank!$B$1:'FW_Rank'!$B$4000,FW_Rank!C$1:'FW_Rank'!C$4000)</f>
        <v>Rarita</v>
      </c>
      <c r="D23" t="str" cm="1">
        <f t="array" ref="D23">_xlfn.XLOOKUP($B23, FW_Rank!$B$1:'FW_Rank'!$B$4000,FW_Rank!D$1:'FW_Rank'!D$4000)</f>
        <v>FWMF</v>
      </c>
      <c r="E23" t="str" cm="1">
        <f t="array" ref="E23">_xlfn.XLOOKUP($B23, FW_Rank!$B$1:'FW_Rank'!$B$4000,FW_Rank!E$1:'FW_Rank'!E$4000)</f>
        <v>Wild Hornets</v>
      </c>
      <c r="F23" cm="1">
        <f t="array" ref="F23">_xlfn.XLOOKUP($B23, FW_Rank!$B$1:'FW_Rank'!$B$4000,FW_Rank!F$1:'FW_Rank'!F$4000)</f>
        <v>20</v>
      </c>
      <c r="G23" t="str" cm="1">
        <f t="array" ref="G23">_xlfn.XLOOKUP($B23, FW_Rank!$B$1:'FW_Rank'!$B$4000,FW_Rank!G$1:'FW_Rank'!G$4000)</f>
        <v>RFL</v>
      </c>
      <c r="H23" cm="1">
        <f t="array" ref="H23">_xlfn.XLOOKUP($B23, FW_Rank!$B$1:'FW_Rank'!$B$4000,FW_Rank!H$1:'FW_Rank'!H$4000)</f>
        <v>2021</v>
      </c>
      <c r="I23" cm="1">
        <f t="array" ref="I23">_xlfn.XLOOKUP($B23, FW_Rank!$B$1:'FW_Rank'!$B$4000,FW_Rank!I$1:'FW_Rank'!I$4000)</f>
        <v>7.6656333333333304</v>
      </c>
      <c r="J23" s="8" cm="1">
        <f t="array" ref="J23">_xlfn.XLOOKUP($B23, FW_Rank!$B$1:'FW_Rank'!$B$4000,FW_Rank!J$1:'FW_Rank'!J$4000)</f>
        <v>2170000</v>
      </c>
      <c r="K23" s="8" cm="1">
        <f t="array" ref="K23">_xlfn.XLOOKUP($B23, FW_Rank!$B$1:'FW_Rank'!$B$4000,FW_Rank!K$1:'FW_Rank'!K$4000)</f>
        <v>2170000</v>
      </c>
      <c r="L23" cm="1">
        <f t="array" ref="L23">_xlfn.XLOOKUP($B23, FW_Rank!$B$1:'FW_Rank'!$B$4000,FW_Rank!L$1:'FW_Rank'!L$4000)</f>
        <v>115</v>
      </c>
      <c r="M23" t="s">
        <v>3707</v>
      </c>
    </row>
    <row r="24" spans="1:13" x14ac:dyDescent="0.45">
      <c r="A24" s="6" t="s">
        <v>1592</v>
      </c>
      <c r="B24" t="str">
        <f>FW_Rank!B154</f>
        <v>U. Shoko</v>
      </c>
      <c r="C24" t="str" cm="1">
        <f t="array" ref="C24">_xlfn.XLOOKUP($B24, FW_Rank!$B$1:'FW_Rank'!$B$4000,FW_Rank!C$1:'FW_Rank'!C$4000)</f>
        <v>Rarita</v>
      </c>
      <c r="D24" t="str" cm="1">
        <f t="array" ref="D24">_xlfn.XLOOKUP($B24, FW_Rank!$B$1:'FW_Rank'!$B$4000,FW_Rank!D$1:'FW_Rank'!D$4000)</f>
        <v>FW</v>
      </c>
      <c r="E24" t="str" cm="1">
        <f t="array" ref="E24">_xlfn.XLOOKUP($B24, FW_Rank!$B$1:'FW_Rank'!$B$4000,FW_Rank!E$1:'FW_Rank'!E$4000)</f>
        <v>Strong Oaks</v>
      </c>
      <c r="F24" cm="1">
        <f t="array" ref="F24">_xlfn.XLOOKUP($B24, FW_Rank!$B$1:'FW_Rank'!$B$4000,FW_Rank!F$1:'FW_Rank'!F$4000)</f>
        <v>24</v>
      </c>
      <c r="G24" t="str" cm="1">
        <f t="array" ref="G24">_xlfn.XLOOKUP($B24, FW_Rank!$B$1:'FW_Rank'!$B$4000,FW_Rank!G$1:'FW_Rank'!G$4000)</f>
        <v>RFL</v>
      </c>
      <c r="H24" cm="1">
        <f t="array" ref="H24">_xlfn.XLOOKUP($B24, FW_Rank!$B$1:'FW_Rank'!$B$4000,FW_Rank!H$1:'FW_Rank'!H$4000)</f>
        <v>2021</v>
      </c>
      <c r="I24" cm="1">
        <f t="array" ref="I24">_xlfn.XLOOKUP($B24, FW_Rank!$B$1:'FW_Rank'!$B$4000,FW_Rank!I$1:'FW_Rank'!I$4000)</f>
        <v>7.9138000000000002</v>
      </c>
      <c r="J24" s="8" cm="1">
        <f t="array" ref="J24">_xlfn.XLOOKUP($B24, FW_Rank!$B$1:'FW_Rank'!$B$4000,FW_Rank!J$1:'FW_Rank'!J$4000)</f>
        <v>7560000</v>
      </c>
      <c r="K24" s="8" cm="1">
        <f t="array" ref="K24">_xlfn.XLOOKUP($B24, FW_Rank!$B$1:'FW_Rank'!$B$4000,FW_Rank!K$1:'FW_Rank'!K$4000)</f>
        <v>7560000</v>
      </c>
      <c r="L24" cm="1">
        <f t="array" ref="L24">_xlfn.XLOOKUP($B24, FW_Rank!$B$1:'FW_Rank'!$B$4000,FW_Rank!L$1:'FW_Rank'!L$4000)</f>
        <v>153</v>
      </c>
      <c r="M24" t="s">
        <v>3708</v>
      </c>
    </row>
    <row r="25" spans="1:13" x14ac:dyDescent="0.45">
      <c r="A25" s="6" t="s">
        <v>1592</v>
      </c>
      <c r="B25" t="str">
        <f>FW_Rank!B9</f>
        <v>P. Rabiu</v>
      </c>
      <c r="C25" t="str" cm="1">
        <f t="array" ref="C25">_xlfn.XLOOKUP($B25, FW_Rank!$B$1:'FW_Rank'!$B$4000,FW_Rank!C$1:'FW_Rank'!C$4000)</f>
        <v>Sobianitedrucy</v>
      </c>
      <c r="D25" t="str" cm="1">
        <f t="array" ref="D25">_xlfn.XLOOKUP($B25, FW_Rank!$B$1:'FW_Rank'!$B$4000,FW_Rank!D$1:'FW_Rank'!D$4000)</f>
        <v>FWMF</v>
      </c>
      <c r="E25" t="str" cm="1">
        <f t="array" ref="E25">_xlfn.XLOOKUP($B25, FW_Rank!$B$1:'FW_Rank'!$B$4000,FW_Rank!E$1:'FW_Rank'!E$4000)</f>
        <v>Mighty Monkeys</v>
      </c>
      <c r="F25" cm="1">
        <f t="array" ref="F25">_xlfn.XLOOKUP($B25, FW_Rank!$B$1:'FW_Rank'!$B$4000,FW_Rank!F$1:'FW_Rank'!F$4000)</f>
        <v>26</v>
      </c>
      <c r="G25" t="str" cm="1">
        <f t="array" ref="G25">_xlfn.XLOOKUP($B25, FW_Rank!$B$1:'FW_Rank'!$B$4000,FW_Rank!G$1:'FW_Rank'!G$4000)</f>
        <v>D</v>
      </c>
      <c r="H25" cm="1">
        <f t="array" ref="H25">_xlfn.XLOOKUP($B25, FW_Rank!$B$1:'FW_Rank'!$B$4000,FW_Rank!H$1:'FW_Rank'!H$4000)</f>
        <v>2020</v>
      </c>
      <c r="I25" cm="1">
        <f t="array" ref="I25">_xlfn.XLOOKUP($B25, FW_Rank!$B$1:'FW_Rank'!$B$4000,FW_Rank!I$1:'FW_Rank'!I$4000)</f>
        <v>6.0087000000000002</v>
      </c>
      <c r="J25" s="8" cm="1">
        <f t="array" ref="J25">_xlfn.XLOOKUP($B25, FW_Rank!$B$1:'FW_Rank'!$B$4000,FW_Rank!J$1:'FW_Rank'!J$4000)</f>
        <v>7280000</v>
      </c>
      <c r="K25" s="8" cm="1">
        <f t="array" ref="K25">_xlfn.XLOOKUP($B25, FW_Rank!$B$1:'FW_Rank'!$B$4000,FW_Rank!K$1:'FW_Rank'!K$4000)</f>
        <v>8008000.0000000009</v>
      </c>
      <c r="L25" cm="1">
        <f t="array" ref="L25">_xlfn.XLOOKUP($B25, FW_Rank!$B$1:'FW_Rank'!$B$4000,FW_Rank!L$1:'FW_Rank'!L$4000)</f>
        <v>8</v>
      </c>
      <c r="M25" t="s">
        <v>3706</v>
      </c>
    </row>
    <row r="26" spans="1:13" x14ac:dyDescent="0.45">
      <c r="A26" s="6" t="s">
        <v>1592</v>
      </c>
      <c r="B26" t="str">
        <f>FW_Rank!B7</f>
        <v>E. Saka</v>
      </c>
      <c r="C26" t="str" cm="1">
        <f t="array" ref="C26">_xlfn.XLOOKUP($B26, FW_Rank!$B$1:'FW_Rank'!$B$4000,FW_Rank!C$1:'FW_Rank'!C$4000)</f>
        <v>Rosvi</v>
      </c>
      <c r="D26" t="str" cm="1">
        <f t="array" ref="D26">_xlfn.XLOOKUP($B26, FW_Rank!$B$1:'FW_Rank'!$B$4000,FW_Rank!D$1:'FW_Rank'!D$4000)</f>
        <v>FW</v>
      </c>
      <c r="E26" t="str" cm="1">
        <f t="array" ref="E26">_xlfn.XLOOKUP($B26, FW_Rank!$B$1:'FW_Rank'!$B$4000,FW_Rank!E$1:'FW_Rank'!E$4000)</f>
        <v>Weak Tornadoes</v>
      </c>
      <c r="F26" cm="1">
        <f t="array" ref="F26">_xlfn.XLOOKUP($B26, FW_Rank!$B$1:'FW_Rank'!$B$4000,FW_Rank!F$1:'FW_Rank'!F$4000)</f>
        <v>25</v>
      </c>
      <c r="G26" t="str" cm="1">
        <f t="array" ref="G26">_xlfn.XLOOKUP($B26, FW_Rank!$B$1:'FW_Rank'!$B$4000,FW_Rank!G$1:'FW_Rank'!G$4000)</f>
        <v>A</v>
      </c>
      <c r="H26" cm="1">
        <f t="array" ref="H26">_xlfn.XLOOKUP($B26, FW_Rank!$B$1:'FW_Rank'!$B$4000,FW_Rank!H$1:'FW_Rank'!H$4000)</f>
        <v>2021</v>
      </c>
      <c r="I26" cm="1">
        <f t="array" ref="I26">_xlfn.XLOOKUP($B26, FW_Rank!$B$1:'FW_Rank'!$B$4000,FW_Rank!I$1:'FW_Rank'!I$4000)</f>
        <v>5.851</v>
      </c>
      <c r="J26" s="8" cm="1">
        <f t="array" ref="J26">_xlfn.XLOOKUP($B26, FW_Rank!$B$1:'FW_Rank'!$B$4000,FW_Rank!J$1:'FW_Rank'!J$4000)</f>
        <v>28110000</v>
      </c>
      <c r="K26" s="8" cm="1">
        <f t="array" ref="K26">_xlfn.XLOOKUP($B26, FW_Rank!$B$1:'FW_Rank'!$B$4000,FW_Rank!K$1:'FW_Rank'!K$4000)</f>
        <v>30921000.000000004</v>
      </c>
      <c r="L26" cm="1">
        <f t="array" ref="L26">_xlfn.XLOOKUP($B26, FW_Rank!$B$1:'FW_Rank'!$B$4000,FW_Rank!L$1:'FW_Rank'!L$4000)</f>
        <v>6</v>
      </c>
      <c r="M26" t="s">
        <v>3709</v>
      </c>
    </row>
    <row r="27" spans="1:13" x14ac:dyDescent="0.45">
      <c r="A27" s="6" t="s">
        <v>1592</v>
      </c>
      <c r="B27" t="str">
        <f>FW_Rank!B15</f>
        <v>K. Mukwaya</v>
      </c>
      <c r="C27" t="str" cm="1">
        <f t="array" ref="C27">_xlfn.XLOOKUP($B27, FW_Rank!$B$1:'FW_Rank'!$B$4000,FW_Rank!C$1:'FW_Rank'!C$4000)</f>
        <v>Nganion</v>
      </c>
      <c r="D27" t="str" cm="1">
        <f t="array" ref="D27">_xlfn.XLOOKUP($B27, FW_Rank!$B$1:'FW_Rank'!$B$4000,FW_Rank!D$1:'FW_Rank'!D$4000)</f>
        <v>FWMF</v>
      </c>
      <c r="E27" t="str" cm="1">
        <f t="array" ref="E27">_xlfn.XLOOKUP($B27, FW_Rank!$B$1:'FW_Rank'!$B$4000,FW_Rank!E$1:'FW_Rank'!E$4000)</f>
        <v>Marvelous Coyotes</v>
      </c>
      <c r="F27" cm="1">
        <f t="array" ref="F27">_xlfn.XLOOKUP($B27, FW_Rank!$B$1:'FW_Rank'!$B$4000,FW_Rank!F$1:'FW_Rank'!F$4000)</f>
        <v>20</v>
      </c>
      <c r="G27" t="str" cm="1">
        <f t="array" ref="G27">_xlfn.XLOOKUP($B27, FW_Rank!$B$1:'FW_Rank'!$B$4000,FW_Rank!G$1:'FW_Rank'!G$4000)</f>
        <v>RFL</v>
      </c>
      <c r="H27" cm="1">
        <f t="array" ref="H27">_xlfn.XLOOKUP($B27, FW_Rank!$B$1:'FW_Rank'!$B$4000,FW_Rank!H$1:'FW_Rank'!H$4000)</f>
        <v>2021</v>
      </c>
      <c r="I27" cm="1">
        <f t="array" ref="I27">_xlfn.XLOOKUP($B27, FW_Rank!$B$1:'FW_Rank'!$B$4000,FW_Rank!I$1:'FW_Rank'!I$4000)</f>
        <v>6.2346000000000004</v>
      </c>
      <c r="J27" s="8" cm="1">
        <f t="array" ref="J27">_xlfn.XLOOKUP($B27, FW_Rank!$B$1:'FW_Rank'!$B$4000,FW_Rank!J$1:'FW_Rank'!J$4000)</f>
        <v>7130000</v>
      </c>
      <c r="K27" s="8" cm="1">
        <f t="array" ref="K27">_xlfn.XLOOKUP($B27, FW_Rank!$B$1:'FW_Rank'!$B$4000,FW_Rank!K$1:'FW_Rank'!K$4000)</f>
        <v>7843000.0000000009</v>
      </c>
      <c r="L27" cm="1">
        <f t="array" ref="L27">_xlfn.XLOOKUP($B27, FW_Rank!$B$1:'FW_Rank'!$B$4000,FW_Rank!L$1:'FW_Rank'!L$4000)</f>
        <v>14</v>
      </c>
      <c r="M27" t="s">
        <v>3710</v>
      </c>
    </row>
    <row r="28" spans="1:13" x14ac:dyDescent="0.45">
      <c r="A28" s="3" t="s">
        <v>3686</v>
      </c>
      <c r="K28" s="9">
        <f>SUM(K3:K27)</f>
        <v>249821000</v>
      </c>
    </row>
    <row r="30" spans="1:13" x14ac:dyDescent="0.45">
      <c r="C30" s="20" t="s">
        <v>64</v>
      </c>
      <c r="D30" s="21"/>
      <c r="E30" s="21" t="s">
        <v>3721</v>
      </c>
      <c r="F30" s="22"/>
    </row>
    <row r="31" spans="1:13" x14ac:dyDescent="0.45">
      <c r="C31" s="10" t="s">
        <v>3728</v>
      </c>
      <c r="D31" s="11" t="s">
        <v>3722</v>
      </c>
      <c r="E31" s="11" t="s">
        <v>3728</v>
      </c>
      <c r="F31" s="12" t="s">
        <v>3729</v>
      </c>
    </row>
    <row r="32" spans="1:13" x14ac:dyDescent="0.45">
      <c r="B32" t="s">
        <v>3681</v>
      </c>
      <c r="C32" s="13" t="s">
        <v>3723</v>
      </c>
      <c r="D32" s="14" t="s">
        <v>3713</v>
      </c>
      <c r="E32" s="14" t="s">
        <v>3724</v>
      </c>
      <c r="F32" s="15" t="s">
        <v>3711</v>
      </c>
    </row>
    <row r="33" spans="2:6" x14ac:dyDescent="0.45">
      <c r="B33" t="s">
        <v>3682</v>
      </c>
      <c r="C33" s="16" t="s">
        <v>3725</v>
      </c>
      <c r="D33" s="17" t="s">
        <v>3726</v>
      </c>
      <c r="E33" s="17" t="s">
        <v>3727</v>
      </c>
      <c r="F33" s="18" t="s">
        <v>3725</v>
      </c>
    </row>
  </sheetData>
  <mergeCells count="2">
    <mergeCell ref="C30:D30"/>
    <mergeCell ref="E30:F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F0A7-E868-4B58-87F2-B0C692FC79AC}">
  <dimension ref="A1:D16"/>
  <sheetViews>
    <sheetView tabSelected="1" workbookViewId="0">
      <selection activeCell="B12" sqref="B12"/>
    </sheetView>
  </sheetViews>
  <sheetFormatPr defaultRowHeight="14.25" x14ac:dyDescent="0.45"/>
  <cols>
    <col min="2" max="2" width="15.3984375" bestFit="1" customWidth="1"/>
  </cols>
  <sheetData>
    <row r="1" spans="1:4" x14ac:dyDescent="0.45">
      <c r="A1" t="s">
        <v>3730</v>
      </c>
    </row>
    <row r="2" spans="1:4" x14ac:dyDescent="0.45">
      <c r="A2" t="s">
        <v>3410</v>
      </c>
      <c r="B2" s="7">
        <f>SUMIFS( GK_Rank!J301:J414, GK_Rank!C301:C414, "Rarita", GK_Rank!H301:H414,2021)*0.1</f>
        <v>1804000</v>
      </c>
      <c r="D2" t="s">
        <v>3732</v>
      </c>
    </row>
    <row r="3" spans="1:4" x14ac:dyDescent="0.45">
      <c r="A3" t="s">
        <v>3720</v>
      </c>
      <c r="B3" s="7">
        <f>SUMIFS(Def_Rank!J1000:J5000, Def_Rank!C1000:C5000, "Rarita", Def_Rank!H1000:H5000,2021)*0.1</f>
        <v>17734000</v>
      </c>
    </row>
    <row r="4" spans="1:4" x14ac:dyDescent="0.45">
      <c r="A4" t="s">
        <v>3719</v>
      </c>
      <c r="B4" s="7">
        <f>SUMIFS(Mids_Rank!J1000:J5001, Mids_Rank!C1000:C5001, "Rarita", Mids_Rank!H1000:H5001,2021)*0.1</f>
        <v>34560000</v>
      </c>
    </row>
    <row r="5" spans="1:4" x14ac:dyDescent="0.45">
      <c r="A5" t="s">
        <v>1592</v>
      </c>
      <c r="B5" s="7">
        <f>SUMIFS(FW_Rank!J1000:J5002, FW_Rank!C1000:C5002, "Rarita", FW_Rank!H1000:H5002,2021)*0.1</f>
        <v>23860000</v>
      </c>
    </row>
    <row r="7" spans="1:4" x14ac:dyDescent="0.45">
      <c r="A7" t="s">
        <v>3686</v>
      </c>
      <c r="B7" s="19">
        <f>SUM(B2:B5)</f>
        <v>77958000</v>
      </c>
    </row>
    <row r="10" spans="1:4" x14ac:dyDescent="0.45">
      <c r="A10" t="s">
        <v>3731</v>
      </c>
    </row>
    <row r="11" spans="1:4" x14ac:dyDescent="0.45">
      <c r="A11" t="s">
        <v>3410</v>
      </c>
      <c r="B11" s="23">
        <f>SUMIFS(GK_Rank!J300:J423, GK_Rank!C300:C423, "Rarita", GK_Rank!H300:H423,2021, GK_Rank!F300:F423,"&lt; 25")*0.1</f>
        <v>243000</v>
      </c>
    </row>
    <row r="12" spans="1:4" x14ac:dyDescent="0.45">
      <c r="A12" t="s">
        <v>3720</v>
      </c>
      <c r="B12" s="7">
        <f>SUMIFS(Def_Rank!J1000:J5009, Def_Rank!C1000:C5009, "Rarita", Def_Rank!H1000:H5009,2021, Def_Rank!F1000:F5009,"&lt;25")*0.1</f>
        <v>10196000</v>
      </c>
    </row>
    <row r="13" spans="1:4" x14ac:dyDescent="0.45">
      <c r="A13" t="s">
        <v>3719</v>
      </c>
      <c r="B13" s="7">
        <f>SUMIFS(Mids_Rank!J1000:J5010, Mids_Rank!C1000:C5010, "Rarita", Mids_Rank!H1000:H5010,2021, Mids_Rank!F1000:F5010,"&lt; 25" )*0.1</f>
        <v>22319000</v>
      </c>
    </row>
    <row r="14" spans="1:4" x14ac:dyDescent="0.45">
      <c r="A14" t="s">
        <v>1592</v>
      </c>
      <c r="B14" s="7">
        <f>SUMIFS(FW_Rank!J1000:J5011, FW_Rank!C1000:C5011, "Rarita", FW_Rank!H1000:H5011,2021,FW_Rank!F1000:F5011,"&lt;25" )*0.1</f>
        <v>10929000</v>
      </c>
    </row>
    <row r="16" spans="1:4" x14ac:dyDescent="0.45">
      <c r="A16" t="s">
        <v>3686</v>
      </c>
      <c r="B16" s="19">
        <f>SUM(B11:B14)</f>
        <v>43687000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7"/>
  <sheetViews>
    <sheetView workbookViewId="0">
      <selection activeCell="G18" sqref="G18"/>
    </sheetView>
  </sheetViews>
  <sheetFormatPr defaultRowHeight="14.25" x14ac:dyDescent="0.45"/>
  <cols>
    <col min="2" max="5" width="14.3984375" bestFit="1" customWidth="1"/>
  </cols>
  <sheetData>
    <row r="1" spans="1:5" x14ac:dyDescent="0.45">
      <c r="A1" t="s">
        <v>3410</v>
      </c>
      <c r="B1" t="s">
        <v>3711</v>
      </c>
      <c r="C1" t="s">
        <v>3712</v>
      </c>
      <c r="D1" t="s">
        <v>3713</v>
      </c>
      <c r="E1" t="s">
        <v>3686</v>
      </c>
    </row>
    <row r="2" spans="1:5" x14ac:dyDescent="0.45">
      <c r="A2" t="s">
        <v>3714</v>
      </c>
      <c r="B2" s="7" cm="1">
        <f t="array" ref="B2">QUARTILE(IF(GK_Rank!$K$2:$K$11&gt;0,GK_Rank!$K$2:$K$11),ROWS(B$2:B2)-1)</f>
        <v>605000</v>
      </c>
      <c r="C2" s="7" cm="1">
        <f t="array" ref="C2">QUARTILE(IF(GK_Rank!$K$2:$K$51&gt;0,GK_Rank!$K$2:$K$51),ROWS(C$2:C2)-1)</f>
        <v>605000</v>
      </c>
      <c r="D2" s="7" cm="1">
        <f t="array" ref="D2">QUARTILE(IF(GK_Rank!$K$2:$K$101&gt;0,GK_Rank!$K$2:$K$101),ROWS(D$2:D2)-1)</f>
        <v>605000</v>
      </c>
      <c r="E2" s="7" cm="1">
        <f t="array" ref="E2">QUARTILE(IF(GK_Rank!K:K&gt;0,GK_Rank!K:K),ROWS(E$2:E2)-1)</f>
        <v>605000</v>
      </c>
    </row>
    <row r="3" spans="1:5" x14ac:dyDescent="0.45">
      <c r="A3" t="s">
        <v>3715</v>
      </c>
      <c r="B3" s="7" cm="1">
        <f t="array" ref="B3">QUARTILE(IF(GK_Rank!$K$2:$K$11&gt;0,GK_Rank!$K$2:$K$11),ROWS(B$2:B3)-1)</f>
        <v>7315000</v>
      </c>
      <c r="C3" s="7" cm="1">
        <f t="array" ref="C3">QUARTILE(IF(GK_Rank!$K$2:$K$51&gt;0,GK_Rank!$K$2:$K$51),ROWS(C$2:C3)-1)</f>
        <v>12749000.000000002</v>
      </c>
      <c r="D3" s="7" cm="1">
        <f t="array" ref="D3">QUARTILE(IF(GK_Rank!$K$2:$K$101&gt;0,GK_Rank!$K$2:$K$101),ROWS(D$2:D3)-1)</f>
        <v>14487000.000000002</v>
      </c>
      <c r="E3" s="7" cm="1">
        <f t="array" ref="E3">QUARTILE(IF(GK_Rank!K:K&gt;0,GK_Rank!K:K),ROWS(E$2:E3)-1)</f>
        <v>12353000.000000002</v>
      </c>
    </row>
    <row r="4" spans="1:5" x14ac:dyDescent="0.45">
      <c r="A4" t="s">
        <v>3716</v>
      </c>
      <c r="B4" s="7" cm="1">
        <f t="array" ref="B4">QUARTILE(IF(GK_Rank!$K$2:$K$11&gt;0,GK_Rank!$K$2:$K$11),ROWS(B$2:B4)-1)</f>
        <v>15284500.000000002</v>
      </c>
      <c r="C4" s="7" cm="1">
        <f t="array" ref="C4">QUARTILE(IF(GK_Rank!$K$2:$K$51&gt;0,GK_Rank!$K$2:$K$51),ROWS(C$2:C4)-1)</f>
        <v>16225000.000000002</v>
      </c>
      <c r="D4" s="7" cm="1">
        <f t="array" ref="D4">QUARTILE(IF(GK_Rank!$K$2:$K$101&gt;0,GK_Rank!$K$2:$K$101),ROWS(D$2:D4)-1)</f>
        <v>16890500</v>
      </c>
      <c r="E4" s="7" cm="1">
        <f t="array" ref="E4">QUARTILE(IF(GK_Rank!K:K&gt;0,GK_Rank!K:K),ROWS(E$2:E4)-1)</f>
        <v>16483500.000000002</v>
      </c>
    </row>
    <row r="5" spans="1:5" x14ac:dyDescent="0.45">
      <c r="A5" t="s">
        <v>3717</v>
      </c>
      <c r="B5" s="7" cm="1">
        <f t="array" ref="B5">QUARTILE(IF(GK_Rank!$K$2:$K$11&gt;0,GK_Rank!$K$2:$K$11),ROWS(B$2:B5)-1)</f>
        <v>22572000</v>
      </c>
      <c r="C5" s="7" cm="1">
        <f t="array" ref="C5">QUARTILE(IF(GK_Rank!$K$2:$K$51&gt;0,GK_Rank!$K$2:$K$51),ROWS(C$2:C5)-1)</f>
        <v>19888000</v>
      </c>
      <c r="D5" s="7" cm="1">
        <f t="array" ref="D5">QUARTILE(IF(GK_Rank!$K$2:$K$101&gt;0,GK_Rank!$K$2:$K$101),ROWS(D$2:D5)-1)</f>
        <v>23512500.000000004</v>
      </c>
      <c r="E5" s="7" cm="1">
        <f t="array" ref="E5">QUARTILE(IF(GK_Rank!K:K&gt;0,GK_Rank!K:K),ROWS(E$2:E5)-1)</f>
        <v>22704000</v>
      </c>
    </row>
    <row r="6" spans="1:5" x14ac:dyDescent="0.45">
      <c r="A6" t="s">
        <v>3718</v>
      </c>
      <c r="B6" s="7" cm="1">
        <f t="array" ref="B6">QUARTILE(IF(GK_Rank!$K$2:$K$11&gt;0,GK_Rank!$K$2:$K$11),ROWS(B$2:B6)-1)</f>
        <v>28259000.000000004</v>
      </c>
      <c r="C6" s="7" cm="1">
        <f t="array" ref="C6">QUARTILE(IF(GK_Rank!$K$2:$K$51&gt;0,GK_Rank!$K$2:$K$51),ROWS(C$2:C6)-1)</f>
        <v>32417000.000000004</v>
      </c>
      <c r="D6" s="7" cm="1">
        <f t="array" ref="D6">QUARTILE(IF(GK_Rank!$K$2:$K$101&gt;0,GK_Rank!$K$2:$K$101),ROWS(D$2:D6)-1)</f>
        <v>40337000</v>
      </c>
      <c r="E6" s="7" cm="1">
        <f t="array" ref="E6">QUARTILE(IF(GK_Rank!K:K&gt;0,GK_Rank!K:K),ROWS(E$2:E6)-1)</f>
        <v>40337000</v>
      </c>
    </row>
    <row r="8" spans="1:5" x14ac:dyDescent="0.45">
      <c r="A8" t="s">
        <v>1592</v>
      </c>
      <c r="B8" t="s">
        <v>3711</v>
      </c>
      <c r="C8" t="s">
        <v>3712</v>
      </c>
      <c r="D8" t="s">
        <v>3713</v>
      </c>
      <c r="E8" t="s">
        <v>3686</v>
      </c>
    </row>
    <row r="9" spans="1:5" x14ac:dyDescent="0.45">
      <c r="A9" t="s">
        <v>3714</v>
      </c>
      <c r="B9" s="7" cm="1">
        <f t="array" ref="B9">QUARTILE(IF(FW_Rank!$K$2:$K$11&gt;0, FW_Rank!$K$2:$K$11),ROWS(B$9:B9)-1)</f>
        <v>2060000</v>
      </c>
      <c r="C9" s="7" cm="1">
        <f t="array" ref="C9">QUARTILE(IF(FW_Rank!$K$2:$K$51&gt;0, FW_Rank!$K$2:$K$51),ROWS(C$9:C9)-1)</f>
        <v>1990000</v>
      </c>
      <c r="D9" s="7" cm="1">
        <f t="array" ref="D9">QUARTILE(IF(FW_Rank!$K$2:$K$101&gt;0, FW_Rank!$K$2:$K$101),ROWS(D$9:D9)-1)</f>
        <v>1990000</v>
      </c>
      <c r="E9" s="7" cm="1">
        <f t="array" ref="E9">QUARTILE(IF(FW_Rank!K:K&gt;0, FW_Rank!K:K),ROWS(E$9:E9)-1)</f>
        <v>470000</v>
      </c>
    </row>
    <row r="10" spans="1:5" x14ac:dyDescent="0.45">
      <c r="A10" t="s">
        <v>3715</v>
      </c>
      <c r="B10" s="7" cm="1">
        <f t="array" ref="B10">QUARTILE(IF(FW_Rank!$K$2:$K$11&gt;0, FW_Rank!$K$2:$K$11),ROWS(B$9:B10)-1)</f>
        <v>29972250.000000004</v>
      </c>
      <c r="C10" s="7" cm="1">
        <f t="array" ref="C10">QUARTILE(IF(FW_Rank!$K$2:$K$51&gt;0, FW_Rank!$K$2:$K$51),ROWS(C$9:C10)-1)</f>
        <v>29994250.000000004</v>
      </c>
      <c r="D10" s="7" cm="1">
        <f t="array" ref="D10">QUARTILE(IF(FW_Rank!$K$2:$K$101&gt;0, FW_Rank!$K$2:$K$101),ROWS(D$9:D10)-1)</f>
        <v>29430500.000000004</v>
      </c>
      <c r="E10" s="7" cm="1">
        <f t="array" ref="E10">QUARTILE(IF(FW_Rank!K:K&gt;0, FW_Rank!K:K),ROWS(E$9:E10)-1)</f>
        <v>23072500</v>
      </c>
    </row>
    <row r="11" spans="1:5" x14ac:dyDescent="0.45">
      <c r="A11" t="s">
        <v>3716</v>
      </c>
      <c r="B11" s="7" cm="1">
        <f t="array" ref="B11">QUARTILE(IF(FW_Rank!$K$2:$K$11&gt;0, FW_Rank!$K$2:$K$11),ROWS(B$9:B11)-1)</f>
        <v>33000000</v>
      </c>
      <c r="C11" s="7" cm="1">
        <f t="array" ref="C11">QUARTILE(IF(FW_Rank!$K$2:$K$51&gt;0, FW_Rank!$K$2:$K$51),ROWS(C$9:C11)-1)</f>
        <v>32873500.000000004</v>
      </c>
      <c r="D11" s="7" cm="1">
        <f t="array" ref="D11">QUARTILE(IF(FW_Rank!$K$2:$K$101&gt;0, FW_Rank!$K$2:$K$101),ROWS(D$9:D11)-1)</f>
        <v>32857000.000000004</v>
      </c>
      <c r="E11" s="7" cm="1">
        <f t="array" ref="E11">QUARTILE(IF(FW_Rank!K:K&gt;0, FW_Rank!K:K),ROWS(E$9:E11)-1)</f>
        <v>29117000.000000004</v>
      </c>
    </row>
    <row r="12" spans="1:5" x14ac:dyDescent="0.45">
      <c r="A12" t="s">
        <v>3717</v>
      </c>
      <c r="B12" s="7" cm="1">
        <f t="array" ref="B12">QUARTILE(IF(FW_Rank!$K$2:$K$11&gt;0, FW_Rank!$K$2:$K$11),ROWS(B$9:B12)-1)</f>
        <v>39151750</v>
      </c>
      <c r="C12" s="7" cm="1">
        <f t="array" ref="C12">QUARTILE(IF(FW_Rank!$K$2:$K$51&gt;0, FW_Rank!$K$2:$K$51),ROWS(C$9:C12)-1)</f>
        <v>37851000</v>
      </c>
      <c r="D12" s="7" cm="1">
        <f t="array" ref="D12">QUARTILE(IF(FW_Rank!$K$2:$K$101&gt;0, FW_Rank!$K$2:$K$101),ROWS(D$9:D12)-1)</f>
        <v>37207500</v>
      </c>
      <c r="E12" s="7" cm="1">
        <f t="array" ref="E12">QUARTILE(IF(FW_Rank!K:K&gt;0, FW_Rank!K:K),ROWS(E$9:E12)-1)</f>
        <v>33789250</v>
      </c>
    </row>
    <row r="13" spans="1:5" x14ac:dyDescent="0.45">
      <c r="A13" t="s">
        <v>3718</v>
      </c>
      <c r="B13" s="7" cm="1">
        <f t="array" ref="B13">QUARTILE(IF(FW_Rank!$K$2:$K$11&gt;0, FW_Rank!$K$2:$K$11),ROWS(B$9:B13)-1)</f>
        <v>42075000</v>
      </c>
      <c r="C13" s="7" cm="1">
        <f t="array" ref="C13">QUARTILE(IF(FW_Rank!$K$2:$K$51&gt;0, FW_Rank!$K$2:$K$51),ROWS(C$9:C13)-1)</f>
        <v>44286000</v>
      </c>
      <c r="D13" s="7" cm="1">
        <f t="array" ref="D13">QUARTILE(IF(FW_Rank!$K$2:$K$101&gt;0, FW_Rank!$K$2:$K$101),ROWS(D$9:D13)-1)</f>
        <v>44286000</v>
      </c>
      <c r="E13" s="7" cm="1">
        <f t="array" ref="E13">QUARTILE(IF(FW_Rank!K:K&gt;0, FW_Rank!K:K),ROWS(E$9:E13)-1)</f>
        <v>45133000</v>
      </c>
    </row>
    <row r="15" spans="1:5" x14ac:dyDescent="0.45">
      <c r="A15" t="s">
        <v>3719</v>
      </c>
      <c r="B15" t="s">
        <v>3711</v>
      </c>
      <c r="C15" t="s">
        <v>3712</v>
      </c>
      <c r="D15" t="s">
        <v>3713</v>
      </c>
      <c r="E15" t="s">
        <v>3686</v>
      </c>
    </row>
    <row r="16" spans="1:5" x14ac:dyDescent="0.45">
      <c r="A16" t="s">
        <v>3714</v>
      </c>
      <c r="B16" s="7" cm="1">
        <f t="array" ref="B16">QUARTILE(IF(Mids_Rank!$K$2:$K$11&gt;0, Mids_Rank!$K$2:$K$11),ROWS(B$16:B16)-1)</f>
        <v>1980000.0000000002</v>
      </c>
      <c r="C16" s="7" cm="1">
        <f t="array" ref="C16">QUARTILE(IF(Mids_Rank!$K$2:$K$51&gt;0, Mids_Rank!$K$2:$K$51),ROWS(C$16:C16)-1)</f>
        <v>1980000.0000000002</v>
      </c>
      <c r="D16" s="7" cm="1">
        <f t="array" ref="D16">QUARTILE(IF(Mids_Rank!$K$2:$K$101&gt;0, Mids_Rank!$K$2:$K$101),ROWS(D$16:D16)-1)</f>
        <v>1980000.0000000002</v>
      </c>
      <c r="E16" s="7" cm="1">
        <f t="array" ref="E16">QUARTILE(IF(Mids_Rank!K:K&gt;0, Mids_Rank!K:K),ROWS(E$16:E16)-1)</f>
        <v>360000</v>
      </c>
    </row>
    <row r="17" spans="1:5" x14ac:dyDescent="0.45">
      <c r="A17" t="s">
        <v>3715</v>
      </c>
      <c r="B17" s="7" cm="1">
        <f t="array" ref="B17">QUARTILE(IF(Mids_Rank!$K$2:$K$11&gt;0, Mids_Rank!$K$2:$K$11),ROWS(B$16:B17)-1)</f>
        <v>17600000</v>
      </c>
      <c r="C17" s="7" cm="1">
        <f t="array" ref="C17">QUARTILE(IF(Mids_Rank!$K$2:$K$51&gt;0, Mids_Rank!$K$2:$K$51),ROWS(C$16:C17)-1)</f>
        <v>17756750</v>
      </c>
      <c r="D17" s="7" cm="1">
        <f t="array" ref="D17">QUARTILE(IF(Mids_Rank!$K$2:$K$101&gt;0, Mids_Rank!$K$2:$K$101),ROWS(D$16:D17)-1)</f>
        <v>20187750</v>
      </c>
      <c r="E17" s="7" cm="1">
        <f t="array" ref="E17">QUARTILE(IF(Mids_Rank!K:K&gt;0, Mids_Rank!K:K),ROWS(E$16:E17)-1)</f>
        <v>17710000</v>
      </c>
    </row>
    <row r="18" spans="1:5" x14ac:dyDescent="0.45">
      <c r="A18" t="s">
        <v>3716</v>
      </c>
      <c r="B18" s="7" cm="1">
        <f t="array" ref="B18">QUARTILE(IF(Mids_Rank!$K$2:$K$11&gt;0, Mids_Rank!$K$2:$K$11),ROWS(B$16:B18)-1)</f>
        <v>25113000.000000004</v>
      </c>
      <c r="C18" s="7" cm="1">
        <f t="array" ref="C18">QUARTILE(IF(Mids_Rank!$K$2:$K$51&gt;0, Mids_Rank!$K$2:$K$51),ROWS(C$16:C18)-1)</f>
        <v>26642000.000000004</v>
      </c>
      <c r="D18" s="7" cm="1">
        <f t="array" ref="D18">QUARTILE(IF(Mids_Rank!$K$2:$K$101&gt;0, Mids_Rank!$K$2:$K$101),ROWS(D$16:D18)-1)</f>
        <v>27500000.000000004</v>
      </c>
      <c r="E18" s="7" cm="1">
        <f t="array" ref="E18">QUARTILE(IF(Mids_Rank!K:K&gt;0, Mids_Rank!K:K),ROWS(E$16:E18)-1)</f>
        <v>25679500.000000004</v>
      </c>
    </row>
    <row r="19" spans="1:5" x14ac:dyDescent="0.45">
      <c r="A19" t="s">
        <v>3717</v>
      </c>
      <c r="B19" s="7" cm="1">
        <f t="array" ref="B19">QUARTILE(IF(Mids_Rank!$K$2:$K$11&gt;0, Mids_Rank!$K$2:$K$11),ROWS(B$16:B19)-1)</f>
        <v>33781000</v>
      </c>
      <c r="C19" s="7" cm="1">
        <f t="array" ref="C19">QUARTILE(IF(Mids_Rank!$K$2:$K$51&gt;0, Mids_Rank!$K$2:$K$51),ROWS(C$16:C19)-1)</f>
        <v>32538000.000000004</v>
      </c>
      <c r="D19" s="7" cm="1">
        <f t="array" ref="D19">QUARTILE(IF(Mids_Rank!$K$2:$K$101&gt;0, Mids_Rank!$K$2:$K$101),ROWS(D$16:D19)-1)</f>
        <v>33156750.000000004</v>
      </c>
      <c r="E19" s="7" cm="1">
        <f t="array" ref="E19">QUARTILE(IF(Mids_Rank!K:K&gt;0, Mids_Rank!K:K),ROWS(E$16:E19)-1)</f>
        <v>31636000.000000004</v>
      </c>
    </row>
    <row r="20" spans="1:5" x14ac:dyDescent="0.45">
      <c r="A20" t="s">
        <v>3718</v>
      </c>
      <c r="B20" s="7" cm="1">
        <f t="array" ref="B20">QUARTILE(IF(Mids_Rank!$K$2:$K$11&gt;0, Mids_Rank!$K$2:$K$11),ROWS(B$16:B20)-1)</f>
        <v>36465000</v>
      </c>
      <c r="C20" s="7" cm="1">
        <f t="array" ref="C20">QUARTILE(IF(Mids_Rank!$K$2:$K$51&gt;0, Mids_Rank!$K$2:$K$51),ROWS(C$16:C20)-1)</f>
        <v>41250000</v>
      </c>
      <c r="D20" s="7" cm="1">
        <f t="array" ref="D20">QUARTILE(IF(Mids_Rank!$K$2:$K$101&gt;0, Mids_Rank!$K$2:$K$101),ROWS(D$16:D20)-1)</f>
        <v>41250000</v>
      </c>
      <c r="E20" s="7" cm="1">
        <f t="array" ref="E20">QUARTILE(IF(Mids_Rank!K:K&gt;0, Mids_Rank!K:K),ROWS(E$16:E20)-1)</f>
        <v>47894000.000000007</v>
      </c>
    </row>
    <row r="22" spans="1:5" x14ac:dyDescent="0.45">
      <c r="A22" t="s">
        <v>3720</v>
      </c>
      <c r="B22" t="s">
        <v>3711</v>
      </c>
      <c r="C22" t="s">
        <v>3712</v>
      </c>
      <c r="D22" t="s">
        <v>3713</v>
      </c>
      <c r="E22" t="s">
        <v>3686</v>
      </c>
    </row>
    <row r="23" spans="1:5" x14ac:dyDescent="0.45">
      <c r="A23" t="s">
        <v>3714</v>
      </c>
      <c r="B23" s="7" cm="1">
        <f t="array" ref="B23">QUARTILE(IF(Def_Rank!$K$2:$K$11&gt;0,Def_Rank!$K$2:$K$11),ROWS(B$23:B23)-1)</f>
        <v>12067000.000000002</v>
      </c>
      <c r="C23" s="7" cm="1">
        <f t="array" ref="C23">QUARTILE(IF(Def_Rank!$K$2:$K$51&gt;0,Def_Rank!$K$2:$K$51),ROWS(C$23:C23)-1)</f>
        <v>737000.00000000012</v>
      </c>
      <c r="D23" s="7" cm="1">
        <f t="array" ref="D23">QUARTILE(IF(Def_Rank!$K$2:$K$101&gt;0,Def_Rank!$K$2:$K$101),ROWS(D$23:D23)-1)</f>
        <v>737000.00000000012</v>
      </c>
      <c r="E23" s="7" cm="1">
        <f t="array" ref="E23">QUARTILE(IF(Def_Rank!K:K&gt;0,Def_Rank!K:K),ROWS(E$23:E23)-1)</f>
        <v>231000.00000000003</v>
      </c>
    </row>
    <row r="24" spans="1:5" x14ac:dyDescent="0.45">
      <c r="A24" t="s">
        <v>3715</v>
      </c>
      <c r="B24" s="7" cm="1">
        <f t="array" ref="B24">QUARTILE(IF(Def_Rank!$K$2:$K$11&gt;0,Def_Rank!$K$2:$K$11),ROWS(B$23:B24)-1)</f>
        <v>12408000.000000002</v>
      </c>
      <c r="C24" s="7" cm="1">
        <f t="array" ref="C24">QUARTILE(IF(Def_Rank!$K$2:$K$51&gt;0,Def_Rank!$K$2:$K$51),ROWS(C$23:C24)-1)</f>
        <v>12028500.000000002</v>
      </c>
      <c r="D24" s="7" cm="1">
        <f t="array" ref="D24">QUARTILE(IF(Def_Rank!$K$2:$K$101&gt;0,Def_Rank!$K$2:$K$101),ROWS(D$23:D24)-1)</f>
        <v>12221000.000000002</v>
      </c>
      <c r="E24" s="7" cm="1">
        <f t="array" ref="E24">QUARTILE(IF(Def_Rank!K:K&gt;0,Def_Rank!K:K),ROWS(E$23:E24)-1)</f>
        <v>13497000.000000002</v>
      </c>
    </row>
    <row r="25" spans="1:5" x14ac:dyDescent="0.45">
      <c r="A25" t="s">
        <v>3716</v>
      </c>
      <c r="B25" s="7" cm="1">
        <f t="array" ref="B25">QUARTILE(IF(Def_Rank!$K$2:$K$11&gt;0,Def_Rank!$K$2:$K$11),ROWS(B$23:B25)-1)</f>
        <v>14762000.000000002</v>
      </c>
      <c r="C25" s="7" cm="1">
        <f t="array" ref="C25">QUARTILE(IF(Def_Rank!$K$2:$K$51&gt;0,Def_Rank!$K$2:$K$51),ROWS(C$23:C25)-1)</f>
        <v>16148000.000000002</v>
      </c>
      <c r="D25" s="7" cm="1">
        <f t="array" ref="D25">QUARTILE(IF(Def_Rank!$K$2:$K$101&gt;0,Def_Rank!$K$2:$K$101),ROWS(D$23:D25)-1)</f>
        <v>17358000</v>
      </c>
      <c r="E25" s="7" cm="1">
        <f t="array" ref="E25">QUARTILE(IF(Def_Rank!K:K&gt;0,Def_Rank!K:K),ROWS(E$23:E25)-1)</f>
        <v>18964000</v>
      </c>
    </row>
    <row r="26" spans="1:5" x14ac:dyDescent="0.45">
      <c r="A26" t="s">
        <v>3717</v>
      </c>
      <c r="B26" s="7" cm="1">
        <f t="array" ref="B26">QUARTILE(IF(Def_Rank!$K$2:$K$11&gt;0,Def_Rank!$K$2:$K$11),ROWS(B$23:B26)-1)</f>
        <v>24167000.000000004</v>
      </c>
      <c r="C26" s="7" cm="1">
        <f t="array" ref="C26">QUARTILE(IF(Def_Rank!$K$2:$K$51&gt;0,Def_Rank!$K$2:$K$51),ROWS(C$23:C26)-1)</f>
        <v>22475750</v>
      </c>
      <c r="D26" s="7" cm="1">
        <f t="array" ref="D26">QUARTILE(IF(Def_Rank!$K$2:$K$101&gt;0,Def_Rank!$K$2:$K$101),ROWS(D$23:D26)-1)</f>
        <v>23342000.000000004</v>
      </c>
      <c r="E26" s="7" cm="1">
        <f t="array" ref="E26">QUARTILE(IF(Def_Rank!K:K&gt;0,Def_Rank!K:K),ROWS(E$23:E26)-1)</f>
        <v>24882000.000000004</v>
      </c>
    </row>
    <row r="27" spans="1:5" x14ac:dyDescent="0.45">
      <c r="A27" t="s">
        <v>3718</v>
      </c>
      <c r="B27" s="7" cm="1">
        <f t="array" ref="B27">QUARTILE(IF(Def_Rank!$K$2:$K$11&gt;0,Def_Rank!$K$2:$K$11),ROWS(B$23:B27)-1)</f>
        <v>34254000</v>
      </c>
      <c r="C27" s="7" cm="1">
        <f t="array" ref="C27">QUARTILE(IF(Def_Rank!$K$2:$K$51&gt;0,Def_Rank!$K$2:$K$51),ROWS(C$23:C27)-1)</f>
        <v>34254000</v>
      </c>
      <c r="D27" s="7" cm="1">
        <f t="array" ref="D27">QUARTILE(IF(Def_Rank!$K$2:$K$101&gt;0,Def_Rank!$K$2:$K$101),ROWS(D$23:D27)-1)</f>
        <v>34254000</v>
      </c>
      <c r="E27" s="7" cm="1">
        <f t="array" ref="E27">QUARTILE(IF(Def_Rank!K:K&gt;0,Def_Rank!K:K),ROWS(E$23:E27)-1)</f>
        <v>46574000.000000007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GK_Rank</vt:lpstr>
      <vt:lpstr>Def_Rank</vt:lpstr>
      <vt:lpstr>Mids_Rank</vt:lpstr>
      <vt:lpstr>FW_Rank</vt:lpstr>
      <vt:lpstr>Team Selection</vt:lpstr>
      <vt:lpstr>Loan Revenue</vt:lpstr>
      <vt:lpstr>Quartiles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Bray</dc:creator>
  <cp:lastModifiedBy>Sam Bray</cp:lastModifiedBy>
  <dcterms:created xsi:type="dcterms:W3CDTF">2022-03-14T06:43:33Z</dcterms:created>
  <dcterms:modified xsi:type="dcterms:W3CDTF">2022-03-18T23:03:03Z</dcterms:modified>
</cp:coreProperties>
</file>