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ACTL4001\ass\"/>
    </mc:Choice>
  </mc:AlternateContent>
  <xr:revisionPtr revIDLastSave="0" documentId="13_ncr:1_{B35E2487-3E39-4786-9CBB-7CA84A0FFE5C}" xr6:coauthVersionLast="47" xr6:coauthVersionMax="47" xr10:uidLastSave="{00000000-0000-0000-0000-000000000000}"/>
  <bookViews>
    <workbookView xWindow="-108" yWindow="-108" windowWidth="23256" windowHeight="12576" xr2:uid="{9188C8A1-CA55-4DEF-B8DC-3E273B00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P9" i="1"/>
  <c r="L6" i="1"/>
  <c r="M9" i="1"/>
  <c r="N9" i="1"/>
  <c r="O9" i="1"/>
  <c r="L9" i="1"/>
  <c r="M6" i="1"/>
  <c r="N6" i="1"/>
  <c r="O6" i="1"/>
  <c r="P6" i="1"/>
  <c r="B5" i="1" a="1"/>
  <c r="B5" i="1" s="1"/>
  <c r="B4" i="1" a="1"/>
  <c r="B4" i="1" s="1"/>
  <c r="B6" i="1" l="1"/>
  <c r="J9" i="1"/>
  <c r="B9" i="1"/>
  <c r="K6" i="1"/>
  <c r="I9" i="1"/>
  <c r="H9" i="1"/>
  <c r="G9" i="1"/>
  <c r="F9" i="1"/>
  <c r="E9" i="1"/>
  <c r="K9" i="1"/>
  <c r="D9" i="1"/>
  <c r="C9" i="1"/>
  <c r="I6" i="1"/>
  <c r="J6" i="1"/>
  <c r="H6" i="1"/>
  <c r="G6" i="1"/>
  <c r="F6" i="1"/>
  <c r="E6" i="1"/>
  <c r="D6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<sst xmlns="http://schemas.openxmlformats.org/spreadsheetml/2006/main" count="31" uniqueCount="18">
  <si>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Rarita</t>
  </si>
  <si>
    <t>Revenue</t>
  </si>
  <si>
    <t>Expense</t>
  </si>
  <si>
    <t>GDP</t>
  </si>
  <si>
    <t>Actual GDP</t>
  </si>
  <si>
    <t>Projected GDP</t>
  </si>
  <si>
    <t>Coefficients</t>
  </si>
  <si>
    <t>(Intercept)</t>
  </si>
  <si>
    <t>Nganion Revenue</t>
  </si>
  <si>
    <t>Nganion Expense</t>
  </si>
  <si>
    <t>Estimate</t>
  </si>
  <si>
    <t>Std. Error</t>
  </si>
  <si>
    <t>t value</t>
  </si>
  <si>
    <t>Pr(&gt;|t|)</t>
  </si>
  <si>
    <t>Sobianitedrucy Revenue</t>
  </si>
  <si>
    <t>Sobianitedrucy Expense</t>
  </si>
  <si>
    <t>Rarita Revenue</t>
  </si>
  <si>
    <t>Rarita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</si>
</sst>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 Capita Projections of Revenue and Expense of "Competitive"</a:t>
            </a:r>
            <a:r>
              <a:rPr lang="en-ID" baseline="0"/>
              <a:t> Rarita Over The Next 10 Years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Sheet1!$B$1:$P$1</c:f>
              <c:numCache>
                <c:formatCode>General</c:formatCode>
                <c:ptCount val="15"/>
                <c:pt idx="0">
                  <c:v>2030</c:v>
                </c:pt>
                <c:pt idx="1">
                  <c:v>2029</c:v>
                </c:pt>
                <c:pt idx="2">
                  <c:v>2028</c:v>
                </c:pt>
                <c:pt idx="3">
                  <c:v>2027</c:v>
                </c:pt>
                <c:pt idx="4">
                  <c:v>2026</c:v>
                </c:pt>
                <c:pt idx="5">
                  <c:v>2025</c:v>
                </c:pt>
                <c:pt idx="6">
                  <c:v>2024</c:v>
                </c:pt>
                <c:pt idx="7">
                  <c:v>2023</c:v>
                </c:pt>
                <c:pt idx="8">
                  <c:v>2022</c:v>
                </c:pt>
                <c:pt idx="9">
                  <c:v>2021</c:v>
                </c:pt>
                <c:pt idx="10">
                  <c:v>2020</c:v>
                </c:pt>
                <c:pt idx="11">
                  <c:v>2019</c:v>
                </c:pt>
                <c:pt idx="12">
                  <c:v>2018</c:v>
                </c:pt>
                <c:pt idx="13">
                  <c:v>2017</c:v>
                </c:pt>
                <c:pt idx="14">
                  <c:v>2016</c:v>
                </c:pt>
              </c:numCache>
            </c:numRef>
          </c:cat>
          <c:val>
            <c:numRef>
              <c:f>Sheet1!$B$2:$P$2</c:f>
              <c:numCache>
                <c:formatCode>General</c:formatCode>
                <c:ptCount val="15"/>
                <c:pt idx="10">
                  <c:v>163.13</c:v>
                </c:pt>
                <c:pt idx="11">
                  <c:v>183.93</c:v>
                </c:pt>
                <c:pt idx="12">
                  <c:v>163.81</c:v>
                </c:pt>
                <c:pt idx="13">
                  <c:v>155.81</c:v>
                </c:pt>
                <c:pt idx="14">
                  <c:v>146.24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C-40F9-97FE-05A740BF910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Expense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Sheet1!$B$1:$P$1</c:f>
              <c:numCache>
                <c:formatCode>General</c:formatCode>
                <c:ptCount val="15"/>
                <c:pt idx="0">
                  <c:v>2030</c:v>
                </c:pt>
                <c:pt idx="1">
                  <c:v>2029</c:v>
                </c:pt>
                <c:pt idx="2">
                  <c:v>2028</c:v>
                </c:pt>
                <c:pt idx="3">
                  <c:v>2027</c:v>
                </c:pt>
                <c:pt idx="4">
                  <c:v>2026</c:v>
                </c:pt>
                <c:pt idx="5">
                  <c:v>2025</c:v>
                </c:pt>
                <c:pt idx="6">
                  <c:v>2024</c:v>
                </c:pt>
                <c:pt idx="7">
                  <c:v>2023</c:v>
                </c:pt>
                <c:pt idx="8">
                  <c:v>2022</c:v>
                </c:pt>
                <c:pt idx="9">
                  <c:v>2021</c:v>
                </c:pt>
                <c:pt idx="10">
                  <c:v>2020</c:v>
                </c:pt>
                <c:pt idx="11">
                  <c:v>2019</c:v>
                </c:pt>
                <c:pt idx="12">
                  <c:v>2018</c:v>
                </c:pt>
                <c:pt idx="13">
                  <c:v>2017</c:v>
                </c:pt>
                <c:pt idx="14">
                  <c:v>2016</c:v>
                </c:pt>
              </c:numCache>
            </c:numRef>
          </c:cat>
          <c:val>
            <c:numRef>
              <c:f>Sheet1!$B$3:$P$3</c:f>
              <c:numCache>
                <c:formatCode>General</c:formatCode>
                <c:ptCount val="15"/>
                <c:pt idx="10">
                  <c:v>148.69</c:v>
                </c:pt>
                <c:pt idx="11">
                  <c:v>150.61000000000001</c:v>
                </c:pt>
                <c:pt idx="12">
                  <c:v>141.74</c:v>
                </c:pt>
                <c:pt idx="13">
                  <c:v>114.56</c:v>
                </c:pt>
                <c:pt idx="14">
                  <c:v>115.84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C-40F9-97FE-05A740BF9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130031"/>
        <c:axId val="517130447"/>
      </c:lineChart>
      <c:catAx>
        <c:axId val="51713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130447"/>
        <c:crosses val="autoZero"/>
        <c:auto val="1"/>
        <c:lblAlgn val="ctr"/>
        <c:lblOffset val="100"/>
        <c:noMultiLvlLbl val="0"/>
      </c:catAx>
      <c:valAx>
        <c:axId val="5171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13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Impact</a:t>
            </a:r>
            <a:r>
              <a:rPr lang="en-ID" baseline="0"/>
              <a:t> of Having a "Competitive" Team on Rarita's GDP per Capita Over The Next 10 Years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Sheet1!$B$27:$P$27</c:f>
              <c:numCache>
                <c:formatCode>General</c:formatCode>
                <c:ptCount val="15"/>
                <c:pt idx="0">
                  <c:v>2030</c:v>
                </c:pt>
                <c:pt idx="1">
                  <c:v>2029</c:v>
                </c:pt>
                <c:pt idx="2">
                  <c:v>2028</c:v>
                </c:pt>
                <c:pt idx="3">
                  <c:v>2027</c:v>
                </c:pt>
                <c:pt idx="4">
                  <c:v>2026</c:v>
                </c:pt>
                <c:pt idx="5">
                  <c:v>2025</c:v>
                </c:pt>
                <c:pt idx="6">
                  <c:v>2024</c:v>
                </c:pt>
                <c:pt idx="7">
                  <c:v>2023</c:v>
                </c:pt>
                <c:pt idx="8">
                  <c:v>2022</c:v>
                </c:pt>
                <c:pt idx="9">
                  <c:v>2021</c:v>
                </c:pt>
                <c:pt idx="10">
                  <c:v>2020</c:v>
                </c:pt>
                <c:pt idx="11">
                  <c:v>2019</c:v>
                </c:pt>
                <c:pt idx="12">
                  <c:v>2018</c:v>
                </c:pt>
                <c:pt idx="13">
                  <c:v>2017</c:v>
                </c:pt>
                <c:pt idx="14">
                  <c:v>2016</c:v>
                </c:pt>
              </c:numCache>
            </c:numRef>
          </c:cat>
          <c:val>
            <c:numRef>
              <c:f>Sheet1!$B$28:$P$28</c:f>
              <c:numCache>
                <c:formatCode>General</c:formatCode>
                <c:ptCount val="15"/>
                <c:pt idx="10">
                  <c:v>23863</c:v>
                </c:pt>
                <c:pt idx="11">
                  <c:v>24880</c:v>
                </c:pt>
                <c:pt idx="12">
                  <c:v>23820</c:v>
                </c:pt>
                <c:pt idx="13">
                  <c:v>23047</c:v>
                </c:pt>
                <c:pt idx="14">
                  <c:v>21646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D88-438F-92F6-843D723951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Sheet1!$B$27:$P$27</c:f>
              <c:numCache>
                <c:formatCode>General</c:formatCode>
                <c:ptCount val="15"/>
                <c:pt idx="0">
                  <c:v>2030</c:v>
                </c:pt>
                <c:pt idx="1">
                  <c:v>2029</c:v>
                </c:pt>
                <c:pt idx="2">
                  <c:v>2028</c:v>
                </c:pt>
                <c:pt idx="3">
                  <c:v>2027</c:v>
                </c:pt>
                <c:pt idx="4">
                  <c:v>2026</c:v>
                </c:pt>
                <c:pt idx="5">
                  <c:v>2025</c:v>
                </c:pt>
                <c:pt idx="6">
                  <c:v>2024</c:v>
                </c:pt>
                <c:pt idx="7">
                  <c:v>2023</c:v>
                </c:pt>
                <c:pt idx="8">
                  <c:v>2022</c:v>
                </c:pt>
                <c:pt idx="9">
                  <c:v>2021</c:v>
                </c:pt>
                <c:pt idx="10">
                  <c:v>2020</c:v>
                </c:pt>
                <c:pt idx="11">
                  <c:v>2019</c:v>
                </c:pt>
                <c:pt idx="12">
                  <c:v>2018</c:v>
                </c:pt>
                <c:pt idx="13">
                  <c:v>2017</c:v>
                </c:pt>
                <c:pt idx="14">
                  <c:v>2016</c:v>
                </c:pt>
              </c:numCache>
            </c:numRef>
          </c:cat>
          <c:val>
            <c:numRef>
              <c:f>Sheet1!$B$29:$P$29</c:f>
              <c:numCache>
                <c:formatCode>General</c:formatCode>
                <c:ptCount val="15"/>
                <c:pt idx="0">
                  <c:v>30340.023040000073</c:v>
                </c:pt>
                <c:pt idx="1">
                  <c:v>29765.872540000055</c:v>
                </c:pt>
                <c:pt idx="2">
                  <c:v>29191.722040000153</c:v>
                </c:pt>
                <c:pt idx="3">
                  <c:v>28617.571540000128</c:v>
                </c:pt>
                <c:pt idx="4">
                  <c:v>28043.42104000011</c:v>
                </c:pt>
                <c:pt idx="5">
                  <c:v>27469.270540000023</c:v>
                </c:pt>
                <c:pt idx="6">
                  <c:v>26895.120040000122</c:v>
                </c:pt>
                <c:pt idx="7">
                  <c:v>26320.9695400001</c:v>
                </c:pt>
                <c:pt idx="8">
                  <c:v>25746.819040000082</c:v>
                </c:pt>
                <c:pt idx="9">
                  <c:v>25172.668540000177</c:v>
                </c:pt>
                <c:pt idx="10">
                  <c:v>23734.218699999998</c:v>
                </c:pt>
                <c:pt idx="11">
                  <c:v>25105.8763</c:v>
                </c:pt>
                <c:pt idx="12">
                  <c:v>23657.880700000002</c:v>
                </c:pt>
                <c:pt idx="13">
                  <c:v>22673.4103</c:v>
                </c:pt>
                <c:pt idx="14">
                  <c:v>22079.699199999999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D88-438F-92F6-843D72395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1522207"/>
        <c:axId val="1571518463"/>
      </c:lineChart>
      <c:catAx>
        <c:axId val="157152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18463"/>
        <c:crosses val="autoZero"/>
        <c:auto val="1"/>
        <c:lblAlgn val="ctr"/>
        <c:lblOffset val="100"/>
        <c:noMultiLvlLbl val="0"/>
      </c:catAx>
      <c:valAx>
        <c:axId val="157151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9</xdr:row>
      <xdr:rowOff>167640</xdr:rowOff>
    </xdr:from>
    <xdr:to>
      <xdr:col>7</xdr:col>
      <xdr:colOff>160020</xdr:colOff>
      <xdr:row>24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165644-635F-492F-B3BD-8B8A9956C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9</xdr:row>
      <xdr:rowOff>144780</xdr:rowOff>
    </xdr:from>
    <xdr:to>
      <xdr:col>15</xdr:col>
      <xdr:colOff>381000</xdr:colOff>
      <xdr:row>24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33C807-98EB-40E5-9A8B-69CAFA021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723B-33A9-453F-ACCB-E8BDD40B72C8}">
  <dimension ref="A1:U40"/>
  <sheetViews>
    <sheetView tabSelected="1" workbookViewId="0">
      <selection activeCell="Q22" sqref="Q22"/>
    </sheetView>
  </sheetViews>
  <sheetFormatPr defaultRowHeight="14.4" x14ac:dyDescent="0.3"/>
  <cols>
    <col min="2" max="2" width="12" bestFit="1" customWidth="1"/>
    <col min="3" max="3" width="11" bestFit="1" customWidth="1"/>
    <col min="4" max="5" width="12" bestFit="1" customWidth="1"/>
    <col min="12" max="12" width="20.6640625" bestFit="1" customWidth="1"/>
    <col min="13" max="13" width="10.5546875" bestFit="1" customWidth="1"/>
    <col min="18" max="18" width="15.33203125" bestFit="1" customWidth="1"/>
    <col min="19" max="19" width="9.5546875" bestFit="1" customWidth="1"/>
  </cols>
  <sheetData>
    <row r="1" spans="1:21" x14ac:dyDescent="0.3">
      <c r="A1" t="s">
        <v>0</v>
      </c>
      <c r="B1">
        <v>2030</v>
      </c>
      <c r="C1">
        <v>2029</v>
      </c>
      <c r="D1">
        <v>2028</v>
      </c>
      <c r="E1">
        <v>2027</v>
      </c>
      <c r="F1">
        <v>2026</v>
      </c>
      <c r="G1">
        <v>2025</v>
      </c>
      <c r="H1">
        <v>2024</v>
      </c>
      <c r="I1">
        <v>2023</v>
      </c>
      <c r="J1">
        <v>2022</v>
      </c>
      <c r="K1">
        <v>2021</v>
      </c>
      <c r="L1">
        <v>2020</v>
      </c>
      <c r="M1">
        <v>2019</v>
      </c>
      <c r="N1">
        <v>2018</v>
      </c>
      <c r="O1">
        <v>2017</v>
      </c>
      <c r="P1">
        <v>2016</v>
      </c>
      <c r="Q1">
        <v>2015</v>
      </c>
      <c r="R1">
        <v>2014</v>
      </c>
      <c r="S1">
        <v>2013</v>
      </c>
      <c r="T1">
        <v>2012</v>
      </c>
      <c r="U1">
        <v>2011</v>
      </c>
    </row>
    <row r="2" spans="1:21" x14ac:dyDescent="0.3">
      <c r="A2" t="s">
        <v>1</v>
      </c>
      <c r="L2">
        <v>163.13</v>
      </c>
      <c r="M2">
        <v>183.93</v>
      </c>
      <c r="N2">
        <v>163.81</v>
      </c>
      <c r="O2">
        <v>155.81</v>
      </c>
      <c r="P2">
        <v>146.24</v>
      </c>
    </row>
    <row r="3" spans="1:21" x14ac:dyDescent="0.3">
      <c r="A3" t="s">
        <v>2</v>
      </c>
      <c r="L3">
        <v>148.69</v>
      </c>
      <c r="M3">
        <v>150.61000000000001</v>
      </c>
      <c r="N3">
        <v>141.74</v>
      </c>
      <c r="O3">
        <v>114.56</v>
      </c>
      <c r="P3">
        <v>115.84</v>
      </c>
    </row>
    <row r="4" spans="1:21" x14ac:dyDescent="0.3">
      <c r="B4" cm="1">
        <f t="array" ref="B4:K4">TREND(L2:P2,L1:P1,B1:K1)</f>
        <v>236.8640000000014</v>
      </c>
      <c r="C4">
        <v>230.67400000000089</v>
      </c>
      <c r="D4">
        <v>224.4840000000022</v>
      </c>
      <c r="E4">
        <v>218.29400000000169</v>
      </c>
      <c r="F4">
        <v>212.10400000000118</v>
      </c>
      <c r="G4">
        <v>205.91400000000067</v>
      </c>
      <c r="H4">
        <v>199.72400000000198</v>
      </c>
      <c r="I4">
        <v>193.53400000000147</v>
      </c>
      <c r="J4">
        <v>187.34400000000096</v>
      </c>
      <c r="K4">
        <v>181.15400000000227</v>
      </c>
    </row>
    <row r="5" spans="1:21" x14ac:dyDescent="0.3">
      <c r="B5" cm="1">
        <f t="array" ref="B5:K5">TREND(L3:P3,L1:P1,B1:K1)</f>
        <v>256.38799999999901</v>
      </c>
      <c r="C5">
        <v>246.21299999999974</v>
      </c>
      <c r="D5">
        <v>236.03800000000047</v>
      </c>
      <c r="E5">
        <v>225.86300000000119</v>
      </c>
      <c r="F5">
        <v>215.68800000000192</v>
      </c>
      <c r="G5">
        <v>205.51299999999901</v>
      </c>
      <c r="H5">
        <v>195.33799999999974</v>
      </c>
      <c r="I5">
        <v>185.16300000000047</v>
      </c>
      <c r="J5">
        <v>174.98800000000119</v>
      </c>
      <c r="K5">
        <v>164.81300000000192</v>
      </c>
    </row>
    <row r="6" spans="1:21" x14ac:dyDescent="0.3">
      <c r="A6" t="s">
        <v>3</v>
      </c>
      <c r="B6">
        <f t="shared" ref="B6:J6" si="0">21461.786+7.821*B4+8.857*B5</f>
        <v>25585.127860000001</v>
      </c>
      <c r="C6">
        <f t="shared" si="0"/>
        <v>25446.595895000002</v>
      </c>
      <c r="D6">
        <f t="shared" si="0"/>
        <v>25308.063930000018</v>
      </c>
      <c r="E6">
        <f t="shared" si="0"/>
        <v>25169.531965000024</v>
      </c>
      <c r="F6">
        <f t="shared" si="0"/>
        <v>25031.000000000025</v>
      </c>
      <c r="G6">
        <f t="shared" si="0"/>
        <v>24892.468034999994</v>
      </c>
      <c r="H6">
        <f t="shared" si="0"/>
        <v>24753.936070000011</v>
      </c>
      <c r="I6">
        <f t="shared" si="0"/>
        <v>24615.404105000016</v>
      </c>
      <c r="J6">
        <f t="shared" si="0"/>
        <v>24476.872140000018</v>
      </c>
      <c r="K6">
        <f>21461.786+7.821*K4+8.857*K5</f>
        <v>24338.340175000034</v>
      </c>
      <c r="L6">
        <f>21461.786+7.821*L2+8.857*L3</f>
        <v>24054.573059999999</v>
      </c>
      <c r="M6">
        <f>21461.786+7.821*M2+8.857*M3</f>
        <v>24234.255300000001</v>
      </c>
      <c r="N6">
        <f>21461.786+7.821*N2+8.857*N3</f>
        <v>23998.335189999998</v>
      </c>
      <c r="O6">
        <f>21461.786+7.821*O2+8.857*O3</f>
        <v>23695.033930000001</v>
      </c>
      <c r="P6">
        <f>21461.786+7.821*P2+8.857*P3</f>
        <v>23631.52392</v>
      </c>
    </row>
    <row r="7" spans="1:21" x14ac:dyDescent="0.3">
      <c r="L7">
        <v>23863</v>
      </c>
      <c r="M7">
        <v>24880</v>
      </c>
      <c r="N7">
        <v>23820</v>
      </c>
      <c r="O7">
        <v>23047</v>
      </c>
      <c r="P7">
        <v>21646</v>
      </c>
      <c r="Q7">
        <v>20770</v>
      </c>
      <c r="R7">
        <v>19260</v>
      </c>
      <c r="S7">
        <v>18785</v>
      </c>
      <c r="T7">
        <v>18523</v>
      </c>
      <c r="U7">
        <v>18292</v>
      </c>
    </row>
    <row r="8" spans="1:21" x14ac:dyDescent="0.3">
      <c r="B8" cm="1">
        <f t="array" ref="B8:K8">TREND(L7:U7,L1:U1,B1:K1)</f>
        <v>32892.993939393898</v>
      </c>
      <c r="C8">
        <v>32092.690909090918</v>
      </c>
      <c r="D8">
        <v>31292.387878787937</v>
      </c>
      <c r="E8">
        <v>30492.084848484956</v>
      </c>
      <c r="F8">
        <v>29691.781818181742</v>
      </c>
      <c r="G8">
        <v>28891.478787878761</v>
      </c>
      <c r="H8">
        <v>28091.17575757578</v>
      </c>
      <c r="I8">
        <v>27290.872727272799</v>
      </c>
      <c r="J8">
        <v>26490.569696969585</v>
      </c>
      <c r="K8">
        <v>25690.266666666605</v>
      </c>
    </row>
    <row r="9" spans="1:21" x14ac:dyDescent="0.3">
      <c r="B9">
        <f>10667.44+64.35*B4+17.28*B5</f>
        <v>30340.023040000073</v>
      </c>
      <c r="C9">
        <f t="shared" ref="C9:J9" si="1">10667.44+64.35*C4+17.28*C5</f>
        <v>29765.872540000055</v>
      </c>
      <c r="D9">
        <f t="shared" si="1"/>
        <v>29191.722040000153</v>
      </c>
      <c r="E9">
        <f t="shared" si="1"/>
        <v>28617.571540000128</v>
      </c>
      <c r="F9">
        <f t="shared" si="1"/>
        <v>28043.42104000011</v>
      </c>
      <c r="G9">
        <f t="shared" si="1"/>
        <v>27469.270540000023</v>
      </c>
      <c r="H9">
        <f t="shared" si="1"/>
        <v>26895.120040000122</v>
      </c>
      <c r="I9">
        <f t="shared" si="1"/>
        <v>26320.9695400001</v>
      </c>
      <c r="J9">
        <f t="shared" si="1"/>
        <v>25746.819040000082</v>
      </c>
      <c r="K9">
        <f>10667.44+64.35*K4+17.28*K5</f>
        <v>25172.668540000177</v>
      </c>
      <c r="L9">
        <f>10667.44+64.35*L2+17.28*L3</f>
        <v>23734.218699999998</v>
      </c>
      <c r="M9">
        <f>10667.44+64.35*M2+17.28*M3</f>
        <v>25105.8763</v>
      </c>
      <c r="N9">
        <f>10667.44+64.35*N2+17.28*N3</f>
        <v>23657.880700000002</v>
      </c>
      <c r="O9">
        <f>10667.44+64.35*O2+17.28*O3</f>
        <v>22673.4103</v>
      </c>
      <c r="P9">
        <f>10667.44+64.35*P2+17.28*P3</f>
        <v>22079.699199999999</v>
      </c>
    </row>
    <row r="27" spans="1:16" x14ac:dyDescent="0.3">
      <c r="A27" t="s">
        <v>0</v>
      </c>
      <c r="B27">
        <v>2030</v>
      </c>
      <c r="C27">
        <v>2029</v>
      </c>
      <c r="D27">
        <v>2028</v>
      </c>
      <c r="E27">
        <v>2027</v>
      </c>
      <c r="F27">
        <v>2026</v>
      </c>
      <c r="G27">
        <v>2025</v>
      </c>
      <c r="H27">
        <v>2024</v>
      </c>
      <c r="I27">
        <v>2023</v>
      </c>
      <c r="J27">
        <v>2022</v>
      </c>
      <c r="K27">
        <v>2021</v>
      </c>
      <c r="L27">
        <v>2020</v>
      </c>
      <c r="M27">
        <v>2019</v>
      </c>
      <c r="N27">
        <v>2018</v>
      </c>
      <c r="O27">
        <v>2017</v>
      </c>
      <c r="P27">
        <v>2016</v>
      </c>
    </row>
    <row r="28" spans="1:16" x14ac:dyDescent="0.3">
      <c r="A28" t="s">
        <v>4</v>
      </c>
      <c r="L28">
        <v>23863</v>
      </c>
      <c r="M28">
        <v>24880</v>
      </c>
      <c r="N28">
        <v>23820</v>
      </c>
      <c r="O28">
        <v>23047</v>
      </c>
      <c r="P28">
        <v>21646</v>
      </c>
    </row>
    <row r="29" spans="1:16" x14ac:dyDescent="0.3">
      <c r="A29" t="s">
        <v>5</v>
      </c>
      <c r="B29">
        <v>30340.023040000073</v>
      </c>
      <c r="C29">
        <v>29765.872540000055</v>
      </c>
      <c r="D29">
        <v>29191.722040000153</v>
      </c>
      <c r="E29">
        <v>28617.571540000128</v>
      </c>
      <c r="F29">
        <v>28043.42104000011</v>
      </c>
      <c r="G29">
        <v>27469.270540000023</v>
      </c>
      <c r="H29">
        <v>26895.120040000122</v>
      </c>
      <c r="I29">
        <v>26320.9695400001</v>
      </c>
      <c r="J29">
        <v>25746.819040000082</v>
      </c>
      <c r="K29">
        <v>25172.668540000177</v>
      </c>
      <c r="L29">
        <v>23734.218699999998</v>
      </c>
      <c r="M29">
        <v>25105.8763</v>
      </c>
      <c r="N29">
        <v>23657.880700000002</v>
      </c>
      <c r="O29">
        <v>22673.4103</v>
      </c>
      <c r="P29">
        <v>22079.699199999999</v>
      </c>
    </row>
    <row r="32" spans="1:16" x14ac:dyDescent="0.3">
      <c r="A32" s="1" t="s">
        <v>6</v>
      </c>
      <c r="B32" s="1" t="s">
        <v>10</v>
      </c>
      <c r="C32" s="1" t="s">
        <v>11</v>
      </c>
      <c r="D32" s="1" t="s">
        <v>12</v>
      </c>
      <c r="E32" s="1" t="s">
        <v>13</v>
      </c>
      <c r="G32" s="1" t="s">
        <v>6</v>
      </c>
      <c r="H32" s="1" t="s">
        <v>10</v>
      </c>
      <c r="I32" s="1" t="s">
        <v>11</v>
      </c>
      <c r="J32" s="1" t="s">
        <v>12</v>
      </c>
      <c r="K32" s="1" t="s">
        <v>13</v>
      </c>
    </row>
    <row r="33" spans="1:11" x14ac:dyDescent="0.3">
      <c r="A33" s="1" t="s">
        <v>7</v>
      </c>
      <c r="B33" s="2">
        <v>21461.786</v>
      </c>
      <c r="C33" s="2">
        <v>7971.2190000000001</v>
      </c>
      <c r="D33" s="2">
        <v>2.6920000000000002</v>
      </c>
      <c r="E33" s="2">
        <v>0.115</v>
      </c>
      <c r="G33" s="1" t="s">
        <v>7</v>
      </c>
      <c r="H33" s="4">
        <v>10667.44</v>
      </c>
      <c r="I33" s="4">
        <v>2804.63</v>
      </c>
      <c r="J33" s="2">
        <v>3.8039999999999998</v>
      </c>
      <c r="K33" s="3">
        <v>6.2700000000000006E-2</v>
      </c>
    </row>
    <row r="34" spans="1:11" x14ac:dyDescent="0.3">
      <c r="A34" s="1" t="s">
        <v>8</v>
      </c>
      <c r="B34" s="2">
        <v>7.8209999999999997</v>
      </c>
      <c r="C34" s="2">
        <v>25.395</v>
      </c>
      <c r="D34" s="2">
        <v>0.308</v>
      </c>
      <c r="E34" s="2">
        <v>0.78700000000000003</v>
      </c>
      <c r="G34" s="1" t="s">
        <v>16</v>
      </c>
      <c r="H34" s="4">
        <v>64.349999999999994</v>
      </c>
      <c r="I34" s="4">
        <v>28.4</v>
      </c>
      <c r="J34" s="2">
        <v>2.266</v>
      </c>
      <c r="K34" s="3">
        <v>0.15160000000000001</v>
      </c>
    </row>
    <row r="35" spans="1:11" x14ac:dyDescent="0.3">
      <c r="A35" s="1" t="s">
        <v>9</v>
      </c>
      <c r="B35" s="2">
        <v>8.8569999999999993</v>
      </c>
      <c r="C35" s="2">
        <v>16.611000000000001</v>
      </c>
      <c r="D35" s="2">
        <v>0.53300000000000003</v>
      </c>
      <c r="E35" s="2">
        <v>0.64700000000000002</v>
      </c>
      <c r="G35" s="1" t="s">
        <v>17</v>
      </c>
      <c r="H35" s="4">
        <v>17.28</v>
      </c>
      <c r="I35" s="4">
        <v>22.22</v>
      </c>
      <c r="J35" s="2">
        <v>0.77800000000000002</v>
      </c>
      <c r="K35" s="3">
        <v>0.51800000000000002</v>
      </c>
    </row>
    <row r="37" spans="1:11" x14ac:dyDescent="0.3">
      <c r="A37" s="1" t="s">
        <v>6</v>
      </c>
      <c r="B37" s="1" t="s">
        <v>10</v>
      </c>
      <c r="C37" s="1" t="s">
        <v>11</v>
      </c>
      <c r="D37" s="1" t="s">
        <v>12</v>
      </c>
      <c r="E37" s="1" t="s">
        <v>13</v>
      </c>
    </row>
    <row r="38" spans="1:11" x14ac:dyDescent="0.3">
      <c r="A38" s="1" t="s">
        <v>7</v>
      </c>
      <c r="B38" s="2">
        <v>27174.161</v>
      </c>
      <c r="C38" s="2">
        <v>9907.1260000000002</v>
      </c>
      <c r="D38" s="2">
        <v>2.7429999999999999</v>
      </c>
      <c r="E38" s="2">
        <v>0.111</v>
      </c>
    </row>
    <row r="39" spans="1:11" x14ac:dyDescent="0.3">
      <c r="A39" s="1" t="s">
        <v>14</v>
      </c>
      <c r="B39" s="2">
        <v>2.4529999999999998</v>
      </c>
      <c r="C39" s="2">
        <v>51.057000000000002</v>
      </c>
      <c r="D39" s="2">
        <v>4.8000000000000001E-2</v>
      </c>
      <c r="E39" s="2">
        <v>0.96599999999999997</v>
      </c>
    </row>
    <row r="40" spans="1:11" x14ac:dyDescent="0.3">
      <c r="A40" s="1" t="s">
        <v>15</v>
      </c>
      <c r="B40" s="2">
        <v>13.07</v>
      </c>
      <c r="C40" s="2">
        <v>42.752000000000002</v>
      </c>
      <c r="D40" s="2">
        <v>0.30599999999999999</v>
      </c>
      <c r="E40" s="2">
        <v>0.78900000000000003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2022-03-20T11:30:07Z</dcterms:created>
  <dcterms:modified xsi:type="dcterms:W3CDTF">2022-04-11T12:38:30Z</dcterms:modified>
</cp:coreProperties>
</file>