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1.xml" ContentType="application/vnd.openxmlformats-officedocument.themeOverrid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2.xml" ContentType="application/vnd.openxmlformats-officedocument.themeOverrid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3.xml" ContentType="application/vnd.openxmlformats-officedocument.themeOverrid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heme/themeOverride4.xml" ContentType="application/vnd.openxmlformats-officedocument.themeOverrid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https://psiorg.sharepoint.com/sites/ACTWatchLite/Shared Documents/2. Technical/0. Toolkit/ACTwatch Lite Toolkit v3 - FINAL FOR WHO REVIEW/13 Results workbooks/"/>
    </mc:Choice>
  </mc:AlternateContent>
  <xr:revisionPtr revIDLastSave="83" documentId="8_{D68CCF1F-5EFF-48EC-9922-C86EA5A0DDCC}" xr6:coauthVersionLast="47" xr6:coauthVersionMax="47" xr10:uidLastSave="{5E0B2153-B55C-40A9-81E5-B791F4C7C32F}"/>
  <bookViews>
    <workbookView xWindow="19090" yWindow="-1410" windowWidth="38620" windowHeight="21100" firstSheet="3" activeTab="6" xr2:uid="{00000000-000D-0000-FFFF-FFFF00000000}"/>
  </bookViews>
  <sheets>
    <sheet name="README" sheetId="20" r:id="rId1"/>
    <sheet name="Figures i" sheetId="22" state="hidden" r:id="rId2"/>
    <sheet name="Figures iii" sheetId="13" state="hidden" r:id="rId3"/>
    <sheet name="Table i" sheetId="15" r:id="rId4"/>
    <sheet name="Table ii" sheetId="21" r:id="rId5"/>
    <sheet name="Table iii" sheetId="7" r:id="rId6"/>
    <sheet name="Table iv" sheetId="12" r:id="rId7"/>
    <sheet name="T_i" sheetId="18" r:id="rId8"/>
    <sheet name="T_ii" sheetId="17" r:id="rId9"/>
    <sheet name="T_iii_strat1" sheetId="1" r:id="rId10"/>
    <sheet name="T_iii_strat2" sheetId="2" r:id="rId11"/>
    <sheet name="T_iii_strat3" sheetId="3" r:id="rId12"/>
    <sheet name="T_iv_strat1" sheetId="4" r:id="rId13"/>
    <sheet name="T_iv_strat2" sheetId="5" r:id="rId14"/>
    <sheet name="T_strat3" sheetId="6" r:id="rId15"/>
  </sheets>
  <externalReferences>
    <externalReference r:id="rId16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M24" i="12" l="1"/>
  <c r="AM22" i="12"/>
  <c r="AM20" i="12"/>
  <c r="AM18" i="12"/>
  <c r="AM16" i="12"/>
  <c r="AM14" i="12"/>
  <c r="AM12" i="12"/>
  <c r="AM10" i="12"/>
  <c r="T24" i="12"/>
  <c r="T22" i="12"/>
  <c r="T20" i="12"/>
  <c r="T18" i="12"/>
  <c r="T16" i="12"/>
  <c r="T14" i="12"/>
  <c r="T12" i="12"/>
  <c r="T10" i="12"/>
  <c r="A24" i="12"/>
  <c r="A22" i="12"/>
  <c r="A20" i="12"/>
  <c r="A18" i="12"/>
  <c r="A16" i="12"/>
  <c r="A14" i="12"/>
  <c r="A12" i="12"/>
  <c r="A10" i="12"/>
  <c r="L23" i="7"/>
  <c r="L21" i="7"/>
  <c r="L19" i="7"/>
  <c r="L17" i="7"/>
  <c r="L15" i="7"/>
  <c r="L13" i="7"/>
  <c r="L11" i="7"/>
  <c r="L9" i="7"/>
  <c r="A23" i="7"/>
  <c r="A21" i="7"/>
  <c r="A19" i="7"/>
  <c r="A17" i="7"/>
  <c r="A15" i="7"/>
  <c r="A13" i="7"/>
  <c r="A11" i="7"/>
  <c r="A9" i="7"/>
  <c r="A24" i="21"/>
  <c r="A22" i="21"/>
  <c r="A20" i="21"/>
  <c r="A18" i="21"/>
  <c r="A16" i="21"/>
  <c r="A14" i="21"/>
  <c r="A12" i="21"/>
  <c r="A10" i="21"/>
  <c r="A23" i="15"/>
  <c r="A21" i="15"/>
  <c r="A19" i="15"/>
  <c r="A17" i="15"/>
  <c r="A15" i="15"/>
  <c r="A13" i="15"/>
  <c r="A11" i="15"/>
  <c r="A9" i="15"/>
  <c r="W23" i="7"/>
  <c r="W21" i="7"/>
  <c r="W19" i="7"/>
  <c r="W17" i="7"/>
  <c r="W15" i="7"/>
  <c r="W13" i="7"/>
  <c r="W11" i="7"/>
  <c r="W9" i="7"/>
  <c r="AM5" i="12" l="1"/>
  <c r="T5" i="12"/>
  <c r="A5" i="12"/>
  <c r="W5" i="7"/>
  <c r="L5" i="7"/>
  <c r="A5" i="7"/>
  <c r="A5" i="21"/>
  <c r="A5" i="15"/>
  <c r="BB101" i="13"/>
  <c r="BD101" i="13" s="1"/>
  <c r="BB100" i="13"/>
  <c r="BC100" i="13" s="1"/>
  <c r="BB99" i="13"/>
  <c r="BD99" i="13" s="1"/>
  <c r="BB98" i="13"/>
  <c r="BD98" i="13" s="1"/>
  <c r="BB97" i="13"/>
  <c r="BD97" i="13" s="1"/>
  <c r="BB96" i="13"/>
  <c r="BC96" i="13" s="1"/>
  <c r="BB95" i="13"/>
  <c r="BD95" i="13" s="1"/>
  <c r="BB94" i="13"/>
  <c r="BD94" i="13" s="1"/>
  <c r="BB84" i="13"/>
  <c r="BD84" i="13" s="1"/>
  <c r="BB83" i="13"/>
  <c r="BC83" i="13" s="1"/>
  <c r="BB82" i="13"/>
  <c r="BD82" i="13" s="1"/>
  <c r="BB81" i="13"/>
  <c r="BD81" i="13" s="1"/>
  <c r="BB80" i="13"/>
  <c r="BD80" i="13" s="1"/>
  <c r="BB79" i="13"/>
  <c r="BC79" i="13" s="1"/>
  <c r="BB78" i="13"/>
  <c r="BD78" i="13" s="1"/>
  <c r="BB77" i="13"/>
  <c r="BD77" i="13" s="1"/>
  <c r="BB67" i="13"/>
  <c r="BD67" i="13" s="1"/>
  <c r="BB66" i="13"/>
  <c r="BC66" i="13" s="1"/>
  <c r="BB65" i="13"/>
  <c r="BD65" i="13" s="1"/>
  <c r="BB64" i="13"/>
  <c r="BD64" i="13" s="1"/>
  <c r="BB63" i="13"/>
  <c r="BD63" i="13" s="1"/>
  <c r="BB62" i="13"/>
  <c r="BC62" i="13" s="1"/>
  <c r="BB61" i="13"/>
  <c r="BD61" i="13" s="1"/>
  <c r="BB60" i="13"/>
  <c r="BD60" i="13" s="1"/>
  <c r="A4" i="13"/>
  <c r="A3" i="13"/>
  <c r="BB67" i="22"/>
  <c r="BD67" i="22" s="1"/>
  <c r="BB66" i="22"/>
  <c r="BD66" i="22" s="1"/>
  <c r="BB65" i="22"/>
  <c r="BD65" i="22" s="1"/>
  <c r="BB64" i="22"/>
  <c r="BD64" i="22" s="1"/>
  <c r="BB63" i="22"/>
  <c r="BD63" i="22" s="1"/>
  <c r="BB62" i="22"/>
  <c r="BD62" i="22" s="1"/>
  <c r="BB61" i="22"/>
  <c r="BD61" i="22" s="1"/>
  <c r="BB60" i="22"/>
  <c r="BD60" i="22" s="1"/>
  <c r="A4" i="22"/>
  <c r="A3" i="22"/>
  <c r="B36" i="13"/>
  <c r="B34" i="13"/>
  <c r="B35" i="13"/>
  <c r="K92" i="13"/>
  <c r="Q16" i="13"/>
  <c r="K75" i="13"/>
  <c r="N16" i="13"/>
  <c r="K58" i="13"/>
  <c r="K16" i="13"/>
  <c r="B12" i="13"/>
  <c r="K67" i="22"/>
  <c r="K66" i="22"/>
  <c r="K65" i="22"/>
  <c r="K64" i="22"/>
  <c r="K63" i="22"/>
  <c r="K62" i="22"/>
  <c r="K61" i="22"/>
  <c r="K60" i="22"/>
  <c r="AM53" i="12"/>
  <c r="AM52" i="12"/>
  <c r="T53" i="12"/>
  <c r="T52" i="12"/>
  <c r="A53" i="12"/>
  <c r="A52" i="12"/>
  <c r="A51" i="15"/>
  <c r="W51" i="7"/>
  <c r="L51" i="7"/>
  <c r="A51" i="7"/>
  <c r="A53" i="21"/>
  <c r="A52" i="21"/>
  <c r="B12" i="22"/>
  <c r="B33" i="22"/>
  <c r="B75" i="22"/>
  <c r="CR67" i="22"/>
  <c r="CS67" i="22" s="1"/>
  <c r="CO67" i="22"/>
  <c r="CQ67" i="22" s="1"/>
  <c r="CL67" i="22"/>
  <c r="CN67" i="22" s="1"/>
  <c r="CI67" i="22"/>
  <c r="CF67" i="22"/>
  <c r="CG67" i="22" s="1"/>
  <c r="CC67" i="22"/>
  <c r="CE67" i="22" s="1"/>
  <c r="BZ67" i="22"/>
  <c r="CB67" i="22" s="1"/>
  <c r="BW67" i="22"/>
  <c r="BT67" i="22"/>
  <c r="BV67" i="22" s="1"/>
  <c r="BQ67" i="22"/>
  <c r="BS67" i="22" s="1"/>
  <c r="BN67" i="22"/>
  <c r="BP67" i="22" s="1"/>
  <c r="BK67" i="22"/>
  <c r="BH67" i="22"/>
  <c r="BJ67" i="22" s="1"/>
  <c r="BE67" i="22"/>
  <c r="BG67" i="22" s="1"/>
  <c r="AY67" i="22"/>
  <c r="AV67" i="22"/>
  <c r="AX67" i="22" s="1"/>
  <c r="AS67" i="22"/>
  <c r="AP67" i="22"/>
  <c r="AR67" i="22" s="1"/>
  <c r="AM67" i="22"/>
  <c r="AJ67" i="22"/>
  <c r="AL67" i="22" s="1"/>
  <c r="AG67" i="22"/>
  <c r="AI67" i="22" s="1"/>
  <c r="AD67" i="22"/>
  <c r="AF67" i="22" s="1"/>
  <c r="AA67" i="22"/>
  <c r="X67" i="22"/>
  <c r="Y67" i="22" s="1"/>
  <c r="U67" i="22"/>
  <c r="W67" i="22" s="1"/>
  <c r="R67" i="22"/>
  <c r="T67" i="22" s="1"/>
  <c r="O67" i="22"/>
  <c r="L67" i="22"/>
  <c r="N67" i="22" s="1"/>
  <c r="CR66" i="22"/>
  <c r="CT66" i="22" s="1"/>
  <c r="CO66" i="22"/>
  <c r="CP66" i="22" s="1"/>
  <c r="CL66" i="22"/>
  <c r="CN66" i="22" s="1"/>
  <c r="CI66" i="22"/>
  <c r="CK66" i="22" s="1"/>
  <c r="CF66" i="22"/>
  <c r="CG66" i="22" s="1"/>
  <c r="CC66" i="22"/>
  <c r="CD66" i="22" s="1"/>
  <c r="BZ66" i="22"/>
  <c r="BW66" i="22"/>
  <c r="BY66" i="22" s="1"/>
  <c r="BT66" i="22"/>
  <c r="BU66" i="22" s="1"/>
  <c r="BQ66" i="22"/>
  <c r="BR66" i="22" s="1"/>
  <c r="BN66" i="22"/>
  <c r="BO66" i="22" s="1"/>
  <c r="BK66" i="22"/>
  <c r="BM66" i="22" s="1"/>
  <c r="BH66" i="22"/>
  <c r="BE66" i="22"/>
  <c r="BF66" i="22" s="1"/>
  <c r="AY66" i="22"/>
  <c r="BA66" i="22" s="1"/>
  <c r="AV66" i="22"/>
  <c r="AX66" i="22" s="1"/>
  <c r="AS66" i="22"/>
  <c r="AP66" i="22"/>
  <c r="AR66" i="22" s="1"/>
  <c r="AM66" i="22"/>
  <c r="AJ66" i="22"/>
  <c r="AL66" i="22" s="1"/>
  <c r="AG66" i="22"/>
  <c r="AH66" i="22" s="1"/>
  <c r="AD66" i="22"/>
  <c r="AA66" i="22"/>
  <c r="AB66" i="22" s="1"/>
  <c r="X66" i="22"/>
  <c r="Y66" i="22" s="1"/>
  <c r="U66" i="22"/>
  <c r="V66" i="22" s="1"/>
  <c r="R66" i="22"/>
  <c r="T66" i="22" s="1"/>
  <c r="O66" i="22"/>
  <c r="Q66" i="22" s="1"/>
  <c r="L66" i="22"/>
  <c r="N66" i="22" s="1"/>
  <c r="CR65" i="22"/>
  <c r="CT65" i="22" s="1"/>
  <c r="CO65" i="22"/>
  <c r="CQ65" i="22" s="1"/>
  <c r="CL65" i="22"/>
  <c r="CN65" i="22" s="1"/>
  <c r="CI65" i="22"/>
  <c r="CK65" i="22" s="1"/>
  <c r="CF65" i="22"/>
  <c r="CH65" i="22" s="1"/>
  <c r="CC65" i="22"/>
  <c r="CE65" i="22" s="1"/>
  <c r="BZ65" i="22"/>
  <c r="CB65" i="22" s="1"/>
  <c r="BW65" i="22"/>
  <c r="BT65" i="22"/>
  <c r="BQ65" i="22"/>
  <c r="BS65" i="22" s="1"/>
  <c r="BN65" i="22"/>
  <c r="BP65" i="22" s="1"/>
  <c r="BK65" i="22"/>
  <c r="BL65" i="22" s="1"/>
  <c r="BH65" i="22"/>
  <c r="BJ65" i="22" s="1"/>
  <c r="BE65" i="22"/>
  <c r="BG65" i="22" s="1"/>
  <c r="AY65" i="22"/>
  <c r="BA65" i="22" s="1"/>
  <c r="AV65" i="22"/>
  <c r="AS65" i="22"/>
  <c r="AP65" i="22"/>
  <c r="AR65" i="22" s="1"/>
  <c r="AM65" i="22"/>
  <c r="AO65" i="22" s="1"/>
  <c r="AJ65" i="22"/>
  <c r="AL65" i="22" s="1"/>
  <c r="AG65" i="22"/>
  <c r="AI65" i="22" s="1"/>
  <c r="AD65" i="22"/>
  <c r="AF65" i="22" s="1"/>
  <c r="AA65" i="22"/>
  <c r="AC65" i="22" s="1"/>
  <c r="X65" i="22"/>
  <c r="Z65" i="22" s="1"/>
  <c r="U65" i="22"/>
  <c r="W65" i="22" s="1"/>
  <c r="R65" i="22"/>
  <c r="T65" i="22" s="1"/>
  <c r="O65" i="22"/>
  <c r="Q65" i="22" s="1"/>
  <c r="L65" i="22"/>
  <c r="N65" i="22" s="1"/>
  <c r="CR64" i="22"/>
  <c r="CT64" i="22" s="1"/>
  <c r="CO64" i="22"/>
  <c r="CQ64" i="22" s="1"/>
  <c r="CL64" i="22"/>
  <c r="CI64" i="22"/>
  <c r="CK64" i="22" s="1"/>
  <c r="CF64" i="22"/>
  <c r="CH64" i="22" s="1"/>
  <c r="CC64" i="22"/>
  <c r="CE64" i="22" s="1"/>
  <c r="BZ64" i="22"/>
  <c r="CB64" i="22" s="1"/>
  <c r="BW64" i="22"/>
  <c r="BY64" i="22" s="1"/>
  <c r="BT64" i="22"/>
  <c r="BV64" i="22" s="1"/>
  <c r="BQ64" i="22"/>
  <c r="BS64" i="22" s="1"/>
  <c r="BN64" i="22"/>
  <c r="BO64" i="22" s="1"/>
  <c r="BK64" i="22"/>
  <c r="BL64" i="22" s="1"/>
  <c r="BH64" i="22"/>
  <c r="BJ64" i="22" s="1"/>
  <c r="BE64" i="22"/>
  <c r="BG64" i="22" s="1"/>
  <c r="AY64" i="22"/>
  <c r="BA64" i="22" s="1"/>
  <c r="AV64" i="22"/>
  <c r="AX64" i="22" s="1"/>
  <c r="AS64" i="22"/>
  <c r="AU64" i="22" s="1"/>
  <c r="AP64" i="22"/>
  <c r="AR64" i="22" s="1"/>
  <c r="AM64" i="22"/>
  <c r="AJ64" i="22"/>
  <c r="AL64" i="22" s="1"/>
  <c r="AG64" i="22"/>
  <c r="AH64" i="22" s="1"/>
  <c r="AD64" i="22"/>
  <c r="AE64" i="22" s="1"/>
  <c r="AA64" i="22"/>
  <c r="AC64" i="22" s="1"/>
  <c r="X64" i="22"/>
  <c r="Z64" i="22" s="1"/>
  <c r="U64" i="22"/>
  <c r="W64" i="22" s="1"/>
  <c r="R64" i="22"/>
  <c r="T64" i="22" s="1"/>
  <c r="O64" i="22"/>
  <c r="P64" i="22" s="1"/>
  <c r="L64" i="22"/>
  <c r="CR63" i="22"/>
  <c r="CO63" i="22"/>
  <c r="CP63" i="22" s="1"/>
  <c r="CL63" i="22"/>
  <c r="CN63" i="22" s="1"/>
  <c r="CI63" i="22"/>
  <c r="CK63" i="22" s="1"/>
  <c r="CF63" i="22"/>
  <c r="CH63" i="22" s="1"/>
  <c r="CC63" i="22"/>
  <c r="CD63" i="22" s="1"/>
  <c r="BZ63" i="22"/>
  <c r="CB63" i="22" s="1"/>
  <c r="BW63" i="22"/>
  <c r="BT63" i="22"/>
  <c r="BV63" i="22" s="1"/>
  <c r="BQ63" i="22"/>
  <c r="BR63" i="22" s="1"/>
  <c r="BN63" i="22"/>
  <c r="BP63" i="22" s="1"/>
  <c r="BK63" i="22"/>
  <c r="BL63" i="22" s="1"/>
  <c r="BH63" i="22"/>
  <c r="BJ63" i="22" s="1"/>
  <c r="BE63" i="22"/>
  <c r="BF63" i="22" s="1"/>
  <c r="AY63" i="22"/>
  <c r="BA63" i="22" s="1"/>
  <c r="AV63" i="22"/>
  <c r="AX63" i="22" s="1"/>
  <c r="AS63" i="22"/>
  <c r="AT63" i="22" s="1"/>
  <c r="AP63" i="22"/>
  <c r="AM63" i="22"/>
  <c r="AO63" i="22" s="1"/>
  <c r="AJ63" i="22"/>
  <c r="AG63" i="22"/>
  <c r="AH63" i="22" s="1"/>
  <c r="AD63" i="22"/>
  <c r="AF63" i="22" s="1"/>
  <c r="AA63" i="22"/>
  <c r="X63" i="22"/>
  <c r="Y63" i="22" s="1"/>
  <c r="U63" i="22"/>
  <c r="V63" i="22" s="1"/>
  <c r="R63" i="22"/>
  <c r="O63" i="22"/>
  <c r="T63" i="22" s="1"/>
  <c r="L63" i="22"/>
  <c r="N63" i="22" s="1"/>
  <c r="CR62" i="22"/>
  <c r="CT62" i="22" s="1"/>
  <c r="CO62" i="22"/>
  <c r="CQ62" i="22" s="1"/>
  <c r="CL62" i="22"/>
  <c r="CN62" i="22" s="1"/>
  <c r="CI62" i="22"/>
  <c r="CF62" i="22"/>
  <c r="CC62" i="22"/>
  <c r="CD62" i="22" s="1"/>
  <c r="BZ62" i="22"/>
  <c r="CB62" i="22" s="1"/>
  <c r="BW62" i="22"/>
  <c r="BY62" i="22" s="1"/>
  <c r="BT62" i="22"/>
  <c r="BV62" i="22" s="1"/>
  <c r="BQ62" i="22"/>
  <c r="BS62" i="22" s="1"/>
  <c r="BN62" i="22"/>
  <c r="BP62" i="22" s="1"/>
  <c r="BK62" i="22"/>
  <c r="BM62" i="22" s="1"/>
  <c r="BH62" i="22"/>
  <c r="BJ62" i="22" s="1"/>
  <c r="BE62" i="22"/>
  <c r="BG62" i="22" s="1"/>
  <c r="AY62" i="22"/>
  <c r="BA62" i="22" s="1"/>
  <c r="AV62" i="22"/>
  <c r="AX62" i="22" s="1"/>
  <c r="AS62" i="22"/>
  <c r="AP62" i="22"/>
  <c r="AR62" i="22" s="1"/>
  <c r="AM62" i="22"/>
  <c r="AO62" i="22" s="1"/>
  <c r="AJ62" i="22"/>
  <c r="AL62" i="22" s="1"/>
  <c r="AG62" i="22"/>
  <c r="AH62" i="22" s="1"/>
  <c r="AD62" i="22"/>
  <c r="AF62" i="22" s="1"/>
  <c r="AA62" i="22"/>
  <c r="AC62" i="22" s="1"/>
  <c r="X62" i="22"/>
  <c r="Z62" i="22" s="1"/>
  <c r="U62" i="22"/>
  <c r="W62" i="22" s="1"/>
  <c r="R62" i="22"/>
  <c r="T62" i="22" s="1"/>
  <c r="O62" i="22"/>
  <c r="L62" i="22"/>
  <c r="N62" i="22" s="1"/>
  <c r="CR61" i="22"/>
  <c r="CT61" i="22" s="1"/>
  <c r="CO61" i="22"/>
  <c r="CQ61" i="22" s="1"/>
  <c r="CL61" i="22"/>
  <c r="CM61" i="22" s="1"/>
  <c r="CI61" i="22"/>
  <c r="CK61" i="22" s="1"/>
  <c r="CF61" i="22"/>
  <c r="CH61" i="22" s="1"/>
  <c r="CC61" i="22"/>
  <c r="CE61" i="22" s="1"/>
  <c r="BZ61" i="22"/>
  <c r="CB61" i="22" s="1"/>
  <c r="BW61" i="22"/>
  <c r="BY61" i="22" s="1"/>
  <c r="BT61" i="22"/>
  <c r="BU61" i="22" s="1"/>
  <c r="BQ61" i="22"/>
  <c r="BS61" i="22" s="1"/>
  <c r="BN61" i="22"/>
  <c r="BP61" i="22" s="1"/>
  <c r="BK61" i="22"/>
  <c r="BH61" i="22"/>
  <c r="BJ61" i="22" s="1"/>
  <c r="BE61" i="22"/>
  <c r="BG61" i="22" s="1"/>
  <c r="AY61" i="22"/>
  <c r="AV61" i="22"/>
  <c r="AX61" i="22" s="1"/>
  <c r="AS61" i="22"/>
  <c r="AU61" i="22" s="1"/>
  <c r="AP61" i="22"/>
  <c r="AR61" i="22" s="1"/>
  <c r="AM61" i="22"/>
  <c r="AO61" i="22" s="1"/>
  <c r="AJ61" i="22"/>
  <c r="AL61" i="22" s="1"/>
  <c r="AG61" i="22"/>
  <c r="AI61" i="22" s="1"/>
  <c r="AD61" i="22"/>
  <c r="AA61" i="22"/>
  <c r="AC61" i="22" s="1"/>
  <c r="X61" i="22"/>
  <c r="Z61" i="22" s="1"/>
  <c r="U61" i="22"/>
  <c r="W61" i="22" s="1"/>
  <c r="R61" i="22"/>
  <c r="T61" i="22" s="1"/>
  <c r="O61" i="22"/>
  <c r="Q61" i="22" s="1"/>
  <c r="L61" i="22"/>
  <c r="CR60" i="22"/>
  <c r="CT60" i="22" s="1"/>
  <c r="CO60" i="22"/>
  <c r="CP60" i="22" s="1"/>
  <c r="CL60" i="22"/>
  <c r="CN60" i="22" s="1"/>
  <c r="CI60" i="22"/>
  <c r="CJ60" i="22" s="1"/>
  <c r="CF60" i="22"/>
  <c r="CH60" i="22" s="1"/>
  <c r="CC60" i="22"/>
  <c r="CD60" i="22" s="1"/>
  <c r="BZ60" i="22"/>
  <c r="CB60" i="22" s="1"/>
  <c r="BW60" i="22"/>
  <c r="BY60" i="22" s="1"/>
  <c r="BT60" i="22"/>
  <c r="BQ60" i="22"/>
  <c r="BR60" i="22" s="1"/>
  <c r="BN60" i="22"/>
  <c r="BP60" i="22" s="1"/>
  <c r="BK60" i="22"/>
  <c r="BM60" i="22" s="1"/>
  <c r="BH60" i="22"/>
  <c r="BI60" i="22" s="1"/>
  <c r="BE60" i="22"/>
  <c r="BF60" i="22" s="1"/>
  <c r="AY60" i="22"/>
  <c r="BA60" i="22" s="1"/>
  <c r="AV60" i="22"/>
  <c r="AX60" i="22" s="1"/>
  <c r="AS60" i="22"/>
  <c r="AP60" i="22"/>
  <c r="AM60" i="22"/>
  <c r="AO60" i="22" s="1"/>
  <c r="AJ60" i="22"/>
  <c r="AK60" i="22" s="1"/>
  <c r="AG60" i="22"/>
  <c r="AH60" i="22" s="1"/>
  <c r="AD60" i="22"/>
  <c r="AF60" i="22" s="1"/>
  <c r="AA60" i="22"/>
  <c r="AC60" i="22" s="1"/>
  <c r="X60" i="22"/>
  <c r="Z60" i="22" s="1"/>
  <c r="U60" i="22"/>
  <c r="R60" i="22"/>
  <c r="T60" i="22" s="1"/>
  <c r="O60" i="22"/>
  <c r="Q60" i="22" s="1"/>
  <c r="L60" i="22"/>
  <c r="M60" i="22" s="1"/>
  <c r="CR59" i="22"/>
  <c r="CO59" i="22"/>
  <c r="CL59" i="22"/>
  <c r="CI59" i="22"/>
  <c r="CF59" i="22"/>
  <c r="CC59" i="22"/>
  <c r="BZ59" i="22"/>
  <c r="BW59" i="22"/>
  <c r="BT59" i="22"/>
  <c r="BQ59" i="22"/>
  <c r="BN59" i="22"/>
  <c r="BK59" i="22"/>
  <c r="BH59" i="22"/>
  <c r="BE59" i="22"/>
  <c r="BB59" i="22"/>
  <c r="AY59" i="22"/>
  <c r="AV59" i="22"/>
  <c r="AS59" i="22"/>
  <c r="AP59" i="22"/>
  <c r="AM59" i="22"/>
  <c r="AJ59" i="22"/>
  <c r="AG59" i="22"/>
  <c r="AD59" i="22"/>
  <c r="AA59" i="22"/>
  <c r="X59" i="22"/>
  <c r="U59" i="22"/>
  <c r="R59" i="22"/>
  <c r="O59" i="22"/>
  <c r="L59" i="22"/>
  <c r="K45" i="22"/>
  <c r="M45" i="22" s="1"/>
  <c r="J45" i="22"/>
  <c r="K44" i="22"/>
  <c r="M44" i="22" s="1"/>
  <c r="J44" i="22"/>
  <c r="K43" i="22"/>
  <c r="J43" i="22"/>
  <c r="K42" i="22"/>
  <c r="M42" i="22" s="1"/>
  <c r="J42" i="22"/>
  <c r="K41" i="22"/>
  <c r="M41" i="22" s="1"/>
  <c r="J41" i="22"/>
  <c r="K40" i="22"/>
  <c r="J40" i="22"/>
  <c r="K39" i="22"/>
  <c r="M39" i="22" s="1"/>
  <c r="J39" i="22"/>
  <c r="K38" i="22"/>
  <c r="M38" i="22" s="1"/>
  <c r="J38" i="22"/>
  <c r="K37" i="22"/>
  <c r="J37" i="22"/>
  <c r="K36" i="22"/>
  <c r="M36" i="22" s="1"/>
  <c r="J36" i="22"/>
  <c r="K35" i="22"/>
  <c r="M35" i="22" s="1"/>
  <c r="J35" i="22"/>
  <c r="K34" i="22"/>
  <c r="J34" i="22"/>
  <c r="K33" i="22"/>
  <c r="M33" i="22" s="1"/>
  <c r="J33" i="22"/>
  <c r="K32" i="22"/>
  <c r="L32" i="22" s="1"/>
  <c r="J32" i="22"/>
  <c r="K31" i="22"/>
  <c r="M31" i="22" s="1"/>
  <c r="J31" i="22"/>
  <c r="K30" i="22"/>
  <c r="J30" i="22"/>
  <c r="K29" i="22"/>
  <c r="L29" i="22" s="1"/>
  <c r="J29" i="22"/>
  <c r="K28" i="22"/>
  <c r="M28" i="22" s="1"/>
  <c r="J28" i="22"/>
  <c r="K27" i="22"/>
  <c r="M27" i="22" s="1"/>
  <c r="J27" i="22"/>
  <c r="K26" i="22"/>
  <c r="J26" i="22"/>
  <c r="K25" i="22"/>
  <c r="M25" i="22" s="1"/>
  <c r="J25" i="22"/>
  <c r="K24" i="22"/>
  <c r="M24" i="22" s="1"/>
  <c r="J24" i="22"/>
  <c r="K23" i="22"/>
  <c r="M23" i="22" s="1"/>
  <c r="J23" i="22"/>
  <c r="K22" i="22"/>
  <c r="M22" i="22" s="1"/>
  <c r="J22" i="22"/>
  <c r="K21" i="22"/>
  <c r="J21" i="22"/>
  <c r="K20" i="22"/>
  <c r="M20" i="22" s="1"/>
  <c r="J20" i="22"/>
  <c r="K19" i="22"/>
  <c r="M19" i="22" s="1"/>
  <c r="J19" i="22"/>
  <c r="K18" i="22"/>
  <c r="M18" i="22" s="1"/>
  <c r="J18" i="22"/>
  <c r="B58" i="22"/>
  <c r="J19" i="13"/>
  <c r="J20" i="13"/>
  <c r="J21" i="13"/>
  <c r="J22" i="13"/>
  <c r="J23" i="13"/>
  <c r="J24" i="13"/>
  <c r="J25" i="13"/>
  <c r="J26" i="13"/>
  <c r="J27" i="13"/>
  <c r="J28" i="13"/>
  <c r="J29" i="13"/>
  <c r="J30" i="13"/>
  <c r="J31" i="13"/>
  <c r="J32" i="13"/>
  <c r="J33" i="13"/>
  <c r="J34" i="13"/>
  <c r="J35" i="13"/>
  <c r="J36" i="13"/>
  <c r="J37" i="13"/>
  <c r="J38" i="13"/>
  <c r="J39" i="13"/>
  <c r="J40" i="13"/>
  <c r="J41" i="13"/>
  <c r="J42" i="13"/>
  <c r="J43" i="13"/>
  <c r="J44" i="13"/>
  <c r="J45" i="13"/>
  <c r="CX58" i="13"/>
  <c r="L59" i="13"/>
  <c r="O59" i="13"/>
  <c r="R59" i="13"/>
  <c r="U59" i="13"/>
  <c r="X59" i="13"/>
  <c r="AA59" i="13"/>
  <c r="AD59" i="13"/>
  <c r="AG59" i="13"/>
  <c r="AJ59" i="13"/>
  <c r="AM59" i="13"/>
  <c r="AP59" i="13"/>
  <c r="AS59" i="13"/>
  <c r="AV59" i="13"/>
  <c r="AY59" i="13"/>
  <c r="BB59" i="13"/>
  <c r="BE59" i="13"/>
  <c r="BH59" i="13"/>
  <c r="BK59" i="13"/>
  <c r="BN59" i="13"/>
  <c r="BQ59" i="13"/>
  <c r="BT59" i="13"/>
  <c r="BW59" i="13"/>
  <c r="BZ59" i="13"/>
  <c r="CC59" i="13"/>
  <c r="CF59" i="13"/>
  <c r="CI59" i="13"/>
  <c r="CL59" i="13"/>
  <c r="CO59" i="13"/>
  <c r="CR59" i="13"/>
  <c r="K60" i="13"/>
  <c r="L60" i="13"/>
  <c r="N60" i="13" s="1"/>
  <c r="O60" i="13"/>
  <c r="P60" i="13" s="1"/>
  <c r="R60" i="13"/>
  <c r="S60" i="13" s="1"/>
  <c r="U60" i="13"/>
  <c r="V60" i="13" s="1"/>
  <c r="W60" i="13"/>
  <c r="X60" i="13"/>
  <c r="AA60" i="13"/>
  <c r="AB60" i="13" s="1"/>
  <c r="AD60" i="13"/>
  <c r="AE60" i="13" s="1"/>
  <c r="AF60" i="13"/>
  <c r="AG60" i="13"/>
  <c r="AI60" i="13" s="1"/>
  <c r="AH60" i="13"/>
  <c r="AJ60" i="13"/>
  <c r="AL60" i="13" s="1"/>
  <c r="AK60" i="13"/>
  <c r="AM60" i="13"/>
  <c r="AO60" i="13" s="1"/>
  <c r="AP60" i="13"/>
  <c r="AR60" i="13" s="1"/>
  <c r="AQ60" i="13"/>
  <c r="AS60" i="13"/>
  <c r="AT60" i="13"/>
  <c r="AU60" i="13"/>
  <c r="AV60" i="13"/>
  <c r="AX60" i="13" s="1"/>
  <c r="AW60" i="13"/>
  <c r="AY60" i="13"/>
  <c r="AZ60" i="13" s="1"/>
  <c r="BE60" i="13"/>
  <c r="BG60" i="13" s="1"/>
  <c r="BH60" i="13"/>
  <c r="BJ60" i="13" s="1"/>
  <c r="BK60" i="13"/>
  <c r="BM60" i="13" s="1"/>
  <c r="BL60" i="13"/>
  <c r="BN60" i="13"/>
  <c r="BO60" i="13" s="1"/>
  <c r="BQ60" i="13"/>
  <c r="BT60" i="13"/>
  <c r="BV60" i="13" s="1"/>
  <c r="BW60" i="13"/>
  <c r="BZ60" i="13"/>
  <c r="CB60" i="13" s="1"/>
  <c r="CA60" i="13"/>
  <c r="CC60" i="13"/>
  <c r="CD60" i="13" s="1"/>
  <c r="CF60" i="13"/>
  <c r="CH60" i="13" s="1"/>
  <c r="CG60" i="13"/>
  <c r="CI60" i="13"/>
  <c r="CJ60" i="13"/>
  <c r="CK60" i="13"/>
  <c r="CL60" i="13"/>
  <c r="CO60" i="13"/>
  <c r="CP60" i="13" s="1"/>
  <c r="CQ60" i="13"/>
  <c r="CR60" i="13"/>
  <c r="K61" i="13"/>
  <c r="L61" i="13"/>
  <c r="M61" i="13" s="1"/>
  <c r="O61" i="13"/>
  <c r="Q61" i="13" s="1"/>
  <c r="P61" i="13"/>
  <c r="R61" i="13"/>
  <c r="T61" i="13" s="1"/>
  <c r="U61" i="13"/>
  <c r="X61" i="13"/>
  <c r="Z61" i="13" s="1"/>
  <c r="Y61" i="13"/>
  <c r="AA61" i="13"/>
  <c r="AB61" i="13"/>
  <c r="AC61" i="13"/>
  <c r="AD61" i="13"/>
  <c r="AE61" i="13" s="1"/>
  <c r="AG61" i="13"/>
  <c r="AH61" i="13" s="1"/>
  <c r="AJ61" i="13"/>
  <c r="AM61" i="13"/>
  <c r="AN61" i="13" s="1"/>
  <c r="AP61" i="13"/>
  <c r="AR61" i="13" s="1"/>
  <c r="AS61" i="13"/>
  <c r="AT61" i="13" s="1"/>
  <c r="AU61" i="13"/>
  <c r="AV61" i="13"/>
  <c r="AY61" i="13"/>
  <c r="BE61" i="13"/>
  <c r="BF61" i="13" s="1"/>
  <c r="BH61" i="13"/>
  <c r="BJ61" i="13" s="1"/>
  <c r="BK61" i="13"/>
  <c r="BN61" i="13"/>
  <c r="BO61" i="13" s="1"/>
  <c r="BQ61" i="13"/>
  <c r="BR61" i="13" s="1"/>
  <c r="BT61" i="13"/>
  <c r="BV61" i="13" s="1"/>
  <c r="BU61" i="13"/>
  <c r="BW61" i="13"/>
  <c r="BX61" i="13"/>
  <c r="BY61" i="13"/>
  <c r="BZ61" i="13"/>
  <c r="CC61" i="13"/>
  <c r="CD61" i="13" s="1"/>
  <c r="CF61" i="13"/>
  <c r="CG61" i="13" s="1"/>
  <c r="CI61" i="13"/>
  <c r="CK61" i="13" s="1"/>
  <c r="CL61" i="13"/>
  <c r="CN61" i="13" s="1"/>
  <c r="CM61" i="13"/>
  <c r="CO61" i="13"/>
  <c r="CP61" i="13" s="1"/>
  <c r="CQ61" i="13"/>
  <c r="CR61" i="13"/>
  <c r="CS61" i="13" s="1"/>
  <c r="K62" i="13"/>
  <c r="L62" i="13"/>
  <c r="N62" i="13" s="1"/>
  <c r="O62" i="13"/>
  <c r="Q62" i="13" s="1"/>
  <c r="R62" i="13"/>
  <c r="U62" i="13"/>
  <c r="V62" i="13"/>
  <c r="W62" i="13"/>
  <c r="X62" i="13"/>
  <c r="Z62" i="13" s="1"/>
  <c r="Y62" i="13"/>
  <c r="AA62" i="13"/>
  <c r="AB62" i="13"/>
  <c r="AC62" i="13"/>
  <c r="AD62" i="13"/>
  <c r="AG62" i="13"/>
  <c r="AH62" i="13" s="1"/>
  <c r="AJ62" i="13"/>
  <c r="AL62" i="13" s="1"/>
  <c r="AM62" i="13"/>
  <c r="AN62" i="13" s="1"/>
  <c r="AP62" i="13"/>
  <c r="AS62" i="13"/>
  <c r="AT62" i="13"/>
  <c r="AU62" i="13"/>
  <c r="AV62" i="13"/>
  <c r="AW62" i="13" s="1"/>
  <c r="AY62" i="13"/>
  <c r="BE62" i="13"/>
  <c r="BF62" i="13" s="1"/>
  <c r="BH62" i="13"/>
  <c r="BI62" i="13" s="1"/>
  <c r="BK62" i="13"/>
  <c r="BM62" i="13" s="1"/>
  <c r="BL62" i="13"/>
  <c r="BN62" i="13"/>
  <c r="BQ62" i="13"/>
  <c r="BS62" i="13" s="1"/>
  <c r="BT62" i="13"/>
  <c r="BU62" i="13"/>
  <c r="BV62" i="13"/>
  <c r="BW62" i="13"/>
  <c r="BX62" i="13" s="1"/>
  <c r="BZ62" i="13"/>
  <c r="CC62" i="13"/>
  <c r="CF62" i="13"/>
  <c r="CG62" i="13"/>
  <c r="CH62" i="13"/>
  <c r="CI62" i="13"/>
  <c r="CJ62" i="13" s="1"/>
  <c r="CK62" i="13"/>
  <c r="CL62" i="13"/>
  <c r="CO62" i="13"/>
  <c r="CP62" i="13" s="1"/>
  <c r="CR62" i="13"/>
  <c r="CS62" i="13" s="1"/>
  <c r="K63" i="13"/>
  <c r="L63" i="13"/>
  <c r="O63" i="13"/>
  <c r="R63" i="13"/>
  <c r="U63" i="13"/>
  <c r="V63" i="13" s="1"/>
  <c r="W63" i="13"/>
  <c r="X63" i="13"/>
  <c r="AA63" i="13"/>
  <c r="AC63" i="13" s="1"/>
  <c r="AB63" i="13"/>
  <c r="AD63" i="13"/>
  <c r="AE63" i="13" s="1"/>
  <c r="AG63" i="13"/>
  <c r="AJ63" i="13"/>
  <c r="AL63" i="13" s="1"/>
  <c r="AK63" i="13"/>
  <c r="AM63" i="13"/>
  <c r="AO63" i="13" s="1"/>
  <c r="AN63" i="13"/>
  <c r="AP63" i="13"/>
  <c r="AR63" i="13" s="1"/>
  <c r="AS63" i="13"/>
  <c r="AU63" i="13" s="1"/>
  <c r="AT63" i="13"/>
  <c r="AV63" i="13"/>
  <c r="AX63" i="13" s="1"/>
  <c r="AY63" i="13"/>
  <c r="BA63" i="13" s="1"/>
  <c r="AZ63" i="13"/>
  <c r="BE63" i="13"/>
  <c r="BG63" i="13" s="1"/>
  <c r="BH63" i="13"/>
  <c r="BJ63" i="13" s="1"/>
  <c r="BI63" i="13"/>
  <c r="BK63" i="13"/>
  <c r="BM63" i="13" s="1"/>
  <c r="BN63" i="13"/>
  <c r="BO63" i="13" s="1"/>
  <c r="BP63" i="13"/>
  <c r="BQ63" i="13"/>
  <c r="BR63" i="13" s="1"/>
  <c r="BT63" i="13"/>
  <c r="BV63" i="13" s="1"/>
  <c r="BW63" i="13"/>
  <c r="BZ63" i="13"/>
  <c r="CA63" i="13" s="1"/>
  <c r="CC63" i="13"/>
  <c r="CF63" i="13"/>
  <c r="CH63" i="13" s="1"/>
  <c r="CG63" i="13"/>
  <c r="CI63" i="13"/>
  <c r="CL63" i="13"/>
  <c r="CM63" i="13" s="1"/>
  <c r="CO63" i="13"/>
  <c r="CP63" i="13" s="1"/>
  <c r="CR63" i="13"/>
  <c r="CT63" i="13" s="1"/>
  <c r="K64" i="13"/>
  <c r="L64" i="13"/>
  <c r="O64" i="13"/>
  <c r="P64" i="13" s="1"/>
  <c r="R64" i="13"/>
  <c r="T64" i="13" s="1"/>
  <c r="S64" i="13"/>
  <c r="U64" i="13"/>
  <c r="V64" i="13" s="1"/>
  <c r="X64" i="13"/>
  <c r="Z64" i="13" s="1"/>
  <c r="AA64" i="13"/>
  <c r="AD64" i="13"/>
  <c r="AG64" i="13"/>
  <c r="AH64" i="13" s="1"/>
  <c r="AJ64" i="13"/>
  <c r="AK64" i="13"/>
  <c r="AL64" i="13"/>
  <c r="AM64" i="13"/>
  <c r="AO64" i="13" s="1"/>
  <c r="AN64" i="13"/>
  <c r="AP64" i="13"/>
  <c r="AQ64" i="13" s="1"/>
  <c r="AS64" i="13"/>
  <c r="AT64" i="13" s="1"/>
  <c r="AU64" i="13"/>
  <c r="AV64" i="13"/>
  <c r="AW64" i="13" s="1"/>
  <c r="AY64" i="13"/>
  <c r="AZ64" i="13" s="1"/>
  <c r="BE64" i="13"/>
  <c r="BF64" i="13" s="1"/>
  <c r="BG64" i="13"/>
  <c r="BH64" i="13"/>
  <c r="BI64" i="13" s="1"/>
  <c r="BK64" i="13"/>
  <c r="BM64" i="13" s="1"/>
  <c r="BL64" i="13"/>
  <c r="BN64" i="13"/>
  <c r="BP64" i="13" s="1"/>
  <c r="BQ64" i="13"/>
  <c r="BT64" i="13"/>
  <c r="BV64" i="13" s="1"/>
  <c r="BU64" i="13"/>
  <c r="BW64" i="13"/>
  <c r="BZ64" i="13"/>
  <c r="CA64" i="13"/>
  <c r="CB64" i="13"/>
  <c r="CC64" i="13"/>
  <c r="CF64" i="13"/>
  <c r="CI64" i="13"/>
  <c r="CK64" i="13" s="1"/>
  <c r="CL64" i="13"/>
  <c r="CO64" i="13"/>
  <c r="CP64" i="13" s="1"/>
  <c r="CR64" i="13"/>
  <c r="CT64" i="13" s="1"/>
  <c r="CS64" i="13"/>
  <c r="K65" i="13"/>
  <c r="L65" i="13"/>
  <c r="N65" i="13" s="1"/>
  <c r="M65" i="13"/>
  <c r="O65" i="13"/>
  <c r="Q65" i="13" s="1"/>
  <c r="P65" i="13"/>
  <c r="R65" i="13"/>
  <c r="T65" i="13" s="1"/>
  <c r="U65" i="13"/>
  <c r="X65" i="13"/>
  <c r="Y65" i="13" s="1"/>
  <c r="AA65" i="13"/>
  <c r="AC65" i="13" s="1"/>
  <c r="AD65" i="13"/>
  <c r="AG65" i="13"/>
  <c r="AJ65" i="13"/>
  <c r="AK65" i="13"/>
  <c r="AL65" i="13"/>
  <c r="AM65" i="13"/>
  <c r="AN65" i="13" s="1"/>
  <c r="AP65" i="13"/>
  <c r="AR65" i="13" s="1"/>
  <c r="AQ65" i="13"/>
  <c r="AS65" i="13"/>
  <c r="AV65" i="13"/>
  <c r="AW65" i="13"/>
  <c r="AX65" i="13"/>
  <c r="AY65" i="13"/>
  <c r="AZ65" i="13"/>
  <c r="BA65" i="13"/>
  <c r="BE65" i="13"/>
  <c r="BH65" i="13"/>
  <c r="BK65" i="13"/>
  <c r="BL65" i="13" s="1"/>
  <c r="BN65" i="13"/>
  <c r="BO65" i="13"/>
  <c r="BP65" i="13"/>
  <c r="BQ65" i="13"/>
  <c r="BT65" i="13"/>
  <c r="BU65" i="13" s="1"/>
  <c r="BW65" i="13"/>
  <c r="BY65" i="13" s="1"/>
  <c r="BX65" i="13"/>
  <c r="BZ65" i="13"/>
  <c r="CB65" i="13" s="1"/>
  <c r="CC65" i="13"/>
  <c r="CF65" i="13"/>
  <c r="CG65" i="13" s="1"/>
  <c r="CI65" i="13"/>
  <c r="CK65" i="13" s="1"/>
  <c r="CL65" i="13"/>
  <c r="CM65" i="13" s="1"/>
  <c r="CO65" i="13"/>
  <c r="CR65" i="13"/>
  <c r="CS65" i="13" s="1"/>
  <c r="K66" i="13"/>
  <c r="L66" i="13"/>
  <c r="N66" i="13" s="1"/>
  <c r="O66" i="13"/>
  <c r="R66" i="13"/>
  <c r="U66" i="13"/>
  <c r="V66" i="13" s="1"/>
  <c r="X66" i="13"/>
  <c r="Z66" i="13" s="1"/>
  <c r="AA66" i="13"/>
  <c r="AB66" i="13"/>
  <c r="AC66" i="13"/>
  <c r="AD66" i="13"/>
  <c r="AG66" i="13"/>
  <c r="AH66" i="13" s="1"/>
  <c r="AJ66" i="13"/>
  <c r="AL66" i="13" s="1"/>
  <c r="AM66" i="13"/>
  <c r="AN66" i="13" s="1"/>
  <c r="AP66" i="13"/>
  <c r="AR66" i="13" s="1"/>
  <c r="AQ66" i="13"/>
  <c r="AS66" i="13"/>
  <c r="AU66" i="13" s="1"/>
  <c r="AT66" i="13"/>
  <c r="AV66" i="13"/>
  <c r="AX66" i="13" s="1"/>
  <c r="AY66" i="13"/>
  <c r="AZ66" i="13"/>
  <c r="BA66" i="13"/>
  <c r="BE66" i="13"/>
  <c r="BF66" i="13" s="1"/>
  <c r="BH66" i="13"/>
  <c r="BK66" i="13"/>
  <c r="BL66" i="13"/>
  <c r="BM66" i="13"/>
  <c r="BN66" i="13"/>
  <c r="BO66" i="13" s="1"/>
  <c r="BQ66" i="13"/>
  <c r="BS66" i="13" s="1"/>
  <c r="BT66" i="13"/>
  <c r="BV66" i="13" s="1"/>
  <c r="BW66" i="13"/>
  <c r="BZ66" i="13"/>
  <c r="CC66" i="13"/>
  <c r="CD66" i="13" s="1"/>
  <c r="CF66" i="13"/>
  <c r="CH66" i="13" s="1"/>
  <c r="CG66" i="13"/>
  <c r="CI66" i="13"/>
  <c r="CK66" i="13" s="1"/>
  <c r="CJ66" i="13"/>
  <c r="CL66" i="13"/>
  <c r="CM66" i="13" s="1"/>
  <c r="CO66" i="13"/>
  <c r="CQ66" i="13" s="1"/>
  <c r="CR66" i="13"/>
  <c r="CT66" i="13" s="1"/>
  <c r="CS66" i="13"/>
  <c r="K67" i="13"/>
  <c r="L67" i="13"/>
  <c r="N67" i="13" s="1"/>
  <c r="O67" i="13"/>
  <c r="Q67" i="13" s="1"/>
  <c r="P67" i="13"/>
  <c r="R67" i="13"/>
  <c r="S67" i="13" s="1"/>
  <c r="T67" i="13"/>
  <c r="U67" i="13"/>
  <c r="X67" i="13"/>
  <c r="Y67" i="13" s="1"/>
  <c r="AA67" i="13"/>
  <c r="AC67" i="13" s="1"/>
  <c r="AD67" i="13"/>
  <c r="AF67" i="13" s="1"/>
  <c r="AG67" i="13"/>
  <c r="AH67" i="13" s="1"/>
  <c r="AJ67" i="13"/>
  <c r="AL67" i="13" s="1"/>
  <c r="AM67" i="13"/>
  <c r="AP67" i="13"/>
  <c r="AS67" i="13"/>
  <c r="AT67" i="13" s="1"/>
  <c r="AU67" i="13"/>
  <c r="AV67" i="13"/>
  <c r="AX67" i="13" s="1"/>
  <c r="AY67" i="13"/>
  <c r="AZ67" i="13" s="1"/>
  <c r="BE67" i="13"/>
  <c r="BH67" i="13"/>
  <c r="BI67" i="13" s="1"/>
  <c r="BJ67" i="13"/>
  <c r="BK67" i="13"/>
  <c r="BL67" i="13" s="1"/>
  <c r="BN67" i="13"/>
  <c r="BP67" i="13" s="1"/>
  <c r="BO67" i="13"/>
  <c r="BQ67" i="13"/>
  <c r="BR67" i="13" s="1"/>
  <c r="BT67" i="13"/>
  <c r="BV67" i="13" s="1"/>
  <c r="BU67" i="13"/>
  <c r="BW67" i="13"/>
  <c r="BZ67" i="13"/>
  <c r="CA67" i="13" s="1"/>
  <c r="CC67" i="13"/>
  <c r="CF67" i="13"/>
  <c r="CH67" i="13" s="1"/>
  <c r="CG67" i="13"/>
  <c r="CI67" i="13"/>
  <c r="CJ67" i="13"/>
  <c r="CK67" i="13"/>
  <c r="CL67" i="13"/>
  <c r="CN67" i="13" s="1"/>
  <c r="CM67" i="13"/>
  <c r="CO67" i="13"/>
  <c r="CP67" i="13" s="1"/>
  <c r="CR67" i="13"/>
  <c r="CS67" i="13" s="1"/>
  <c r="B75" i="13"/>
  <c r="CX75" i="13"/>
  <c r="L76" i="13"/>
  <c r="O76" i="13"/>
  <c r="R76" i="13"/>
  <c r="U76" i="13"/>
  <c r="X76" i="13"/>
  <c r="AA76" i="13"/>
  <c r="AD76" i="13"/>
  <c r="AG76" i="13"/>
  <c r="AJ76" i="13"/>
  <c r="AM76" i="13"/>
  <c r="AP76" i="13"/>
  <c r="AS76" i="13"/>
  <c r="AV76" i="13"/>
  <c r="AY76" i="13"/>
  <c r="BB76" i="13"/>
  <c r="BE76" i="13"/>
  <c r="BH76" i="13"/>
  <c r="BK76" i="13"/>
  <c r="BN76" i="13"/>
  <c r="BQ76" i="13"/>
  <c r="BT76" i="13"/>
  <c r="BW76" i="13"/>
  <c r="BZ76" i="13"/>
  <c r="CC76" i="13"/>
  <c r="CF76" i="13"/>
  <c r="CI76" i="13"/>
  <c r="CL76" i="13"/>
  <c r="CO76" i="13"/>
  <c r="CR76" i="13"/>
  <c r="K77" i="13"/>
  <c r="L77" i="13"/>
  <c r="N77" i="13" s="1"/>
  <c r="O77" i="13"/>
  <c r="R77" i="13"/>
  <c r="T77" i="13" s="1"/>
  <c r="S77" i="13"/>
  <c r="U77" i="13"/>
  <c r="W77" i="13" s="1"/>
  <c r="X77" i="13"/>
  <c r="Y77" i="13" s="1"/>
  <c r="AA77" i="13"/>
  <c r="AC77" i="13" s="1"/>
  <c r="AB77" i="13"/>
  <c r="AD77" i="13"/>
  <c r="AE77" i="13" s="1"/>
  <c r="AF77" i="13"/>
  <c r="AG77" i="13"/>
  <c r="AI77" i="13" s="1"/>
  <c r="AJ77" i="13"/>
  <c r="AK77" i="13" s="1"/>
  <c r="AM77" i="13"/>
  <c r="AN77" i="13" s="1"/>
  <c r="AP77" i="13"/>
  <c r="AS77" i="13"/>
  <c r="AU77" i="13" s="1"/>
  <c r="AV77" i="13"/>
  <c r="AY77" i="13"/>
  <c r="BA77" i="13" s="1"/>
  <c r="AZ77" i="13"/>
  <c r="BE77" i="13"/>
  <c r="BG77" i="13" s="1"/>
  <c r="BH77" i="13"/>
  <c r="BJ77" i="13" s="1"/>
  <c r="BK77" i="13"/>
  <c r="BM77" i="13" s="1"/>
  <c r="BN77" i="13"/>
  <c r="BP77" i="13" s="1"/>
  <c r="BQ77" i="13"/>
  <c r="BT77" i="13"/>
  <c r="BU77" i="13" s="1"/>
  <c r="BW77" i="13"/>
  <c r="BY77" i="13" s="1"/>
  <c r="BX77" i="13"/>
  <c r="BZ77" i="13"/>
  <c r="CB77" i="13" s="1"/>
  <c r="CA77" i="13"/>
  <c r="CC77" i="13"/>
  <c r="CF77" i="13"/>
  <c r="CH77" i="13" s="1"/>
  <c r="CI77" i="13"/>
  <c r="CJ77" i="13" s="1"/>
  <c r="CL77" i="13"/>
  <c r="CM77" i="13" s="1"/>
  <c r="CN77" i="13"/>
  <c r="CO77" i="13"/>
  <c r="CQ77" i="13" s="1"/>
  <c r="CR77" i="13"/>
  <c r="CS77" i="13"/>
  <c r="CT77" i="13"/>
  <c r="K78" i="13"/>
  <c r="L78" i="13"/>
  <c r="M78" i="13" s="1"/>
  <c r="O78" i="13"/>
  <c r="Q78" i="13" s="1"/>
  <c r="R78" i="13"/>
  <c r="S78" i="13" s="1"/>
  <c r="U78" i="13"/>
  <c r="V78" i="13"/>
  <c r="W78" i="13"/>
  <c r="X78" i="13"/>
  <c r="AA78" i="13"/>
  <c r="AB78" i="13" s="1"/>
  <c r="AC78" i="13"/>
  <c r="AD78" i="13"/>
  <c r="AE78" i="13" s="1"/>
  <c r="AG78" i="13"/>
  <c r="AH78" i="13" s="1"/>
  <c r="AI78" i="13"/>
  <c r="AJ78" i="13"/>
  <c r="AK78" i="13" s="1"/>
  <c r="AM78" i="13"/>
  <c r="AP78" i="13"/>
  <c r="AQ78" i="13" s="1"/>
  <c r="AS78" i="13"/>
  <c r="AT78" i="13" s="1"/>
  <c r="AV78" i="13"/>
  <c r="AX78" i="13" s="1"/>
  <c r="AY78" i="13"/>
  <c r="AZ78" i="13" s="1"/>
  <c r="BA78" i="13"/>
  <c r="BE78" i="13"/>
  <c r="BF78" i="13" s="1"/>
  <c r="BH78" i="13"/>
  <c r="BI78" i="13" s="1"/>
  <c r="BK78" i="13"/>
  <c r="BN78" i="13"/>
  <c r="BQ78" i="13"/>
  <c r="BS78" i="13" s="1"/>
  <c r="BT78" i="13"/>
  <c r="BU78" i="13"/>
  <c r="BV78" i="13"/>
  <c r="BW78" i="13"/>
  <c r="BX78" i="13" s="1"/>
  <c r="BZ78" i="13"/>
  <c r="CA78" i="13" s="1"/>
  <c r="CC78" i="13"/>
  <c r="CF78" i="13"/>
  <c r="CG78" i="13"/>
  <c r="CH78" i="13"/>
  <c r="CI78" i="13"/>
  <c r="CK78" i="13" s="1"/>
  <c r="CL78" i="13"/>
  <c r="CM78" i="13" s="1"/>
  <c r="CO78" i="13"/>
  <c r="CQ78" i="13" s="1"/>
  <c r="CP78" i="13"/>
  <c r="CR78" i="13"/>
  <c r="K79" i="13"/>
  <c r="L79" i="13"/>
  <c r="O79" i="13"/>
  <c r="P79" i="13"/>
  <c r="Q79" i="13"/>
  <c r="R79" i="13"/>
  <c r="S79" i="13" s="1"/>
  <c r="U79" i="13"/>
  <c r="X79" i="13"/>
  <c r="Z79" i="13" s="1"/>
  <c r="AA79" i="13"/>
  <c r="AC79" i="13" s="1"/>
  <c r="AB79" i="13"/>
  <c r="AD79" i="13"/>
  <c r="AE79" i="13" s="1"/>
  <c r="AG79" i="13"/>
  <c r="AI79" i="13" s="1"/>
  <c r="AH79" i="13"/>
  <c r="AJ79" i="13"/>
  <c r="AL79" i="13" s="1"/>
  <c r="AM79" i="13"/>
  <c r="AO79" i="13" s="1"/>
  <c r="AN79" i="13"/>
  <c r="AP79" i="13"/>
  <c r="AR79" i="13" s="1"/>
  <c r="AS79" i="13"/>
  <c r="AT79" i="13" s="1"/>
  <c r="AV79" i="13"/>
  <c r="AX79" i="13" s="1"/>
  <c r="AY79" i="13"/>
  <c r="AZ79" i="13" s="1"/>
  <c r="BE79" i="13"/>
  <c r="BG79" i="13" s="1"/>
  <c r="BF79" i="13"/>
  <c r="BH79" i="13"/>
  <c r="BK79" i="13"/>
  <c r="BL79" i="13"/>
  <c r="BM79" i="13"/>
  <c r="BN79" i="13"/>
  <c r="BO79" i="13" s="1"/>
  <c r="BQ79" i="13"/>
  <c r="BR79" i="13" s="1"/>
  <c r="BT79" i="13"/>
  <c r="BW79" i="13"/>
  <c r="BX79" i="13"/>
  <c r="BY79" i="13"/>
  <c r="BZ79" i="13"/>
  <c r="CA79" i="13"/>
  <c r="CB79" i="13"/>
  <c r="CC79" i="13"/>
  <c r="CD79" i="13" s="1"/>
  <c r="CF79" i="13"/>
  <c r="CH79" i="13" s="1"/>
  <c r="CI79" i="13"/>
  <c r="CL79" i="13"/>
  <c r="CO79" i="13"/>
  <c r="CQ79" i="13" s="1"/>
  <c r="CR79" i="13"/>
  <c r="K80" i="13"/>
  <c r="L80" i="13"/>
  <c r="O80" i="13"/>
  <c r="P80" i="13"/>
  <c r="Q80" i="13"/>
  <c r="R80" i="13"/>
  <c r="U80" i="13"/>
  <c r="W80" i="13" s="1"/>
  <c r="X80" i="13"/>
  <c r="Z80" i="13" s="1"/>
  <c r="AA80" i="13"/>
  <c r="AB80" i="13" s="1"/>
  <c r="AD80" i="13"/>
  <c r="AE80" i="13"/>
  <c r="AF80" i="13"/>
  <c r="AG80" i="13"/>
  <c r="AI80" i="13" s="1"/>
  <c r="AH80" i="13"/>
  <c r="AJ80" i="13"/>
  <c r="AK80" i="13" s="1"/>
  <c r="AM80" i="13"/>
  <c r="AP80" i="13"/>
  <c r="AR80" i="13" s="1"/>
  <c r="AS80" i="13"/>
  <c r="AU80" i="13" s="1"/>
  <c r="AV80" i="13"/>
  <c r="AW80" i="13" s="1"/>
  <c r="AY80" i="13"/>
  <c r="BA80" i="13" s="1"/>
  <c r="AZ80" i="13"/>
  <c r="BE80" i="13"/>
  <c r="BG80" i="13" s="1"/>
  <c r="BF80" i="13"/>
  <c r="BH80" i="13"/>
  <c r="BJ80" i="13" s="1"/>
  <c r="BI80" i="13"/>
  <c r="BK80" i="13"/>
  <c r="BL80" i="13" s="1"/>
  <c r="BN80" i="13"/>
  <c r="BO80" i="13" s="1"/>
  <c r="BQ80" i="13"/>
  <c r="BS80" i="13" s="1"/>
  <c r="BR80" i="13"/>
  <c r="BT80" i="13"/>
  <c r="BV80" i="13" s="1"/>
  <c r="BU80" i="13"/>
  <c r="BW80" i="13"/>
  <c r="BX80" i="13"/>
  <c r="BY80" i="13"/>
  <c r="BZ80" i="13"/>
  <c r="CB80" i="13" s="1"/>
  <c r="CC80" i="13"/>
  <c r="CF80" i="13"/>
  <c r="CG80" i="13" s="1"/>
  <c r="CI80" i="13"/>
  <c r="CJ80" i="13" s="1"/>
  <c r="CL80" i="13"/>
  <c r="CM80" i="13"/>
  <c r="CN80" i="13"/>
  <c r="CO80" i="13"/>
  <c r="CQ80" i="13" s="1"/>
  <c r="CR80" i="13"/>
  <c r="CT80" i="13" s="1"/>
  <c r="CS80" i="13"/>
  <c r="K81" i="13"/>
  <c r="L81" i="13"/>
  <c r="M81" i="13" s="1"/>
  <c r="O81" i="13"/>
  <c r="P81" i="13" s="1"/>
  <c r="R81" i="13"/>
  <c r="S81" i="13" s="1"/>
  <c r="U81" i="13"/>
  <c r="W81" i="13" s="1"/>
  <c r="V81" i="13"/>
  <c r="X81" i="13"/>
  <c r="AA81" i="13"/>
  <c r="AC81" i="13" s="1"/>
  <c r="AB81" i="13"/>
  <c r="AD81" i="13"/>
  <c r="AE81" i="13" s="1"/>
  <c r="AG81" i="13"/>
  <c r="AH81" i="13" s="1"/>
  <c r="AJ81" i="13"/>
  <c r="AK81" i="13" s="1"/>
  <c r="AM81" i="13"/>
  <c r="AN81" i="13"/>
  <c r="AO81" i="13"/>
  <c r="AP81" i="13"/>
  <c r="AQ81" i="13" s="1"/>
  <c r="AS81" i="13"/>
  <c r="AU81" i="13" s="1"/>
  <c r="AV81" i="13"/>
  <c r="AX81" i="13" s="1"/>
  <c r="AW81" i="13"/>
  <c r="AY81" i="13"/>
  <c r="AZ81" i="13" s="1"/>
  <c r="BE81" i="13"/>
  <c r="BF81" i="13" s="1"/>
  <c r="BH81" i="13"/>
  <c r="BJ81" i="13" s="1"/>
  <c r="BK81" i="13"/>
  <c r="BM81" i="13" s="1"/>
  <c r="BL81" i="13"/>
  <c r="BN81" i="13"/>
  <c r="BQ81" i="13"/>
  <c r="BS81" i="13" s="1"/>
  <c r="BR81" i="13"/>
  <c r="BT81" i="13"/>
  <c r="BU81" i="13" s="1"/>
  <c r="BV81" i="13"/>
  <c r="BW81" i="13"/>
  <c r="BX81" i="13" s="1"/>
  <c r="BZ81" i="13"/>
  <c r="CA81" i="13" s="1"/>
  <c r="CC81" i="13"/>
  <c r="CF81" i="13"/>
  <c r="CG81" i="13"/>
  <c r="CH81" i="13"/>
  <c r="CI81" i="13"/>
  <c r="CJ81" i="13" s="1"/>
  <c r="CL81" i="13"/>
  <c r="CM81" i="13" s="1"/>
  <c r="CO81" i="13"/>
  <c r="CQ81" i="13" s="1"/>
  <c r="CP81" i="13"/>
  <c r="CR81" i="13"/>
  <c r="CT81" i="13" s="1"/>
  <c r="K82" i="13"/>
  <c r="L82" i="13"/>
  <c r="M82" i="13" s="1"/>
  <c r="O82" i="13"/>
  <c r="Q82" i="13" s="1"/>
  <c r="P82" i="13"/>
  <c r="R82" i="13"/>
  <c r="T82" i="13" s="1"/>
  <c r="U82" i="13"/>
  <c r="V82" i="13" s="1"/>
  <c r="X82" i="13"/>
  <c r="Z82" i="13" s="1"/>
  <c r="AA82" i="13"/>
  <c r="AC82" i="13" s="1"/>
  <c r="AD82" i="13"/>
  <c r="AF82" i="13" s="1"/>
  <c r="AG82" i="13"/>
  <c r="AH82" i="13" s="1"/>
  <c r="AJ82" i="13"/>
  <c r="AL82" i="13" s="1"/>
  <c r="AM82" i="13"/>
  <c r="AN82" i="13" s="1"/>
  <c r="AP82" i="13"/>
  <c r="AS82" i="13"/>
  <c r="AU82" i="13" s="1"/>
  <c r="AT82" i="13"/>
  <c r="AV82" i="13"/>
  <c r="AX82" i="13" s="1"/>
  <c r="AW82" i="13"/>
  <c r="AY82" i="13"/>
  <c r="AZ82" i="13" s="1"/>
  <c r="BE82" i="13"/>
  <c r="BG82" i="13" s="1"/>
  <c r="BF82" i="13"/>
  <c r="BH82" i="13"/>
  <c r="BI82" i="13" s="1"/>
  <c r="BK82" i="13"/>
  <c r="BL82" i="13"/>
  <c r="BM82" i="13"/>
  <c r="BN82" i="13"/>
  <c r="BP82" i="13" s="1"/>
  <c r="BQ82" i="13"/>
  <c r="BT82" i="13"/>
  <c r="BU82" i="13" s="1"/>
  <c r="BW82" i="13"/>
  <c r="BY82" i="13" s="1"/>
  <c r="BZ82" i="13"/>
  <c r="CB82" i="13" s="1"/>
  <c r="CA82" i="13"/>
  <c r="CC82" i="13"/>
  <c r="CE82" i="13" s="1"/>
  <c r="CD82" i="13"/>
  <c r="CF82" i="13"/>
  <c r="CG82" i="13"/>
  <c r="CH82" i="13"/>
  <c r="CI82" i="13"/>
  <c r="CJ82" i="13" s="1"/>
  <c r="CL82" i="13"/>
  <c r="CN82" i="13" s="1"/>
  <c r="CO82" i="13"/>
  <c r="CP82" i="13" s="1"/>
  <c r="CR82" i="13"/>
  <c r="CS82" i="13"/>
  <c r="CT82" i="13"/>
  <c r="K83" i="13"/>
  <c r="L83" i="13"/>
  <c r="M83" i="13" s="1"/>
  <c r="O83" i="13"/>
  <c r="R83" i="13"/>
  <c r="T83" i="13" s="1"/>
  <c r="S83" i="13"/>
  <c r="U83" i="13"/>
  <c r="X83" i="13"/>
  <c r="Y83" i="13" s="1"/>
  <c r="AA83" i="13"/>
  <c r="AB83" i="13" s="1"/>
  <c r="AC83" i="13"/>
  <c r="AD83" i="13"/>
  <c r="AG83" i="13"/>
  <c r="AI83" i="13" s="1"/>
  <c r="AJ83" i="13"/>
  <c r="AL83" i="13" s="1"/>
  <c r="AM83" i="13"/>
  <c r="AO83" i="13" s="1"/>
  <c r="AP83" i="13"/>
  <c r="AQ83" i="13" s="1"/>
  <c r="AS83" i="13"/>
  <c r="AU83" i="13" s="1"/>
  <c r="AV83" i="13"/>
  <c r="AW83" i="13" s="1"/>
  <c r="AY83" i="13"/>
  <c r="AZ83" i="13" s="1"/>
  <c r="BE83" i="13"/>
  <c r="BH83" i="13"/>
  <c r="BI83" i="13"/>
  <c r="BJ83" i="13"/>
  <c r="BK83" i="13"/>
  <c r="BL83" i="13" s="1"/>
  <c r="BN83" i="13"/>
  <c r="BP83" i="13" s="1"/>
  <c r="BO83" i="13"/>
  <c r="BQ83" i="13"/>
  <c r="BS83" i="13" s="1"/>
  <c r="BT83" i="13"/>
  <c r="BV83" i="13" s="1"/>
  <c r="BW83" i="13"/>
  <c r="BY83" i="13" s="1"/>
  <c r="BX83" i="13"/>
  <c r="BZ83" i="13"/>
  <c r="CB83" i="13" s="1"/>
  <c r="CA83" i="13"/>
  <c r="CC83" i="13"/>
  <c r="CE83" i="13" s="1"/>
  <c r="CD83" i="13"/>
  <c r="CF83" i="13"/>
  <c r="CG83" i="13" s="1"/>
  <c r="CI83" i="13"/>
  <c r="CL83" i="13"/>
  <c r="CM83" i="13" s="1"/>
  <c r="CO83" i="13"/>
  <c r="CQ83" i="13" s="1"/>
  <c r="CR83" i="13"/>
  <c r="K84" i="13"/>
  <c r="L84" i="13"/>
  <c r="O84" i="13"/>
  <c r="P84" i="13" s="1"/>
  <c r="Q84" i="13"/>
  <c r="R84" i="13"/>
  <c r="S84" i="13" s="1"/>
  <c r="U84" i="13"/>
  <c r="V84" i="13"/>
  <c r="W84" i="13"/>
  <c r="X84" i="13"/>
  <c r="Z84" i="13" s="1"/>
  <c r="AA84" i="13"/>
  <c r="AB84" i="13" s="1"/>
  <c r="AD84" i="13"/>
  <c r="AE84" i="13" s="1"/>
  <c r="AG84" i="13"/>
  <c r="AH84" i="13"/>
  <c r="AI84" i="13"/>
  <c r="AJ84" i="13"/>
  <c r="AK84" i="13"/>
  <c r="AL84" i="13"/>
  <c r="AM84" i="13"/>
  <c r="AO84" i="13" s="1"/>
  <c r="AP84" i="13"/>
  <c r="AS84" i="13"/>
  <c r="AU84" i="13" s="1"/>
  <c r="AV84" i="13"/>
  <c r="AX84" i="13" s="1"/>
  <c r="AY84" i="13"/>
  <c r="BA84" i="13" s="1"/>
  <c r="AZ84" i="13"/>
  <c r="BE84" i="13"/>
  <c r="BG84" i="13" s="1"/>
  <c r="BF84" i="13"/>
  <c r="BH84" i="13"/>
  <c r="BI84" i="13" s="1"/>
  <c r="BK84" i="13"/>
  <c r="BM84" i="13" s="1"/>
  <c r="BN84" i="13"/>
  <c r="BO84" i="13" s="1"/>
  <c r="BQ84" i="13"/>
  <c r="BT84" i="13"/>
  <c r="BU84" i="13" s="1"/>
  <c r="BW84" i="13"/>
  <c r="BY84" i="13" s="1"/>
  <c r="BZ84" i="13"/>
  <c r="CC84" i="13"/>
  <c r="CE84" i="13" s="1"/>
  <c r="CD84" i="13"/>
  <c r="CF84" i="13"/>
  <c r="CH84" i="13" s="1"/>
  <c r="CG84" i="13"/>
  <c r="CI84" i="13"/>
  <c r="CK84" i="13" s="1"/>
  <c r="CJ84" i="13"/>
  <c r="CL84" i="13"/>
  <c r="CO84" i="13"/>
  <c r="CQ84" i="13" s="1"/>
  <c r="CP84" i="13"/>
  <c r="CR84" i="13"/>
  <c r="CS84" i="13" s="1"/>
  <c r="B92" i="13"/>
  <c r="CX92" i="13"/>
  <c r="L93" i="13"/>
  <c r="O93" i="13"/>
  <c r="R93" i="13"/>
  <c r="U93" i="13"/>
  <c r="X93" i="13"/>
  <c r="AA93" i="13"/>
  <c r="AD93" i="13"/>
  <c r="AG93" i="13"/>
  <c r="AJ93" i="13"/>
  <c r="AM93" i="13"/>
  <c r="AP93" i="13"/>
  <c r="AS93" i="13"/>
  <c r="AV93" i="13"/>
  <c r="AY93" i="13"/>
  <c r="BB93" i="13"/>
  <c r="BE93" i="13"/>
  <c r="BH93" i="13"/>
  <c r="BK93" i="13"/>
  <c r="BN93" i="13"/>
  <c r="BQ93" i="13"/>
  <c r="BT93" i="13"/>
  <c r="BW93" i="13"/>
  <c r="BZ93" i="13"/>
  <c r="CC93" i="13"/>
  <c r="CF93" i="13"/>
  <c r="CI93" i="13"/>
  <c r="CL93" i="13"/>
  <c r="CO93" i="13"/>
  <c r="CR93" i="13"/>
  <c r="K94" i="13"/>
  <c r="L94" i="13"/>
  <c r="O94" i="13"/>
  <c r="Q94" i="13" s="1"/>
  <c r="R94" i="13"/>
  <c r="S94" i="13"/>
  <c r="T94" i="13"/>
  <c r="U94" i="13"/>
  <c r="W94" i="13" s="1"/>
  <c r="V94" i="13"/>
  <c r="X94" i="13"/>
  <c r="Y94" i="13" s="1"/>
  <c r="AA94" i="13"/>
  <c r="AC94" i="13" s="1"/>
  <c r="AB94" i="13"/>
  <c r="AD94" i="13"/>
  <c r="AE94" i="13" s="1"/>
  <c r="AG94" i="13"/>
  <c r="AI94" i="13" s="1"/>
  <c r="AH94" i="13"/>
  <c r="AJ94" i="13"/>
  <c r="AK94" i="13" s="1"/>
  <c r="AL94" i="13"/>
  <c r="AM94" i="13"/>
  <c r="AN94" i="13"/>
  <c r="AO94" i="13"/>
  <c r="AP94" i="13"/>
  <c r="AR94" i="13" s="1"/>
  <c r="AS94" i="13"/>
  <c r="AT94" i="13" s="1"/>
  <c r="AU94" i="13"/>
  <c r="AV94" i="13"/>
  <c r="AY94" i="13"/>
  <c r="BA94" i="13" s="1"/>
  <c r="AZ94" i="13"/>
  <c r="BE94" i="13"/>
  <c r="BF94" i="13" s="1"/>
  <c r="BH94" i="13"/>
  <c r="BK94" i="13"/>
  <c r="BL94" i="13" s="1"/>
  <c r="BM94" i="13"/>
  <c r="BN94" i="13"/>
  <c r="BO94" i="13"/>
  <c r="BP94" i="13"/>
  <c r="BQ94" i="13"/>
  <c r="BS94" i="13" s="1"/>
  <c r="BT94" i="13"/>
  <c r="BU94" i="13" s="1"/>
  <c r="BV94" i="13"/>
  <c r="BW94" i="13"/>
  <c r="BZ94" i="13"/>
  <c r="CA94" i="13" s="1"/>
  <c r="CC94" i="13"/>
  <c r="CD94" i="13"/>
  <c r="CE94" i="13"/>
  <c r="CF94" i="13"/>
  <c r="CG94" i="13" s="1"/>
  <c r="CI94" i="13"/>
  <c r="CJ94" i="13" s="1"/>
  <c r="CK94" i="13"/>
  <c r="CL94" i="13"/>
  <c r="CN94" i="13" s="1"/>
  <c r="CO94" i="13"/>
  <c r="CP94" i="13" s="1"/>
  <c r="CR94" i="13"/>
  <c r="CT94" i="13" s="1"/>
  <c r="K95" i="13"/>
  <c r="L95" i="13"/>
  <c r="M95" i="13"/>
  <c r="N95" i="13"/>
  <c r="O95" i="13"/>
  <c r="Q95" i="13" s="1"/>
  <c r="P95" i="13"/>
  <c r="R95" i="13"/>
  <c r="T95" i="13" s="1"/>
  <c r="S95" i="13"/>
  <c r="U95" i="13"/>
  <c r="W95" i="13" s="1"/>
  <c r="X95" i="13"/>
  <c r="Y95" i="13" s="1"/>
  <c r="AA95" i="13"/>
  <c r="AC95" i="13" s="1"/>
  <c r="AD95" i="13"/>
  <c r="AE95" i="13"/>
  <c r="AF95" i="13"/>
  <c r="AG95" i="13"/>
  <c r="AI95" i="13" s="1"/>
  <c r="AH95" i="13"/>
  <c r="AJ95" i="13"/>
  <c r="AL95" i="13" s="1"/>
  <c r="AM95" i="13"/>
  <c r="AO95" i="13" s="1"/>
  <c r="AN95" i="13"/>
  <c r="AP95" i="13"/>
  <c r="AQ95" i="13" s="1"/>
  <c r="AS95" i="13"/>
  <c r="AT95" i="13" s="1"/>
  <c r="AV95" i="13"/>
  <c r="AX95" i="13" s="1"/>
  <c r="AW95" i="13"/>
  <c r="AY95" i="13"/>
  <c r="BA95" i="13" s="1"/>
  <c r="BE95" i="13"/>
  <c r="BF95" i="13" s="1"/>
  <c r="BH95" i="13"/>
  <c r="BK95" i="13"/>
  <c r="BN95" i="13"/>
  <c r="BO95" i="13" s="1"/>
  <c r="BQ95" i="13"/>
  <c r="BR95" i="13" s="1"/>
  <c r="BS95" i="13"/>
  <c r="BT95" i="13"/>
  <c r="BU95" i="13"/>
  <c r="BV95" i="13"/>
  <c r="BW95" i="13"/>
  <c r="BY95" i="13" s="1"/>
  <c r="BZ95" i="13"/>
  <c r="CB95" i="13" s="1"/>
  <c r="CC95" i="13"/>
  <c r="CE95" i="13" s="1"/>
  <c r="CD95" i="13"/>
  <c r="CF95" i="13"/>
  <c r="CG95" i="13" s="1"/>
  <c r="CI95" i="13"/>
  <c r="CL95" i="13"/>
  <c r="CM95" i="13" s="1"/>
  <c r="CN95" i="13"/>
  <c r="CO95" i="13"/>
  <c r="CQ95" i="13" s="1"/>
  <c r="CR95" i="13"/>
  <c r="CS95" i="13" s="1"/>
  <c r="CT95" i="13"/>
  <c r="K96" i="13"/>
  <c r="L96" i="13"/>
  <c r="M96" i="13" s="1"/>
  <c r="O96" i="13"/>
  <c r="R96" i="13"/>
  <c r="T96" i="13" s="1"/>
  <c r="U96" i="13"/>
  <c r="V96" i="13" s="1"/>
  <c r="W96" i="13"/>
  <c r="X96" i="13"/>
  <c r="Y96" i="13" s="1"/>
  <c r="AA96" i="13"/>
  <c r="AB96" i="13" s="1"/>
  <c r="AD96" i="13"/>
  <c r="AE96" i="13" s="1"/>
  <c r="AF96" i="13"/>
  <c r="AG96" i="13"/>
  <c r="AI96" i="13" s="1"/>
  <c r="AH96" i="13"/>
  <c r="AJ96" i="13"/>
  <c r="AK96" i="13" s="1"/>
  <c r="AM96" i="13"/>
  <c r="AN96" i="13" s="1"/>
  <c r="AP96" i="13"/>
  <c r="AQ96" i="13" s="1"/>
  <c r="AS96" i="13"/>
  <c r="AT96" i="13" s="1"/>
  <c r="AV96" i="13"/>
  <c r="AW96" i="13" s="1"/>
  <c r="AY96" i="13"/>
  <c r="AZ96" i="13" s="1"/>
  <c r="BA96" i="13"/>
  <c r="BE96" i="13"/>
  <c r="BG96" i="13" s="1"/>
  <c r="BH96" i="13"/>
  <c r="BI96" i="13" s="1"/>
  <c r="BK96" i="13"/>
  <c r="BL96" i="13" s="1"/>
  <c r="BN96" i="13"/>
  <c r="BO96" i="13" s="1"/>
  <c r="BP96" i="13"/>
  <c r="BQ96" i="13"/>
  <c r="BR96" i="13"/>
  <c r="BS96" i="13"/>
  <c r="BT96" i="13"/>
  <c r="BU96" i="13" s="1"/>
  <c r="BW96" i="13"/>
  <c r="BX96" i="13"/>
  <c r="BY96" i="13"/>
  <c r="BZ96" i="13"/>
  <c r="CB96" i="13" s="1"/>
  <c r="CC96" i="13"/>
  <c r="CF96" i="13"/>
  <c r="CG96" i="13" s="1"/>
  <c r="CI96" i="13"/>
  <c r="CK96" i="13" s="1"/>
  <c r="CJ96" i="13"/>
  <c r="CL96" i="13"/>
  <c r="CM96" i="13"/>
  <c r="CN96" i="13"/>
  <c r="CO96" i="13"/>
  <c r="CQ96" i="13" s="1"/>
  <c r="CP96" i="13"/>
  <c r="CR96" i="13"/>
  <c r="CS96" i="13" s="1"/>
  <c r="K97" i="13"/>
  <c r="L97" i="13"/>
  <c r="M97" i="13" s="1"/>
  <c r="O97" i="13"/>
  <c r="T97" i="13" s="1"/>
  <c r="P97" i="13"/>
  <c r="Q97" i="13"/>
  <c r="R97" i="13"/>
  <c r="U97" i="13"/>
  <c r="V97" i="13" s="1"/>
  <c r="W97" i="13"/>
  <c r="X97" i="13"/>
  <c r="AA97" i="13"/>
  <c r="AB97" i="13" s="1"/>
  <c r="AD97" i="13"/>
  <c r="AE97" i="13" s="1"/>
  <c r="AG97" i="13"/>
  <c r="AH97" i="13" s="1"/>
  <c r="AJ97" i="13"/>
  <c r="AL97" i="13" s="1"/>
  <c r="AM97" i="13"/>
  <c r="AN97" i="13"/>
  <c r="AO97" i="13"/>
  <c r="AP97" i="13"/>
  <c r="AQ97" i="13"/>
  <c r="AR97" i="13"/>
  <c r="AS97" i="13"/>
  <c r="AT97" i="13" s="1"/>
  <c r="AV97" i="13"/>
  <c r="AX97" i="13" s="1"/>
  <c r="AY97" i="13"/>
  <c r="AZ97" i="13" s="1"/>
  <c r="BE97" i="13"/>
  <c r="BF97" i="13"/>
  <c r="BG97" i="13"/>
  <c r="BH97" i="13"/>
  <c r="BJ97" i="13" s="1"/>
  <c r="BK97" i="13"/>
  <c r="BL97" i="13"/>
  <c r="BM97" i="13"/>
  <c r="BN97" i="13"/>
  <c r="BO97" i="13" s="1"/>
  <c r="BQ97" i="13"/>
  <c r="BR97" i="13" s="1"/>
  <c r="BT97" i="13"/>
  <c r="BV97" i="13" s="1"/>
  <c r="BW97" i="13"/>
  <c r="BX97" i="13" s="1"/>
  <c r="BY97" i="13"/>
  <c r="BZ97" i="13"/>
  <c r="CA97" i="13"/>
  <c r="CB97" i="13"/>
  <c r="CC97" i="13"/>
  <c r="CD97" i="13" s="1"/>
  <c r="CF97" i="13"/>
  <c r="CH97" i="13" s="1"/>
  <c r="CI97" i="13"/>
  <c r="CK97" i="13" s="1"/>
  <c r="CJ97" i="13"/>
  <c r="CL97" i="13"/>
  <c r="CM97" i="13" s="1"/>
  <c r="CN97" i="13"/>
  <c r="CO97" i="13"/>
  <c r="CQ97" i="13" s="1"/>
  <c r="CP97" i="13"/>
  <c r="CR97" i="13"/>
  <c r="CT97" i="13" s="1"/>
  <c r="CS97" i="13"/>
  <c r="K98" i="13"/>
  <c r="L98" i="13"/>
  <c r="M98" i="13" s="1"/>
  <c r="O98" i="13"/>
  <c r="Q98" i="13" s="1"/>
  <c r="R98" i="13"/>
  <c r="S98" i="13"/>
  <c r="T98" i="13"/>
  <c r="U98" i="13"/>
  <c r="W98" i="13" s="1"/>
  <c r="V98" i="13"/>
  <c r="X98" i="13"/>
  <c r="Z98" i="13" s="1"/>
  <c r="Y98" i="13"/>
  <c r="AA98" i="13"/>
  <c r="AC98" i="13" s="1"/>
  <c r="AD98" i="13"/>
  <c r="AE98" i="13" s="1"/>
  <c r="AG98" i="13"/>
  <c r="AH98" i="13" s="1"/>
  <c r="AI98" i="13"/>
  <c r="AJ98" i="13"/>
  <c r="AK98" i="13" s="1"/>
  <c r="AM98" i="13"/>
  <c r="AP98" i="13"/>
  <c r="AR98" i="13" s="1"/>
  <c r="AQ98" i="13"/>
  <c r="AS98" i="13"/>
  <c r="AU98" i="13" s="1"/>
  <c r="AT98" i="13"/>
  <c r="AV98" i="13"/>
  <c r="AX98" i="13" s="1"/>
  <c r="AY98" i="13"/>
  <c r="BA98" i="13" s="1"/>
  <c r="AZ98" i="13"/>
  <c r="BE98" i="13"/>
  <c r="BG98" i="13" s="1"/>
  <c r="BF98" i="13"/>
  <c r="BH98" i="13"/>
  <c r="BI98" i="13"/>
  <c r="BJ98" i="13"/>
  <c r="BK98" i="13"/>
  <c r="BM98" i="13" s="1"/>
  <c r="BN98" i="13"/>
  <c r="BO98" i="13" s="1"/>
  <c r="BQ98" i="13"/>
  <c r="BR98" i="13" s="1"/>
  <c r="BT98" i="13"/>
  <c r="BU98" i="13"/>
  <c r="BV98" i="13"/>
  <c r="BW98" i="13"/>
  <c r="BZ98" i="13"/>
  <c r="CA98" i="13"/>
  <c r="CB98" i="13"/>
  <c r="CC98" i="13"/>
  <c r="CE98" i="13" s="1"/>
  <c r="CF98" i="13"/>
  <c r="CH98" i="13" s="1"/>
  <c r="CI98" i="13"/>
  <c r="CK98" i="13" s="1"/>
  <c r="CL98" i="13"/>
  <c r="CM98" i="13"/>
  <c r="CN98" i="13"/>
  <c r="CO98" i="13"/>
  <c r="CP98" i="13"/>
  <c r="CQ98" i="13"/>
  <c r="CR98" i="13"/>
  <c r="CS98" i="13" s="1"/>
  <c r="CT98" i="13"/>
  <c r="K99" i="13"/>
  <c r="L99" i="13"/>
  <c r="M99" i="13" s="1"/>
  <c r="O99" i="13"/>
  <c r="P99" i="13" s="1"/>
  <c r="R99" i="13"/>
  <c r="S99" i="13"/>
  <c r="T99" i="13"/>
  <c r="U99" i="13"/>
  <c r="V99" i="13"/>
  <c r="W99" i="13"/>
  <c r="X99" i="13"/>
  <c r="Y99" i="13" s="1"/>
  <c r="AA99" i="13"/>
  <c r="AB99" i="13" s="1"/>
  <c r="AD99" i="13"/>
  <c r="AF99" i="13" s="1"/>
  <c r="AG99" i="13"/>
  <c r="AI99" i="13" s="1"/>
  <c r="AH99" i="13"/>
  <c r="AJ99" i="13"/>
  <c r="AK99" i="13" s="1"/>
  <c r="AM99" i="13"/>
  <c r="AN99" i="13"/>
  <c r="AO99" i="13"/>
  <c r="AP99" i="13"/>
  <c r="AR99" i="13" s="1"/>
  <c r="AQ99" i="13"/>
  <c r="AS99" i="13"/>
  <c r="AU99" i="13" s="1"/>
  <c r="AT99" i="13"/>
  <c r="AV99" i="13"/>
  <c r="AW99" i="13" s="1"/>
  <c r="AY99" i="13"/>
  <c r="BA99" i="13" s="1"/>
  <c r="AZ99" i="13"/>
  <c r="BE99" i="13"/>
  <c r="BF99" i="13" s="1"/>
  <c r="BG99" i="13"/>
  <c r="BH99" i="13"/>
  <c r="BI99" i="13" s="1"/>
  <c r="BK99" i="13"/>
  <c r="BL99" i="13" s="1"/>
  <c r="BN99" i="13"/>
  <c r="BO99" i="13" s="1"/>
  <c r="BQ99" i="13"/>
  <c r="BR99" i="13" s="1"/>
  <c r="BT99" i="13"/>
  <c r="BU99" i="13" s="1"/>
  <c r="BW99" i="13"/>
  <c r="BX99" i="13" s="1"/>
  <c r="BZ99" i="13"/>
  <c r="CA99" i="13"/>
  <c r="CB99" i="13"/>
  <c r="CC99" i="13"/>
  <c r="CE99" i="13" s="1"/>
  <c r="CD99" i="13"/>
  <c r="CF99" i="13"/>
  <c r="CG99" i="13" s="1"/>
  <c r="CI99" i="13"/>
  <c r="CJ99" i="13" s="1"/>
  <c r="CL99" i="13"/>
  <c r="CM99" i="13"/>
  <c r="CN99" i="13"/>
  <c r="CO99" i="13"/>
  <c r="CP99" i="13" s="1"/>
  <c r="CR99" i="13"/>
  <c r="CS99" i="13" s="1"/>
  <c r="K100" i="13"/>
  <c r="L100" i="13"/>
  <c r="N100" i="13" s="1"/>
  <c r="O100" i="13"/>
  <c r="P100" i="13" s="1"/>
  <c r="R100" i="13"/>
  <c r="S100" i="13" s="1"/>
  <c r="U100" i="13"/>
  <c r="V100" i="13"/>
  <c r="W100" i="13"/>
  <c r="X100" i="13"/>
  <c r="Z100" i="13" s="1"/>
  <c r="Y100" i="13"/>
  <c r="AA100" i="13"/>
  <c r="AC100" i="13" s="1"/>
  <c r="AD100" i="13"/>
  <c r="AE100" i="13" s="1"/>
  <c r="AG100" i="13"/>
  <c r="AH100" i="13"/>
  <c r="AI100" i="13"/>
  <c r="AJ100" i="13"/>
  <c r="AL100" i="13" s="1"/>
  <c r="AM100" i="13"/>
  <c r="AN100" i="13"/>
  <c r="AO100" i="13"/>
  <c r="AP100" i="13"/>
  <c r="AR100" i="13" s="1"/>
  <c r="AQ100" i="13"/>
  <c r="AS100" i="13"/>
  <c r="AT100" i="13" s="1"/>
  <c r="AV100" i="13"/>
  <c r="AX100" i="13" s="1"/>
  <c r="AW100" i="13"/>
  <c r="AY100" i="13"/>
  <c r="BA100" i="13" s="1"/>
  <c r="BE100" i="13"/>
  <c r="BF100" i="13"/>
  <c r="BG100" i="13"/>
  <c r="BH100" i="13"/>
  <c r="BK100" i="13"/>
  <c r="BM100" i="13" s="1"/>
  <c r="BL100" i="13"/>
  <c r="BN100" i="13"/>
  <c r="BP100" i="13" s="1"/>
  <c r="BQ100" i="13"/>
  <c r="BR100" i="13" s="1"/>
  <c r="BT100" i="13"/>
  <c r="BV100" i="13" s="1"/>
  <c r="BW100" i="13"/>
  <c r="BX100" i="13" s="1"/>
  <c r="BY100" i="13"/>
  <c r="BZ100" i="13"/>
  <c r="CB100" i="13" s="1"/>
  <c r="CA100" i="13"/>
  <c r="CC100" i="13"/>
  <c r="CD100" i="13"/>
  <c r="CE100" i="13"/>
  <c r="CF100" i="13"/>
  <c r="CH100" i="13" s="1"/>
  <c r="CI100" i="13"/>
  <c r="CK100" i="13" s="1"/>
  <c r="CL100" i="13"/>
  <c r="CM100" i="13"/>
  <c r="CN100" i="13"/>
  <c r="CO100" i="13"/>
  <c r="CP100" i="13" s="1"/>
  <c r="CR100" i="13"/>
  <c r="CT100" i="13" s="1"/>
  <c r="CS100" i="13"/>
  <c r="K101" i="13"/>
  <c r="L101" i="13"/>
  <c r="M101" i="13" s="1"/>
  <c r="O101" i="13"/>
  <c r="R101" i="13"/>
  <c r="T101" i="13" s="1"/>
  <c r="U101" i="13"/>
  <c r="W101" i="13" s="1"/>
  <c r="X101" i="13"/>
  <c r="Y101" i="13"/>
  <c r="Z101" i="13"/>
  <c r="AA101" i="13"/>
  <c r="AC101" i="13" s="1"/>
  <c r="AD101" i="13"/>
  <c r="AF101" i="13" s="1"/>
  <c r="AE101" i="13"/>
  <c r="AG101" i="13"/>
  <c r="AH101" i="13" s="1"/>
  <c r="AJ101" i="13"/>
  <c r="AK101" i="13"/>
  <c r="AL101" i="13"/>
  <c r="AM101" i="13"/>
  <c r="AO101" i="13" s="1"/>
  <c r="AP101" i="13"/>
  <c r="AR101" i="13" s="1"/>
  <c r="AS101" i="13"/>
  <c r="AU101" i="13" s="1"/>
  <c r="AV101" i="13"/>
  <c r="AW101" i="13" s="1"/>
  <c r="AX101" i="13"/>
  <c r="AY101" i="13"/>
  <c r="BA101" i="13" s="1"/>
  <c r="AZ101" i="13"/>
  <c r="BE101" i="13"/>
  <c r="BF101" i="13" s="1"/>
  <c r="BH101" i="13"/>
  <c r="BJ101" i="13" s="1"/>
  <c r="BK101" i="13"/>
  <c r="BN101" i="13"/>
  <c r="BO101" i="13"/>
  <c r="BP101" i="13"/>
  <c r="BQ101" i="13"/>
  <c r="BR101" i="13" s="1"/>
  <c r="BT101" i="13"/>
  <c r="BU101" i="13" s="1"/>
  <c r="BW101" i="13"/>
  <c r="BY101" i="13" s="1"/>
  <c r="BZ101" i="13"/>
  <c r="CB101" i="13" s="1"/>
  <c r="CA101" i="13"/>
  <c r="CC101" i="13"/>
  <c r="CD101" i="13" s="1"/>
  <c r="CE101" i="13"/>
  <c r="CF101" i="13"/>
  <c r="CG101" i="13"/>
  <c r="CH101" i="13"/>
  <c r="CI101" i="13"/>
  <c r="CL101" i="13"/>
  <c r="CN101" i="13" s="1"/>
  <c r="CO101" i="13"/>
  <c r="CP101" i="13"/>
  <c r="CQ101" i="13"/>
  <c r="CR101" i="13"/>
  <c r="CS101" i="13" s="1"/>
  <c r="Q51" i="21"/>
  <c r="P51" i="21"/>
  <c r="O51" i="21"/>
  <c r="N51" i="21"/>
  <c r="M51" i="21"/>
  <c r="L51" i="21"/>
  <c r="K51" i="21"/>
  <c r="J51" i="21"/>
  <c r="I51" i="21"/>
  <c r="H51" i="21"/>
  <c r="G51" i="21"/>
  <c r="F51" i="21"/>
  <c r="E51" i="21"/>
  <c r="D51" i="21"/>
  <c r="C51" i="21"/>
  <c r="B51" i="21"/>
  <c r="Q50" i="21"/>
  <c r="P50" i="21"/>
  <c r="O50" i="21"/>
  <c r="N50" i="21"/>
  <c r="M50" i="21"/>
  <c r="L50" i="21"/>
  <c r="K50" i="21"/>
  <c r="J50" i="21"/>
  <c r="I50" i="21"/>
  <c r="H50" i="21"/>
  <c r="G50" i="21"/>
  <c r="F50" i="21"/>
  <c r="E50" i="21"/>
  <c r="D50" i="21"/>
  <c r="C50" i="21"/>
  <c r="B50" i="21"/>
  <c r="Q49" i="21"/>
  <c r="P49" i="21"/>
  <c r="O49" i="21"/>
  <c r="N49" i="21"/>
  <c r="M49" i="21"/>
  <c r="L49" i="21"/>
  <c r="K49" i="21"/>
  <c r="J49" i="21"/>
  <c r="I49" i="21"/>
  <c r="H49" i="21"/>
  <c r="G49" i="21"/>
  <c r="F49" i="21"/>
  <c r="E49" i="21"/>
  <c r="D49" i="21"/>
  <c r="C49" i="21"/>
  <c r="B49" i="21"/>
  <c r="Q48" i="21"/>
  <c r="P48" i="21"/>
  <c r="O48" i="21"/>
  <c r="N48" i="21"/>
  <c r="M48" i="21"/>
  <c r="L48" i="21"/>
  <c r="K48" i="21"/>
  <c r="J48" i="21"/>
  <c r="I48" i="21"/>
  <c r="H48" i="21"/>
  <c r="G48" i="21"/>
  <c r="F48" i="21"/>
  <c r="E48" i="21"/>
  <c r="D48" i="21"/>
  <c r="C48" i="21"/>
  <c r="B48" i="21"/>
  <c r="Q47" i="21"/>
  <c r="P47" i="21"/>
  <c r="O47" i="21"/>
  <c r="N47" i="21"/>
  <c r="M47" i="21"/>
  <c r="L47" i="21"/>
  <c r="K47" i="21"/>
  <c r="J47" i="21"/>
  <c r="I47" i="21"/>
  <c r="H47" i="21"/>
  <c r="G47" i="21"/>
  <c r="F47" i="21"/>
  <c r="E47" i="21"/>
  <c r="D47" i="21"/>
  <c r="C47" i="21"/>
  <c r="B47" i="21"/>
  <c r="Q46" i="21"/>
  <c r="P46" i="21"/>
  <c r="O46" i="21"/>
  <c r="N46" i="21"/>
  <c r="M46" i="21"/>
  <c r="L46" i="21"/>
  <c r="K46" i="21"/>
  <c r="J46" i="21"/>
  <c r="I46" i="21"/>
  <c r="H46" i="21"/>
  <c r="G46" i="21"/>
  <c r="F46" i="21"/>
  <c r="E46" i="21"/>
  <c r="D46" i="21"/>
  <c r="C46" i="21"/>
  <c r="B46" i="21"/>
  <c r="Q45" i="21"/>
  <c r="P45" i="21"/>
  <c r="O45" i="21"/>
  <c r="N45" i="21"/>
  <c r="M45" i="21"/>
  <c r="L45" i="21"/>
  <c r="K45" i="21"/>
  <c r="J45" i="21"/>
  <c r="I45" i="21"/>
  <c r="H45" i="21"/>
  <c r="G45" i="21"/>
  <c r="F45" i="21"/>
  <c r="E45" i="21"/>
  <c r="D45" i="21"/>
  <c r="C45" i="21"/>
  <c r="B45" i="21"/>
  <c r="Q44" i="21"/>
  <c r="P44" i="21"/>
  <c r="O44" i="21"/>
  <c r="N44" i="21"/>
  <c r="M44" i="21"/>
  <c r="L44" i="21"/>
  <c r="K44" i="21"/>
  <c r="J44" i="21"/>
  <c r="I44" i="21"/>
  <c r="H44" i="21"/>
  <c r="G44" i="21"/>
  <c r="F44" i="21"/>
  <c r="E44" i="21"/>
  <c r="D44" i="21"/>
  <c r="C44" i="21"/>
  <c r="B44" i="21"/>
  <c r="Q43" i="21"/>
  <c r="P43" i="21"/>
  <c r="O43" i="21"/>
  <c r="N43" i="21"/>
  <c r="M43" i="21"/>
  <c r="L43" i="21"/>
  <c r="K43" i="21"/>
  <c r="J43" i="21"/>
  <c r="I43" i="21"/>
  <c r="H43" i="21"/>
  <c r="G43" i="21"/>
  <c r="F43" i="21"/>
  <c r="E43" i="21"/>
  <c r="D43" i="21"/>
  <c r="C43" i="21"/>
  <c r="B43" i="21"/>
  <c r="Q42" i="21"/>
  <c r="P42" i="21"/>
  <c r="O42" i="21"/>
  <c r="N42" i="21"/>
  <c r="M42" i="21"/>
  <c r="L42" i="21"/>
  <c r="K42" i="21"/>
  <c r="J42" i="21"/>
  <c r="I42" i="21"/>
  <c r="H42" i="21"/>
  <c r="G42" i="21"/>
  <c r="F42" i="21"/>
  <c r="E42" i="21"/>
  <c r="D42" i="21"/>
  <c r="C42" i="21"/>
  <c r="B42" i="21"/>
  <c r="Q41" i="21"/>
  <c r="P41" i="21"/>
  <c r="O41" i="21"/>
  <c r="N41" i="21"/>
  <c r="M41" i="21"/>
  <c r="L41" i="21"/>
  <c r="K41" i="21"/>
  <c r="J41" i="21"/>
  <c r="I41" i="21"/>
  <c r="H41" i="21"/>
  <c r="G41" i="21"/>
  <c r="F41" i="21"/>
  <c r="E41" i="21"/>
  <c r="D41" i="21"/>
  <c r="C41" i="21"/>
  <c r="B41" i="21"/>
  <c r="Q40" i="21"/>
  <c r="P40" i="21"/>
  <c r="O40" i="21"/>
  <c r="N40" i="21"/>
  <c r="M40" i="21"/>
  <c r="L40" i="21"/>
  <c r="K40" i="21"/>
  <c r="J40" i="21"/>
  <c r="I40" i="21"/>
  <c r="H40" i="21"/>
  <c r="G40" i="21"/>
  <c r="F40" i="21"/>
  <c r="E40" i="21"/>
  <c r="D40" i="21"/>
  <c r="C40" i="21"/>
  <c r="B40" i="21"/>
  <c r="Q39" i="21"/>
  <c r="P39" i="21"/>
  <c r="O39" i="21"/>
  <c r="N39" i="21"/>
  <c r="M39" i="21"/>
  <c r="L39" i="21"/>
  <c r="K39" i="21"/>
  <c r="J39" i="21"/>
  <c r="I39" i="21"/>
  <c r="H39" i="21"/>
  <c r="G39" i="21"/>
  <c r="F39" i="21"/>
  <c r="E39" i="21"/>
  <c r="D39" i="21"/>
  <c r="C39" i="21"/>
  <c r="B39" i="21"/>
  <c r="Q38" i="21"/>
  <c r="P38" i="21"/>
  <c r="O38" i="21"/>
  <c r="N38" i="21"/>
  <c r="M38" i="21"/>
  <c r="L38" i="21"/>
  <c r="K38" i="21"/>
  <c r="J38" i="21"/>
  <c r="I38" i="21"/>
  <c r="H38" i="21"/>
  <c r="G38" i="21"/>
  <c r="F38" i="21"/>
  <c r="E38" i="21"/>
  <c r="D38" i="21"/>
  <c r="C38" i="21"/>
  <c r="B38" i="21"/>
  <c r="Q37" i="21"/>
  <c r="P37" i="21"/>
  <c r="O37" i="21"/>
  <c r="N37" i="21"/>
  <c r="M37" i="21"/>
  <c r="L37" i="21"/>
  <c r="K37" i="21"/>
  <c r="J37" i="21"/>
  <c r="I37" i="21"/>
  <c r="H37" i="21"/>
  <c r="G37" i="21"/>
  <c r="F37" i="21"/>
  <c r="E37" i="21"/>
  <c r="D37" i="21"/>
  <c r="C37" i="21"/>
  <c r="B37" i="21"/>
  <c r="Q36" i="21"/>
  <c r="P36" i="21"/>
  <c r="O36" i="21"/>
  <c r="N36" i="21"/>
  <c r="M36" i="21"/>
  <c r="L36" i="21"/>
  <c r="K36" i="21"/>
  <c r="J36" i="21"/>
  <c r="I36" i="21"/>
  <c r="H36" i="21"/>
  <c r="G36" i="21"/>
  <c r="F36" i="21"/>
  <c r="E36" i="21"/>
  <c r="D36" i="21"/>
  <c r="C36" i="21"/>
  <c r="B36" i="21"/>
  <c r="Q35" i="21"/>
  <c r="P35" i="21"/>
  <c r="O35" i="21"/>
  <c r="N35" i="21"/>
  <c r="M35" i="21"/>
  <c r="L35" i="21"/>
  <c r="K35" i="21"/>
  <c r="J35" i="21"/>
  <c r="I35" i="21"/>
  <c r="H35" i="21"/>
  <c r="G35" i="21"/>
  <c r="F35" i="21"/>
  <c r="E35" i="21"/>
  <c r="D35" i="21"/>
  <c r="C35" i="21"/>
  <c r="B35" i="21"/>
  <c r="Q34" i="21"/>
  <c r="P34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C34" i="21"/>
  <c r="B34" i="21"/>
  <c r="Q33" i="21"/>
  <c r="P33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C33" i="21"/>
  <c r="B33" i="21"/>
  <c r="Q32" i="21"/>
  <c r="P32" i="21"/>
  <c r="O32" i="21"/>
  <c r="N32" i="21"/>
  <c r="M32" i="21"/>
  <c r="L32" i="21"/>
  <c r="K32" i="21"/>
  <c r="J32" i="21"/>
  <c r="I32" i="21"/>
  <c r="H32" i="21"/>
  <c r="G32" i="21"/>
  <c r="F32" i="21"/>
  <c r="E32" i="21"/>
  <c r="D32" i="21"/>
  <c r="C32" i="21"/>
  <c r="B32" i="21"/>
  <c r="Q31" i="21"/>
  <c r="P31" i="21"/>
  <c r="O31" i="21"/>
  <c r="N31" i="21"/>
  <c r="M31" i="21"/>
  <c r="L31" i="21"/>
  <c r="K31" i="21"/>
  <c r="J31" i="21"/>
  <c r="I31" i="21"/>
  <c r="H31" i="21"/>
  <c r="G31" i="21"/>
  <c r="F31" i="21"/>
  <c r="E31" i="21"/>
  <c r="D31" i="21"/>
  <c r="C31" i="21"/>
  <c r="B31" i="21"/>
  <c r="Q30" i="21"/>
  <c r="P30" i="21"/>
  <c r="O30" i="21"/>
  <c r="N30" i="21"/>
  <c r="M30" i="21"/>
  <c r="L30" i="21"/>
  <c r="K30" i="21"/>
  <c r="J30" i="21"/>
  <c r="I30" i="21"/>
  <c r="H30" i="21"/>
  <c r="G30" i="21"/>
  <c r="F30" i="21"/>
  <c r="E30" i="21"/>
  <c r="D30" i="21"/>
  <c r="C30" i="21"/>
  <c r="B30" i="21"/>
  <c r="Q29" i="21"/>
  <c r="P29" i="21"/>
  <c r="O29" i="21"/>
  <c r="N29" i="21"/>
  <c r="M29" i="21"/>
  <c r="L29" i="21"/>
  <c r="K29" i="21"/>
  <c r="J29" i="21"/>
  <c r="I29" i="21"/>
  <c r="H29" i="21"/>
  <c r="G29" i="21"/>
  <c r="F29" i="21"/>
  <c r="E29" i="21"/>
  <c r="D29" i="21"/>
  <c r="C29" i="21"/>
  <c r="B29" i="21"/>
  <c r="Q28" i="21"/>
  <c r="P28" i="21"/>
  <c r="O28" i="21"/>
  <c r="N28" i="21"/>
  <c r="M28" i="21"/>
  <c r="L28" i="21"/>
  <c r="K28" i="21"/>
  <c r="J28" i="21"/>
  <c r="I28" i="21"/>
  <c r="H28" i="21"/>
  <c r="G28" i="21"/>
  <c r="F28" i="21"/>
  <c r="E28" i="21"/>
  <c r="D28" i="21"/>
  <c r="C28" i="21"/>
  <c r="B28" i="21"/>
  <c r="Q27" i="21"/>
  <c r="P27" i="21"/>
  <c r="O27" i="21"/>
  <c r="N27" i="21"/>
  <c r="M27" i="21"/>
  <c r="L27" i="21"/>
  <c r="K27" i="21"/>
  <c r="J27" i="21"/>
  <c r="I27" i="21"/>
  <c r="H27" i="21"/>
  <c r="G27" i="21"/>
  <c r="F27" i="21"/>
  <c r="E27" i="21"/>
  <c r="D27" i="21"/>
  <c r="C27" i="21"/>
  <c r="B27" i="21"/>
  <c r="Q26" i="21"/>
  <c r="P26" i="21"/>
  <c r="O26" i="21"/>
  <c r="N26" i="21"/>
  <c r="M26" i="21"/>
  <c r="L26" i="21"/>
  <c r="K26" i="21"/>
  <c r="J26" i="21"/>
  <c r="I26" i="21"/>
  <c r="H26" i="21"/>
  <c r="G26" i="21"/>
  <c r="F26" i="21"/>
  <c r="E26" i="21"/>
  <c r="D26" i="21"/>
  <c r="C26" i="21"/>
  <c r="B26" i="21"/>
  <c r="Q25" i="21"/>
  <c r="P25" i="21"/>
  <c r="O25" i="21"/>
  <c r="N25" i="21"/>
  <c r="M25" i="21"/>
  <c r="L25" i="21"/>
  <c r="K25" i="21"/>
  <c r="J25" i="21"/>
  <c r="I25" i="21"/>
  <c r="H25" i="21"/>
  <c r="G25" i="21"/>
  <c r="F25" i="21"/>
  <c r="E25" i="21"/>
  <c r="D25" i="21"/>
  <c r="C25" i="21"/>
  <c r="B25" i="21"/>
  <c r="Q24" i="21"/>
  <c r="P24" i="21"/>
  <c r="O24" i="21"/>
  <c r="N24" i="21"/>
  <c r="M24" i="21"/>
  <c r="L24" i="21"/>
  <c r="K24" i="21"/>
  <c r="J24" i="21"/>
  <c r="I24" i="21"/>
  <c r="H24" i="21"/>
  <c r="G24" i="21"/>
  <c r="F24" i="21"/>
  <c r="E24" i="21"/>
  <c r="D24" i="21"/>
  <c r="C24" i="21"/>
  <c r="B24" i="21"/>
  <c r="Q23" i="21"/>
  <c r="P23" i="21"/>
  <c r="O23" i="21"/>
  <c r="N23" i="21"/>
  <c r="M23" i="21"/>
  <c r="L23" i="21"/>
  <c r="K23" i="21"/>
  <c r="J23" i="21"/>
  <c r="I23" i="21"/>
  <c r="H23" i="21"/>
  <c r="G23" i="21"/>
  <c r="F23" i="21"/>
  <c r="E23" i="21"/>
  <c r="D23" i="21"/>
  <c r="C23" i="21"/>
  <c r="B23" i="21"/>
  <c r="Q22" i="21"/>
  <c r="P22" i="21"/>
  <c r="O22" i="21"/>
  <c r="N22" i="21"/>
  <c r="M22" i="21"/>
  <c r="L22" i="21"/>
  <c r="K22" i="21"/>
  <c r="J22" i="21"/>
  <c r="I22" i="21"/>
  <c r="H22" i="21"/>
  <c r="G22" i="21"/>
  <c r="F22" i="21"/>
  <c r="E22" i="21"/>
  <c r="D22" i="21"/>
  <c r="C22" i="21"/>
  <c r="B22" i="21"/>
  <c r="Q21" i="21"/>
  <c r="P21" i="21"/>
  <c r="O21" i="21"/>
  <c r="N21" i="21"/>
  <c r="M21" i="21"/>
  <c r="L21" i="21"/>
  <c r="K21" i="21"/>
  <c r="J21" i="21"/>
  <c r="I21" i="21"/>
  <c r="H21" i="21"/>
  <c r="G21" i="21"/>
  <c r="F21" i="21"/>
  <c r="E21" i="21"/>
  <c r="D21" i="21"/>
  <c r="C21" i="21"/>
  <c r="B21" i="21"/>
  <c r="Q20" i="21"/>
  <c r="P20" i="21"/>
  <c r="O20" i="21"/>
  <c r="N20" i="21"/>
  <c r="M20" i="21"/>
  <c r="L20" i="21"/>
  <c r="K20" i="21"/>
  <c r="J20" i="21"/>
  <c r="I20" i="21"/>
  <c r="H20" i="21"/>
  <c r="G20" i="21"/>
  <c r="F20" i="21"/>
  <c r="E20" i="21"/>
  <c r="D20" i="21"/>
  <c r="C20" i="21"/>
  <c r="B20" i="21"/>
  <c r="Q19" i="21"/>
  <c r="P19" i="21"/>
  <c r="O19" i="21"/>
  <c r="N19" i="21"/>
  <c r="M19" i="21"/>
  <c r="L19" i="21"/>
  <c r="K19" i="21"/>
  <c r="J19" i="21"/>
  <c r="I19" i="21"/>
  <c r="H19" i="21"/>
  <c r="G19" i="21"/>
  <c r="F19" i="21"/>
  <c r="E19" i="21"/>
  <c r="D19" i="21"/>
  <c r="C19" i="21"/>
  <c r="B19" i="21"/>
  <c r="Q18" i="21"/>
  <c r="P18" i="21"/>
  <c r="O18" i="21"/>
  <c r="N18" i="21"/>
  <c r="M18" i="21"/>
  <c r="L18" i="21"/>
  <c r="K18" i="21"/>
  <c r="J18" i="21"/>
  <c r="I18" i="21"/>
  <c r="H18" i="21"/>
  <c r="G18" i="21"/>
  <c r="F18" i="21"/>
  <c r="E18" i="21"/>
  <c r="D18" i="21"/>
  <c r="C18" i="21"/>
  <c r="B18" i="21"/>
  <c r="Q17" i="21"/>
  <c r="P17" i="21"/>
  <c r="O17" i="21"/>
  <c r="N17" i="21"/>
  <c r="M17" i="21"/>
  <c r="L17" i="21"/>
  <c r="K17" i="21"/>
  <c r="J17" i="21"/>
  <c r="I17" i="21"/>
  <c r="H17" i="21"/>
  <c r="G17" i="21"/>
  <c r="F17" i="21"/>
  <c r="E17" i="21"/>
  <c r="D17" i="21"/>
  <c r="C17" i="21"/>
  <c r="B17" i="21"/>
  <c r="Q16" i="21"/>
  <c r="P16" i="21"/>
  <c r="O16" i="21"/>
  <c r="N16" i="21"/>
  <c r="M16" i="21"/>
  <c r="L16" i="21"/>
  <c r="K16" i="21"/>
  <c r="J16" i="21"/>
  <c r="I16" i="21"/>
  <c r="H16" i="21"/>
  <c r="G16" i="21"/>
  <c r="F16" i="21"/>
  <c r="E16" i="21"/>
  <c r="D16" i="21"/>
  <c r="C16" i="21"/>
  <c r="B16" i="21"/>
  <c r="Q15" i="21"/>
  <c r="P15" i="21"/>
  <c r="O15" i="21"/>
  <c r="N15" i="21"/>
  <c r="M15" i="21"/>
  <c r="L15" i="21"/>
  <c r="K15" i="21"/>
  <c r="J15" i="21"/>
  <c r="I15" i="21"/>
  <c r="H15" i="21"/>
  <c r="G15" i="21"/>
  <c r="F15" i="21"/>
  <c r="E15" i="21"/>
  <c r="D15" i="21"/>
  <c r="C15" i="21"/>
  <c r="B15" i="21"/>
  <c r="Q14" i="21"/>
  <c r="P14" i="21"/>
  <c r="O14" i="21"/>
  <c r="N14" i="21"/>
  <c r="M14" i="21"/>
  <c r="L14" i="21"/>
  <c r="K14" i="21"/>
  <c r="J14" i="21"/>
  <c r="I14" i="21"/>
  <c r="H14" i="21"/>
  <c r="G14" i="21"/>
  <c r="F14" i="21"/>
  <c r="E14" i="21"/>
  <c r="D14" i="21"/>
  <c r="C14" i="21"/>
  <c r="B14" i="21"/>
  <c r="Q13" i="21"/>
  <c r="P13" i="21"/>
  <c r="O13" i="21"/>
  <c r="N13" i="21"/>
  <c r="M13" i="21"/>
  <c r="L13" i="21"/>
  <c r="K13" i="21"/>
  <c r="J13" i="21"/>
  <c r="I13" i="21"/>
  <c r="H13" i="21"/>
  <c r="G13" i="21"/>
  <c r="F13" i="21"/>
  <c r="E13" i="21"/>
  <c r="D13" i="21"/>
  <c r="C13" i="21"/>
  <c r="B13" i="21"/>
  <c r="Q12" i="21"/>
  <c r="P12" i="21"/>
  <c r="O12" i="21"/>
  <c r="N12" i="21"/>
  <c r="M12" i="21"/>
  <c r="L12" i="21"/>
  <c r="K12" i="21"/>
  <c r="J12" i="21"/>
  <c r="I12" i="21"/>
  <c r="H12" i="21"/>
  <c r="G12" i="21"/>
  <c r="F12" i="21"/>
  <c r="E12" i="21"/>
  <c r="D12" i="21"/>
  <c r="C12" i="21"/>
  <c r="B12" i="21"/>
  <c r="Q11" i="21"/>
  <c r="P11" i="21"/>
  <c r="O11" i="21"/>
  <c r="N11" i="21"/>
  <c r="M11" i="21"/>
  <c r="L11" i="21"/>
  <c r="K11" i="21"/>
  <c r="J11" i="21"/>
  <c r="I11" i="21"/>
  <c r="H11" i="21"/>
  <c r="G11" i="21"/>
  <c r="F11" i="21"/>
  <c r="E11" i="21"/>
  <c r="D11" i="21"/>
  <c r="C11" i="21"/>
  <c r="B11" i="21"/>
  <c r="Q10" i="21"/>
  <c r="P10" i="21"/>
  <c r="O10" i="21"/>
  <c r="N10" i="21"/>
  <c r="M10" i="21"/>
  <c r="L10" i="21"/>
  <c r="K10" i="21"/>
  <c r="J10" i="21"/>
  <c r="I10" i="21"/>
  <c r="H10" i="21"/>
  <c r="G10" i="21"/>
  <c r="F10" i="21"/>
  <c r="E10" i="21"/>
  <c r="D10" i="21"/>
  <c r="C10" i="21"/>
  <c r="B10" i="21"/>
  <c r="Q7" i="21"/>
  <c r="P7" i="21"/>
  <c r="O7" i="21"/>
  <c r="N7" i="21"/>
  <c r="M7" i="21"/>
  <c r="L7" i="21"/>
  <c r="K7" i="21"/>
  <c r="J7" i="21"/>
  <c r="I7" i="21"/>
  <c r="H7" i="21"/>
  <c r="G7" i="21"/>
  <c r="F7" i="21"/>
  <c r="E7" i="21"/>
  <c r="D7" i="21"/>
  <c r="C7" i="21"/>
  <c r="B7" i="21"/>
  <c r="J6" i="21"/>
  <c r="B6" i="21"/>
  <c r="A3" i="21"/>
  <c r="P51" i="12"/>
  <c r="O51" i="12"/>
  <c r="N51" i="12"/>
  <c r="M51" i="12"/>
  <c r="L51" i="12"/>
  <c r="K51" i="12"/>
  <c r="J51" i="12"/>
  <c r="I51" i="12"/>
  <c r="H51" i="12"/>
  <c r="G51" i="12"/>
  <c r="F51" i="12"/>
  <c r="E51" i="12"/>
  <c r="D51" i="12"/>
  <c r="C51" i="12"/>
  <c r="B51" i="12"/>
  <c r="Q50" i="12"/>
  <c r="P50" i="12"/>
  <c r="O50" i="12"/>
  <c r="N50" i="12"/>
  <c r="M50" i="12"/>
  <c r="L50" i="12"/>
  <c r="K50" i="12"/>
  <c r="J50" i="12"/>
  <c r="I50" i="12"/>
  <c r="H50" i="12"/>
  <c r="G50" i="12"/>
  <c r="F50" i="12"/>
  <c r="E50" i="12"/>
  <c r="D50" i="12"/>
  <c r="C50" i="12"/>
  <c r="B50" i="12"/>
  <c r="Q49" i="12"/>
  <c r="P49" i="12"/>
  <c r="O49" i="12"/>
  <c r="N49" i="12"/>
  <c r="M49" i="12"/>
  <c r="L49" i="12"/>
  <c r="K49" i="12"/>
  <c r="J49" i="12"/>
  <c r="I49" i="12"/>
  <c r="H49" i="12"/>
  <c r="G49" i="12"/>
  <c r="F49" i="12"/>
  <c r="E49" i="12"/>
  <c r="D49" i="12"/>
  <c r="C49" i="12"/>
  <c r="B49" i="12"/>
  <c r="Q48" i="12"/>
  <c r="P48" i="12"/>
  <c r="O48" i="12"/>
  <c r="N48" i="12"/>
  <c r="M48" i="12"/>
  <c r="L48" i="12"/>
  <c r="K48" i="12"/>
  <c r="J48" i="12"/>
  <c r="I48" i="12"/>
  <c r="H48" i="12"/>
  <c r="G48" i="12"/>
  <c r="F48" i="12"/>
  <c r="E48" i="12"/>
  <c r="D48" i="12"/>
  <c r="C48" i="12"/>
  <c r="B48" i="12"/>
  <c r="Q47" i="12"/>
  <c r="P47" i="12"/>
  <c r="O47" i="12"/>
  <c r="N47" i="12"/>
  <c r="M47" i="12"/>
  <c r="L47" i="12"/>
  <c r="K47" i="12"/>
  <c r="J47" i="12"/>
  <c r="I47" i="12"/>
  <c r="H47" i="12"/>
  <c r="G47" i="12"/>
  <c r="F47" i="12"/>
  <c r="E47" i="12"/>
  <c r="D47" i="12"/>
  <c r="C47" i="12"/>
  <c r="B47" i="12"/>
  <c r="Q46" i="12"/>
  <c r="P46" i="12"/>
  <c r="O46" i="12"/>
  <c r="N46" i="12"/>
  <c r="M46" i="12"/>
  <c r="L46" i="12"/>
  <c r="K46" i="12"/>
  <c r="J46" i="12"/>
  <c r="I46" i="12"/>
  <c r="H46" i="12"/>
  <c r="G46" i="12"/>
  <c r="F46" i="12"/>
  <c r="E46" i="12"/>
  <c r="D46" i="12"/>
  <c r="C46" i="12"/>
  <c r="B46" i="12"/>
  <c r="Q45" i="12"/>
  <c r="P45" i="12"/>
  <c r="O45" i="12"/>
  <c r="N45" i="12"/>
  <c r="M45" i="12"/>
  <c r="L45" i="12"/>
  <c r="K45" i="12"/>
  <c r="J45" i="12"/>
  <c r="I45" i="12"/>
  <c r="H45" i="12"/>
  <c r="G45" i="12"/>
  <c r="F45" i="12"/>
  <c r="E45" i="12"/>
  <c r="D45" i="12"/>
  <c r="C45" i="12"/>
  <c r="B45" i="12"/>
  <c r="Q44" i="12"/>
  <c r="P44" i="12"/>
  <c r="O44" i="12"/>
  <c r="N44" i="12"/>
  <c r="M44" i="12"/>
  <c r="L44" i="12"/>
  <c r="K44" i="12"/>
  <c r="J44" i="12"/>
  <c r="I44" i="12"/>
  <c r="H44" i="12"/>
  <c r="G44" i="12"/>
  <c r="F44" i="12"/>
  <c r="E44" i="12"/>
  <c r="D44" i="12"/>
  <c r="C44" i="12"/>
  <c r="B44" i="12"/>
  <c r="Q43" i="12"/>
  <c r="P43" i="12"/>
  <c r="O43" i="12"/>
  <c r="N43" i="12"/>
  <c r="M43" i="12"/>
  <c r="L43" i="12"/>
  <c r="K43" i="12"/>
  <c r="J43" i="12"/>
  <c r="I43" i="12"/>
  <c r="H43" i="12"/>
  <c r="G43" i="12"/>
  <c r="F43" i="12"/>
  <c r="E43" i="12"/>
  <c r="D43" i="12"/>
  <c r="C43" i="12"/>
  <c r="B43" i="12"/>
  <c r="Q42" i="12"/>
  <c r="P42" i="12"/>
  <c r="O42" i="12"/>
  <c r="N42" i="12"/>
  <c r="M42" i="12"/>
  <c r="L42" i="12"/>
  <c r="K42" i="12"/>
  <c r="J42" i="12"/>
  <c r="I42" i="12"/>
  <c r="H42" i="12"/>
  <c r="G42" i="12"/>
  <c r="F42" i="12"/>
  <c r="E42" i="12"/>
  <c r="D42" i="12"/>
  <c r="C42" i="12"/>
  <c r="B42" i="12"/>
  <c r="Q41" i="12"/>
  <c r="P41" i="12"/>
  <c r="O41" i="12"/>
  <c r="N41" i="12"/>
  <c r="M41" i="12"/>
  <c r="L41" i="12"/>
  <c r="K41" i="12"/>
  <c r="J41" i="12"/>
  <c r="I41" i="12"/>
  <c r="H41" i="12"/>
  <c r="G41" i="12"/>
  <c r="F41" i="12"/>
  <c r="E41" i="12"/>
  <c r="D41" i="12"/>
  <c r="C41" i="12"/>
  <c r="B41" i="12"/>
  <c r="Q40" i="12"/>
  <c r="P40" i="12"/>
  <c r="O40" i="12"/>
  <c r="N40" i="12"/>
  <c r="M40" i="12"/>
  <c r="L40" i="12"/>
  <c r="K40" i="12"/>
  <c r="J40" i="12"/>
  <c r="I40" i="12"/>
  <c r="H40" i="12"/>
  <c r="G40" i="12"/>
  <c r="F40" i="12"/>
  <c r="E40" i="12"/>
  <c r="D40" i="12"/>
  <c r="C40" i="12"/>
  <c r="B40" i="12"/>
  <c r="Q39" i="12"/>
  <c r="P39" i="12"/>
  <c r="O39" i="12"/>
  <c r="N39" i="12"/>
  <c r="M39" i="12"/>
  <c r="L39" i="12"/>
  <c r="K39" i="12"/>
  <c r="J39" i="12"/>
  <c r="I39" i="12"/>
  <c r="H39" i="12"/>
  <c r="G39" i="12"/>
  <c r="F39" i="12"/>
  <c r="E39" i="12"/>
  <c r="D39" i="12"/>
  <c r="C39" i="12"/>
  <c r="B39" i="12"/>
  <c r="Q38" i="12"/>
  <c r="P38" i="12"/>
  <c r="O38" i="12"/>
  <c r="N38" i="12"/>
  <c r="M38" i="12"/>
  <c r="L38" i="12"/>
  <c r="K38" i="12"/>
  <c r="J38" i="12"/>
  <c r="I38" i="12"/>
  <c r="H38" i="12"/>
  <c r="G38" i="12"/>
  <c r="F38" i="12"/>
  <c r="E38" i="12"/>
  <c r="D38" i="12"/>
  <c r="C38" i="12"/>
  <c r="B38" i="12"/>
  <c r="Q37" i="12"/>
  <c r="P37" i="12"/>
  <c r="O37" i="12"/>
  <c r="N37" i="12"/>
  <c r="M37" i="12"/>
  <c r="L37" i="12"/>
  <c r="K37" i="12"/>
  <c r="J37" i="12"/>
  <c r="I37" i="12"/>
  <c r="H37" i="12"/>
  <c r="G37" i="12"/>
  <c r="F37" i="12"/>
  <c r="E37" i="12"/>
  <c r="D37" i="12"/>
  <c r="C37" i="12"/>
  <c r="B37" i="12"/>
  <c r="Q36" i="12"/>
  <c r="P36" i="12"/>
  <c r="O36" i="12"/>
  <c r="N36" i="12"/>
  <c r="M36" i="12"/>
  <c r="L36" i="12"/>
  <c r="K36" i="12"/>
  <c r="J36" i="12"/>
  <c r="I36" i="12"/>
  <c r="H36" i="12"/>
  <c r="G36" i="12"/>
  <c r="F36" i="12"/>
  <c r="E36" i="12"/>
  <c r="D36" i="12"/>
  <c r="C36" i="12"/>
  <c r="B36" i="12"/>
  <c r="Q35" i="12"/>
  <c r="P35" i="12"/>
  <c r="O35" i="12"/>
  <c r="N35" i="12"/>
  <c r="M35" i="12"/>
  <c r="L35" i="12"/>
  <c r="K35" i="12"/>
  <c r="J35" i="12"/>
  <c r="I35" i="12"/>
  <c r="H35" i="12"/>
  <c r="G35" i="12"/>
  <c r="F35" i="12"/>
  <c r="E35" i="12"/>
  <c r="D35" i="12"/>
  <c r="C35" i="12"/>
  <c r="B35" i="12"/>
  <c r="Q34" i="12"/>
  <c r="P34" i="12"/>
  <c r="O34" i="12"/>
  <c r="N34" i="12"/>
  <c r="M34" i="12"/>
  <c r="L34" i="12"/>
  <c r="K34" i="12"/>
  <c r="J34" i="12"/>
  <c r="I34" i="12"/>
  <c r="H34" i="12"/>
  <c r="G34" i="12"/>
  <c r="F34" i="12"/>
  <c r="E34" i="12"/>
  <c r="D34" i="12"/>
  <c r="C34" i="12"/>
  <c r="B34" i="12"/>
  <c r="Q33" i="12"/>
  <c r="P33" i="12"/>
  <c r="O33" i="12"/>
  <c r="N33" i="12"/>
  <c r="M33" i="12"/>
  <c r="L33" i="12"/>
  <c r="K33" i="12"/>
  <c r="J33" i="12"/>
  <c r="I33" i="12"/>
  <c r="H33" i="12"/>
  <c r="G33" i="12"/>
  <c r="F33" i="12"/>
  <c r="E33" i="12"/>
  <c r="D33" i="12"/>
  <c r="C33" i="12"/>
  <c r="B33" i="12"/>
  <c r="Q32" i="12"/>
  <c r="P32" i="12"/>
  <c r="O32" i="12"/>
  <c r="N32" i="12"/>
  <c r="M32" i="12"/>
  <c r="L32" i="12"/>
  <c r="K32" i="12"/>
  <c r="J32" i="12"/>
  <c r="I32" i="12"/>
  <c r="H32" i="12"/>
  <c r="G32" i="12"/>
  <c r="F32" i="12"/>
  <c r="E32" i="12"/>
  <c r="D32" i="12"/>
  <c r="C32" i="12"/>
  <c r="B32" i="12"/>
  <c r="Q31" i="12"/>
  <c r="P31" i="12"/>
  <c r="O31" i="12"/>
  <c r="N31" i="12"/>
  <c r="M31" i="12"/>
  <c r="L31" i="12"/>
  <c r="K31" i="12"/>
  <c r="J31" i="12"/>
  <c r="I31" i="12"/>
  <c r="H31" i="12"/>
  <c r="G31" i="12"/>
  <c r="F31" i="12"/>
  <c r="E31" i="12"/>
  <c r="D31" i="12"/>
  <c r="C31" i="12"/>
  <c r="B31" i="12"/>
  <c r="Q30" i="12"/>
  <c r="P30" i="12"/>
  <c r="O30" i="12"/>
  <c r="N30" i="12"/>
  <c r="M30" i="12"/>
  <c r="L30" i="12"/>
  <c r="K30" i="12"/>
  <c r="J30" i="12"/>
  <c r="I30" i="12"/>
  <c r="H30" i="12"/>
  <c r="G30" i="12"/>
  <c r="F30" i="12"/>
  <c r="E30" i="12"/>
  <c r="D30" i="12"/>
  <c r="C30" i="12"/>
  <c r="B30" i="12"/>
  <c r="Q29" i="12"/>
  <c r="P29" i="12"/>
  <c r="O29" i="12"/>
  <c r="N29" i="12"/>
  <c r="M29" i="12"/>
  <c r="L29" i="12"/>
  <c r="K29" i="12"/>
  <c r="J29" i="12"/>
  <c r="I29" i="12"/>
  <c r="H29" i="12"/>
  <c r="G29" i="12"/>
  <c r="F29" i="12"/>
  <c r="E29" i="12"/>
  <c r="D29" i="12"/>
  <c r="C29" i="12"/>
  <c r="B29" i="12"/>
  <c r="Q28" i="12"/>
  <c r="P28" i="12"/>
  <c r="O28" i="12"/>
  <c r="N28" i="12"/>
  <c r="M28" i="12"/>
  <c r="L28" i="12"/>
  <c r="K28" i="12"/>
  <c r="J28" i="12"/>
  <c r="I28" i="12"/>
  <c r="H28" i="12"/>
  <c r="G28" i="12"/>
  <c r="F28" i="12"/>
  <c r="E28" i="12"/>
  <c r="D28" i="12"/>
  <c r="C28" i="12"/>
  <c r="B28" i="12"/>
  <c r="Q27" i="12"/>
  <c r="P27" i="12"/>
  <c r="O27" i="12"/>
  <c r="N27" i="12"/>
  <c r="M27" i="12"/>
  <c r="L27" i="12"/>
  <c r="K27" i="12"/>
  <c r="J27" i="12"/>
  <c r="I27" i="12"/>
  <c r="H27" i="12"/>
  <c r="G27" i="12"/>
  <c r="F27" i="12"/>
  <c r="E27" i="12"/>
  <c r="D27" i="12"/>
  <c r="C27" i="12"/>
  <c r="B27" i="12"/>
  <c r="Q26" i="12"/>
  <c r="P26" i="12"/>
  <c r="O26" i="12"/>
  <c r="N26" i="12"/>
  <c r="M26" i="12"/>
  <c r="L26" i="12"/>
  <c r="K26" i="12"/>
  <c r="J26" i="12"/>
  <c r="I26" i="12"/>
  <c r="H26" i="12"/>
  <c r="G26" i="12"/>
  <c r="F26" i="12"/>
  <c r="E26" i="12"/>
  <c r="D26" i="12"/>
  <c r="C26" i="12"/>
  <c r="B26" i="12"/>
  <c r="Q25" i="12"/>
  <c r="P25" i="12"/>
  <c r="O25" i="12"/>
  <c r="N25" i="12"/>
  <c r="M25" i="12"/>
  <c r="L25" i="12"/>
  <c r="K25" i="12"/>
  <c r="J25" i="12"/>
  <c r="I25" i="12"/>
  <c r="H25" i="12"/>
  <c r="G25" i="12"/>
  <c r="F25" i="12"/>
  <c r="E25" i="12"/>
  <c r="D25" i="12"/>
  <c r="C25" i="12"/>
  <c r="B25" i="12"/>
  <c r="Q24" i="12"/>
  <c r="P24" i="12"/>
  <c r="O24" i="12"/>
  <c r="N24" i="12"/>
  <c r="M24" i="12"/>
  <c r="L24" i="12"/>
  <c r="K24" i="12"/>
  <c r="J24" i="12"/>
  <c r="I24" i="12"/>
  <c r="H24" i="12"/>
  <c r="G24" i="12"/>
  <c r="F24" i="12"/>
  <c r="E24" i="12"/>
  <c r="D24" i="12"/>
  <c r="C24" i="12"/>
  <c r="B24" i="12"/>
  <c r="Q23" i="12"/>
  <c r="P23" i="12"/>
  <c r="O23" i="12"/>
  <c r="N23" i="12"/>
  <c r="M23" i="12"/>
  <c r="L23" i="12"/>
  <c r="K23" i="12"/>
  <c r="J23" i="12"/>
  <c r="I23" i="12"/>
  <c r="H23" i="12"/>
  <c r="G23" i="12"/>
  <c r="F23" i="12"/>
  <c r="E23" i="12"/>
  <c r="D23" i="12"/>
  <c r="C23" i="12"/>
  <c r="B23" i="12"/>
  <c r="Q22" i="12"/>
  <c r="P22" i="12"/>
  <c r="O22" i="12"/>
  <c r="N22" i="12"/>
  <c r="M22" i="12"/>
  <c r="L22" i="12"/>
  <c r="K22" i="12"/>
  <c r="J22" i="12"/>
  <c r="I22" i="12"/>
  <c r="H22" i="12"/>
  <c r="G22" i="12"/>
  <c r="F22" i="12"/>
  <c r="E22" i="12"/>
  <c r="D22" i="12"/>
  <c r="C22" i="12"/>
  <c r="B22" i="12"/>
  <c r="Q21" i="12"/>
  <c r="P21" i="12"/>
  <c r="O21" i="12"/>
  <c r="N21" i="12"/>
  <c r="M21" i="12"/>
  <c r="L21" i="12"/>
  <c r="K21" i="12"/>
  <c r="J21" i="12"/>
  <c r="I21" i="12"/>
  <c r="H21" i="12"/>
  <c r="G21" i="12"/>
  <c r="F21" i="12"/>
  <c r="E21" i="12"/>
  <c r="D21" i="12"/>
  <c r="C21" i="12"/>
  <c r="B21" i="12"/>
  <c r="Q20" i="12"/>
  <c r="P20" i="12"/>
  <c r="O20" i="12"/>
  <c r="N20" i="12"/>
  <c r="M20" i="12"/>
  <c r="L20" i="12"/>
  <c r="K20" i="12"/>
  <c r="J20" i="12"/>
  <c r="I20" i="12"/>
  <c r="H20" i="12"/>
  <c r="G20" i="12"/>
  <c r="F20" i="12"/>
  <c r="E20" i="12"/>
  <c r="D20" i="12"/>
  <c r="C20" i="12"/>
  <c r="B20" i="12"/>
  <c r="Q19" i="12"/>
  <c r="P19" i="12"/>
  <c r="O19" i="12"/>
  <c r="N19" i="12"/>
  <c r="M19" i="12"/>
  <c r="L19" i="12"/>
  <c r="K19" i="12"/>
  <c r="J19" i="12"/>
  <c r="I19" i="12"/>
  <c r="H19" i="12"/>
  <c r="G19" i="12"/>
  <c r="F19" i="12"/>
  <c r="E19" i="12"/>
  <c r="D19" i="12"/>
  <c r="C19" i="12"/>
  <c r="B19" i="12"/>
  <c r="Q18" i="12"/>
  <c r="P18" i="12"/>
  <c r="O18" i="12"/>
  <c r="N18" i="12"/>
  <c r="M18" i="12"/>
  <c r="L18" i="12"/>
  <c r="K18" i="12"/>
  <c r="J18" i="12"/>
  <c r="I18" i="12"/>
  <c r="H18" i="12"/>
  <c r="G18" i="12"/>
  <c r="F18" i="12"/>
  <c r="E18" i="12"/>
  <c r="D18" i="12"/>
  <c r="C18" i="12"/>
  <c r="B18" i="12"/>
  <c r="Q17" i="12"/>
  <c r="P17" i="12"/>
  <c r="O17" i="12"/>
  <c r="N17" i="12"/>
  <c r="M17" i="12"/>
  <c r="L17" i="12"/>
  <c r="K17" i="12"/>
  <c r="J17" i="12"/>
  <c r="I17" i="12"/>
  <c r="H17" i="12"/>
  <c r="G17" i="12"/>
  <c r="F17" i="12"/>
  <c r="E17" i="12"/>
  <c r="D17" i="12"/>
  <c r="C17" i="12"/>
  <c r="B17" i="12"/>
  <c r="Q16" i="12"/>
  <c r="P16" i="12"/>
  <c r="O16" i="12"/>
  <c r="N16" i="12"/>
  <c r="M16" i="12"/>
  <c r="L16" i="12"/>
  <c r="K16" i="12"/>
  <c r="J16" i="12"/>
  <c r="I16" i="12"/>
  <c r="H16" i="12"/>
  <c r="G16" i="12"/>
  <c r="F16" i="12"/>
  <c r="E16" i="12"/>
  <c r="D16" i="12"/>
  <c r="C16" i="12"/>
  <c r="B16" i="12"/>
  <c r="Q15" i="12"/>
  <c r="P15" i="12"/>
  <c r="O15" i="12"/>
  <c r="N15" i="12"/>
  <c r="M15" i="12"/>
  <c r="L15" i="12"/>
  <c r="K15" i="12"/>
  <c r="J15" i="12"/>
  <c r="I15" i="12"/>
  <c r="H15" i="12"/>
  <c r="G15" i="12"/>
  <c r="F15" i="12"/>
  <c r="E15" i="12"/>
  <c r="D15" i="12"/>
  <c r="C15" i="12"/>
  <c r="B15" i="12"/>
  <c r="Q14" i="12"/>
  <c r="P14" i="12"/>
  <c r="O14" i="12"/>
  <c r="N14" i="12"/>
  <c r="M14" i="12"/>
  <c r="L14" i="12"/>
  <c r="K14" i="12"/>
  <c r="J14" i="12"/>
  <c r="I14" i="12"/>
  <c r="H14" i="12"/>
  <c r="G14" i="12"/>
  <c r="F14" i="12"/>
  <c r="E14" i="12"/>
  <c r="D14" i="12"/>
  <c r="C14" i="12"/>
  <c r="B14" i="12"/>
  <c r="Q13" i="12"/>
  <c r="P13" i="12"/>
  <c r="O13" i="12"/>
  <c r="N13" i="12"/>
  <c r="M13" i="12"/>
  <c r="L13" i="12"/>
  <c r="K13" i="12"/>
  <c r="J13" i="12"/>
  <c r="I13" i="12"/>
  <c r="H13" i="12"/>
  <c r="G13" i="12"/>
  <c r="F13" i="12"/>
  <c r="E13" i="12"/>
  <c r="D13" i="12"/>
  <c r="C13" i="12"/>
  <c r="B13" i="12"/>
  <c r="Q12" i="12"/>
  <c r="P12" i="12"/>
  <c r="O12" i="12"/>
  <c r="N12" i="12"/>
  <c r="M12" i="12"/>
  <c r="L12" i="12"/>
  <c r="K12" i="12"/>
  <c r="J12" i="12"/>
  <c r="I12" i="12"/>
  <c r="H12" i="12"/>
  <c r="G12" i="12"/>
  <c r="F12" i="12"/>
  <c r="E12" i="12"/>
  <c r="D12" i="12"/>
  <c r="C12" i="12"/>
  <c r="B12" i="12"/>
  <c r="Q11" i="12"/>
  <c r="P11" i="12"/>
  <c r="O11" i="12"/>
  <c r="N11" i="12"/>
  <c r="M11" i="12"/>
  <c r="L11" i="12"/>
  <c r="K11" i="12"/>
  <c r="J11" i="12"/>
  <c r="I11" i="12"/>
  <c r="H11" i="12"/>
  <c r="G11" i="12"/>
  <c r="F11" i="12"/>
  <c r="E11" i="12"/>
  <c r="D11" i="12"/>
  <c r="C11" i="12"/>
  <c r="B11" i="12"/>
  <c r="Q10" i="12"/>
  <c r="P10" i="12"/>
  <c r="O10" i="12"/>
  <c r="N10" i="12"/>
  <c r="M10" i="12"/>
  <c r="L10" i="12"/>
  <c r="K10" i="12"/>
  <c r="J10" i="12"/>
  <c r="I10" i="12"/>
  <c r="H10" i="12"/>
  <c r="G10" i="12"/>
  <c r="F10" i="12"/>
  <c r="E10" i="12"/>
  <c r="D10" i="12"/>
  <c r="C10" i="12"/>
  <c r="B10" i="12"/>
  <c r="Q7" i="12"/>
  <c r="P7" i="12"/>
  <c r="O7" i="12"/>
  <c r="N7" i="12"/>
  <c r="M7" i="12"/>
  <c r="L7" i="12"/>
  <c r="K7" i="12"/>
  <c r="J7" i="12"/>
  <c r="I7" i="12"/>
  <c r="H7" i="12"/>
  <c r="G7" i="12"/>
  <c r="F7" i="12"/>
  <c r="E7" i="12"/>
  <c r="D7" i="12"/>
  <c r="C7" i="12"/>
  <c r="B7" i="12"/>
  <c r="J6" i="12"/>
  <c r="B6" i="12"/>
  <c r="A3" i="12"/>
  <c r="Q51" i="12"/>
  <c r="Q9" i="21"/>
  <c r="P9" i="21"/>
  <c r="O9" i="21"/>
  <c r="N9" i="21"/>
  <c r="M9" i="21"/>
  <c r="L9" i="21"/>
  <c r="K9" i="21"/>
  <c r="J9" i="21"/>
  <c r="I9" i="21"/>
  <c r="H9" i="21"/>
  <c r="G9" i="21"/>
  <c r="F9" i="21"/>
  <c r="E9" i="21"/>
  <c r="D9" i="21"/>
  <c r="C9" i="21"/>
  <c r="B9" i="21"/>
  <c r="Q8" i="21"/>
  <c r="P8" i="21"/>
  <c r="O8" i="21"/>
  <c r="N8" i="21"/>
  <c r="M8" i="21"/>
  <c r="L8" i="21"/>
  <c r="K8" i="21"/>
  <c r="J8" i="21"/>
  <c r="I8" i="21"/>
  <c r="H8" i="21"/>
  <c r="G8" i="21"/>
  <c r="F8" i="21"/>
  <c r="E8" i="21"/>
  <c r="D8" i="21"/>
  <c r="C8" i="21"/>
  <c r="B8" i="21"/>
  <c r="R1" i="21"/>
  <c r="Q1" i="21"/>
  <c r="P1" i="21"/>
  <c r="O1" i="21"/>
  <c r="N1" i="21"/>
  <c r="M1" i="21"/>
  <c r="L1" i="21"/>
  <c r="K1" i="21"/>
  <c r="AH1" i="12"/>
  <c r="AG1" i="12"/>
  <c r="AF1" i="12"/>
  <c r="AE1" i="12"/>
  <c r="AD1" i="12"/>
  <c r="AC1" i="12"/>
  <c r="AB1" i="12"/>
  <c r="AA1" i="12"/>
  <c r="Z1" i="12"/>
  <c r="Y1" i="12"/>
  <c r="X1" i="12"/>
  <c r="W1" i="12"/>
  <c r="V1" i="12"/>
  <c r="U1" i="12"/>
  <c r="T1" i="12"/>
  <c r="S1" i="12"/>
  <c r="R1" i="12"/>
  <c r="Q1" i="12"/>
  <c r="P1" i="12"/>
  <c r="O1" i="12"/>
  <c r="N1" i="12"/>
  <c r="M1" i="12"/>
  <c r="L1" i="12"/>
  <c r="K1" i="12"/>
  <c r="AH1" i="7"/>
  <c r="AG1" i="7"/>
  <c r="AF1" i="7"/>
  <c r="AE1" i="7"/>
  <c r="AD1" i="7"/>
  <c r="AC1" i="7"/>
  <c r="AB1" i="7"/>
  <c r="AA1" i="7"/>
  <c r="Z1" i="7"/>
  <c r="Y1" i="7"/>
  <c r="X1" i="7"/>
  <c r="W1" i="7"/>
  <c r="V1" i="7"/>
  <c r="U1" i="7"/>
  <c r="T1" i="7"/>
  <c r="S1" i="7"/>
  <c r="R1" i="7"/>
  <c r="Q1" i="7"/>
  <c r="P1" i="7"/>
  <c r="O1" i="7"/>
  <c r="N1" i="7"/>
  <c r="M1" i="7"/>
  <c r="L1" i="7"/>
  <c r="K1" i="7"/>
  <c r="AM3" i="12"/>
  <c r="T3" i="12"/>
  <c r="W3" i="7"/>
  <c r="L3" i="7"/>
  <c r="A3" i="7"/>
  <c r="A3" i="15"/>
  <c r="I6" i="15"/>
  <c r="H6" i="15"/>
  <c r="G6" i="15"/>
  <c r="F6" i="15"/>
  <c r="E6" i="15"/>
  <c r="D6" i="15"/>
  <c r="C6" i="15"/>
  <c r="B6" i="15"/>
  <c r="C7" i="15"/>
  <c r="D7" i="15"/>
  <c r="E7" i="15"/>
  <c r="F7" i="15"/>
  <c r="G7" i="15"/>
  <c r="H7" i="15"/>
  <c r="I7" i="15"/>
  <c r="B7" i="15"/>
  <c r="I50" i="15"/>
  <c r="H50" i="15"/>
  <c r="G50" i="15"/>
  <c r="F50" i="15"/>
  <c r="E50" i="15"/>
  <c r="D50" i="15"/>
  <c r="C50" i="15"/>
  <c r="B50" i="15"/>
  <c r="I49" i="15"/>
  <c r="H49" i="15"/>
  <c r="G49" i="15"/>
  <c r="F49" i="15"/>
  <c r="E49" i="15"/>
  <c r="D49" i="15"/>
  <c r="C49" i="15"/>
  <c r="B49" i="15"/>
  <c r="I48" i="15"/>
  <c r="H48" i="15"/>
  <c r="G48" i="15"/>
  <c r="F48" i="15"/>
  <c r="E48" i="15"/>
  <c r="D48" i="15"/>
  <c r="C48" i="15"/>
  <c r="B48" i="15"/>
  <c r="I47" i="15"/>
  <c r="H47" i="15"/>
  <c r="G47" i="15"/>
  <c r="F47" i="15"/>
  <c r="E47" i="15"/>
  <c r="D47" i="15"/>
  <c r="C47" i="15"/>
  <c r="B47" i="15"/>
  <c r="I46" i="15"/>
  <c r="H46" i="15"/>
  <c r="G46" i="15"/>
  <c r="F46" i="15"/>
  <c r="E46" i="15"/>
  <c r="D46" i="15"/>
  <c r="C46" i="15"/>
  <c r="B46" i="15"/>
  <c r="I45" i="15"/>
  <c r="H45" i="15"/>
  <c r="G45" i="15"/>
  <c r="F45" i="15"/>
  <c r="E45" i="15"/>
  <c r="D45" i="15"/>
  <c r="C45" i="15"/>
  <c r="B45" i="15"/>
  <c r="I44" i="15"/>
  <c r="H44" i="15"/>
  <c r="G44" i="15"/>
  <c r="F44" i="15"/>
  <c r="E44" i="15"/>
  <c r="D44" i="15"/>
  <c r="C44" i="15"/>
  <c r="B44" i="15"/>
  <c r="I43" i="15"/>
  <c r="H43" i="15"/>
  <c r="G43" i="15"/>
  <c r="F43" i="15"/>
  <c r="E43" i="15"/>
  <c r="D43" i="15"/>
  <c r="C43" i="15"/>
  <c r="B43" i="15"/>
  <c r="I42" i="15"/>
  <c r="H42" i="15"/>
  <c r="G42" i="15"/>
  <c r="F42" i="15"/>
  <c r="E42" i="15"/>
  <c r="D42" i="15"/>
  <c r="C42" i="15"/>
  <c r="B42" i="15"/>
  <c r="I41" i="15"/>
  <c r="H41" i="15"/>
  <c r="G41" i="15"/>
  <c r="F41" i="15"/>
  <c r="E41" i="15"/>
  <c r="D41" i="15"/>
  <c r="C41" i="15"/>
  <c r="B41" i="15"/>
  <c r="I40" i="15"/>
  <c r="H40" i="15"/>
  <c r="G40" i="15"/>
  <c r="F40" i="15"/>
  <c r="E40" i="15"/>
  <c r="D40" i="15"/>
  <c r="C40" i="15"/>
  <c r="B40" i="15"/>
  <c r="I39" i="15"/>
  <c r="H39" i="15"/>
  <c r="G39" i="15"/>
  <c r="F39" i="15"/>
  <c r="E39" i="15"/>
  <c r="D39" i="15"/>
  <c r="C39" i="15"/>
  <c r="B39" i="15"/>
  <c r="I38" i="15"/>
  <c r="H38" i="15"/>
  <c r="G38" i="15"/>
  <c r="F38" i="15"/>
  <c r="E38" i="15"/>
  <c r="D38" i="15"/>
  <c r="C38" i="15"/>
  <c r="B38" i="15"/>
  <c r="I37" i="15"/>
  <c r="H37" i="15"/>
  <c r="G37" i="15"/>
  <c r="F37" i="15"/>
  <c r="E37" i="15"/>
  <c r="D37" i="15"/>
  <c r="C37" i="15"/>
  <c r="B37" i="15"/>
  <c r="I36" i="15"/>
  <c r="H36" i="15"/>
  <c r="G36" i="15"/>
  <c r="F36" i="15"/>
  <c r="E36" i="15"/>
  <c r="D36" i="15"/>
  <c r="C36" i="15"/>
  <c r="B36" i="15"/>
  <c r="I35" i="15"/>
  <c r="H35" i="15"/>
  <c r="G35" i="15"/>
  <c r="F35" i="15"/>
  <c r="E35" i="15"/>
  <c r="D35" i="15"/>
  <c r="C35" i="15"/>
  <c r="B35" i="15"/>
  <c r="I34" i="15"/>
  <c r="H34" i="15"/>
  <c r="G34" i="15"/>
  <c r="F34" i="15"/>
  <c r="E34" i="15"/>
  <c r="D34" i="15"/>
  <c r="C34" i="15"/>
  <c r="B34" i="15"/>
  <c r="I33" i="15"/>
  <c r="H33" i="15"/>
  <c r="G33" i="15"/>
  <c r="F33" i="15"/>
  <c r="E33" i="15"/>
  <c r="D33" i="15"/>
  <c r="C33" i="15"/>
  <c r="B33" i="15"/>
  <c r="I32" i="15"/>
  <c r="H32" i="15"/>
  <c r="G32" i="15"/>
  <c r="F32" i="15"/>
  <c r="E32" i="15"/>
  <c r="D32" i="15"/>
  <c r="C32" i="15"/>
  <c r="B32" i="15"/>
  <c r="I31" i="15"/>
  <c r="H31" i="15"/>
  <c r="G31" i="15"/>
  <c r="F31" i="15"/>
  <c r="E31" i="15"/>
  <c r="D31" i="15"/>
  <c r="C31" i="15"/>
  <c r="B31" i="15"/>
  <c r="I30" i="15"/>
  <c r="H30" i="15"/>
  <c r="G30" i="15"/>
  <c r="F30" i="15"/>
  <c r="E30" i="15"/>
  <c r="D30" i="15"/>
  <c r="C30" i="15"/>
  <c r="B30" i="15"/>
  <c r="I29" i="15"/>
  <c r="H29" i="15"/>
  <c r="G29" i="15"/>
  <c r="F29" i="15"/>
  <c r="E29" i="15"/>
  <c r="D29" i="15"/>
  <c r="C29" i="15"/>
  <c r="B29" i="15"/>
  <c r="I28" i="15"/>
  <c r="H28" i="15"/>
  <c r="G28" i="15"/>
  <c r="F28" i="15"/>
  <c r="E28" i="15"/>
  <c r="D28" i="15"/>
  <c r="C28" i="15"/>
  <c r="B28" i="15"/>
  <c r="I27" i="15"/>
  <c r="H27" i="15"/>
  <c r="G27" i="15"/>
  <c r="F27" i="15"/>
  <c r="E27" i="15"/>
  <c r="D27" i="15"/>
  <c r="C27" i="15"/>
  <c r="B27" i="15"/>
  <c r="I26" i="15"/>
  <c r="H26" i="15"/>
  <c r="G26" i="15"/>
  <c r="F26" i="15"/>
  <c r="E26" i="15"/>
  <c r="D26" i="15"/>
  <c r="C26" i="15"/>
  <c r="B26" i="15"/>
  <c r="I25" i="15"/>
  <c r="H25" i="15"/>
  <c r="G25" i="15"/>
  <c r="F25" i="15"/>
  <c r="E25" i="15"/>
  <c r="D25" i="15"/>
  <c r="C25" i="15"/>
  <c r="B25" i="15"/>
  <c r="I24" i="15"/>
  <c r="H24" i="15"/>
  <c r="G24" i="15"/>
  <c r="F24" i="15"/>
  <c r="E24" i="15"/>
  <c r="D24" i="15"/>
  <c r="C24" i="15"/>
  <c r="B24" i="15"/>
  <c r="I23" i="15"/>
  <c r="H23" i="15"/>
  <c r="G23" i="15"/>
  <c r="F23" i="15"/>
  <c r="E23" i="15"/>
  <c r="D23" i="15"/>
  <c r="C23" i="15"/>
  <c r="B23" i="15"/>
  <c r="I22" i="15"/>
  <c r="H22" i="15"/>
  <c r="G22" i="15"/>
  <c r="F22" i="15"/>
  <c r="E22" i="15"/>
  <c r="D22" i="15"/>
  <c r="C22" i="15"/>
  <c r="B22" i="15"/>
  <c r="I21" i="15"/>
  <c r="H21" i="15"/>
  <c r="G21" i="15"/>
  <c r="F21" i="15"/>
  <c r="E21" i="15"/>
  <c r="D21" i="15"/>
  <c r="C21" i="15"/>
  <c r="B21" i="15"/>
  <c r="I20" i="15"/>
  <c r="H20" i="15"/>
  <c r="G20" i="15"/>
  <c r="F20" i="15"/>
  <c r="E20" i="15"/>
  <c r="D20" i="15"/>
  <c r="C20" i="15"/>
  <c r="B20" i="15"/>
  <c r="I19" i="15"/>
  <c r="H19" i="15"/>
  <c r="G19" i="15"/>
  <c r="F19" i="15"/>
  <c r="E19" i="15"/>
  <c r="D19" i="15"/>
  <c r="C19" i="15"/>
  <c r="B19" i="15"/>
  <c r="I18" i="15"/>
  <c r="H18" i="15"/>
  <c r="G18" i="15"/>
  <c r="F18" i="15"/>
  <c r="E18" i="15"/>
  <c r="D18" i="15"/>
  <c r="C18" i="15"/>
  <c r="B18" i="15"/>
  <c r="I17" i="15"/>
  <c r="H17" i="15"/>
  <c r="G17" i="15"/>
  <c r="F17" i="15"/>
  <c r="E17" i="15"/>
  <c r="D17" i="15"/>
  <c r="C17" i="15"/>
  <c r="B17" i="15"/>
  <c r="I16" i="15"/>
  <c r="H16" i="15"/>
  <c r="G16" i="15"/>
  <c r="F16" i="15"/>
  <c r="E16" i="15"/>
  <c r="D16" i="15"/>
  <c r="C16" i="15"/>
  <c r="B16" i="15"/>
  <c r="I15" i="15"/>
  <c r="H15" i="15"/>
  <c r="G15" i="15"/>
  <c r="F15" i="15"/>
  <c r="E15" i="15"/>
  <c r="D15" i="15"/>
  <c r="C15" i="15"/>
  <c r="B15" i="15"/>
  <c r="I14" i="15"/>
  <c r="H14" i="15"/>
  <c r="G14" i="15"/>
  <c r="F14" i="15"/>
  <c r="E14" i="15"/>
  <c r="D14" i="15"/>
  <c r="C14" i="15"/>
  <c r="B14" i="15"/>
  <c r="I13" i="15"/>
  <c r="H13" i="15"/>
  <c r="G13" i="15"/>
  <c r="F13" i="15"/>
  <c r="E13" i="15"/>
  <c r="D13" i="15"/>
  <c r="C13" i="15"/>
  <c r="B13" i="15"/>
  <c r="I12" i="15"/>
  <c r="H12" i="15"/>
  <c r="G12" i="15"/>
  <c r="F12" i="15"/>
  <c r="E12" i="15"/>
  <c r="D12" i="15"/>
  <c r="C12" i="15"/>
  <c r="B12" i="15"/>
  <c r="I11" i="15"/>
  <c r="H11" i="15"/>
  <c r="G11" i="15"/>
  <c r="F11" i="15"/>
  <c r="E11" i="15"/>
  <c r="D11" i="15"/>
  <c r="C11" i="15"/>
  <c r="B11" i="15"/>
  <c r="I10" i="15"/>
  <c r="H10" i="15"/>
  <c r="G10" i="15"/>
  <c r="F10" i="15"/>
  <c r="E10" i="15"/>
  <c r="D10" i="15"/>
  <c r="C10" i="15"/>
  <c r="B10" i="15"/>
  <c r="I9" i="15"/>
  <c r="H9" i="15"/>
  <c r="G9" i="15"/>
  <c r="F9" i="15"/>
  <c r="E9" i="15"/>
  <c r="D9" i="15"/>
  <c r="C9" i="15"/>
  <c r="B9" i="15"/>
  <c r="I8" i="15"/>
  <c r="H8" i="15"/>
  <c r="G8" i="15"/>
  <c r="F8" i="15"/>
  <c r="E8" i="15"/>
  <c r="D8" i="15"/>
  <c r="C8" i="15"/>
  <c r="B8" i="15"/>
  <c r="AH1" i="15"/>
  <c r="AG1" i="15"/>
  <c r="AF1" i="15"/>
  <c r="AE1" i="15"/>
  <c r="AD1" i="15"/>
  <c r="AC1" i="15"/>
  <c r="AB1" i="15"/>
  <c r="AA1" i="15"/>
  <c r="Z1" i="15"/>
  <c r="Y1" i="15"/>
  <c r="X1" i="15"/>
  <c r="W1" i="15"/>
  <c r="V1" i="15"/>
  <c r="U1" i="15"/>
  <c r="T1" i="15"/>
  <c r="S1" i="15"/>
  <c r="R1" i="15"/>
  <c r="Q1" i="15"/>
  <c r="P1" i="15"/>
  <c r="O1" i="15"/>
  <c r="N1" i="15"/>
  <c r="M1" i="15"/>
  <c r="L1" i="15"/>
  <c r="K1" i="15"/>
  <c r="BC51" i="12"/>
  <c r="BB51" i="12"/>
  <c r="BA51" i="12"/>
  <c r="AZ51" i="12"/>
  <c r="AY51" i="12"/>
  <c r="AX51" i="12"/>
  <c r="AW51" i="12"/>
  <c r="AV51" i="12"/>
  <c r="AU51" i="12"/>
  <c r="AT51" i="12"/>
  <c r="AS51" i="12"/>
  <c r="AR51" i="12"/>
  <c r="AQ51" i="12"/>
  <c r="AP51" i="12"/>
  <c r="AO51" i="12"/>
  <c r="AN51" i="12"/>
  <c r="AJ51" i="12"/>
  <c r="AI51" i="12"/>
  <c r="AH51" i="12"/>
  <c r="AG51" i="12"/>
  <c r="AF51" i="12"/>
  <c r="AE51" i="12"/>
  <c r="AD51" i="12"/>
  <c r="AC51" i="12"/>
  <c r="AB51" i="12"/>
  <c r="AA51" i="12"/>
  <c r="Z51" i="12"/>
  <c r="Y51" i="12"/>
  <c r="X51" i="12"/>
  <c r="W51" i="12"/>
  <c r="V51" i="12"/>
  <c r="U51" i="12"/>
  <c r="BC50" i="12"/>
  <c r="BB50" i="12"/>
  <c r="BA50" i="12"/>
  <c r="AZ50" i="12"/>
  <c r="AY50" i="12"/>
  <c r="AX50" i="12"/>
  <c r="AW50" i="12"/>
  <c r="AV50" i="12"/>
  <c r="AU50" i="12"/>
  <c r="AT50" i="12"/>
  <c r="AS50" i="12"/>
  <c r="AR50" i="12"/>
  <c r="AQ50" i="12"/>
  <c r="AP50" i="12"/>
  <c r="AO50" i="12"/>
  <c r="AN50" i="12"/>
  <c r="AJ50" i="12"/>
  <c r="AI50" i="12"/>
  <c r="AH50" i="12"/>
  <c r="AG50" i="12"/>
  <c r="AF50" i="12"/>
  <c r="AE50" i="12"/>
  <c r="AD50" i="12"/>
  <c r="AC50" i="12"/>
  <c r="AB50" i="12"/>
  <c r="AA50" i="12"/>
  <c r="Z50" i="12"/>
  <c r="Y50" i="12"/>
  <c r="X50" i="12"/>
  <c r="W50" i="12"/>
  <c r="V50" i="12"/>
  <c r="U50" i="12"/>
  <c r="BC49" i="12"/>
  <c r="BB49" i="12"/>
  <c r="BA49" i="12"/>
  <c r="AZ49" i="12"/>
  <c r="AY49" i="12"/>
  <c r="AX49" i="12"/>
  <c r="AW49" i="12"/>
  <c r="AV49" i="12"/>
  <c r="AU49" i="12"/>
  <c r="AT49" i="12"/>
  <c r="AS49" i="12"/>
  <c r="AR49" i="12"/>
  <c r="AQ49" i="12"/>
  <c r="AP49" i="12"/>
  <c r="AO49" i="12"/>
  <c r="AN49" i="12"/>
  <c r="AJ49" i="12"/>
  <c r="AI49" i="12"/>
  <c r="AH49" i="12"/>
  <c r="AG49" i="12"/>
  <c r="AF49" i="12"/>
  <c r="AE49" i="12"/>
  <c r="AD49" i="12"/>
  <c r="AC49" i="12"/>
  <c r="AB49" i="12"/>
  <c r="AA49" i="12"/>
  <c r="Z49" i="12"/>
  <c r="Y49" i="12"/>
  <c r="X49" i="12"/>
  <c r="W49" i="12"/>
  <c r="V49" i="12"/>
  <c r="U49" i="12"/>
  <c r="BC48" i="12"/>
  <c r="BB48" i="12"/>
  <c r="BA48" i="12"/>
  <c r="AZ48" i="12"/>
  <c r="AY48" i="12"/>
  <c r="AX48" i="12"/>
  <c r="AW48" i="12"/>
  <c r="AV48" i="12"/>
  <c r="AU48" i="12"/>
  <c r="AT48" i="12"/>
  <c r="AS48" i="12"/>
  <c r="AR48" i="12"/>
  <c r="AQ48" i="12"/>
  <c r="AP48" i="12"/>
  <c r="AO48" i="12"/>
  <c r="AN48" i="12"/>
  <c r="AJ48" i="12"/>
  <c r="AI48" i="12"/>
  <c r="AH48" i="12"/>
  <c r="AG48" i="12"/>
  <c r="AF48" i="12"/>
  <c r="AE48" i="12"/>
  <c r="AD48" i="12"/>
  <c r="AC48" i="12"/>
  <c r="AB48" i="12"/>
  <c r="AA48" i="12"/>
  <c r="Z48" i="12"/>
  <c r="Y48" i="12"/>
  <c r="X48" i="12"/>
  <c r="W48" i="12"/>
  <c r="V48" i="12"/>
  <c r="U48" i="12"/>
  <c r="BC47" i="12"/>
  <c r="BB47" i="12"/>
  <c r="BA47" i="12"/>
  <c r="AZ47" i="12"/>
  <c r="AY47" i="12"/>
  <c r="AX47" i="12"/>
  <c r="AW47" i="12"/>
  <c r="AV47" i="12"/>
  <c r="AU47" i="12"/>
  <c r="AT47" i="12"/>
  <c r="AS47" i="12"/>
  <c r="AR47" i="12"/>
  <c r="AQ47" i="12"/>
  <c r="AP47" i="12"/>
  <c r="AO47" i="12"/>
  <c r="AN47" i="12"/>
  <c r="AJ47" i="12"/>
  <c r="AI47" i="12"/>
  <c r="AH47" i="12"/>
  <c r="AG47" i="12"/>
  <c r="AF47" i="12"/>
  <c r="AE47" i="12"/>
  <c r="AD47" i="12"/>
  <c r="AC47" i="12"/>
  <c r="AB47" i="12"/>
  <c r="AA47" i="12"/>
  <c r="Z47" i="12"/>
  <c r="Y47" i="12"/>
  <c r="X47" i="12"/>
  <c r="W47" i="12"/>
  <c r="V47" i="12"/>
  <c r="U47" i="12"/>
  <c r="BC46" i="12"/>
  <c r="BB46" i="12"/>
  <c r="BA46" i="12"/>
  <c r="AZ46" i="12"/>
  <c r="AY46" i="12"/>
  <c r="AX46" i="12"/>
  <c r="AW46" i="12"/>
  <c r="AV46" i="12"/>
  <c r="AU46" i="12"/>
  <c r="AT46" i="12"/>
  <c r="AS46" i="12"/>
  <c r="AR46" i="12"/>
  <c r="AQ46" i="12"/>
  <c r="AP46" i="12"/>
  <c r="AO46" i="12"/>
  <c r="AN46" i="12"/>
  <c r="AJ46" i="12"/>
  <c r="AI46" i="12"/>
  <c r="AH46" i="12"/>
  <c r="AG46" i="12"/>
  <c r="AF46" i="12"/>
  <c r="AE46" i="12"/>
  <c r="AD46" i="12"/>
  <c r="AC46" i="12"/>
  <c r="AB46" i="12"/>
  <c r="AA46" i="12"/>
  <c r="Z46" i="12"/>
  <c r="Y46" i="12"/>
  <c r="X46" i="12"/>
  <c r="W46" i="12"/>
  <c r="V46" i="12"/>
  <c r="U46" i="12"/>
  <c r="BC45" i="12"/>
  <c r="BB45" i="12"/>
  <c r="BA45" i="12"/>
  <c r="AZ45" i="12"/>
  <c r="AY45" i="12"/>
  <c r="AX45" i="12"/>
  <c r="AW45" i="12"/>
  <c r="AV45" i="12"/>
  <c r="AU45" i="12"/>
  <c r="AT45" i="12"/>
  <c r="AS45" i="12"/>
  <c r="AR45" i="12"/>
  <c r="AQ45" i="12"/>
  <c r="AP45" i="12"/>
  <c r="AO45" i="12"/>
  <c r="AN45" i="12"/>
  <c r="AJ45" i="12"/>
  <c r="AI45" i="12"/>
  <c r="AH45" i="12"/>
  <c r="AG45" i="12"/>
  <c r="AF45" i="12"/>
  <c r="AE45" i="12"/>
  <c r="AD45" i="12"/>
  <c r="AC45" i="12"/>
  <c r="AB45" i="12"/>
  <c r="AA45" i="12"/>
  <c r="Z45" i="12"/>
  <c r="Y45" i="12"/>
  <c r="X45" i="12"/>
  <c r="W45" i="12"/>
  <c r="V45" i="12"/>
  <c r="U45" i="12"/>
  <c r="BC44" i="12"/>
  <c r="BB44" i="12"/>
  <c r="BA44" i="12"/>
  <c r="AZ44" i="12"/>
  <c r="AY44" i="12"/>
  <c r="AX44" i="12"/>
  <c r="AW44" i="12"/>
  <c r="AV44" i="12"/>
  <c r="AU44" i="12"/>
  <c r="AT44" i="12"/>
  <c r="AS44" i="12"/>
  <c r="AR44" i="12"/>
  <c r="AQ44" i="12"/>
  <c r="AP44" i="12"/>
  <c r="AO44" i="12"/>
  <c r="AN44" i="12"/>
  <c r="AJ44" i="12"/>
  <c r="AI44" i="12"/>
  <c r="AH44" i="12"/>
  <c r="AG44" i="12"/>
  <c r="AF44" i="12"/>
  <c r="AE44" i="12"/>
  <c r="AD44" i="12"/>
  <c r="AC44" i="12"/>
  <c r="AB44" i="12"/>
  <c r="AA44" i="12"/>
  <c r="Z44" i="12"/>
  <c r="Y44" i="12"/>
  <c r="X44" i="12"/>
  <c r="W44" i="12"/>
  <c r="V44" i="12"/>
  <c r="U44" i="12"/>
  <c r="BC43" i="12"/>
  <c r="BB43" i="12"/>
  <c r="BA43" i="12"/>
  <c r="AZ43" i="12"/>
  <c r="AY43" i="12"/>
  <c r="AX43" i="12"/>
  <c r="AW43" i="12"/>
  <c r="AV43" i="12"/>
  <c r="AU43" i="12"/>
  <c r="AT43" i="12"/>
  <c r="AS43" i="12"/>
  <c r="AR43" i="12"/>
  <c r="AQ43" i="12"/>
  <c r="AP43" i="12"/>
  <c r="AO43" i="12"/>
  <c r="AN43" i="12"/>
  <c r="AJ43" i="12"/>
  <c r="AI43" i="12"/>
  <c r="AH43" i="12"/>
  <c r="AG43" i="12"/>
  <c r="AF43" i="12"/>
  <c r="AE43" i="12"/>
  <c r="AD43" i="12"/>
  <c r="AC43" i="12"/>
  <c r="AB43" i="12"/>
  <c r="AA43" i="12"/>
  <c r="Z43" i="12"/>
  <c r="Y43" i="12"/>
  <c r="X43" i="12"/>
  <c r="W43" i="12"/>
  <c r="V43" i="12"/>
  <c r="U43" i="12"/>
  <c r="BC42" i="12"/>
  <c r="BB42" i="12"/>
  <c r="BA42" i="12"/>
  <c r="AZ42" i="12"/>
  <c r="AY42" i="12"/>
  <c r="AX42" i="12"/>
  <c r="AW42" i="12"/>
  <c r="AV42" i="12"/>
  <c r="AU42" i="12"/>
  <c r="AT42" i="12"/>
  <c r="AS42" i="12"/>
  <c r="AR42" i="12"/>
  <c r="AQ42" i="12"/>
  <c r="AP42" i="12"/>
  <c r="AO42" i="12"/>
  <c r="AN42" i="12"/>
  <c r="AJ42" i="12"/>
  <c r="AI42" i="12"/>
  <c r="AH42" i="12"/>
  <c r="AG42" i="12"/>
  <c r="AF42" i="12"/>
  <c r="AE42" i="12"/>
  <c r="AD42" i="12"/>
  <c r="AC42" i="12"/>
  <c r="AB42" i="12"/>
  <c r="AA42" i="12"/>
  <c r="Z42" i="12"/>
  <c r="Y42" i="12"/>
  <c r="X42" i="12"/>
  <c r="W42" i="12"/>
  <c r="V42" i="12"/>
  <c r="U42" i="12"/>
  <c r="BC41" i="12"/>
  <c r="BB41" i="12"/>
  <c r="BA41" i="12"/>
  <c r="AZ41" i="12"/>
  <c r="AY41" i="12"/>
  <c r="AX41" i="12"/>
  <c r="AW41" i="12"/>
  <c r="AV41" i="12"/>
  <c r="AU41" i="12"/>
  <c r="AT41" i="12"/>
  <c r="AS41" i="12"/>
  <c r="AR41" i="12"/>
  <c r="AQ41" i="12"/>
  <c r="AP41" i="12"/>
  <c r="AO41" i="12"/>
  <c r="AN41" i="12"/>
  <c r="AJ41" i="12"/>
  <c r="AI41" i="12"/>
  <c r="AH41" i="12"/>
  <c r="AG41" i="12"/>
  <c r="AF41" i="12"/>
  <c r="AE41" i="12"/>
  <c r="AD41" i="12"/>
  <c r="AC41" i="12"/>
  <c r="AB41" i="12"/>
  <c r="AA41" i="12"/>
  <c r="Z41" i="12"/>
  <c r="Y41" i="12"/>
  <c r="X41" i="12"/>
  <c r="W41" i="12"/>
  <c r="V41" i="12"/>
  <c r="U41" i="12"/>
  <c r="BC40" i="12"/>
  <c r="BB40" i="12"/>
  <c r="BA40" i="12"/>
  <c r="AZ40" i="12"/>
  <c r="AY40" i="12"/>
  <c r="AX40" i="12"/>
  <c r="AW40" i="12"/>
  <c r="AV40" i="12"/>
  <c r="AU40" i="12"/>
  <c r="AT40" i="12"/>
  <c r="AS40" i="12"/>
  <c r="AR40" i="12"/>
  <c r="AQ40" i="12"/>
  <c r="AP40" i="12"/>
  <c r="AO40" i="12"/>
  <c r="AN40" i="12"/>
  <c r="AJ40" i="12"/>
  <c r="AI40" i="12"/>
  <c r="AH40" i="12"/>
  <c r="AG40" i="12"/>
  <c r="AF40" i="12"/>
  <c r="AE40" i="12"/>
  <c r="AD40" i="12"/>
  <c r="AC40" i="12"/>
  <c r="AB40" i="12"/>
  <c r="AA40" i="12"/>
  <c r="Z40" i="12"/>
  <c r="Y40" i="12"/>
  <c r="X40" i="12"/>
  <c r="W40" i="12"/>
  <c r="V40" i="12"/>
  <c r="U40" i="12"/>
  <c r="BC39" i="12"/>
  <c r="BB39" i="12"/>
  <c r="BA39" i="12"/>
  <c r="AZ39" i="12"/>
  <c r="AY39" i="12"/>
  <c r="AX39" i="12"/>
  <c r="AW39" i="12"/>
  <c r="AV39" i="12"/>
  <c r="AU39" i="12"/>
  <c r="AT39" i="12"/>
  <c r="AS39" i="12"/>
  <c r="AR39" i="12"/>
  <c r="AQ39" i="12"/>
  <c r="AP39" i="12"/>
  <c r="AO39" i="12"/>
  <c r="AN39" i="12"/>
  <c r="AJ39" i="12"/>
  <c r="AI39" i="12"/>
  <c r="AH39" i="12"/>
  <c r="AG39" i="12"/>
  <c r="AF39" i="12"/>
  <c r="AE39" i="12"/>
  <c r="AD39" i="12"/>
  <c r="AC39" i="12"/>
  <c r="AB39" i="12"/>
  <c r="AA39" i="12"/>
  <c r="Z39" i="12"/>
  <c r="Y39" i="12"/>
  <c r="X39" i="12"/>
  <c r="W39" i="12"/>
  <c r="V39" i="12"/>
  <c r="U39" i="12"/>
  <c r="BC38" i="12"/>
  <c r="BB38" i="12"/>
  <c r="BA38" i="12"/>
  <c r="AZ38" i="12"/>
  <c r="AY38" i="12"/>
  <c r="AX38" i="12"/>
  <c r="AW38" i="12"/>
  <c r="AV38" i="12"/>
  <c r="AU38" i="12"/>
  <c r="AT38" i="12"/>
  <c r="AS38" i="12"/>
  <c r="AR38" i="12"/>
  <c r="AQ38" i="12"/>
  <c r="AP38" i="12"/>
  <c r="AO38" i="12"/>
  <c r="AN38" i="12"/>
  <c r="AJ38" i="12"/>
  <c r="AI38" i="12"/>
  <c r="AH38" i="12"/>
  <c r="AG38" i="12"/>
  <c r="AF38" i="12"/>
  <c r="AE38" i="12"/>
  <c r="AD38" i="12"/>
  <c r="AC38" i="12"/>
  <c r="AB38" i="12"/>
  <c r="AA38" i="12"/>
  <c r="Z38" i="12"/>
  <c r="Y38" i="12"/>
  <c r="X38" i="12"/>
  <c r="W38" i="12"/>
  <c r="V38" i="12"/>
  <c r="U38" i="12"/>
  <c r="BC37" i="12"/>
  <c r="BB37" i="12"/>
  <c r="BA37" i="12"/>
  <c r="AZ37" i="12"/>
  <c r="AY37" i="12"/>
  <c r="AX37" i="12"/>
  <c r="AW37" i="12"/>
  <c r="AV37" i="12"/>
  <c r="AU37" i="12"/>
  <c r="AT37" i="12"/>
  <c r="AS37" i="12"/>
  <c r="AR37" i="12"/>
  <c r="AQ37" i="12"/>
  <c r="AP37" i="12"/>
  <c r="AO37" i="12"/>
  <c r="AN37" i="12"/>
  <c r="AJ37" i="12"/>
  <c r="AI37" i="12"/>
  <c r="AH37" i="12"/>
  <c r="AG37" i="12"/>
  <c r="AF37" i="12"/>
  <c r="AE37" i="12"/>
  <c r="AD37" i="12"/>
  <c r="AC37" i="12"/>
  <c r="AB37" i="12"/>
  <c r="AA37" i="12"/>
  <c r="Z37" i="12"/>
  <c r="Y37" i="12"/>
  <c r="X37" i="12"/>
  <c r="W37" i="12"/>
  <c r="V37" i="12"/>
  <c r="U37" i="12"/>
  <c r="BC36" i="12"/>
  <c r="BB36" i="12"/>
  <c r="BA36" i="12"/>
  <c r="AZ36" i="12"/>
  <c r="AY36" i="12"/>
  <c r="AX36" i="12"/>
  <c r="AW36" i="12"/>
  <c r="AV36" i="12"/>
  <c r="AU36" i="12"/>
  <c r="AT36" i="12"/>
  <c r="AS36" i="12"/>
  <c r="AR36" i="12"/>
  <c r="AQ36" i="12"/>
  <c r="AP36" i="12"/>
  <c r="AO36" i="12"/>
  <c r="AN36" i="12"/>
  <c r="AJ36" i="12"/>
  <c r="AI36" i="12"/>
  <c r="AH36" i="12"/>
  <c r="AG36" i="12"/>
  <c r="AF36" i="12"/>
  <c r="AE36" i="12"/>
  <c r="AD36" i="12"/>
  <c r="AC36" i="12"/>
  <c r="AB36" i="12"/>
  <c r="AA36" i="12"/>
  <c r="Z36" i="12"/>
  <c r="Y36" i="12"/>
  <c r="X36" i="12"/>
  <c r="W36" i="12"/>
  <c r="V36" i="12"/>
  <c r="U36" i="12"/>
  <c r="BC35" i="12"/>
  <c r="BB35" i="12"/>
  <c r="BA35" i="12"/>
  <c r="AZ35" i="12"/>
  <c r="AY35" i="12"/>
  <c r="AX35" i="12"/>
  <c r="AW35" i="12"/>
  <c r="AV35" i="12"/>
  <c r="AU35" i="12"/>
  <c r="AT35" i="12"/>
  <c r="AS35" i="12"/>
  <c r="AR35" i="12"/>
  <c r="AQ35" i="12"/>
  <c r="AP35" i="12"/>
  <c r="AO35" i="12"/>
  <c r="AN35" i="12"/>
  <c r="AJ35" i="12"/>
  <c r="AI35" i="12"/>
  <c r="AH35" i="12"/>
  <c r="AG35" i="12"/>
  <c r="AF35" i="12"/>
  <c r="AE35" i="12"/>
  <c r="AD35" i="12"/>
  <c r="AC35" i="12"/>
  <c r="AB35" i="12"/>
  <c r="AA35" i="12"/>
  <c r="Z35" i="12"/>
  <c r="Y35" i="12"/>
  <c r="X35" i="12"/>
  <c r="W35" i="12"/>
  <c r="V35" i="12"/>
  <c r="U35" i="12"/>
  <c r="BC34" i="12"/>
  <c r="BB34" i="12"/>
  <c r="BA34" i="12"/>
  <c r="AZ34" i="12"/>
  <c r="AY34" i="12"/>
  <c r="AX34" i="12"/>
  <c r="AW34" i="12"/>
  <c r="AV34" i="12"/>
  <c r="AU34" i="12"/>
  <c r="AT34" i="12"/>
  <c r="AS34" i="12"/>
  <c r="AR34" i="12"/>
  <c r="AQ34" i="12"/>
  <c r="AP34" i="12"/>
  <c r="AO34" i="12"/>
  <c r="AN34" i="12"/>
  <c r="AJ34" i="12"/>
  <c r="AI34" i="12"/>
  <c r="AH34" i="12"/>
  <c r="AG34" i="12"/>
  <c r="AF34" i="12"/>
  <c r="AE34" i="12"/>
  <c r="AD34" i="12"/>
  <c r="AC34" i="12"/>
  <c r="AB34" i="12"/>
  <c r="AA34" i="12"/>
  <c r="Z34" i="12"/>
  <c r="Y34" i="12"/>
  <c r="X34" i="12"/>
  <c r="W34" i="12"/>
  <c r="V34" i="12"/>
  <c r="U34" i="12"/>
  <c r="BC33" i="12"/>
  <c r="BB33" i="12"/>
  <c r="BA33" i="12"/>
  <c r="AZ33" i="12"/>
  <c r="AY33" i="12"/>
  <c r="AX33" i="12"/>
  <c r="AW33" i="12"/>
  <c r="AV33" i="12"/>
  <c r="AU33" i="12"/>
  <c r="AT33" i="12"/>
  <c r="AS33" i="12"/>
  <c r="AR33" i="12"/>
  <c r="AQ33" i="12"/>
  <c r="AP33" i="12"/>
  <c r="AO33" i="12"/>
  <c r="AN33" i="12"/>
  <c r="AJ33" i="12"/>
  <c r="AI33" i="12"/>
  <c r="AH33" i="12"/>
  <c r="AG33" i="12"/>
  <c r="AF33" i="12"/>
  <c r="AE33" i="12"/>
  <c r="AD33" i="12"/>
  <c r="AC33" i="12"/>
  <c r="AB33" i="12"/>
  <c r="AA33" i="12"/>
  <c r="Z33" i="12"/>
  <c r="Y33" i="12"/>
  <c r="X33" i="12"/>
  <c r="W33" i="12"/>
  <c r="V33" i="12"/>
  <c r="U33" i="12"/>
  <c r="BC32" i="12"/>
  <c r="BB32" i="12"/>
  <c r="BA32" i="12"/>
  <c r="AZ32" i="12"/>
  <c r="AY32" i="12"/>
  <c r="AX32" i="12"/>
  <c r="AW32" i="12"/>
  <c r="AV32" i="12"/>
  <c r="AU32" i="12"/>
  <c r="AT32" i="12"/>
  <c r="AS32" i="12"/>
  <c r="AR32" i="12"/>
  <c r="AQ32" i="12"/>
  <c r="AP32" i="12"/>
  <c r="AO32" i="12"/>
  <c r="AN32" i="12"/>
  <c r="AJ32" i="12"/>
  <c r="AI32" i="12"/>
  <c r="AH32" i="12"/>
  <c r="AG32" i="12"/>
  <c r="AF32" i="12"/>
  <c r="AE32" i="12"/>
  <c r="AD32" i="12"/>
  <c r="AC32" i="12"/>
  <c r="AB32" i="12"/>
  <c r="AA32" i="12"/>
  <c r="Z32" i="12"/>
  <c r="Y32" i="12"/>
  <c r="X32" i="12"/>
  <c r="W32" i="12"/>
  <c r="V32" i="12"/>
  <c r="U32" i="12"/>
  <c r="BC31" i="12"/>
  <c r="BB31" i="12"/>
  <c r="BA31" i="12"/>
  <c r="AZ31" i="12"/>
  <c r="AY31" i="12"/>
  <c r="AX31" i="12"/>
  <c r="AW31" i="12"/>
  <c r="AV31" i="12"/>
  <c r="AU31" i="12"/>
  <c r="AT31" i="12"/>
  <c r="AS31" i="12"/>
  <c r="AR31" i="12"/>
  <c r="AQ31" i="12"/>
  <c r="AP31" i="12"/>
  <c r="AO31" i="12"/>
  <c r="AN31" i="12"/>
  <c r="AJ31" i="12"/>
  <c r="AI31" i="12"/>
  <c r="AH31" i="12"/>
  <c r="AG31" i="12"/>
  <c r="AF31" i="12"/>
  <c r="AE31" i="12"/>
  <c r="AD31" i="12"/>
  <c r="AC31" i="12"/>
  <c r="AB31" i="12"/>
  <c r="AA31" i="12"/>
  <c r="Z31" i="12"/>
  <c r="Y31" i="12"/>
  <c r="X31" i="12"/>
  <c r="W31" i="12"/>
  <c r="V31" i="12"/>
  <c r="U31" i="12"/>
  <c r="BC30" i="12"/>
  <c r="BB30" i="12"/>
  <c r="BA30" i="12"/>
  <c r="AZ30" i="12"/>
  <c r="AY30" i="12"/>
  <c r="AX30" i="12"/>
  <c r="AW30" i="12"/>
  <c r="AV30" i="12"/>
  <c r="AU30" i="12"/>
  <c r="AT30" i="12"/>
  <c r="AS30" i="12"/>
  <c r="AR30" i="12"/>
  <c r="AQ30" i="12"/>
  <c r="AP30" i="12"/>
  <c r="AO30" i="12"/>
  <c r="AN30" i="12"/>
  <c r="AJ30" i="12"/>
  <c r="AI30" i="12"/>
  <c r="AH30" i="12"/>
  <c r="AG30" i="12"/>
  <c r="AF30" i="12"/>
  <c r="AE30" i="12"/>
  <c r="AD30" i="12"/>
  <c r="AC30" i="12"/>
  <c r="AB30" i="12"/>
  <c r="AA30" i="12"/>
  <c r="Z30" i="12"/>
  <c r="Y30" i="12"/>
  <c r="X30" i="12"/>
  <c r="W30" i="12"/>
  <c r="V30" i="12"/>
  <c r="U30" i="12"/>
  <c r="BC29" i="12"/>
  <c r="BB29" i="12"/>
  <c r="BA29" i="12"/>
  <c r="AZ29" i="12"/>
  <c r="AY29" i="12"/>
  <c r="AX29" i="12"/>
  <c r="AW29" i="12"/>
  <c r="AV29" i="12"/>
  <c r="AU29" i="12"/>
  <c r="AT29" i="12"/>
  <c r="AS29" i="12"/>
  <c r="AR29" i="12"/>
  <c r="AQ29" i="12"/>
  <c r="AP29" i="12"/>
  <c r="AO29" i="12"/>
  <c r="AN29" i="12"/>
  <c r="AJ29" i="12"/>
  <c r="AI29" i="12"/>
  <c r="AH29" i="12"/>
  <c r="AG29" i="12"/>
  <c r="AF29" i="12"/>
  <c r="AE29" i="12"/>
  <c r="AD29" i="12"/>
  <c r="AC29" i="12"/>
  <c r="AB29" i="12"/>
  <c r="AA29" i="12"/>
  <c r="Z29" i="12"/>
  <c r="Y29" i="12"/>
  <c r="X29" i="12"/>
  <c r="W29" i="12"/>
  <c r="V29" i="12"/>
  <c r="U29" i="12"/>
  <c r="BC28" i="12"/>
  <c r="BB28" i="12"/>
  <c r="BA28" i="12"/>
  <c r="AZ28" i="12"/>
  <c r="AY28" i="12"/>
  <c r="AX28" i="12"/>
  <c r="AW28" i="12"/>
  <c r="AV28" i="12"/>
  <c r="AU28" i="12"/>
  <c r="AT28" i="12"/>
  <c r="AS28" i="12"/>
  <c r="AR28" i="12"/>
  <c r="AQ28" i="12"/>
  <c r="AP28" i="12"/>
  <c r="AO28" i="12"/>
  <c r="AN28" i="12"/>
  <c r="AJ28" i="12"/>
  <c r="AI28" i="12"/>
  <c r="AH28" i="12"/>
  <c r="AG28" i="12"/>
  <c r="AF28" i="12"/>
  <c r="AE28" i="12"/>
  <c r="AD28" i="12"/>
  <c r="AC28" i="12"/>
  <c r="AB28" i="12"/>
  <c r="AA28" i="12"/>
  <c r="Z28" i="12"/>
  <c r="Y28" i="12"/>
  <c r="X28" i="12"/>
  <c r="W28" i="12"/>
  <c r="V28" i="12"/>
  <c r="U28" i="12"/>
  <c r="BC27" i="12"/>
  <c r="BB27" i="12"/>
  <c r="BA27" i="12"/>
  <c r="AZ27" i="12"/>
  <c r="AY27" i="12"/>
  <c r="AX27" i="12"/>
  <c r="AW27" i="12"/>
  <c r="AV27" i="12"/>
  <c r="AU27" i="12"/>
  <c r="AT27" i="12"/>
  <c r="AS27" i="12"/>
  <c r="AR27" i="12"/>
  <c r="AQ27" i="12"/>
  <c r="AP27" i="12"/>
  <c r="AO27" i="12"/>
  <c r="AN27" i="12"/>
  <c r="AJ27" i="12"/>
  <c r="AI27" i="12"/>
  <c r="AH27" i="12"/>
  <c r="AG27" i="12"/>
  <c r="AF27" i="12"/>
  <c r="AE27" i="12"/>
  <c r="AD27" i="12"/>
  <c r="AC27" i="12"/>
  <c r="AB27" i="12"/>
  <c r="AA27" i="12"/>
  <c r="Z27" i="12"/>
  <c r="Y27" i="12"/>
  <c r="X27" i="12"/>
  <c r="W27" i="12"/>
  <c r="V27" i="12"/>
  <c r="U27" i="12"/>
  <c r="BC26" i="12"/>
  <c r="BB26" i="12"/>
  <c r="BA26" i="12"/>
  <c r="AZ26" i="12"/>
  <c r="AY26" i="12"/>
  <c r="AX26" i="12"/>
  <c r="AW26" i="12"/>
  <c r="AV26" i="12"/>
  <c r="AU26" i="12"/>
  <c r="AT26" i="12"/>
  <c r="AS26" i="12"/>
  <c r="AR26" i="12"/>
  <c r="AQ26" i="12"/>
  <c r="AP26" i="12"/>
  <c r="AO26" i="12"/>
  <c r="AN26" i="12"/>
  <c r="AJ26" i="12"/>
  <c r="AI26" i="12"/>
  <c r="AH26" i="12"/>
  <c r="AG26" i="12"/>
  <c r="AF26" i="12"/>
  <c r="AE26" i="12"/>
  <c r="AD26" i="12"/>
  <c r="AC26" i="12"/>
  <c r="AB26" i="12"/>
  <c r="AA26" i="12"/>
  <c r="Z26" i="12"/>
  <c r="Y26" i="12"/>
  <c r="X26" i="12"/>
  <c r="W26" i="12"/>
  <c r="V26" i="12"/>
  <c r="U26" i="12"/>
  <c r="BC25" i="12"/>
  <c r="BB25" i="12"/>
  <c r="BA25" i="12"/>
  <c r="AZ25" i="12"/>
  <c r="AY25" i="12"/>
  <c r="AX25" i="12"/>
  <c r="AW25" i="12"/>
  <c r="AV25" i="12"/>
  <c r="AU25" i="12"/>
  <c r="AT25" i="12"/>
  <c r="AS25" i="12"/>
  <c r="AR25" i="12"/>
  <c r="AQ25" i="12"/>
  <c r="AP25" i="12"/>
  <c r="AO25" i="12"/>
  <c r="AN25" i="12"/>
  <c r="AJ25" i="12"/>
  <c r="AI25" i="12"/>
  <c r="AH25" i="12"/>
  <c r="AG25" i="12"/>
  <c r="AF25" i="12"/>
  <c r="AE25" i="12"/>
  <c r="AD25" i="12"/>
  <c r="AC25" i="12"/>
  <c r="AB25" i="12"/>
  <c r="AA25" i="12"/>
  <c r="Z25" i="12"/>
  <c r="Y25" i="12"/>
  <c r="X25" i="12"/>
  <c r="W25" i="12"/>
  <c r="V25" i="12"/>
  <c r="U25" i="12"/>
  <c r="BC24" i="12"/>
  <c r="BB24" i="12"/>
  <c r="BA24" i="12"/>
  <c r="AZ24" i="12"/>
  <c r="AY24" i="12"/>
  <c r="AX24" i="12"/>
  <c r="AW24" i="12"/>
  <c r="AV24" i="12"/>
  <c r="AU24" i="12"/>
  <c r="AT24" i="12"/>
  <c r="AS24" i="12"/>
  <c r="AR24" i="12"/>
  <c r="AQ24" i="12"/>
  <c r="AP24" i="12"/>
  <c r="AO24" i="12"/>
  <c r="AN24" i="12"/>
  <c r="AJ24" i="12"/>
  <c r="AI24" i="12"/>
  <c r="AH24" i="12"/>
  <c r="AG24" i="12"/>
  <c r="AF24" i="12"/>
  <c r="AE24" i="12"/>
  <c r="AD24" i="12"/>
  <c r="AC24" i="12"/>
  <c r="AB24" i="12"/>
  <c r="AA24" i="12"/>
  <c r="Z24" i="12"/>
  <c r="Y24" i="12"/>
  <c r="X24" i="12"/>
  <c r="W24" i="12"/>
  <c r="V24" i="12"/>
  <c r="U24" i="12"/>
  <c r="BC23" i="12"/>
  <c r="BB23" i="12"/>
  <c r="BA23" i="12"/>
  <c r="AZ23" i="12"/>
  <c r="AY23" i="12"/>
  <c r="AX23" i="12"/>
  <c r="AW23" i="12"/>
  <c r="AV23" i="12"/>
  <c r="AU23" i="12"/>
  <c r="AT23" i="12"/>
  <c r="AS23" i="12"/>
  <c r="AR23" i="12"/>
  <c r="AQ23" i="12"/>
  <c r="AP23" i="12"/>
  <c r="AO23" i="12"/>
  <c r="AN23" i="12"/>
  <c r="AJ23" i="12"/>
  <c r="AI23" i="12"/>
  <c r="AH23" i="12"/>
  <c r="AG23" i="12"/>
  <c r="AF23" i="12"/>
  <c r="AE23" i="12"/>
  <c r="AD23" i="12"/>
  <c r="AC23" i="12"/>
  <c r="AB23" i="12"/>
  <c r="AA23" i="12"/>
  <c r="Z23" i="12"/>
  <c r="Y23" i="12"/>
  <c r="X23" i="12"/>
  <c r="W23" i="12"/>
  <c r="V23" i="12"/>
  <c r="U23" i="12"/>
  <c r="BC22" i="12"/>
  <c r="BB22" i="12"/>
  <c r="BA22" i="12"/>
  <c r="AZ22" i="12"/>
  <c r="AY22" i="12"/>
  <c r="AX22" i="12"/>
  <c r="AW22" i="12"/>
  <c r="AV22" i="12"/>
  <c r="AU22" i="12"/>
  <c r="AT22" i="12"/>
  <c r="AS22" i="12"/>
  <c r="AR22" i="12"/>
  <c r="AQ22" i="12"/>
  <c r="AP22" i="12"/>
  <c r="AO22" i="12"/>
  <c r="AN22" i="12"/>
  <c r="AJ22" i="12"/>
  <c r="AI22" i="12"/>
  <c r="AH22" i="12"/>
  <c r="AG22" i="12"/>
  <c r="AF22" i="12"/>
  <c r="AE22" i="12"/>
  <c r="AD22" i="12"/>
  <c r="AC22" i="12"/>
  <c r="AB22" i="12"/>
  <c r="AA22" i="12"/>
  <c r="Z22" i="12"/>
  <c r="Y22" i="12"/>
  <c r="X22" i="12"/>
  <c r="W22" i="12"/>
  <c r="V22" i="12"/>
  <c r="U22" i="12"/>
  <c r="BC21" i="12"/>
  <c r="BB21" i="12"/>
  <c r="BA21" i="12"/>
  <c r="AZ21" i="12"/>
  <c r="AY21" i="12"/>
  <c r="AX21" i="12"/>
  <c r="AW21" i="12"/>
  <c r="AV21" i="12"/>
  <c r="AU21" i="12"/>
  <c r="AT21" i="12"/>
  <c r="AS21" i="12"/>
  <c r="AR21" i="12"/>
  <c r="AQ21" i="12"/>
  <c r="AP21" i="12"/>
  <c r="AO21" i="12"/>
  <c r="AN21" i="12"/>
  <c r="AJ21" i="12"/>
  <c r="AI21" i="12"/>
  <c r="AH21" i="12"/>
  <c r="AG21" i="12"/>
  <c r="AF21" i="12"/>
  <c r="AE21" i="12"/>
  <c r="AD21" i="12"/>
  <c r="AC21" i="12"/>
  <c r="AB21" i="12"/>
  <c r="AA21" i="12"/>
  <c r="Z21" i="12"/>
  <c r="Y21" i="12"/>
  <c r="X21" i="12"/>
  <c r="W21" i="12"/>
  <c r="V21" i="12"/>
  <c r="U21" i="12"/>
  <c r="BC20" i="12"/>
  <c r="BB20" i="12"/>
  <c r="BA20" i="12"/>
  <c r="AZ20" i="12"/>
  <c r="AY20" i="12"/>
  <c r="AX20" i="12"/>
  <c r="AW20" i="12"/>
  <c r="AV20" i="12"/>
  <c r="AU20" i="12"/>
  <c r="AT20" i="12"/>
  <c r="AS20" i="12"/>
  <c r="AR20" i="12"/>
  <c r="AQ20" i="12"/>
  <c r="AP20" i="12"/>
  <c r="AO20" i="12"/>
  <c r="AN20" i="12"/>
  <c r="AJ20" i="12"/>
  <c r="AI20" i="12"/>
  <c r="AH20" i="12"/>
  <c r="AG20" i="12"/>
  <c r="AF20" i="12"/>
  <c r="AE20" i="12"/>
  <c r="AD20" i="12"/>
  <c r="AC20" i="12"/>
  <c r="AB20" i="12"/>
  <c r="AA20" i="12"/>
  <c r="Z20" i="12"/>
  <c r="Y20" i="12"/>
  <c r="X20" i="12"/>
  <c r="W20" i="12"/>
  <c r="V20" i="12"/>
  <c r="U20" i="12"/>
  <c r="BC19" i="12"/>
  <c r="BB19" i="12"/>
  <c r="BA19" i="12"/>
  <c r="AZ19" i="12"/>
  <c r="AY19" i="12"/>
  <c r="AX19" i="12"/>
  <c r="AW19" i="12"/>
  <c r="AV19" i="12"/>
  <c r="AU19" i="12"/>
  <c r="AT19" i="12"/>
  <c r="AS19" i="12"/>
  <c r="AR19" i="12"/>
  <c r="AQ19" i="12"/>
  <c r="AP19" i="12"/>
  <c r="AO19" i="12"/>
  <c r="AN19" i="12"/>
  <c r="AJ19" i="12"/>
  <c r="AI19" i="12"/>
  <c r="AH19" i="12"/>
  <c r="AG19" i="12"/>
  <c r="AF19" i="12"/>
  <c r="AE19" i="12"/>
  <c r="AD19" i="12"/>
  <c r="AC19" i="12"/>
  <c r="AB19" i="12"/>
  <c r="AA19" i="12"/>
  <c r="Z19" i="12"/>
  <c r="Y19" i="12"/>
  <c r="X19" i="12"/>
  <c r="W19" i="12"/>
  <c r="V19" i="12"/>
  <c r="U19" i="12"/>
  <c r="BC18" i="12"/>
  <c r="BB18" i="12"/>
  <c r="BA18" i="12"/>
  <c r="AZ18" i="12"/>
  <c r="AY18" i="12"/>
  <c r="AX18" i="12"/>
  <c r="AW18" i="12"/>
  <c r="AV18" i="12"/>
  <c r="AU18" i="12"/>
  <c r="AT18" i="12"/>
  <c r="AS18" i="12"/>
  <c r="AR18" i="12"/>
  <c r="AQ18" i="12"/>
  <c r="AP18" i="12"/>
  <c r="AO18" i="12"/>
  <c r="AN18" i="12"/>
  <c r="AJ18" i="12"/>
  <c r="AI18" i="12"/>
  <c r="AH18" i="12"/>
  <c r="AG18" i="12"/>
  <c r="AF18" i="12"/>
  <c r="AE18" i="12"/>
  <c r="AD18" i="12"/>
  <c r="AC18" i="12"/>
  <c r="AB18" i="12"/>
  <c r="AA18" i="12"/>
  <c r="Z18" i="12"/>
  <c r="Y18" i="12"/>
  <c r="X18" i="12"/>
  <c r="W18" i="12"/>
  <c r="V18" i="12"/>
  <c r="U18" i="12"/>
  <c r="BC17" i="12"/>
  <c r="BB17" i="12"/>
  <c r="BA17" i="12"/>
  <c r="AZ17" i="12"/>
  <c r="AY17" i="12"/>
  <c r="AX17" i="12"/>
  <c r="AW17" i="12"/>
  <c r="AV17" i="12"/>
  <c r="AU17" i="12"/>
  <c r="AT17" i="12"/>
  <c r="AS17" i="12"/>
  <c r="AR17" i="12"/>
  <c r="AQ17" i="12"/>
  <c r="AP17" i="12"/>
  <c r="AO17" i="12"/>
  <c r="AN17" i="12"/>
  <c r="AJ17" i="12"/>
  <c r="AI17" i="12"/>
  <c r="AH17" i="12"/>
  <c r="AG17" i="12"/>
  <c r="AF17" i="12"/>
  <c r="AE17" i="12"/>
  <c r="AD17" i="12"/>
  <c r="AC17" i="12"/>
  <c r="AB17" i="12"/>
  <c r="AA17" i="12"/>
  <c r="Z17" i="12"/>
  <c r="Y17" i="12"/>
  <c r="X17" i="12"/>
  <c r="W17" i="12"/>
  <c r="V17" i="12"/>
  <c r="U17" i="12"/>
  <c r="BC16" i="12"/>
  <c r="BB16" i="12"/>
  <c r="BA16" i="12"/>
  <c r="AZ16" i="12"/>
  <c r="AY16" i="12"/>
  <c r="AX16" i="12"/>
  <c r="AW16" i="12"/>
  <c r="AV16" i="12"/>
  <c r="AU16" i="12"/>
  <c r="AT16" i="12"/>
  <c r="AS16" i="12"/>
  <c r="AR16" i="12"/>
  <c r="AQ16" i="12"/>
  <c r="AP16" i="12"/>
  <c r="AO16" i="12"/>
  <c r="AN16" i="12"/>
  <c r="AJ16" i="12"/>
  <c r="AI16" i="12"/>
  <c r="AH16" i="12"/>
  <c r="AG16" i="12"/>
  <c r="AF16" i="12"/>
  <c r="AE16" i="12"/>
  <c r="AD16" i="12"/>
  <c r="AC16" i="12"/>
  <c r="AB16" i="12"/>
  <c r="AA16" i="12"/>
  <c r="Z16" i="12"/>
  <c r="Y16" i="12"/>
  <c r="X16" i="12"/>
  <c r="W16" i="12"/>
  <c r="V16" i="12"/>
  <c r="U16" i="12"/>
  <c r="BC15" i="12"/>
  <c r="BB15" i="12"/>
  <c r="BA15" i="12"/>
  <c r="AZ15" i="12"/>
  <c r="AY15" i="12"/>
  <c r="AX15" i="12"/>
  <c r="AW15" i="12"/>
  <c r="AV15" i="12"/>
  <c r="AU15" i="12"/>
  <c r="AT15" i="12"/>
  <c r="AS15" i="12"/>
  <c r="AR15" i="12"/>
  <c r="AQ15" i="12"/>
  <c r="AP15" i="12"/>
  <c r="AO15" i="12"/>
  <c r="AN15" i="12"/>
  <c r="AJ15" i="12"/>
  <c r="AI15" i="12"/>
  <c r="AH15" i="12"/>
  <c r="AG15" i="12"/>
  <c r="AF15" i="12"/>
  <c r="AE15" i="12"/>
  <c r="AD15" i="12"/>
  <c r="AC15" i="12"/>
  <c r="AB15" i="12"/>
  <c r="AA15" i="12"/>
  <c r="Z15" i="12"/>
  <c r="Y15" i="12"/>
  <c r="X15" i="12"/>
  <c r="W15" i="12"/>
  <c r="V15" i="12"/>
  <c r="U15" i="12"/>
  <c r="BC14" i="12"/>
  <c r="BB14" i="12"/>
  <c r="BA14" i="12"/>
  <c r="AZ14" i="12"/>
  <c r="AY14" i="12"/>
  <c r="AX14" i="12"/>
  <c r="AW14" i="12"/>
  <c r="AV14" i="12"/>
  <c r="AU14" i="12"/>
  <c r="AT14" i="12"/>
  <c r="AS14" i="12"/>
  <c r="AR14" i="12"/>
  <c r="AQ14" i="12"/>
  <c r="AP14" i="12"/>
  <c r="AO14" i="12"/>
  <c r="AN14" i="12"/>
  <c r="AJ14" i="12"/>
  <c r="AI14" i="12"/>
  <c r="AH14" i="12"/>
  <c r="AG14" i="12"/>
  <c r="AF14" i="12"/>
  <c r="AE14" i="12"/>
  <c r="AD14" i="12"/>
  <c r="AC14" i="12"/>
  <c r="AB14" i="12"/>
  <c r="AA14" i="12"/>
  <c r="Z14" i="12"/>
  <c r="Y14" i="12"/>
  <c r="X14" i="12"/>
  <c r="W14" i="12"/>
  <c r="V14" i="12"/>
  <c r="U14" i="12"/>
  <c r="BC13" i="12"/>
  <c r="BB13" i="12"/>
  <c r="BA13" i="12"/>
  <c r="AZ13" i="12"/>
  <c r="AY13" i="12"/>
  <c r="AX13" i="12"/>
  <c r="AW13" i="12"/>
  <c r="AV13" i="12"/>
  <c r="AU13" i="12"/>
  <c r="AT13" i="12"/>
  <c r="AS13" i="12"/>
  <c r="AR13" i="12"/>
  <c r="AQ13" i="12"/>
  <c r="AP13" i="12"/>
  <c r="AO13" i="12"/>
  <c r="AN13" i="12"/>
  <c r="AJ13" i="12"/>
  <c r="AI13" i="12"/>
  <c r="AH13" i="12"/>
  <c r="AG13" i="12"/>
  <c r="AF13" i="12"/>
  <c r="AE13" i="12"/>
  <c r="AD13" i="12"/>
  <c r="AC13" i="12"/>
  <c r="AB13" i="12"/>
  <c r="AA13" i="12"/>
  <c r="Z13" i="12"/>
  <c r="Y13" i="12"/>
  <c r="X13" i="12"/>
  <c r="W13" i="12"/>
  <c r="V13" i="12"/>
  <c r="U13" i="12"/>
  <c r="BC12" i="12"/>
  <c r="BB12" i="12"/>
  <c r="BA12" i="12"/>
  <c r="AZ12" i="12"/>
  <c r="AY12" i="12"/>
  <c r="AX12" i="12"/>
  <c r="AW12" i="12"/>
  <c r="AV12" i="12"/>
  <c r="AU12" i="12"/>
  <c r="AT12" i="12"/>
  <c r="AS12" i="12"/>
  <c r="AR12" i="12"/>
  <c r="AQ12" i="12"/>
  <c r="AP12" i="12"/>
  <c r="AO12" i="12"/>
  <c r="AN12" i="12"/>
  <c r="AJ12" i="12"/>
  <c r="AI12" i="12"/>
  <c r="AH12" i="12"/>
  <c r="AG12" i="12"/>
  <c r="AF12" i="12"/>
  <c r="AE12" i="12"/>
  <c r="AD12" i="12"/>
  <c r="AC12" i="12"/>
  <c r="AB12" i="12"/>
  <c r="AA12" i="12"/>
  <c r="Z12" i="12"/>
  <c r="Y12" i="12"/>
  <c r="X12" i="12"/>
  <c r="W12" i="12"/>
  <c r="V12" i="12"/>
  <c r="U12" i="12"/>
  <c r="BC11" i="12"/>
  <c r="BB11" i="12"/>
  <c r="BA11" i="12"/>
  <c r="AZ11" i="12"/>
  <c r="AY11" i="12"/>
  <c r="AX11" i="12"/>
  <c r="AW11" i="12"/>
  <c r="AV11" i="12"/>
  <c r="AU11" i="12"/>
  <c r="AT11" i="12"/>
  <c r="AS11" i="12"/>
  <c r="AR11" i="12"/>
  <c r="AQ11" i="12"/>
  <c r="AP11" i="12"/>
  <c r="AO11" i="12"/>
  <c r="AN11" i="12"/>
  <c r="AJ11" i="12"/>
  <c r="AI11" i="12"/>
  <c r="AH11" i="12"/>
  <c r="AG11" i="12"/>
  <c r="AF11" i="12"/>
  <c r="AE11" i="12"/>
  <c r="AD11" i="12"/>
  <c r="AC11" i="12"/>
  <c r="AB11" i="12"/>
  <c r="AA11" i="12"/>
  <c r="Z11" i="12"/>
  <c r="Y11" i="12"/>
  <c r="X11" i="12"/>
  <c r="W11" i="12"/>
  <c r="V11" i="12"/>
  <c r="U11" i="12"/>
  <c r="BC10" i="12"/>
  <c r="BB10" i="12"/>
  <c r="BA10" i="12"/>
  <c r="AZ10" i="12"/>
  <c r="AY10" i="12"/>
  <c r="AX10" i="12"/>
  <c r="AW10" i="12"/>
  <c r="AV10" i="12"/>
  <c r="AU10" i="12"/>
  <c r="AT10" i="12"/>
  <c r="AS10" i="12"/>
  <c r="AR10" i="12"/>
  <c r="AQ10" i="12"/>
  <c r="AP10" i="12"/>
  <c r="AO10" i="12"/>
  <c r="AN10" i="12"/>
  <c r="AJ10" i="12"/>
  <c r="AI10" i="12"/>
  <c r="AH10" i="12"/>
  <c r="AG10" i="12"/>
  <c r="AF10" i="12"/>
  <c r="AE10" i="12"/>
  <c r="AD10" i="12"/>
  <c r="AC10" i="12"/>
  <c r="AB10" i="12"/>
  <c r="AA10" i="12"/>
  <c r="Z10" i="12"/>
  <c r="Y10" i="12"/>
  <c r="X10" i="12"/>
  <c r="W10" i="12"/>
  <c r="V10" i="12"/>
  <c r="U10" i="12"/>
  <c r="BC9" i="12"/>
  <c r="BB9" i="12"/>
  <c r="BA9" i="12"/>
  <c r="AZ9" i="12"/>
  <c r="AY9" i="12"/>
  <c r="AX9" i="12"/>
  <c r="AW9" i="12"/>
  <c r="AV9" i="12"/>
  <c r="AU9" i="12"/>
  <c r="AT9" i="12"/>
  <c r="AS9" i="12"/>
  <c r="AR9" i="12"/>
  <c r="AQ9" i="12"/>
  <c r="AP9" i="12"/>
  <c r="AO9" i="12"/>
  <c r="AN9" i="12"/>
  <c r="AJ9" i="12"/>
  <c r="AI9" i="12"/>
  <c r="AH9" i="12"/>
  <c r="AG9" i="12"/>
  <c r="AF9" i="12"/>
  <c r="AE9" i="12"/>
  <c r="AD9" i="12"/>
  <c r="AC9" i="12"/>
  <c r="AB9" i="12"/>
  <c r="AA9" i="12"/>
  <c r="Z9" i="12"/>
  <c r="Y9" i="12"/>
  <c r="X9" i="12"/>
  <c r="W9" i="12"/>
  <c r="V9" i="12"/>
  <c r="U9" i="12"/>
  <c r="Q9" i="12"/>
  <c r="P9" i="12"/>
  <c r="O9" i="12"/>
  <c r="N9" i="12"/>
  <c r="M9" i="12"/>
  <c r="L9" i="12"/>
  <c r="K9" i="12"/>
  <c r="J9" i="12"/>
  <c r="I9" i="12"/>
  <c r="H9" i="12"/>
  <c r="G9" i="12"/>
  <c r="F9" i="12"/>
  <c r="E9" i="12"/>
  <c r="D9" i="12"/>
  <c r="C9" i="12"/>
  <c r="B9" i="12"/>
  <c r="BC8" i="12"/>
  <c r="BB8" i="12"/>
  <c r="BA8" i="12"/>
  <c r="AZ8" i="12"/>
  <c r="AY8" i="12"/>
  <c r="AX8" i="12"/>
  <c r="AW8" i="12"/>
  <c r="AV8" i="12"/>
  <c r="AU8" i="12"/>
  <c r="AT8" i="12"/>
  <c r="AS8" i="12"/>
  <c r="AR8" i="12"/>
  <c r="AQ8" i="12"/>
  <c r="AP8" i="12"/>
  <c r="AO8" i="12"/>
  <c r="AN8" i="12"/>
  <c r="AJ8" i="12"/>
  <c r="AI8" i="12"/>
  <c r="AH8" i="12"/>
  <c r="AG8" i="12"/>
  <c r="AF8" i="12"/>
  <c r="AE8" i="12"/>
  <c r="AD8" i="12"/>
  <c r="AC8" i="12"/>
  <c r="AB8" i="12"/>
  <c r="AA8" i="12"/>
  <c r="Z8" i="12"/>
  <c r="Y8" i="12"/>
  <c r="X8" i="12"/>
  <c r="W8" i="12"/>
  <c r="V8" i="12"/>
  <c r="U8" i="12"/>
  <c r="Q8" i="12"/>
  <c r="P8" i="12"/>
  <c r="O8" i="12"/>
  <c r="N8" i="12"/>
  <c r="M8" i="12"/>
  <c r="L8" i="12"/>
  <c r="K8" i="12"/>
  <c r="J8" i="12"/>
  <c r="I8" i="12"/>
  <c r="H8" i="12"/>
  <c r="G8" i="12"/>
  <c r="F8" i="12"/>
  <c r="E8" i="12"/>
  <c r="D8" i="12"/>
  <c r="C8" i="12"/>
  <c r="B8" i="12"/>
  <c r="BC7" i="12"/>
  <c r="BB7" i="12"/>
  <c r="BA7" i="12"/>
  <c r="AZ7" i="12"/>
  <c r="AY7" i="12"/>
  <c r="AX7" i="12"/>
  <c r="AW7" i="12"/>
  <c r="AV7" i="12"/>
  <c r="AU7" i="12"/>
  <c r="AT7" i="12"/>
  <c r="AS7" i="12"/>
  <c r="AR7" i="12"/>
  <c r="AQ7" i="12"/>
  <c r="AP7" i="12"/>
  <c r="AO7" i="12"/>
  <c r="AN7" i="12"/>
  <c r="AJ7" i="12"/>
  <c r="AI7" i="12"/>
  <c r="AH7" i="12"/>
  <c r="AG7" i="12"/>
  <c r="AF7" i="12"/>
  <c r="AE7" i="12"/>
  <c r="AD7" i="12"/>
  <c r="AC7" i="12"/>
  <c r="AB7" i="12"/>
  <c r="AA7" i="12"/>
  <c r="Z7" i="12"/>
  <c r="Y7" i="12"/>
  <c r="X7" i="12"/>
  <c r="W7" i="12"/>
  <c r="V7" i="12"/>
  <c r="U7" i="12"/>
  <c r="AV6" i="12"/>
  <c r="AN6" i="12"/>
  <c r="AC6" i="12"/>
  <c r="U6" i="12"/>
  <c r="AE50" i="7"/>
  <c r="AD50" i="7"/>
  <c r="AC50" i="7"/>
  <c r="AB50" i="7"/>
  <c r="AA50" i="7"/>
  <c r="Z50" i="7"/>
  <c r="Y50" i="7"/>
  <c r="X50" i="7"/>
  <c r="T50" i="7"/>
  <c r="S50" i="7"/>
  <c r="R50" i="7"/>
  <c r="Q50" i="7"/>
  <c r="P50" i="7"/>
  <c r="O50" i="7"/>
  <c r="N50" i="7"/>
  <c r="M50" i="7"/>
  <c r="I50" i="7"/>
  <c r="H50" i="7"/>
  <c r="G50" i="7"/>
  <c r="F50" i="7"/>
  <c r="E50" i="7"/>
  <c r="D50" i="7"/>
  <c r="C50" i="7"/>
  <c r="B50" i="7"/>
  <c r="AE49" i="7"/>
  <c r="AD49" i="7"/>
  <c r="AC49" i="7"/>
  <c r="AB49" i="7"/>
  <c r="AA49" i="7"/>
  <c r="Z49" i="7"/>
  <c r="Y49" i="7"/>
  <c r="X49" i="7"/>
  <c r="T49" i="7"/>
  <c r="S49" i="7"/>
  <c r="R49" i="7"/>
  <c r="Q49" i="7"/>
  <c r="P49" i="7"/>
  <c r="O49" i="7"/>
  <c r="N49" i="7"/>
  <c r="M49" i="7"/>
  <c r="I49" i="7"/>
  <c r="H49" i="7"/>
  <c r="G49" i="7"/>
  <c r="F49" i="7"/>
  <c r="E49" i="7"/>
  <c r="D49" i="7"/>
  <c r="C49" i="7"/>
  <c r="B49" i="7"/>
  <c r="AE48" i="7"/>
  <c r="AD48" i="7"/>
  <c r="AC48" i="7"/>
  <c r="AB48" i="7"/>
  <c r="AA48" i="7"/>
  <c r="Z48" i="7"/>
  <c r="Y48" i="7"/>
  <c r="X48" i="7"/>
  <c r="T48" i="7"/>
  <c r="S48" i="7"/>
  <c r="R48" i="7"/>
  <c r="Q48" i="7"/>
  <c r="P48" i="7"/>
  <c r="O48" i="7"/>
  <c r="N48" i="7"/>
  <c r="M48" i="7"/>
  <c r="I48" i="7"/>
  <c r="H48" i="7"/>
  <c r="G48" i="7"/>
  <c r="F48" i="7"/>
  <c r="E48" i="7"/>
  <c r="D48" i="7"/>
  <c r="C48" i="7"/>
  <c r="B48" i="7"/>
  <c r="AE47" i="7"/>
  <c r="AD47" i="7"/>
  <c r="AC47" i="7"/>
  <c r="AB47" i="7"/>
  <c r="AA47" i="7"/>
  <c r="Z47" i="7"/>
  <c r="Y47" i="7"/>
  <c r="X47" i="7"/>
  <c r="T47" i="7"/>
  <c r="S47" i="7"/>
  <c r="R47" i="7"/>
  <c r="Q47" i="7"/>
  <c r="P47" i="7"/>
  <c r="O47" i="7"/>
  <c r="N47" i="7"/>
  <c r="M47" i="7"/>
  <c r="I47" i="7"/>
  <c r="H47" i="7"/>
  <c r="G47" i="7"/>
  <c r="F47" i="7"/>
  <c r="E47" i="7"/>
  <c r="D47" i="7"/>
  <c r="C47" i="7"/>
  <c r="B47" i="7"/>
  <c r="AE46" i="7"/>
  <c r="AD46" i="7"/>
  <c r="AC46" i="7"/>
  <c r="AB46" i="7"/>
  <c r="AA46" i="7"/>
  <c r="Z46" i="7"/>
  <c r="Y46" i="7"/>
  <c r="X46" i="7"/>
  <c r="T46" i="7"/>
  <c r="S46" i="7"/>
  <c r="R46" i="7"/>
  <c r="Q46" i="7"/>
  <c r="P46" i="7"/>
  <c r="O46" i="7"/>
  <c r="N46" i="7"/>
  <c r="M46" i="7"/>
  <c r="I46" i="7"/>
  <c r="H46" i="7"/>
  <c r="G46" i="7"/>
  <c r="F46" i="7"/>
  <c r="E46" i="7"/>
  <c r="D46" i="7"/>
  <c r="C46" i="7"/>
  <c r="B46" i="7"/>
  <c r="AE45" i="7"/>
  <c r="AD45" i="7"/>
  <c r="AC45" i="7"/>
  <c r="AB45" i="7"/>
  <c r="AA45" i="7"/>
  <c r="Z45" i="7"/>
  <c r="Y45" i="7"/>
  <c r="X45" i="7"/>
  <c r="T45" i="7"/>
  <c r="S45" i="7"/>
  <c r="R45" i="7"/>
  <c r="Q45" i="7"/>
  <c r="P45" i="7"/>
  <c r="O45" i="7"/>
  <c r="N45" i="7"/>
  <c r="M45" i="7"/>
  <c r="I45" i="7"/>
  <c r="H45" i="7"/>
  <c r="G45" i="7"/>
  <c r="F45" i="7"/>
  <c r="E45" i="7"/>
  <c r="D45" i="7"/>
  <c r="C45" i="7"/>
  <c r="B45" i="7"/>
  <c r="AE44" i="7"/>
  <c r="AD44" i="7"/>
  <c r="AC44" i="7"/>
  <c r="AB44" i="7"/>
  <c r="AA44" i="7"/>
  <c r="Z44" i="7"/>
  <c r="Y44" i="7"/>
  <c r="X44" i="7"/>
  <c r="T44" i="7"/>
  <c r="S44" i="7"/>
  <c r="R44" i="7"/>
  <c r="Q44" i="7"/>
  <c r="P44" i="7"/>
  <c r="O44" i="7"/>
  <c r="N44" i="7"/>
  <c r="M44" i="7"/>
  <c r="I44" i="7"/>
  <c r="H44" i="7"/>
  <c r="G44" i="7"/>
  <c r="F44" i="7"/>
  <c r="E44" i="7"/>
  <c r="D44" i="7"/>
  <c r="C44" i="7"/>
  <c r="B44" i="7"/>
  <c r="AE43" i="7"/>
  <c r="AD43" i="7"/>
  <c r="AC43" i="7"/>
  <c r="AB43" i="7"/>
  <c r="AA43" i="7"/>
  <c r="Z43" i="7"/>
  <c r="Y43" i="7"/>
  <c r="X43" i="7"/>
  <c r="T43" i="7"/>
  <c r="S43" i="7"/>
  <c r="R43" i="7"/>
  <c r="Q43" i="7"/>
  <c r="P43" i="7"/>
  <c r="O43" i="7"/>
  <c r="N43" i="7"/>
  <c r="M43" i="7"/>
  <c r="I43" i="7"/>
  <c r="H43" i="7"/>
  <c r="G43" i="7"/>
  <c r="F43" i="7"/>
  <c r="E43" i="7"/>
  <c r="D43" i="7"/>
  <c r="C43" i="7"/>
  <c r="B43" i="7"/>
  <c r="AE42" i="7"/>
  <c r="AD42" i="7"/>
  <c r="AC42" i="7"/>
  <c r="AB42" i="7"/>
  <c r="AA42" i="7"/>
  <c r="Z42" i="7"/>
  <c r="Y42" i="7"/>
  <c r="X42" i="7"/>
  <c r="T42" i="7"/>
  <c r="S42" i="7"/>
  <c r="R42" i="7"/>
  <c r="Q42" i="7"/>
  <c r="P42" i="7"/>
  <c r="O42" i="7"/>
  <c r="N42" i="7"/>
  <c r="M42" i="7"/>
  <c r="I42" i="7"/>
  <c r="H42" i="7"/>
  <c r="G42" i="7"/>
  <c r="F42" i="7"/>
  <c r="E42" i="7"/>
  <c r="D42" i="7"/>
  <c r="C42" i="7"/>
  <c r="B42" i="7"/>
  <c r="AE41" i="7"/>
  <c r="AD41" i="7"/>
  <c r="AC41" i="7"/>
  <c r="AB41" i="7"/>
  <c r="AA41" i="7"/>
  <c r="Z41" i="7"/>
  <c r="Y41" i="7"/>
  <c r="X41" i="7"/>
  <c r="T41" i="7"/>
  <c r="S41" i="7"/>
  <c r="R41" i="7"/>
  <c r="Q41" i="7"/>
  <c r="P41" i="7"/>
  <c r="O41" i="7"/>
  <c r="N41" i="7"/>
  <c r="M41" i="7"/>
  <c r="I41" i="7"/>
  <c r="H41" i="7"/>
  <c r="G41" i="7"/>
  <c r="F41" i="7"/>
  <c r="E41" i="7"/>
  <c r="D41" i="7"/>
  <c r="C41" i="7"/>
  <c r="B41" i="7"/>
  <c r="AE40" i="7"/>
  <c r="AD40" i="7"/>
  <c r="AC40" i="7"/>
  <c r="AB40" i="7"/>
  <c r="AA40" i="7"/>
  <c r="Z40" i="7"/>
  <c r="Y40" i="7"/>
  <c r="X40" i="7"/>
  <c r="T40" i="7"/>
  <c r="S40" i="7"/>
  <c r="R40" i="7"/>
  <c r="Q40" i="7"/>
  <c r="P40" i="7"/>
  <c r="O40" i="7"/>
  <c r="N40" i="7"/>
  <c r="M40" i="7"/>
  <c r="I40" i="7"/>
  <c r="H40" i="7"/>
  <c r="G40" i="7"/>
  <c r="F40" i="7"/>
  <c r="E40" i="7"/>
  <c r="D40" i="7"/>
  <c r="C40" i="7"/>
  <c r="B40" i="7"/>
  <c r="AE39" i="7"/>
  <c r="AD39" i="7"/>
  <c r="AC39" i="7"/>
  <c r="AB39" i="7"/>
  <c r="AA39" i="7"/>
  <c r="Z39" i="7"/>
  <c r="Y39" i="7"/>
  <c r="X39" i="7"/>
  <c r="T39" i="7"/>
  <c r="S39" i="7"/>
  <c r="R39" i="7"/>
  <c r="Q39" i="7"/>
  <c r="P39" i="7"/>
  <c r="O39" i="7"/>
  <c r="N39" i="7"/>
  <c r="M39" i="7"/>
  <c r="I39" i="7"/>
  <c r="H39" i="7"/>
  <c r="G39" i="7"/>
  <c r="F39" i="7"/>
  <c r="E39" i="7"/>
  <c r="D39" i="7"/>
  <c r="C39" i="7"/>
  <c r="B39" i="7"/>
  <c r="AE38" i="7"/>
  <c r="AD38" i="7"/>
  <c r="AC38" i="7"/>
  <c r="AB38" i="7"/>
  <c r="AA38" i="7"/>
  <c r="Z38" i="7"/>
  <c r="Y38" i="7"/>
  <c r="X38" i="7"/>
  <c r="T38" i="7"/>
  <c r="S38" i="7"/>
  <c r="R38" i="7"/>
  <c r="Q38" i="7"/>
  <c r="P38" i="7"/>
  <c r="O38" i="7"/>
  <c r="N38" i="7"/>
  <c r="M38" i="7"/>
  <c r="I38" i="7"/>
  <c r="H38" i="7"/>
  <c r="G38" i="7"/>
  <c r="F38" i="7"/>
  <c r="E38" i="7"/>
  <c r="D38" i="7"/>
  <c r="C38" i="7"/>
  <c r="B38" i="7"/>
  <c r="AE37" i="7"/>
  <c r="AD37" i="7"/>
  <c r="AC37" i="7"/>
  <c r="AB37" i="7"/>
  <c r="AA37" i="7"/>
  <c r="Z37" i="7"/>
  <c r="Y37" i="7"/>
  <c r="X37" i="7"/>
  <c r="T37" i="7"/>
  <c r="S37" i="7"/>
  <c r="R37" i="7"/>
  <c r="Q37" i="7"/>
  <c r="P37" i="7"/>
  <c r="O37" i="7"/>
  <c r="N37" i="7"/>
  <c r="M37" i="7"/>
  <c r="I37" i="7"/>
  <c r="H37" i="7"/>
  <c r="G37" i="7"/>
  <c r="F37" i="7"/>
  <c r="E37" i="7"/>
  <c r="D37" i="7"/>
  <c r="C37" i="7"/>
  <c r="B37" i="7"/>
  <c r="AE36" i="7"/>
  <c r="AD36" i="7"/>
  <c r="AC36" i="7"/>
  <c r="AB36" i="7"/>
  <c r="AA36" i="7"/>
  <c r="Z36" i="7"/>
  <c r="Y36" i="7"/>
  <c r="X36" i="7"/>
  <c r="T36" i="7"/>
  <c r="S36" i="7"/>
  <c r="R36" i="7"/>
  <c r="Q36" i="7"/>
  <c r="P36" i="7"/>
  <c r="O36" i="7"/>
  <c r="N36" i="7"/>
  <c r="M36" i="7"/>
  <c r="I36" i="7"/>
  <c r="H36" i="7"/>
  <c r="G36" i="7"/>
  <c r="F36" i="7"/>
  <c r="E36" i="7"/>
  <c r="D36" i="7"/>
  <c r="C36" i="7"/>
  <c r="B36" i="7"/>
  <c r="AE35" i="7"/>
  <c r="AD35" i="7"/>
  <c r="AC35" i="7"/>
  <c r="AB35" i="7"/>
  <c r="AA35" i="7"/>
  <c r="Z35" i="7"/>
  <c r="Y35" i="7"/>
  <c r="X35" i="7"/>
  <c r="T35" i="7"/>
  <c r="S35" i="7"/>
  <c r="R35" i="7"/>
  <c r="Q35" i="7"/>
  <c r="P35" i="7"/>
  <c r="O35" i="7"/>
  <c r="N35" i="7"/>
  <c r="M35" i="7"/>
  <c r="I35" i="7"/>
  <c r="H35" i="7"/>
  <c r="G35" i="7"/>
  <c r="F35" i="7"/>
  <c r="E35" i="7"/>
  <c r="D35" i="7"/>
  <c r="C35" i="7"/>
  <c r="B35" i="7"/>
  <c r="AE34" i="7"/>
  <c r="AD34" i="7"/>
  <c r="AC34" i="7"/>
  <c r="AB34" i="7"/>
  <c r="AA34" i="7"/>
  <c r="Z34" i="7"/>
  <c r="Y34" i="7"/>
  <c r="X34" i="7"/>
  <c r="T34" i="7"/>
  <c r="S34" i="7"/>
  <c r="R34" i="7"/>
  <c r="Q34" i="7"/>
  <c r="P34" i="7"/>
  <c r="O34" i="7"/>
  <c r="N34" i="7"/>
  <c r="M34" i="7"/>
  <c r="I34" i="7"/>
  <c r="H34" i="7"/>
  <c r="G34" i="7"/>
  <c r="F34" i="7"/>
  <c r="E34" i="7"/>
  <c r="D34" i="7"/>
  <c r="C34" i="7"/>
  <c r="B34" i="7"/>
  <c r="AE33" i="7"/>
  <c r="AD33" i="7"/>
  <c r="AC33" i="7"/>
  <c r="AB33" i="7"/>
  <c r="AA33" i="7"/>
  <c r="Z33" i="7"/>
  <c r="Y33" i="7"/>
  <c r="X33" i="7"/>
  <c r="T33" i="7"/>
  <c r="S33" i="7"/>
  <c r="R33" i="7"/>
  <c r="Q33" i="7"/>
  <c r="P33" i="7"/>
  <c r="O33" i="7"/>
  <c r="N33" i="7"/>
  <c r="M33" i="7"/>
  <c r="I33" i="7"/>
  <c r="H33" i="7"/>
  <c r="G33" i="7"/>
  <c r="F33" i="7"/>
  <c r="E33" i="7"/>
  <c r="D33" i="7"/>
  <c r="C33" i="7"/>
  <c r="B33" i="7"/>
  <c r="AE32" i="7"/>
  <c r="AD32" i="7"/>
  <c r="AC32" i="7"/>
  <c r="AB32" i="7"/>
  <c r="AA32" i="7"/>
  <c r="Z32" i="7"/>
  <c r="Y32" i="7"/>
  <c r="X32" i="7"/>
  <c r="T32" i="7"/>
  <c r="S32" i="7"/>
  <c r="R32" i="7"/>
  <c r="Q32" i="7"/>
  <c r="P32" i="7"/>
  <c r="O32" i="7"/>
  <c r="N32" i="7"/>
  <c r="M32" i="7"/>
  <c r="I32" i="7"/>
  <c r="H32" i="7"/>
  <c r="G32" i="7"/>
  <c r="F32" i="7"/>
  <c r="E32" i="7"/>
  <c r="D32" i="7"/>
  <c r="C32" i="7"/>
  <c r="B32" i="7"/>
  <c r="AE31" i="7"/>
  <c r="AD31" i="7"/>
  <c r="AC31" i="7"/>
  <c r="AB31" i="7"/>
  <c r="AA31" i="7"/>
  <c r="Z31" i="7"/>
  <c r="Y31" i="7"/>
  <c r="X31" i="7"/>
  <c r="T31" i="7"/>
  <c r="S31" i="7"/>
  <c r="R31" i="7"/>
  <c r="Q31" i="7"/>
  <c r="P31" i="7"/>
  <c r="O31" i="7"/>
  <c r="N31" i="7"/>
  <c r="M31" i="7"/>
  <c r="I31" i="7"/>
  <c r="H31" i="7"/>
  <c r="G31" i="7"/>
  <c r="F31" i="7"/>
  <c r="E31" i="7"/>
  <c r="D31" i="7"/>
  <c r="C31" i="7"/>
  <c r="B31" i="7"/>
  <c r="AE30" i="7"/>
  <c r="AD30" i="7"/>
  <c r="AC30" i="7"/>
  <c r="AB30" i="7"/>
  <c r="AA30" i="7"/>
  <c r="Z30" i="7"/>
  <c r="Y30" i="7"/>
  <c r="X30" i="7"/>
  <c r="T30" i="7"/>
  <c r="S30" i="7"/>
  <c r="R30" i="7"/>
  <c r="Q30" i="7"/>
  <c r="P30" i="7"/>
  <c r="O30" i="7"/>
  <c r="N30" i="7"/>
  <c r="M30" i="7"/>
  <c r="I30" i="7"/>
  <c r="H30" i="7"/>
  <c r="G30" i="7"/>
  <c r="F30" i="7"/>
  <c r="E30" i="7"/>
  <c r="D30" i="7"/>
  <c r="C30" i="7"/>
  <c r="B30" i="7"/>
  <c r="AE29" i="7"/>
  <c r="AD29" i="7"/>
  <c r="AC29" i="7"/>
  <c r="AB29" i="7"/>
  <c r="AA29" i="7"/>
  <c r="Z29" i="7"/>
  <c r="Y29" i="7"/>
  <c r="X29" i="7"/>
  <c r="T29" i="7"/>
  <c r="S29" i="7"/>
  <c r="R29" i="7"/>
  <c r="Q29" i="7"/>
  <c r="P29" i="7"/>
  <c r="O29" i="7"/>
  <c r="N29" i="7"/>
  <c r="M29" i="7"/>
  <c r="I29" i="7"/>
  <c r="H29" i="7"/>
  <c r="G29" i="7"/>
  <c r="F29" i="7"/>
  <c r="E29" i="7"/>
  <c r="D29" i="7"/>
  <c r="C29" i="7"/>
  <c r="B29" i="7"/>
  <c r="AE28" i="7"/>
  <c r="AD28" i="7"/>
  <c r="AC28" i="7"/>
  <c r="AB28" i="7"/>
  <c r="AA28" i="7"/>
  <c r="Z28" i="7"/>
  <c r="Y28" i="7"/>
  <c r="X28" i="7"/>
  <c r="T28" i="7"/>
  <c r="S28" i="7"/>
  <c r="R28" i="7"/>
  <c r="Q28" i="7"/>
  <c r="P28" i="7"/>
  <c r="O28" i="7"/>
  <c r="N28" i="7"/>
  <c r="M28" i="7"/>
  <c r="I28" i="7"/>
  <c r="H28" i="7"/>
  <c r="G28" i="7"/>
  <c r="F28" i="7"/>
  <c r="E28" i="7"/>
  <c r="D28" i="7"/>
  <c r="C28" i="7"/>
  <c r="B28" i="7"/>
  <c r="AE27" i="7"/>
  <c r="AD27" i="7"/>
  <c r="AC27" i="7"/>
  <c r="AB27" i="7"/>
  <c r="AA27" i="7"/>
  <c r="Z27" i="7"/>
  <c r="Y27" i="7"/>
  <c r="X27" i="7"/>
  <c r="T27" i="7"/>
  <c r="S27" i="7"/>
  <c r="R27" i="7"/>
  <c r="Q27" i="7"/>
  <c r="P27" i="7"/>
  <c r="O27" i="7"/>
  <c r="N27" i="7"/>
  <c r="M27" i="7"/>
  <c r="I27" i="7"/>
  <c r="H27" i="7"/>
  <c r="G27" i="7"/>
  <c r="F27" i="7"/>
  <c r="E27" i="7"/>
  <c r="D27" i="7"/>
  <c r="C27" i="7"/>
  <c r="B27" i="7"/>
  <c r="AE26" i="7"/>
  <c r="AD26" i="7"/>
  <c r="AC26" i="7"/>
  <c r="AB26" i="7"/>
  <c r="AA26" i="7"/>
  <c r="Z26" i="7"/>
  <c r="Y26" i="7"/>
  <c r="X26" i="7"/>
  <c r="T26" i="7"/>
  <c r="S26" i="7"/>
  <c r="R26" i="7"/>
  <c r="Q26" i="7"/>
  <c r="P26" i="7"/>
  <c r="O26" i="7"/>
  <c r="N26" i="7"/>
  <c r="M26" i="7"/>
  <c r="I26" i="7"/>
  <c r="H26" i="7"/>
  <c r="G26" i="7"/>
  <c r="F26" i="7"/>
  <c r="E26" i="7"/>
  <c r="D26" i="7"/>
  <c r="C26" i="7"/>
  <c r="B26" i="7"/>
  <c r="AE25" i="7"/>
  <c r="AD25" i="7"/>
  <c r="AC25" i="7"/>
  <c r="AB25" i="7"/>
  <c r="AA25" i="7"/>
  <c r="Z25" i="7"/>
  <c r="Y25" i="7"/>
  <c r="X25" i="7"/>
  <c r="T25" i="7"/>
  <c r="S25" i="7"/>
  <c r="R25" i="7"/>
  <c r="Q25" i="7"/>
  <c r="P25" i="7"/>
  <c r="O25" i="7"/>
  <c r="N25" i="7"/>
  <c r="M25" i="7"/>
  <c r="I25" i="7"/>
  <c r="H25" i="7"/>
  <c r="G25" i="7"/>
  <c r="F25" i="7"/>
  <c r="E25" i="7"/>
  <c r="D25" i="7"/>
  <c r="C25" i="7"/>
  <c r="B25" i="7"/>
  <c r="AE24" i="7"/>
  <c r="AD24" i="7"/>
  <c r="AC24" i="7"/>
  <c r="AB24" i="7"/>
  <c r="AA24" i="7"/>
  <c r="Z24" i="7"/>
  <c r="Y24" i="7"/>
  <c r="X24" i="7"/>
  <c r="T24" i="7"/>
  <c r="S24" i="7"/>
  <c r="R24" i="7"/>
  <c r="Q24" i="7"/>
  <c r="P24" i="7"/>
  <c r="O24" i="7"/>
  <c r="N24" i="7"/>
  <c r="M24" i="7"/>
  <c r="I24" i="7"/>
  <c r="H24" i="7"/>
  <c r="G24" i="7"/>
  <c r="F24" i="7"/>
  <c r="E24" i="7"/>
  <c r="D24" i="7"/>
  <c r="C24" i="7"/>
  <c r="B24" i="7"/>
  <c r="AE23" i="7"/>
  <c r="AD23" i="7"/>
  <c r="AC23" i="7"/>
  <c r="AB23" i="7"/>
  <c r="AA23" i="7"/>
  <c r="Z23" i="7"/>
  <c r="Y23" i="7"/>
  <c r="X23" i="7"/>
  <c r="T23" i="7"/>
  <c r="S23" i="7"/>
  <c r="R23" i="7"/>
  <c r="Q23" i="7"/>
  <c r="P23" i="7"/>
  <c r="O23" i="7"/>
  <c r="N23" i="7"/>
  <c r="M23" i="7"/>
  <c r="I23" i="7"/>
  <c r="H23" i="7"/>
  <c r="G23" i="7"/>
  <c r="F23" i="7"/>
  <c r="E23" i="7"/>
  <c r="D23" i="7"/>
  <c r="C23" i="7"/>
  <c r="B23" i="7"/>
  <c r="AE22" i="7"/>
  <c r="AD22" i="7"/>
  <c r="AC22" i="7"/>
  <c r="AB22" i="7"/>
  <c r="AA22" i="7"/>
  <c r="Z22" i="7"/>
  <c r="Y22" i="7"/>
  <c r="X22" i="7"/>
  <c r="T22" i="7"/>
  <c r="S22" i="7"/>
  <c r="R22" i="7"/>
  <c r="Q22" i="7"/>
  <c r="P22" i="7"/>
  <c r="O22" i="7"/>
  <c r="N22" i="7"/>
  <c r="M22" i="7"/>
  <c r="I22" i="7"/>
  <c r="H22" i="7"/>
  <c r="G22" i="7"/>
  <c r="F22" i="7"/>
  <c r="E22" i="7"/>
  <c r="D22" i="7"/>
  <c r="C22" i="7"/>
  <c r="B22" i="7"/>
  <c r="AE21" i="7"/>
  <c r="AD21" i="7"/>
  <c r="AC21" i="7"/>
  <c r="AB21" i="7"/>
  <c r="AA21" i="7"/>
  <c r="Z21" i="7"/>
  <c r="Y21" i="7"/>
  <c r="X21" i="7"/>
  <c r="T21" i="7"/>
  <c r="S21" i="7"/>
  <c r="R21" i="7"/>
  <c r="Q21" i="7"/>
  <c r="P21" i="7"/>
  <c r="O21" i="7"/>
  <c r="N21" i="7"/>
  <c r="M21" i="7"/>
  <c r="I21" i="7"/>
  <c r="H21" i="7"/>
  <c r="G21" i="7"/>
  <c r="F21" i="7"/>
  <c r="E21" i="7"/>
  <c r="D21" i="7"/>
  <c r="C21" i="7"/>
  <c r="B21" i="7"/>
  <c r="AE20" i="7"/>
  <c r="AD20" i="7"/>
  <c r="AC20" i="7"/>
  <c r="AB20" i="7"/>
  <c r="AA20" i="7"/>
  <c r="Z20" i="7"/>
  <c r="Y20" i="7"/>
  <c r="X20" i="7"/>
  <c r="T20" i="7"/>
  <c r="S20" i="7"/>
  <c r="R20" i="7"/>
  <c r="Q20" i="7"/>
  <c r="P20" i="7"/>
  <c r="O20" i="7"/>
  <c r="N20" i="7"/>
  <c r="M20" i="7"/>
  <c r="I20" i="7"/>
  <c r="H20" i="7"/>
  <c r="G20" i="7"/>
  <c r="F20" i="7"/>
  <c r="E20" i="7"/>
  <c r="D20" i="7"/>
  <c r="C20" i="7"/>
  <c r="B20" i="7"/>
  <c r="AE19" i="7"/>
  <c r="AD19" i="7"/>
  <c r="AC19" i="7"/>
  <c r="AB19" i="7"/>
  <c r="AA19" i="7"/>
  <c r="Z19" i="7"/>
  <c r="Y19" i="7"/>
  <c r="X19" i="7"/>
  <c r="T19" i="7"/>
  <c r="S19" i="7"/>
  <c r="R19" i="7"/>
  <c r="Q19" i="7"/>
  <c r="P19" i="7"/>
  <c r="O19" i="7"/>
  <c r="N19" i="7"/>
  <c r="M19" i="7"/>
  <c r="I19" i="7"/>
  <c r="H19" i="7"/>
  <c r="G19" i="7"/>
  <c r="F19" i="7"/>
  <c r="E19" i="7"/>
  <c r="D19" i="7"/>
  <c r="C19" i="7"/>
  <c r="B19" i="7"/>
  <c r="AE18" i="7"/>
  <c r="AD18" i="7"/>
  <c r="AC18" i="7"/>
  <c r="AB18" i="7"/>
  <c r="AA18" i="7"/>
  <c r="Z18" i="7"/>
  <c r="Y18" i="7"/>
  <c r="X18" i="7"/>
  <c r="T18" i="7"/>
  <c r="S18" i="7"/>
  <c r="R18" i="7"/>
  <c r="Q18" i="7"/>
  <c r="P18" i="7"/>
  <c r="O18" i="7"/>
  <c r="N18" i="7"/>
  <c r="M18" i="7"/>
  <c r="I18" i="7"/>
  <c r="H18" i="7"/>
  <c r="G18" i="7"/>
  <c r="F18" i="7"/>
  <c r="E18" i="7"/>
  <c r="D18" i="7"/>
  <c r="C18" i="7"/>
  <c r="B18" i="7"/>
  <c r="AE17" i="7"/>
  <c r="AD17" i="7"/>
  <c r="AC17" i="7"/>
  <c r="AB17" i="7"/>
  <c r="AA17" i="7"/>
  <c r="Z17" i="7"/>
  <c r="Y17" i="7"/>
  <c r="X17" i="7"/>
  <c r="T17" i="7"/>
  <c r="S17" i="7"/>
  <c r="R17" i="7"/>
  <c r="Q17" i="7"/>
  <c r="P17" i="7"/>
  <c r="O17" i="7"/>
  <c r="N17" i="7"/>
  <c r="M17" i="7"/>
  <c r="I17" i="7"/>
  <c r="H17" i="7"/>
  <c r="G17" i="7"/>
  <c r="F17" i="7"/>
  <c r="E17" i="7"/>
  <c r="D17" i="7"/>
  <c r="C17" i="7"/>
  <c r="B17" i="7"/>
  <c r="AE16" i="7"/>
  <c r="AD16" i="7"/>
  <c r="AC16" i="7"/>
  <c r="AB16" i="7"/>
  <c r="AA16" i="7"/>
  <c r="Z16" i="7"/>
  <c r="Y16" i="7"/>
  <c r="X16" i="7"/>
  <c r="T16" i="7"/>
  <c r="S16" i="7"/>
  <c r="R16" i="7"/>
  <c r="Q16" i="7"/>
  <c r="P16" i="7"/>
  <c r="O16" i="7"/>
  <c r="N16" i="7"/>
  <c r="M16" i="7"/>
  <c r="I16" i="7"/>
  <c r="H16" i="7"/>
  <c r="G16" i="7"/>
  <c r="F16" i="7"/>
  <c r="E16" i="7"/>
  <c r="D16" i="7"/>
  <c r="C16" i="7"/>
  <c r="B16" i="7"/>
  <c r="AE15" i="7"/>
  <c r="AD15" i="7"/>
  <c r="AC15" i="7"/>
  <c r="AB15" i="7"/>
  <c r="AA15" i="7"/>
  <c r="Z15" i="7"/>
  <c r="Y15" i="7"/>
  <c r="X15" i="7"/>
  <c r="T15" i="7"/>
  <c r="S15" i="7"/>
  <c r="R15" i="7"/>
  <c r="Q15" i="7"/>
  <c r="P15" i="7"/>
  <c r="O15" i="7"/>
  <c r="N15" i="7"/>
  <c r="M15" i="7"/>
  <c r="I15" i="7"/>
  <c r="H15" i="7"/>
  <c r="G15" i="7"/>
  <c r="F15" i="7"/>
  <c r="E15" i="7"/>
  <c r="D15" i="7"/>
  <c r="C15" i="7"/>
  <c r="B15" i="7"/>
  <c r="AE14" i="7"/>
  <c r="AD14" i="7"/>
  <c r="AC14" i="7"/>
  <c r="AB14" i="7"/>
  <c r="AA14" i="7"/>
  <c r="Z14" i="7"/>
  <c r="Y14" i="7"/>
  <c r="X14" i="7"/>
  <c r="T14" i="7"/>
  <c r="S14" i="7"/>
  <c r="R14" i="7"/>
  <c r="Q14" i="7"/>
  <c r="P14" i="7"/>
  <c r="O14" i="7"/>
  <c r="N14" i="7"/>
  <c r="M14" i="7"/>
  <c r="I14" i="7"/>
  <c r="H14" i="7"/>
  <c r="G14" i="7"/>
  <c r="F14" i="7"/>
  <c r="E14" i="7"/>
  <c r="D14" i="7"/>
  <c r="C14" i="7"/>
  <c r="B14" i="7"/>
  <c r="AE13" i="7"/>
  <c r="AD13" i="7"/>
  <c r="AC13" i="7"/>
  <c r="AB13" i="7"/>
  <c r="AA13" i="7"/>
  <c r="Z13" i="7"/>
  <c r="Y13" i="7"/>
  <c r="X13" i="7"/>
  <c r="T13" i="7"/>
  <c r="S13" i="7"/>
  <c r="R13" i="7"/>
  <c r="Q13" i="7"/>
  <c r="P13" i="7"/>
  <c r="O13" i="7"/>
  <c r="N13" i="7"/>
  <c r="M13" i="7"/>
  <c r="I13" i="7"/>
  <c r="H13" i="7"/>
  <c r="G13" i="7"/>
  <c r="F13" i="7"/>
  <c r="E13" i="7"/>
  <c r="D13" i="7"/>
  <c r="C13" i="7"/>
  <c r="B13" i="7"/>
  <c r="AE12" i="7"/>
  <c r="AD12" i="7"/>
  <c r="AC12" i="7"/>
  <c r="AB12" i="7"/>
  <c r="AA12" i="7"/>
  <c r="Z12" i="7"/>
  <c r="Y12" i="7"/>
  <c r="X12" i="7"/>
  <c r="T12" i="7"/>
  <c r="S12" i="7"/>
  <c r="R12" i="7"/>
  <c r="Q12" i="7"/>
  <c r="P12" i="7"/>
  <c r="O12" i="7"/>
  <c r="N12" i="7"/>
  <c r="M12" i="7"/>
  <c r="I12" i="7"/>
  <c r="H12" i="7"/>
  <c r="G12" i="7"/>
  <c r="F12" i="7"/>
  <c r="E12" i="7"/>
  <c r="D12" i="7"/>
  <c r="C12" i="7"/>
  <c r="B12" i="7"/>
  <c r="AE11" i="7"/>
  <c r="AD11" i="7"/>
  <c r="AC11" i="7"/>
  <c r="AB11" i="7"/>
  <c r="AA11" i="7"/>
  <c r="Z11" i="7"/>
  <c r="Y11" i="7"/>
  <c r="X11" i="7"/>
  <c r="T11" i="7"/>
  <c r="S11" i="7"/>
  <c r="R11" i="7"/>
  <c r="Q11" i="7"/>
  <c r="P11" i="7"/>
  <c r="O11" i="7"/>
  <c r="N11" i="7"/>
  <c r="M11" i="7"/>
  <c r="I11" i="7"/>
  <c r="H11" i="7"/>
  <c r="G11" i="7"/>
  <c r="F11" i="7"/>
  <c r="E11" i="7"/>
  <c r="D11" i="7"/>
  <c r="C11" i="7"/>
  <c r="B11" i="7"/>
  <c r="AE10" i="7"/>
  <c r="AD10" i="7"/>
  <c r="AC10" i="7"/>
  <c r="AB10" i="7"/>
  <c r="AA10" i="7"/>
  <c r="Z10" i="7"/>
  <c r="Y10" i="7"/>
  <c r="X10" i="7"/>
  <c r="T10" i="7"/>
  <c r="S10" i="7"/>
  <c r="R10" i="7"/>
  <c r="Q10" i="7"/>
  <c r="P10" i="7"/>
  <c r="O10" i="7"/>
  <c r="N10" i="7"/>
  <c r="M10" i="7"/>
  <c r="I10" i="7"/>
  <c r="H10" i="7"/>
  <c r="G10" i="7"/>
  <c r="F10" i="7"/>
  <c r="E10" i="7"/>
  <c r="D10" i="7"/>
  <c r="C10" i="7"/>
  <c r="B10" i="7"/>
  <c r="AE9" i="7"/>
  <c r="AD9" i="7"/>
  <c r="AC9" i="7"/>
  <c r="AB9" i="7"/>
  <c r="AA9" i="7"/>
  <c r="Z9" i="7"/>
  <c r="Y9" i="7"/>
  <c r="X9" i="7"/>
  <c r="T9" i="7"/>
  <c r="S9" i="7"/>
  <c r="R9" i="7"/>
  <c r="Q9" i="7"/>
  <c r="P9" i="7"/>
  <c r="O9" i="7"/>
  <c r="N9" i="7"/>
  <c r="M9" i="7"/>
  <c r="I9" i="7"/>
  <c r="H9" i="7"/>
  <c r="G9" i="7"/>
  <c r="F9" i="7"/>
  <c r="E9" i="7"/>
  <c r="D9" i="7"/>
  <c r="C9" i="7"/>
  <c r="B9" i="7"/>
  <c r="AE8" i="7"/>
  <c r="AD8" i="7"/>
  <c r="AC8" i="7"/>
  <c r="AB8" i="7"/>
  <c r="AA8" i="7"/>
  <c r="Z8" i="7"/>
  <c r="Y8" i="7"/>
  <c r="X8" i="7"/>
  <c r="T8" i="7"/>
  <c r="S8" i="7"/>
  <c r="R8" i="7"/>
  <c r="Q8" i="7"/>
  <c r="P8" i="7"/>
  <c r="O8" i="7"/>
  <c r="N8" i="7"/>
  <c r="M8" i="7"/>
  <c r="I8" i="7"/>
  <c r="H8" i="7"/>
  <c r="G8" i="7"/>
  <c r="F8" i="7"/>
  <c r="E8" i="7"/>
  <c r="D8" i="7"/>
  <c r="C8" i="7"/>
  <c r="B8" i="7"/>
  <c r="I7" i="7"/>
  <c r="H7" i="7"/>
  <c r="G7" i="7"/>
  <c r="F7" i="7"/>
  <c r="E7" i="7"/>
  <c r="D7" i="7"/>
  <c r="C7" i="7"/>
  <c r="B7" i="7"/>
  <c r="AE6" i="7"/>
  <c r="AD6" i="7"/>
  <c r="AC6" i="7"/>
  <c r="AB6" i="7"/>
  <c r="AA6" i="7"/>
  <c r="Z6" i="7"/>
  <c r="Y6" i="7"/>
  <c r="X6" i="7"/>
  <c r="T6" i="7"/>
  <c r="S6" i="7"/>
  <c r="R6" i="7"/>
  <c r="Q6" i="7"/>
  <c r="P6" i="7"/>
  <c r="O6" i="7"/>
  <c r="N6" i="7"/>
  <c r="M6" i="7"/>
  <c r="I6" i="7"/>
  <c r="H6" i="7"/>
  <c r="G6" i="7"/>
  <c r="F6" i="7"/>
  <c r="E6" i="7"/>
  <c r="D6" i="7"/>
  <c r="C6" i="7"/>
  <c r="B6" i="7"/>
  <c r="Q45" i="13"/>
  <c r="S45" i="13" s="1"/>
  <c r="N45" i="13"/>
  <c r="O45" i="13" s="1"/>
  <c r="K45" i="13"/>
  <c r="L45" i="13" s="1"/>
  <c r="Q44" i="13"/>
  <c r="R44" i="13" s="1"/>
  <c r="N44" i="13"/>
  <c r="K44" i="13"/>
  <c r="L44" i="13" s="1"/>
  <c r="Q43" i="13"/>
  <c r="N43" i="13"/>
  <c r="P43" i="13" s="1"/>
  <c r="K43" i="13"/>
  <c r="M43" i="13" s="1"/>
  <c r="Q42" i="13"/>
  <c r="R42" i="13" s="1"/>
  <c r="N42" i="13"/>
  <c r="K42" i="13"/>
  <c r="M42" i="13" s="1"/>
  <c r="Q41" i="13"/>
  <c r="S41" i="13" s="1"/>
  <c r="N41" i="13"/>
  <c r="P41" i="13" s="1"/>
  <c r="K41" i="13"/>
  <c r="Q40" i="13"/>
  <c r="S40" i="13" s="1"/>
  <c r="N40" i="13"/>
  <c r="P40" i="13" s="1"/>
  <c r="K40" i="13"/>
  <c r="M40" i="13" s="1"/>
  <c r="Q39" i="13"/>
  <c r="N39" i="13"/>
  <c r="O39" i="13" s="1"/>
  <c r="K39" i="13"/>
  <c r="L39" i="13" s="1"/>
  <c r="Q38" i="13"/>
  <c r="S38" i="13" s="1"/>
  <c r="N38" i="13"/>
  <c r="P38" i="13" s="1"/>
  <c r="K38" i="13"/>
  <c r="M38" i="13" s="1"/>
  <c r="Q37" i="13"/>
  <c r="S37" i="13" s="1"/>
  <c r="N37" i="13"/>
  <c r="K37" i="13"/>
  <c r="M37" i="13" s="1"/>
  <c r="Q36" i="13"/>
  <c r="R36" i="13" s="1"/>
  <c r="N36" i="13"/>
  <c r="P36" i="13" s="1"/>
  <c r="K36" i="13"/>
  <c r="Q35" i="13"/>
  <c r="R35" i="13" s="1"/>
  <c r="N35" i="13"/>
  <c r="P35" i="13" s="1"/>
  <c r="K35" i="13"/>
  <c r="M35" i="13" s="1"/>
  <c r="Q34" i="13"/>
  <c r="S34" i="13" s="1"/>
  <c r="N34" i="13"/>
  <c r="O34" i="13" s="1"/>
  <c r="K34" i="13"/>
  <c r="M34" i="13" s="1"/>
  <c r="Q33" i="13"/>
  <c r="S33" i="13" s="1"/>
  <c r="N33" i="13"/>
  <c r="O33" i="13" s="1"/>
  <c r="K33" i="13"/>
  <c r="M33" i="13" s="1"/>
  <c r="Q32" i="13"/>
  <c r="S32" i="13" s="1"/>
  <c r="N32" i="13"/>
  <c r="K32" i="13"/>
  <c r="L32" i="13" s="1"/>
  <c r="Q31" i="13"/>
  <c r="R31" i="13" s="1"/>
  <c r="N31" i="13"/>
  <c r="P31" i="13" s="1"/>
  <c r="K31" i="13"/>
  <c r="Q30" i="13"/>
  <c r="R30" i="13" s="1"/>
  <c r="N30" i="13"/>
  <c r="O30" i="13" s="1"/>
  <c r="K30" i="13"/>
  <c r="M30" i="13" s="1"/>
  <c r="Q29" i="13"/>
  <c r="S29" i="13" s="1"/>
  <c r="N29" i="13"/>
  <c r="P29" i="13" s="1"/>
  <c r="K29" i="13"/>
  <c r="L29" i="13" s="1"/>
  <c r="Q28" i="13"/>
  <c r="R28" i="13" s="1"/>
  <c r="N28" i="13"/>
  <c r="P28" i="13" s="1"/>
  <c r="K28" i="13"/>
  <c r="M28" i="13" s="1"/>
  <c r="Q27" i="13"/>
  <c r="S27" i="13" s="1"/>
  <c r="N27" i="13"/>
  <c r="K27" i="13"/>
  <c r="L27" i="13" s="1"/>
  <c r="Q26" i="13"/>
  <c r="S26" i="13" s="1"/>
  <c r="N26" i="13"/>
  <c r="O26" i="13" s="1"/>
  <c r="K26" i="13"/>
  <c r="Q25" i="13"/>
  <c r="R25" i="13" s="1"/>
  <c r="N25" i="13"/>
  <c r="O25" i="13" s="1"/>
  <c r="K25" i="13"/>
  <c r="M25" i="13" s="1"/>
  <c r="Q24" i="13"/>
  <c r="S24" i="13" s="1"/>
  <c r="N24" i="13"/>
  <c r="O24" i="13" s="1"/>
  <c r="K24" i="13"/>
  <c r="L24" i="13" s="1"/>
  <c r="Q23" i="13"/>
  <c r="S23" i="13" s="1"/>
  <c r="N23" i="13"/>
  <c r="O23" i="13" s="1"/>
  <c r="K23" i="13"/>
  <c r="M23" i="13" s="1"/>
  <c r="Q22" i="13"/>
  <c r="R22" i="13" s="1"/>
  <c r="N22" i="13"/>
  <c r="K22" i="13"/>
  <c r="M22" i="13" s="1"/>
  <c r="Q21" i="13"/>
  <c r="S21" i="13" s="1"/>
  <c r="N21" i="13"/>
  <c r="O21" i="13" s="1"/>
  <c r="K21" i="13"/>
  <c r="Q20" i="13"/>
  <c r="S20" i="13" s="1"/>
  <c r="N20" i="13"/>
  <c r="P20" i="13" s="1"/>
  <c r="K20" i="13"/>
  <c r="M20" i="13" s="1"/>
  <c r="Q19" i="13"/>
  <c r="S19" i="13" s="1"/>
  <c r="N19" i="13"/>
  <c r="K19" i="13"/>
  <c r="M19" i="13" s="1"/>
  <c r="Q18" i="13"/>
  <c r="S18" i="13" s="1"/>
  <c r="N18" i="13"/>
  <c r="P18" i="13" s="1"/>
  <c r="K18" i="13"/>
  <c r="L18" i="13" s="1"/>
  <c r="J18" i="13"/>
  <c r="W82" i="13" l="1"/>
  <c r="Z77" i="13"/>
  <c r="P78" i="13"/>
  <c r="BC67" i="22"/>
  <c r="BC63" i="22"/>
  <c r="S97" i="13"/>
  <c r="BD79" i="13"/>
  <c r="BD83" i="13"/>
  <c r="AL80" i="13"/>
  <c r="AK82" i="13"/>
  <c r="AR83" i="13"/>
  <c r="T81" i="13"/>
  <c r="Y82" i="13"/>
  <c r="M77" i="13"/>
  <c r="BD62" i="13"/>
  <c r="BD100" i="13"/>
  <c r="BD66" i="13"/>
  <c r="BS101" i="13"/>
  <c r="BS97" i="13"/>
  <c r="AW97" i="13"/>
  <c r="BF63" i="13"/>
  <c r="BD96" i="13"/>
  <c r="BL98" i="13"/>
  <c r="AZ95" i="13"/>
  <c r="AW67" i="13"/>
  <c r="AO62" i="13"/>
  <c r="Q64" i="13"/>
  <c r="Q60" i="13"/>
  <c r="AC96" i="13"/>
  <c r="AI67" i="13"/>
  <c r="AB65" i="13"/>
  <c r="M62" i="13"/>
  <c r="BC63" i="13"/>
  <c r="BC67" i="13"/>
  <c r="BC80" i="13"/>
  <c r="BC84" i="13"/>
  <c r="BC97" i="13"/>
  <c r="BC101" i="13"/>
  <c r="BC60" i="22"/>
  <c r="BC64" i="22"/>
  <c r="BC60" i="13"/>
  <c r="BC64" i="13"/>
  <c r="BC77" i="13"/>
  <c r="BC81" i="13"/>
  <c r="BC94" i="13"/>
  <c r="BC98" i="13"/>
  <c r="BC61" i="22"/>
  <c r="BC65" i="22"/>
  <c r="BC61" i="13"/>
  <c r="BC65" i="13"/>
  <c r="BC78" i="13"/>
  <c r="BC82" i="13"/>
  <c r="BC95" i="13"/>
  <c r="BC99" i="13"/>
  <c r="BC62" i="22"/>
  <c r="BC66" i="22"/>
  <c r="CT101" i="13"/>
  <c r="AQ101" i="13"/>
  <c r="N98" i="13"/>
  <c r="CG97" i="13"/>
  <c r="BP97" i="13"/>
  <c r="BA97" i="13"/>
  <c r="AK97" i="13"/>
  <c r="AO96" i="13"/>
  <c r="AU95" i="13"/>
  <c r="AX83" i="13"/>
  <c r="CQ82" i="13"/>
  <c r="BX82" i="13"/>
  <c r="AE82" i="13"/>
  <c r="CB81" i="13"/>
  <c r="BG81" i="13"/>
  <c r="CP79" i="13"/>
  <c r="AR78" i="13"/>
  <c r="BO77" i="13"/>
  <c r="AO77" i="13"/>
  <c r="AE67" i="13"/>
  <c r="W64" i="13"/>
  <c r="CN63" i="13"/>
  <c r="BJ62" i="13"/>
  <c r="BO100" i="13"/>
  <c r="BY99" i="13"/>
  <c r="AB98" i="13"/>
  <c r="CH95" i="13"/>
  <c r="CT84" i="13"/>
  <c r="BX84" i="13"/>
  <c r="AF84" i="13"/>
  <c r="AL81" i="13"/>
  <c r="Q81" i="13"/>
  <c r="CH80" i="13"/>
  <c r="BP80" i="13"/>
  <c r="AT80" i="13"/>
  <c r="AU79" i="13"/>
  <c r="Y79" i="13"/>
  <c r="CN78" i="13"/>
  <c r="BR78" i="13"/>
  <c r="BR66" i="13"/>
  <c r="AW66" i="13"/>
  <c r="CH65" i="13"/>
  <c r="BM65" i="13"/>
  <c r="Z65" i="13"/>
  <c r="CQ64" i="13"/>
  <c r="BI61" i="13"/>
  <c r="AI61" i="13"/>
  <c r="N61" i="13"/>
  <c r="AN60" i="13"/>
  <c r="S101" i="13"/>
  <c r="CG100" i="13"/>
  <c r="AU100" i="13"/>
  <c r="AB100" i="13"/>
  <c r="Q99" i="13"/>
  <c r="CJ98" i="13"/>
  <c r="AI97" i="13"/>
  <c r="BF96" i="13"/>
  <c r="S96" i="13"/>
  <c r="V95" i="13"/>
  <c r="CM94" i="13"/>
  <c r="BR94" i="13"/>
  <c r="P94" i="13"/>
  <c r="AW84" i="13"/>
  <c r="AB82" i="13"/>
  <c r="CS81" i="13"/>
  <c r="BY81" i="13"/>
  <c r="Y80" i="13"/>
  <c r="CK77" i="13"/>
  <c r="CQ67" i="13"/>
  <c r="AB67" i="13"/>
  <c r="CP66" i="13"/>
  <c r="Y66" i="13"/>
  <c r="P62" i="13"/>
  <c r="CE61" i="13"/>
  <c r="CE60" i="13"/>
  <c r="BF60" i="13"/>
  <c r="BG101" i="13"/>
  <c r="BS99" i="13"/>
  <c r="BP98" i="13"/>
  <c r="AR96" i="13"/>
  <c r="CA95" i="13"/>
  <c r="BG95" i="13"/>
  <c r="AB95" i="13"/>
  <c r="CP83" i="13"/>
  <c r="BU83" i="13"/>
  <c r="AK83" i="13"/>
  <c r="CK82" i="13"/>
  <c r="BV82" i="13"/>
  <c r="CK81" i="13"/>
  <c r="BA79" i="13"/>
  <c r="BL77" i="13"/>
  <c r="BY62" i="13"/>
  <c r="BA60" i="13"/>
  <c r="T60" i="13"/>
  <c r="BV101" i="13"/>
  <c r="AN101" i="13"/>
  <c r="V101" i="13"/>
  <c r="BU100" i="13"/>
  <c r="AK100" i="13"/>
  <c r="AW98" i="13"/>
  <c r="P98" i="13"/>
  <c r="BI97" i="13"/>
  <c r="AU97" i="13"/>
  <c r="AF97" i="13"/>
  <c r="N97" i="13"/>
  <c r="AR95" i="13"/>
  <c r="CB94" i="13"/>
  <c r="Y84" i="13"/>
  <c r="BA83" i="13"/>
  <c r="N83" i="13"/>
  <c r="BA82" i="13"/>
  <c r="AI82" i="13"/>
  <c r="S82" i="13"/>
  <c r="AI81" i="13"/>
  <c r="BP79" i="13"/>
  <c r="AF79" i="13"/>
  <c r="CB78" i="13"/>
  <c r="AF78" i="13"/>
  <c r="N78" i="13"/>
  <c r="CT67" i="13"/>
  <c r="M67" i="13"/>
  <c r="CE66" i="13"/>
  <c r="CA65" i="13"/>
  <c r="BO64" i="13"/>
  <c r="AR64" i="13"/>
  <c r="Y64" i="13"/>
  <c r="CS63" i="13"/>
  <c r="BU63" i="13"/>
  <c r="CQ62" i="13"/>
  <c r="BG62" i="13"/>
  <c r="CJ61" i="13"/>
  <c r="AO61" i="13"/>
  <c r="BU60" i="13"/>
  <c r="CJ100" i="13"/>
  <c r="AZ100" i="13"/>
  <c r="T100" i="13"/>
  <c r="CD98" i="13"/>
  <c r="BU97" i="13"/>
  <c r="CP95" i="13"/>
  <c r="BX95" i="13"/>
  <c r="Z95" i="13"/>
  <c r="CS94" i="13"/>
  <c r="BJ84" i="13"/>
  <c r="AN84" i="13"/>
  <c r="CN83" i="13"/>
  <c r="BR83" i="13"/>
  <c r="AH83" i="13"/>
  <c r="CG79" i="13"/>
  <c r="AK66" i="13"/>
  <c r="M66" i="13"/>
  <c r="S65" i="13"/>
  <c r="CJ64" i="13"/>
  <c r="AK62" i="13"/>
  <c r="S61" i="13"/>
  <c r="AF64" i="22"/>
  <c r="BM64" i="22"/>
  <c r="M32" i="22"/>
  <c r="CK60" i="22"/>
  <c r="M65" i="22"/>
  <c r="CA67" i="22"/>
  <c r="BV61" i="22"/>
  <c r="M29" i="22"/>
  <c r="Q64" i="22"/>
  <c r="BV66" i="22"/>
  <c r="AL60" i="22"/>
  <c r="BM65" i="22"/>
  <c r="CN61" i="22"/>
  <c r="AF61" i="22"/>
  <c r="AE61" i="22"/>
  <c r="CA61" i="22"/>
  <c r="M63" i="22"/>
  <c r="L30" i="22"/>
  <c r="M30" i="22"/>
  <c r="M26" i="22"/>
  <c r="L26" i="22"/>
  <c r="CJ64" i="22"/>
  <c r="CE62" i="22"/>
  <c r="AO64" i="22"/>
  <c r="AN64" i="22"/>
  <c r="Z66" i="22"/>
  <c r="AQ61" i="22"/>
  <c r="N60" i="22"/>
  <c r="CK62" i="22"/>
  <c r="CJ62" i="22"/>
  <c r="CH67" i="22"/>
  <c r="V64" i="22"/>
  <c r="BP64" i="22"/>
  <c r="V60" i="22"/>
  <c r="W60" i="22"/>
  <c r="Y61" i="22"/>
  <c r="CS61" i="22"/>
  <c r="AI62" i="22"/>
  <c r="BO63" i="22"/>
  <c r="AZ64" i="22"/>
  <c r="BR65" i="22"/>
  <c r="BO67" i="22"/>
  <c r="BV65" i="22"/>
  <c r="BU65" i="22"/>
  <c r="AQ67" i="22"/>
  <c r="BJ60" i="22"/>
  <c r="AZ65" i="22"/>
  <c r="L20" i="22"/>
  <c r="AI64" i="22"/>
  <c r="S67" i="22"/>
  <c r="BI61" i="22"/>
  <c r="Y65" i="22"/>
  <c r="N61" i="22"/>
  <c r="M61" i="22"/>
  <c r="S64" i="22"/>
  <c r="Y62" i="22"/>
  <c r="CN64" i="22"/>
  <c r="CM64" i="22"/>
  <c r="CH66" i="22"/>
  <c r="CM65" i="22"/>
  <c r="AC66" i="22"/>
  <c r="BM63" i="22"/>
  <c r="CM63" i="22"/>
  <c r="AW60" i="22"/>
  <c r="AT61" i="22"/>
  <c r="CT63" i="22"/>
  <c r="CS63" i="22"/>
  <c r="AW61" i="22"/>
  <c r="BO61" i="22"/>
  <c r="CG61" i="22"/>
  <c r="BI62" i="22"/>
  <c r="W63" i="22"/>
  <c r="AZ63" i="22"/>
  <c r="BX64" i="22"/>
  <c r="AB65" i="22"/>
  <c r="Z67" i="22"/>
  <c r="BR67" i="22"/>
  <c r="CM67" i="22"/>
  <c r="AZ60" i="22"/>
  <c r="AN62" i="22"/>
  <c r="BP66" i="22"/>
  <c r="Z63" i="22"/>
  <c r="AB64" i="22"/>
  <c r="AQ64" i="22"/>
  <c r="BI64" i="22"/>
  <c r="P66" i="22"/>
  <c r="CQ66" i="22"/>
  <c r="L23" i="22"/>
  <c r="L36" i="22"/>
  <c r="S61" i="22"/>
  <c r="AK61" i="22"/>
  <c r="V62" i="22"/>
  <c r="CE63" i="22"/>
  <c r="CA64" i="22"/>
  <c r="BS66" i="22"/>
  <c r="AE67" i="22"/>
  <c r="CS62" i="22"/>
  <c r="CG65" i="22"/>
  <c r="CT67" i="22"/>
  <c r="BA61" i="22"/>
  <c r="AZ61" i="22"/>
  <c r="AC67" i="22"/>
  <c r="AB67" i="22"/>
  <c r="L27" i="22"/>
  <c r="L44" i="22"/>
  <c r="BS60" i="22"/>
  <c r="M62" i="22"/>
  <c r="P65" i="22"/>
  <c r="AF66" i="22"/>
  <c r="AE66" i="22"/>
  <c r="CK67" i="22"/>
  <c r="CJ67" i="22"/>
  <c r="V61" i="22"/>
  <c r="CJ61" i="22"/>
  <c r="Q62" i="22"/>
  <c r="P62" i="22"/>
  <c r="AK64" i="22"/>
  <c r="BF65" i="22"/>
  <c r="M40" i="22"/>
  <c r="L40" i="22"/>
  <c r="CS60" i="22"/>
  <c r="M66" i="22"/>
  <c r="BG66" i="22"/>
  <c r="M67" i="22"/>
  <c r="L24" i="22"/>
  <c r="AN60" i="22"/>
  <c r="BF62" i="22"/>
  <c r="AN63" i="22"/>
  <c r="Y64" i="22"/>
  <c r="AQ65" i="22"/>
  <c r="BJ66" i="22"/>
  <c r="BI66" i="22"/>
  <c r="BU67" i="22"/>
  <c r="BX61" i="22"/>
  <c r="CH62" i="22"/>
  <c r="CG62" i="22"/>
  <c r="N64" i="22"/>
  <c r="M64" i="22"/>
  <c r="Q67" i="22"/>
  <c r="P67" i="22"/>
  <c r="BF67" i="22"/>
  <c r="L41" i="22"/>
  <c r="AR60" i="22"/>
  <c r="AQ60" i="22"/>
  <c r="CE60" i="22"/>
  <c r="AR63" i="22"/>
  <c r="AQ63" i="22"/>
  <c r="CG63" i="22"/>
  <c r="AU65" i="22"/>
  <c r="AT65" i="22"/>
  <c r="AQ66" i="22"/>
  <c r="M21" i="22"/>
  <c r="L21" i="22"/>
  <c r="Y60" i="22"/>
  <c r="CJ65" i="22"/>
  <c r="CJ66" i="22"/>
  <c r="CG60" i="22"/>
  <c r="BM61" i="22"/>
  <c r="BL61" i="22"/>
  <c r="AQ62" i="22"/>
  <c r="AT66" i="22"/>
  <c r="AU66" i="22"/>
  <c r="L33" i="22"/>
  <c r="M37" i="22"/>
  <c r="L37" i="22"/>
  <c r="AB60" i="22"/>
  <c r="BO60" i="22"/>
  <c r="AB62" i="22"/>
  <c r="BR62" i="22"/>
  <c r="AU67" i="22"/>
  <c r="AT67" i="22"/>
  <c r="AH61" i="22"/>
  <c r="AC63" i="22"/>
  <c r="AB63" i="22"/>
  <c r="BS63" i="22"/>
  <c r="AW64" i="22"/>
  <c r="AE65" i="22"/>
  <c r="BY65" i="22"/>
  <c r="BX65" i="22"/>
  <c r="M34" i="22"/>
  <c r="L34" i="22"/>
  <c r="BV60" i="22"/>
  <c r="BU60" i="22"/>
  <c r="AE62" i="22"/>
  <c r="AU62" i="22"/>
  <c r="AT62" i="22"/>
  <c r="BX62" i="22"/>
  <c r="BG63" i="22"/>
  <c r="BU63" i="22"/>
  <c r="CJ63" i="22"/>
  <c r="S65" i="22"/>
  <c r="BI65" i="22"/>
  <c r="BX66" i="22"/>
  <c r="CM66" i="22"/>
  <c r="BI67" i="22"/>
  <c r="BY67" i="22"/>
  <c r="BX67" i="22"/>
  <c r="L18" i="22"/>
  <c r="L31" i="22"/>
  <c r="L38" i="22"/>
  <c r="L45" i="22"/>
  <c r="P60" i="22"/>
  <c r="BG60" i="22"/>
  <c r="AN61" i="22"/>
  <c r="CM62" i="22"/>
  <c r="P63" i="22"/>
  <c r="CP64" i="22"/>
  <c r="AH65" i="22"/>
  <c r="AX65" i="22"/>
  <c r="AW65" i="22"/>
  <c r="CA65" i="22"/>
  <c r="S66" i="22"/>
  <c r="AW66" i="22"/>
  <c r="AH67" i="22"/>
  <c r="L28" i="22"/>
  <c r="AE60" i="22"/>
  <c r="AT60" i="22"/>
  <c r="AU60" i="22"/>
  <c r="BX60" i="22"/>
  <c r="AB61" i="22"/>
  <c r="S62" i="22"/>
  <c r="AW62" i="22"/>
  <c r="BL62" i="22"/>
  <c r="Q63" i="22"/>
  <c r="AE63" i="22"/>
  <c r="AU63" i="22"/>
  <c r="BI63" i="22"/>
  <c r="BY63" i="22"/>
  <c r="BX63" i="22"/>
  <c r="CD64" i="22"/>
  <c r="CP65" i="22"/>
  <c r="AI66" i="22"/>
  <c r="BL66" i="22"/>
  <c r="CB66" i="22"/>
  <c r="CA66" i="22"/>
  <c r="AW67" i="22"/>
  <c r="BM67" i="22"/>
  <c r="BL67" i="22"/>
  <c r="L25" i="22"/>
  <c r="L35" i="22"/>
  <c r="L42" i="22"/>
  <c r="CM60" i="22"/>
  <c r="P61" i="22"/>
  <c r="CP61" i="22"/>
  <c r="CA62" i="22"/>
  <c r="BR64" i="22"/>
  <c r="V65" i="22"/>
  <c r="V67" i="22"/>
  <c r="CP67" i="22"/>
  <c r="L22" i="22"/>
  <c r="S60" i="22"/>
  <c r="CD61" i="22"/>
  <c r="AZ62" i="22"/>
  <c r="CP62" i="22"/>
  <c r="S63" i="22"/>
  <c r="AW63" i="22"/>
  <c r="CA63" i="22"/>
  <c r="BF64" i="22"/>
  <c r="CS64" i="22"/>
  <c r="BO65" i="22"/>
  <c r="CD65" i="22"/>
  <c r="W66" i="22"/>
  <c r="AK66" i="22"/>
  <c r="AZ66" i="22"/>
  <c r="CE66" i="22"/>
  <c r="CS66" i="22"/>
  <c r="AK67" i="22"/>
  <c r="BA67" i="22"/>
  <c r="AZ67" i="22"/>
  <c r="L19" i="22"/>
  <c r="L39" i="22"/>
  <c r="BL60" i="22"/>
  <c r="CA60" i="22"/>
  <c r="BR61" i="22"/>
  <c r="AK62" i="22"/>
  <c r="BO62" i="22"/>
  <c r="AI63" i="22"/>
  <c r="CQ63" i="22"/>
  <c r="AT64" i="22"/>
  <c r="CG64" i="22"/>
  <c r="AN65" i="22"/>
  <c r="CS65" i="22"/>
  <c r="CD67" i="22"/>
  <c r="M43" i="22"/>
  <c r="L43" i="22"/>
  <c r="CQ60" i="22"/>
  <c r="BF61" i="22"/>
  <c r="AL63" i="22"/>
  <c r="AK63" i="22"/>
  <c r="BU64" i="22"/>
  <c r="AO66" i="22"/>
  <c r="AN66" i="22"/>
  <c r="AO67" i="22"/>
  <c r="AN67" i="22"/>
  <c r="AI60" i="22"/>
  <c r="BU62" i="22"/>
  <c r="AK65" i="22"/>
  <c r="AB101" i="13"/>
  <c r="AF100" i="13"/>
  <c r="BP99" i="13"/>
  <c r="BS98" i="13"/>
  <c r="CE97" i="13"/>
  <c r="AC97" i="13"/>
  <c r="BM96" i="13"/>
  <c r="AU96" i="13"/>
  <c r="CQ94" i="13"/>
  <c r="BJ82" i="13"/>
  <c r="AF81" i="13"/>
  <c r="AQ80" i="13"/>
  <c r="BS79" i="13"/>
  <c r="AK79" i="13"/>
  <c r="T79" i="13"/>
  <c r="AW78" i="13"/>
  <c r="BI77" i="13"/>
  <c r="CB67" i="13"/>
  <c r="BP66" i="13"/>
  <c r="CN65" i="13"/>
  <c r="BV65" i="13"/>
  <c r="CB63" i="13"/>
  <c r="AQ63" i="13"/>
  <c r="CH61" i="13"/>
  <c r="BP61" i="13"/>
  <c r="BI60" i="13"/>
  <c r="CM101" i="13"/>
  <c r="BX101" i="13"/>
  <c r="M100" i="13"/>
  <c r="AE99" i="13"/>
  <c r="CG98" i="13"/>
  <c r="AL98" i="13"/>
  <c r="CA96" i="13"/>
  <c r="Z94" i="13"/>
  <c r="BL84" i="13"/>
  <c r="AT84" i="13"/>
  <c r="CM82" i="13"/>
  <c r="AT81" i="13"/>
  <c r="CA80" i="13"/>
  <c r="CJ78" i="13"/>
  <c r="BR62" i="13"/>
  <c r="AQ61" i="13"/>
  <c r="M60" i="13"/>
  <c r="BX94" i="13"/>
  <c r="BY94" i="13"/>
  <c r="BR82" i="13"/>
  <c r="BS82" i="13"/>
  <c r="BF67" i="13"/>
  <c r="BG67" i="13"/>
  <c r="CE63" i="13"/>
  <c r="CD63" i="13"/>
  <c r="BY60" i="13"/>
  <c r="BX60" i="13"/>
  <c r="BV79" i="13"/>
  <c r="BU79" i="13"/>
  <c r="BY67" i="13"/>
  <c r="BX67" i="13"/>
  <c r="AE64" i="13"/>
  <c r="AF64" i="13"/>
  <c r="BI95" i="13"/>
  <c r="BJ95" i="13"/>
  <c r="CM79" i="13"/>
  <c r="CN79" i="13"/>
  <c r="AL61" i="13"/>
  <c r="AK61" i="13"/>
  <c r="CK95" i="13"/>
  <c r="CJ95" i="13"/>
  <c r="CS83" i="13"/>
  <c r="CT83" i="13"/>
  <c r="AW77" i="13"/>
  <c r="AX77" i="13"/>
  <c r="CD64" i="13"/>
  <c r="CE64" i="13"/>
  <c r="Q96" i="13"/>
  <c r="P96" i="13"/>
  <c r="BJ100" i="13"/>
  <c r="BI100" i="13"/>
  <c r="CD96" i="13"/>
  <c r="CE96" i="13"/>
  <c r="AQ84" i="13"/>
  <c r="AR84" i="13"/>
  <c r="CB84" i="13"/>
  <c r="CA84" i="13"/>
  <c r="S80" i="13"/>
  <c r="T80" i="13"/>
  <c r="CE77" i="13"/>
  <c r="CD77" i="13"/>
  <c r="Y97" i="13"/>
  <c r="Z97" i="13"/>
  <c r="BO81" i="13"/>
  <c r="BP81" i="13"/>
  <c r="BM78" i="13"/>
  <c r="BL78" i="13"/>
  <c r="N63" i="13"/>
  <c r="M63" i="13"/>
  <c r="Q101" i="13"/>
  <c r="P101" i="13"/>
  <c r="M94" i="13"/>
  <c r="N94" i="13"/>
  <c r="N79" i="13"/>
  <c r="M79" i="13"/>
  <c r="V67" i="13"/>
  <c r="W67" i="13"/>
  <c r="AH63" i="13"/>
  <c r="AI63" i="13"/>
  <c r="N101" i="13"/>
  <c r="BS100" i="13"/>
  <c r="CQ99" i="13"/>
  <c r="BM99" i="13"/>
  <c r="BP95" i="13"/>
  <c r="BV84" i="13"/>
  <c r="CH83" i="13"/>
  <c r="BG78" i="13"/>
  <c r="AN67" i="13"/>
  <c r="AO67" i="13"/>
  <c r="CN66" i="13"/>
  <c r="AO66" i="13"/>
  <c r="W66" i="13"/>
  <c r="AO65" i="13"/>
  <c r="AX64" i="13"/>
  <c r="CT62" i="13"/>
  <c r="BM101" i="13"/>
  <c r="BL101" i="13"/>
  <c r="AT101" i="13"/>
  <c r="AO98" i="13"/>
  <c r="AN98" i="13"/>
  <c r="BI94" i="13"/>
  <c r="BJ94" i="13"/>
  <c r="AQ94" i="13"/>
  <c r="BI81" i="13"/>
  <c r="AR81" i="13"/>
  <c r="AC80" i="13"/>
  <c r="AQ79" i="13"/>
  <c r="T78" i="13"/>
  <c r="CP77" i="13"/>
  <c r="AH77" i="13"/>
  <c r="AK67" i="13"/>
  <c r="CJ65" i="13"/>
  <c r="BL63" i="13"/>
  <c r="AW63" i="13"/>
  <c r="AI101" i="13"/>
  <c r="CQ100" i="13"/>
  <c r="Q100" i="13"/>
  <c r="AC99" i="13"/>
  <c r="AF98" i="13"/>
  <c r="CH94" i="13"/>
  <c r="BG94" i="13"/>
  <c r="AF94" i="13"/>
  <c r="T84" i="13"/>
  <c r="BG83" i="13"/>
  <c r="BF83" i="13"/>
  <c r="W83" i="13"/>
  <c r="V83" i="13"/>
  <c r="AO82" i="13"/>
  <c r="N82" i="13"/>
  <c r="Z81" i="13"/>
  <c r="Y81" i="13"/>
  <c r="BM80" i="13"/>
  <c r="CS78" i="13"/>
  <c r="CT78" i="13"/>
  <c r="BJ78" i="13"/>
  <c r="AU78" i="13"/>
  <c r="BS77" i="13"/>
  <c r="BR77" i="13"/>
  <c r="AL77" i="13"/>
  <c r="BX66" i="13"/>
  <c r="BY66" i="13"/>
  <c r="BG66" i="13"/>
  <c r="CT65" i="13"/>
  <c r="CD65" i="13"/>
  <c r="CE65" i="13"/>
  <c r="CM64" i="13"/>
  <c r="CN64" i="13"/>
  <c r="BA64" i="13"/>
  <c r="CQ63" i="13"/>
  <c r="AX62" i="13"/>
  <c r="AI62" i="13"/>
  <c r="CT60" i="13"/>
  <c r="CS60" i="13"/>
  <c r="CK101" i="13"/>
  <c r="CJ101" i="13"/>
  <c r="BM95" i="13"/>
  <c r="BL95" i="13"/>
  <c r="V79" i="13"/>
  <c r="W79" i="13"/>
  <c r="Y78" i="13"/>
  <c r="Z78" i="13"/>
  <c r="AH65" i="13"/>
  <c r="AI65" i="13"/>
  <c r="BX63" i="13"/>
  <c r="BY63" i="13"/>
  <c r="CA62" i="13"/>
  <c r="CB62" i="13"/>
  <c r="V61" i="13"/>
  <c r="W61" i="13"/>
  <c r="CT79" i="13"/>
  <c r="CS79" i="13"/>
  <c r="CP65" i="13"/>
  <c r="CQ65" i="13"/>
  <c r="AE65" i="13"/>
  <c r="AF65" i="13"/>
  <c r="Z63" i="13"/>
  <c r="Y63" i="13"/>
  <c r="AE62" i="13"/>
  <c r="AF62" i="13"/>
  <c r="Z60" i="13"/>
  <c r="Y60" i="13"/>
  <c r="M84" i="13"/>
  <c r="N84" i="13"/>
  <c r="P83" i="13"/>
  <c r="Q83" i="13"/>
  <c r="CD67" i="13"/>
  <c r="CE67" i="13"/>
  <c r="CG64" i="13"/>
  <c r="CH64" i="13"/>
  <c r="CM60" i="13"/>
  <c r="CN60" i="13"/>
  <c r="CD81" i="13"/>
  <c r="CE81" i="13"/>
  <c r="AN80" i="13"/>
  <c r="AO80" i="13"/>
  <c r="AN78" i="13"/>
  <c r="AO78" i="13"/>
  <c r="P77" i="13"/>
  <c r="Q77" i="13"/>
  <c r="BI65" i="13"/>
  <c r="BJ65" i="13"/>
  <c r="BF65" i="13"/>
  <c r="BG65" i="13"/>
  <c r="CJ63" i="13"/>
  <c r="CK63" i="13"/>
  <c r="CM62" i="13"/>
  <c r="CN62" i="13"/>
  <c r="AQ62" i="13"/>
  <c r="AR62" i="13"/>
  <c r="CN84" i="13"/>
  <c r="CM84" i="13"/>
  <c r="AE83" i="13"/>
  <c r="AF83" i="13"/>
  <c r="S66" i="13"/>
  <c r="T66" i="13"/>
  <c r="AW61" i="13"/>
  <c r="AX61" i="13"/>
  <c r="BR60" i="13"/>
  <c r="BS60" i="13"/>
  <c r="BJ79" i="13"/>
  <c r="BI79" i="13"/>
  <c r="AQ77" i="13"/>
  <c r="AR77" i="13"/>
  <c r="AQ67" i="13"/>
  <c r="AR67" i="13"/>
  <c r="P66" i="13"/>
  <c r="Q66" i="13"/>
  <c r="M64" i="13"/>
  <c r="N64" i="13"/>
  <c r="S63" i="13"/>
  <c r="P63" i="13"/>
  <c r="Q63" i="13"/>
  <c r="AW94" i="13"/>
  <c r="AX94" i="13"/>
  <c r="BO78" i="13"/>
  <c r="BP78" i="13"/>
  <c r="BM61" i="13"/>
  <c r="BL61" i="13"/>
  <c r="BY98" i="13"/>
  <c r="BX98" i="13"/>
  <c r="CE80" i="13"/>
  <c r="CD80" i="13"/>
  <c r="CJ79" i="13"/>
  <c r="CK79" i="13"/>
  <c r="AF66" i="13"/>
  <c r="AE66" i="13"/>
  <c r="BR65" i="13"/>
  <c r="BS65" i="13"/>
  <c r="V65" i="13"/>
  <c r="W65" i="13"/>
  <c r="BX64" i="13"/>
  <c r="BY64" i="13"/>
  <c r="CA61" i="13"/>
  <c r="CB61" i="13"/>
  <c r="BR84" i="13"/>
  <c r="BS84" i="13"/>
  <c r="AR82" i="13"/>
  <c r="AQ82" i="13"/>
  <c r="CE78" i="13"/>
  <c r="CD78" i="13"/>
  <c r="CA66" i="13"/>
  <c r="CB66" i="13"/>
  <c r="BJ66" i="13"/>
  <c r="BI66" i="13"/>
  <c r="AZ62" i="13"/>
  <c r="BA62" i="13"/>
  <c r="BI101" i="13"/>
  <c r="CK99" i="13"/>
  <c r="AK95" i="13"/>
  <c r="AN83" i="13"/>
  <c r="BO82" i="13"/>
  <c r="CP80" i="13"/>
  <c r="M80" i="13"/>
  <c r="N80" i="13"/>
  <c r="CE79" i="13"/>
  <c r="CG77" i="13"/>
  <c r="V77" i="13"/>
  <c r="BS67" i="13"/>
  <c r="BA67" i="13"/>
  <c r="BR64" i="13"/>
  <c r="BS64" i="13"/>
  <c r="CD62" i="13"/>
  <c r="CE62" i="13"/>
  <c r="S62" i="13"/>
  <c r="T62" i="13"/>
  <c r="BG61" i="13"/>
  <c r="AZ61" i="13"/>
  <c r="BA61" i="13"/>
  <c r="CJ83" i="13"/>
  <c r="CK83" i="13"/>
  <c r="AT65" i="13"/>
  <c r="AU65" i="13"/>
  <c r="AB64" i="13"/>
  <c r="AC64" i="13"/>
  <c r="BO62" i="13"/>
  <c r="BP62" i="13"/>
  <c r="AT83" i="13"/>
  <c r="AW79" i="13"/>
  <c r="BF77" i="13"/>
  <c r="T63" i="13"/>
  <c r="CT99" i="13"/>
  <c r="CH99" i="13"/>
  <c r="BV99" i="13"/>
  <c r="BJ99" i="13"/>
  <c r="AX99" i="13"/>
  <c r="AL99" i="13"/>
  <c r="Z99" i="13"/>
  <c r="N99" i="13"/>
  <c r="CT96" i="13"/>
  <c r="CH96" i="13"/>
  <c r="BV96" i="13"/>
  <c r="BJ96" i="13"/>
  <c r="AX96" i="13"/>
  <c r="AL96" i="13"/>
  <c r="Z96" i="13"/>
  <c r="N96" i="13"/>
  <c r="AC84" i="13"/>
  <c r="BM83" i="13"/>
  <c r="Z83" i="13"/>
  <c r="BA81" i="13"/>
  <c r="N81" i="13"/>
  <c r="CK80" i="13"/>
  <c r="AX80" i="13"/>
  <c r="BY78" i="13"/>
  <c r="AL78" i="13"/>
  <c r="BV77" i="13"/>
  <c r="BM67" i="13"/>
  <c r="Z67" i="13"/>
  <c r="AI66" i="13"/>
  <c r="BJ64" i="13"/>
  <c r="BS63" i="13"/>
  <c r="AF63" i="13"/>
  <c r="CT61" i="13"/>
  <c r="AF61" i="13"/>
  <c r="BP60" i="13"/>
  <c r="AC60" i="13"/>
  <c r="BP84" i="13"/>
  <c r="CN81" i="13"/>
  <c r="V80" i="13"/>
  <c r="AT77" i="13"/>
  <c r="BU66" i="13"/>
  <c r="AI64" i="13"/>
  <c r="BS61" i="13"/>
  <c r="L22" i="13"/>
  <c r="P39" i="13"/>
  <c r="R41" i="13"/>
  <c r="S35" i="13"/>
  <c r="P26" i="13"/>
  <c r="O43" i="13"/>
  <c r="S28" i="13"/>
  <c r="S30" i="13"/>
  <c r="L40" i="13"/>
  <c r="S22" i="13"/>
  <c r="L25" i="13"/>
  <c r="L42" i="13"/>
  <c r="L19" i="13"/>
  <c r="R21" i="13"/>
  <c r="R27" i="13"/>
  <c r="L34" i="13"/>
  <c r="M24" i="13"/>
  <c r="P45" i="13"/>
  <c r="P30" i="13"/>
  <c r="L37" i="13"/>
  <c r="R24" i="13"/>
  <c r="R26" i="13"/>
  <c r="M44" i="13"/>
  <c r="M29" i="13"/>
  <c r="O40" i="13"/>
  <c r="M39" i="13"/>
  <c r="M45" i="13"/>
  <c r="P25" i="13"/>
  <c r="P23" i="13"/>
  <c r="O20" i="13"/>
  <c r="P34" i="13"/>
  <c r="L38" i="13"/>
  <c r="R20" i="13"/>
  <c r="L28" i="13"/>
  <c r="P44" i="13"/>
  <c r="O44" i="13"/>
  <c r="S39" i="13"/>
  <c r="R39" i="13"/>
  <c r="L36" i="13"/>
  <c r="M36" i="13"/>
  <c r="P19" i="13"/>
  <c r="O19" i="13"/>
  <c r="R40" i="13"/>
  <c r="O42" i="13"/>
  <c r="P42" i="13"/>
  <c r="R45" i="13"/>
  <c r="P22" i="13"/>
  <c r="O22" i="13"/>
  <c r="O29" i="13"/>
  <c r="O32" i="13"/>
  <c r="P32" i="13"/>
  <c r="L21" i="13"/>
  <c r="M21" i="13"/>
  <c r="R34" i="13"/>
  <c r="M18" i="13"/>
  <c r="L43" i="13"/>
  <c r="O18" i="13"/>
  <c r="L23" i="13"/>
  <c r="S25" i="13"/>
  <c r="M27" i="13"/>
  <c r="S31" i="13"/>
  <c r="P33" i="13"/>
  <c r="S44" i="13"/>
  <c r="R19" i="13"/>
  <c r="P24" i="13"/>
  <c r="O27" i="13"/>
  <c r="P27" i="13"/>
  <c r="M26" i="13"/>
  <c r="L26" i="13"/>
  <c r="O35" i="13"/>
  <c r="L31" i="13"/>
  <c r="M31" i="13"/>
  <c r="L33" i="13"/>
  <c r="L41" i="13"/>
  <c r="M41" i="13"/>
  <c r="O28" i="13"/>
  <c r="R29" i="13"/>
  <c r="S36" i="13"/>
  <c r="O38" i="13"/>
  <c r="M32" i="13"/>
  <c r="O37" i="13"/>
  <c r="P37" i="13"/>
  <c r="R43" i="13"/>
  <c r="S43" i="13"/>
  <c r="R18" i="13"/>
  <c r="R23" i="13"/>
  <c r="L30" i="13"/>
  <c r="R33" i="13"/>
  <c r="R38" i="13"/>
  <c r="P21" i="13"/>
  <c r="O31" i="13"/>
  <c r="R32" i="13"/>
  <c r="L35" i="13"/>
  <c r="O36" i="13"/>
  <c r="R37" i="13"/>
  <c r="O41" i="13"/>
  <c r="S42" i="13"/>
  <c r="L20" i="13"/>
</calcChain>
</file>

<file path=xl/sharedStrings.xml><?xml version="1.0" encoding="utf-8"?>
<sst xmlns="http://schemas.openxmlformats.org/spreadsheetml/2006/main" count="613" uniqueCount="70">
  <si>
    <t xml:space="preserve">Set currency name e.g. USD: </t>
  </si>
  <si>
    <t>[LOCAL CURRENCY NAME]</t>
  </si>
  <si>
    <t xml:space="preserve"> </t>
  </si>
  <si>
    <t>Median retail price of ACT types</t>
  </si>
  <si>
    <t>Strata:</t>
  </si>
  <si>
    <t>All vars chart</t>
  </si>
  <si>
    <t>ACT types</t>
  </si>
  <si>
    <t>Point estimate</t>
  </si>
  <si>
    <t>lower CI</t>
  </si>
  <si>
    <t>upper CI</t>
  </si>
  <si>
    <t>Total ACTs with retail price information:</t>
  </si>
  <si>
    <t>by outlet type</t>
  </si>
  <si>
    <t>ALL VARS</t>
  </si>
  <si>
    <t>Outlet type</t>
  </si>
  <si>
    <t>Refer to  the  Purchase Price of Antimalarial AETDs table  for N values.</t>
  </si>
  <si>
    <t>FOR THE REPORT: GREY OUT ***CELLS** WITH N UNDER 5</t>
  </si>
  <si>
    <t>Type of antimalarial (tablets)</t>
  </si>
  <si>
    <t>Median Naira</t>
  </si>
  <si>
    <t/>
  </si>
  <si>
    <t>Private Not For-Profit Facility</t>
  </si>
  <si>
    <t>Private For-Profit Facility</t>
  </si>
  <si>
    <t>Pharmacy</t>
  </si>
  <si>
    <t>Laboratory</t>
  </si>
  <si>
    <t>PPMV</t>
  </si>
  <si>
    <t>Informal</t>
  </si>
  <si>
    <t>Retail total</t>
  </si>
  <si>
    <t>Wholesale</t>
  </si>
  <si>
    <t>variable name</t>
  </si>
  <si>
    <t>Median price</t>
  </si>
  <si>
    <t>Lower quartile</t>
  </si>
  <si>
    <t>Upper quartile</t>
  </si>
  <si>
    <t>N</t>
  </si>
  <si>
    <t>Rural</t>
  </si>
  <si>
    <t>Urban</t>
  </si>
  <si>
    <t>Footnote: Prices are per AETD of tablet formulations only. N outlets that met screening criteria for a full interview but did not complete the interview (were not interviewed or completed a partial interview) = 16; N Antimalarial products audited but missing price information = 652</t>
  </si>
  <si>
    <t>Drug store</t>
  </si>
  <si>
    <t>T_i</t>
  </si>
  <si>
    <t>Rural Footnote: Prices are per AETD of tablet formulations only. N outlets that met screening criteria for a full interview but did not complete the interview (were not interviewed or completed a partial interview) = 0; N Antimalarial products audited but missing price information = 58</t>
  </si>
  <si>
    <t>Urban Footnote: Prices are per AETD of tablet formulations only. N outlets that met screening criteria for a full interview but did not complete the interview (were not interviewed or completed a partial interview) = 0; N Antimalarial products audited but missing price information = 594</t>
  </si>
  <si>
    <t>T_ii</t>
  </si>
  <si>
    <t>strat1 Footnote: Prices are per AETD of tablet formulations only. N outlets that met screening criteria for a full interview but did not complete the interview (were not interviewed or completed a partial interview) = 1; N Antimalarial products audited but missing price information = 652</t>
  </si>
  <si>
    <t>strat2 Footnote: Prices are per AETD of tablet formulations only. N outlets that met screening criteria for a full interview but did not complete the interview (were not interviewed or completed a partial interview) = 6; N Antimalarial products audited but missing price information = 652</t>
  </si>
  <si>
    <t>strat3 Footnote: Prices are per AETD of tablet formulations only. N outlets that met screening criteria for a full interview but did not complete the interview (were not interviewed or completed a partial interview) = 9; N Antimalarial products audited but missing price information = 652</t>
  </si>
  <si>
    <t>strat1 Rural Footnote: Prices are per AETD of tablet formulations only. N outlets that met screening criteria for a full interview but did not complete the interview (were not interviewed or completed a partial interview) = 0; N Antimalarial products audited but missing price information = 9</t>
  </si>
  <si>
    <t>strat1 Urban Footnote: Prices are per AETD of tablet formulations only. N outlets that met screening criteria for a full interview but did not complete the interview (were not interviewed or completed a partial interview) = 0; N Antimalarial products audited but missing price information = 106</t>
  </si>
  <si>
    <t>strat2 Rural Footnote: Prices are per AETD of tablet formulations only. N outlets that met screening criteria for a full interview but did not complete the interview (were not interviewed or completed a partial interview) = 0; N Antimalarial products audited but missing price information = 9</t>
  </si>
  <si>
    <t>strat2 Urban Footnote: Prices are per AETD of tablet formulations only. N outlets that met screening criteria for a full interview but did not complete the interview (were not interviewed or completed a partial interview) = 0; N Antimalarial products audited but missing price information = 80</t>
  </si>
  <si>
    <t>strat3 Rural Footnote: Prices are per AETD of tablet formulations only. N outlets that met screening criteria for a full interview but did not complete the interview (were not interviewed or completed a partial interview) = 0; N Antimalarial products audited but missing price information = 40</t>
  </si>
  <si>
    <t>strat3 Urban Footnote: Prices are per AETD of tablet formulations only. N outlets that met screening criteria for a full interview but did not complete the interview (were not interviewed or completed a partial interview) = 0; N Antimalarial products audited but missing price information = 331</t>
  </si>
  <si>
    <t>T_iii_strat1</t>
  </si>
  <si>
    <t>T_iii_strat2</t>
  </si>
  <si>
    <t>T_iii_strat3</t>
  </si>
  <si>
    <t>T_iv_strat1</t>
  </si>
  <si>
    <t>T_iv_strat2</t>
  </si>
  <si>
    <t>T_iv_strat3</t>
  </si>
  <si>
    <t>Add caption</t>
  </si>
  <si>
    <t>=</t>
  </si>
  <si>
    <t>Median retail price of WHO pre-qual, nationally approved, and non-approved antimalarials, by outlet type</t>
  </si>
  <si>
    <t xml:space="preserve">For this indicator dissagregation level, one example figure has been generated below. </t>
  </si>
  <si>
    <t>Use the table and 'All vars chart' to the left of that table to produce additonal figures as desired</t>
  </si>
  <si>
    <t>National level results</t>
  </si>
  <si>
    <t>Results by strata</t>
  </si>
  <si>
    <t>QA AL pack size 1 (for an infant 5-15kg)</t>
  </si>
  <si>
    <t>QA AL pack size 2 (for a child 15-25 kgs)</t>
  </si>
  <si>
    <t>QA AL pack size 3 (for an adolescent 25-35 kgs)</t>
  </si>
  <si>
    <t>QA AL pack size 4 (for an adult 35+ kgs)</t>
  </si>
  <si>
    <t>Non-QA AL pack size 1 (for an infant 5-15kg)</t>
  </si>
  <si>
    <t>Non-QA AL pack size 2 (for a child 15-25 kgs)</t>
  </si>
  <si>
    <t>Non-QA AL pack size 3 (for an adolescent 25-35 kgs)</t>
  </si>
  <si>
    <t>Non-QA AL pack size 4 (for an adult 35+ kgs)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</si>
</sst>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164" formatCode="_-[$₦-46A]* #,##0.00_-;\-[$₦-46A]* #,##0.00_-;_-[$₦-46A]* &quot;-&quot;??_-;_-@_-"/>
    <numFmt numFmtId="165" formatCode="#,##0.00\ [$₦-467]"/>
    <numFmt numFmtId="166" formatCode="[$₦-468]\ #,##0.00"/>
    <numFmt numFmtId="167" formatCode="&quot;$&quot;#,##0.00"/>
  </numFmts>
  <fonts count="29">
    <font>
      <sz val="11"/>
      <name val="Calibri"/>
    </font>
    <font>
      <sz val="11"/>
      <name val="Calibri"/>
      <family val="2"/>
    </font>
    <font>
      <sz val="8"/>
      <name val="Roboto Light"/>
    </font>
    <font>
      <b/>
      <sz val="12"/>
      <name val="Roboto"/>
    </font>
    <font>
      <b/>
      <sz val="8"/>
      <name val="Roboto Light"/>
    </font>
    <font>
      <b/>
      <sz val="5"/>
      <name val="Roboto Light"/>
    </font>
    <font>
      <sz val="5"/>
      <name val="Roboto Light"/>
    </font>
    <font>
      <sz val="8"/>
      <color rgb="FFFF0000"/>
      <name val="Roboto Light"/>
    </font>
    <font>
      <sz val="5"/>
      <color rgb="FFFF0000"/>
      <name val="Roboto Light"/>
    </font>
    <font>
      <i/>
      <sz val="5"/>
      <name val="Roboto Light"/>
    </font>
    <font>
      <sz val="11"/>
      <color theme="0"/>
      <name val="Aptos Narrow"/>
      <family val="2"/>
      <scheme val="minor"/>
    </font>
    <font>
      <i/>
      <sz val="11"/>
      <color theme="8"/>
      <name val="Calibri"/>
      <family val="2"/>
    </font>
    <font>
      <sz val="11"/>
      <color rgb="FFFF0000"/>
      <name val="Calibri"/>
      <family val="2"/>
    </font>
    <font>
      <sz val="11"/>
      <color theme="0"/>
      <name val="Calibri"/>
      <family val="2"/>
    </font>
    <font>
      <b/>
      <u/>
      <sz val="11"/>
      <name val="Calibri"/>
      <family val="2"/>
    </font>
    <font>
      <sz val="11"/>
      <color theme="0"/>
      <name val="Roboto"/>
    </font>
    <font>
      <b/>
      <sz val="11"/>
      <name val="Roboto"/>
    </font>
    <font>
      <i/>
      <sz val="8"/>
      <color theme="0" tint="-0.34998626667073579"/>
      <name val="Roboto"/>
    </font>
    <font>
      <sz val="11"/>
      <name val="Roboto"/>
    </font>
    <font>
      <b/>
      <i/>
      <sz val="8"/>
      <color theme="0" tint="-0.34998626667073579"/>
      <name val="Roboto"/>
    </font>
    <font>
      <b/>
      <sz val="10"/>
      <name val="Roboto"/>
    </font>
    <font>
      <sz val="10"/>
      <name val="Roboto Light"/>
    </font>
    <font>
      <sz val="10"/>
      <name val="Roboto"/>
    </font>
    <font>
      <sz val="10"/>
      <color rgb="FFFF0000"/>
      <name val="Roboto Light"/>
    </font>
    <font>
      <b/>
      <i/>
      <sz val="11"/>
      <name val="Calibri"/>
      <family val="2"/>
    </font>
    <font>
      <i/>
      <sz val="11"/>
      <name val="Calibri"/>
      <family val="2"/>
    </font>
    <font>
      <sz val="12"/>
      <name val="Roboto"/>
    </font>
    <font>
      <i/>
      <sz val="8"/>
      <name val="Roboto"/>
    </font>
    <font>
      <sz val="5"/>
      <name val="Calibri"/>
      <family val="2"/>
    </font>
  </fonts>
  <fills count="1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00AB6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24994659260841701"/>
        <bgColor indexed="64"/>
      </patternFill>
    </fill>
    <fill>
      <patternFill patternType="solid">
        <fgColor theme="3" tint="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4999542222357860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theme="9"/>
      </bottom>
      <diagonal/>
    </border>
    <border>
      <left/>
      <right/>
      <top style="thick">
        <color theme="9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2" tint="-9.9978637043366805E-2"/>
      </left>
      <right/>
      <top/>
      <bottom/>
      <diagonal/>
    </border>
    <border>
      <left style="thin">
        <color theme="2" tint="-9.9978637043366805E-2"/>
      </left>
      <right/>
      <top style="thin">
        <color indexed="64"/>
      </top>
      <bottom/>
      <diagonal/>
    </border>
    <border>
      <left/>
      <right/>
      <top/>
      <bottom style="medium">
        <color theme="2" tint="-9.9978637043366805E-2"/>
      </bottom>
      <diagonal/>
    </border>
    <border>
      <left/>
      <right/>
      <top style="thin">
        <color indexed="64"/>
      </top>
      <bottom style="medium">
        <color theme="2" tint="-9.9978637043366805E-2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theme="2" tint="-9.9978637043366805E-2"/>
      </right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1" fillId="0" borderId="0"/>
  </cellStyleXfs>
  <cellXfs count="179">
    <xf numFmtId="0" fontId="0" fillId="0" borderId="0" xfId="0"/>
    <xf numFmtId="0" fontId="2" fillId="0" borderId="0" xfId="2" applyFont="1"/>
    <xf numFmtId="0" fontId="2" fillId="0" borderId="0" xfId="2" applyFont="1" applyAlignment="1">
      <alignment textRotation="90"/>
    </xf>
    <xf numFmtId="0" fontId="6" fillId="0" borderId="0" xfId="2" applyFont="1"/>
    <xf numFmtId="0" fontId="5" fillId="3" borderId="0" xfId="2" applyFont="1" applyFill="1" applyAlignment="1">
      <alignment horizontal="center"/>
    </xf>
    <xf numFmtId="0" fontId="5" fillId="4" borderId="0" xfId="2" applyFont="1" applyFill="1" applyAlignment="1">
      <alignment horizontal="center"/>
    </xf>
    <xf numFmtId="0" fontId="5" fillId="2" borderId="2" xfId="2" applyFont="1" applyFill="1" applyBorder="1" applyAlignment="1">
      <alignment horizontal="center"/>
    </xf>
    <xf numFmtId="0" fontId="5" fillId="3" borderId="2" xfId="2" applyFont="1" applyFill="1" applyBorder="1" applyAlignment="1">
      <alignment horizontal="center"/>
    </xf>
    <xf numFmtId="0" fontId="5" fillId="4" borderId="2" xfId="2" applyFont="1" applyFill="1" applyBorder="1" applyAlignment="1">
      <alignment horizontal="center"/>
    </xf>
    <xf numFmtId="0" fontId="7" fillId="0" borderId="0" xfId="2" applyFont="1"/>
    <xf numFmtId="0" fontId="7" fillId="0" borderId="0" xfId="2" applyFont="1" applyAlignment="1">
      <alignment textRotation="90"/>
    </xf>
    <xf numFmtId="0" fontId="8" fillId="0" borderId="0" xfId="2" applyFont="1"/>
    <xf numFmtId="164" fontId="4" fillId="0" borderId="1" xfId="1" applyNumberFormat="1" applyFont="1" applyBorder="1" applyAlignment="1">
      <alignment horizontal="left"/>
    </xf>
    <xf numFmtId="164" fontId="2" fillId="0" borderId="0" xfId="1" applyNumberFormat="1" applyFont="1"/>
    <xf numFmtId="164" fontId="2" fillId="0" borderId="1" xfId="1" applyNumberFormat="1" applyFont="1" applyBorder="1" applyAlignment="1">
      <alignment horizontal="left" indent="2"/>
    </xf>
    <xf numFmtId="0" fontId="6" fillId="0" borderId="0" xfId="2" applyFont="1" applyAlignment="1">
      <alignment vertical="center"/>
    </xf>
    <xf numFmtId="0" fontId="5" fillId="6" borderId="0" xfId="2" applyFont="1" applyFill="1" applyAlignment="1">
      <alignment horizontal="center"/>
    </xf>
    <xf numFmtId="0" fontId="5" fillId="6" borderId="2" xfId="2" applyFont="1" applyFill="1" applyBorder="1" applyAlignment="1">
      <alignment horizontal="center"/>
    </xf>
    <xf numFmtId="0" fontId="5" fillId="7" borderId="0" xfId="2" applyFont="1" applyFill="1" applyAlignment="1">
      <alignment horizontal="center"/>
    </xf>
    <xf numFmtId="0" fontId="5" fillId="7" borderId="2" xfId="2" applyFont="1" applyFill="1" applyBorder="1" applyAlignment="1">
      <alignment horizontal="center"/>
    </xf>
    <xf numFmtId="0" fontId="5" fillId="8" borderId="0" xfId="2" applyFont="1" applyFill="1" applyAlignment="1">
      <alignment horizontal="center"/>
    </xf>
    <xf numFmtId="0" fontId="5" fillId="8" borderId="2" xfId="2" applyFont="1" applyFill="1" applyBorder="1" applyAlignment="1">
      <alignment horizontal="center"/>
    </xf>
    <xf numFmtId="0" fontId="1" fillId="0" borderId="0" xfId="2"/>
    <xf numFmtId="0" fontId="1" fillId="0" borderId="0" xfId="0" applyFont="1"/>
    <xf numFmtId="0" fontId="3" fillId="0" borderId="0" xfId="0" applyFont="1"/>
    <xf numFmtId="1" fontId="1" fillId="0" borderId="0" xfId="2" applyNumberFormat="1"/>
    <xf numFmtId="2" fontId="1" fillId="0" borderId="0" xfId="2" applyNumberFormat="1"/>
    <xf numFmtId="0" fontId="11" fillId="0" borderId="0" xfId="2" applyFont="1"/>
    <xf numFmtId="0" fontId="11" fillId="0" borderId="0" xfId="2" applyFont="1" applyAlignment="1">
      <alignment horizontal="left" indent="1"/>
    </xf>
    <xf numFmtId="0" fontId="1" fillId="0" borderId="1" xfId="2" applyBorder="1"/>
    <xf numFmtId="1" fontId="1" fillId="0" borderId="1" xfId="2" applyNumberFormat="1" applyBorder="1"/>
    <xf numFmtId="2" fontId="11" fillId="0" borderId="1" xfId="2" applyNumberFormat="1" applyFont="1" applyBorder="1"/>
    <xf numFmtId="2" fontId="1" fillId="0" borderId="1" xfId="2" applyNumberFormat="1" applyBorder="1"/>
    <xf numFmtId="0" fontId="12" fillId="0" borderId="0" xfId="2" applyFont="1"/>
    <xf numFmtId="0" fontId="13" fillId="0" borderId="0" xfId="2" applyFont="1"/>
    <xf numFmtId="0" fontId="10" fillId="9" borderId="0" xfId="2" applyFont="1" applyFill="1"/>
    <xf numFmtId="1" fontId="13" fillId="10" borderId="0" xfId="2" applyNumberFormat="1" applyFont="1" applyFill="1"/>
    <xf numFmtId="2" fontId="13" fillId="10" borderId="0" xfId="2" applyNumberFormat="1" applyFont="1" applyFill="1"/>
    <xf numFmtId="0" fontId="1" fillId="0" borderId="0" xfId="2" applyAlignment="1">
      <alignment vertical="top"/>
    </xf>
    <xf numFmtId="0" fontId="10" fillId="9" borderId="0" xfId="2" applyFont="1" applyFill="1" applyAlignment="1">
      <alignment wrapText="1"/>
    </xf>
    <xf numFmtId="0" fontId="14" fillId="0" borderId="1" xfId="2" applyFont="1" applyBorder="1"/>
    <xf numFmtId="0" fontId="14" fillId="0" borderId="0" xfId="2" applyFont="1"/>
    <xf numFmtId="0" fontId="0" fillId="0" borderId="0" xfId="2" applyFont="1"/>
    <xf numFmtId="0" fontId="13" fillId="8" borderId="0" xfId="2" applyFont="1" applyFill="1"/>
    <xf numFmtId="0" fontId="1" fillId="0" borderId="0" xfId="2" applyAlignment="1">
      <alignment wrapText="1"/>
    </xf>
    <xf numFmtId="0" fontId="12" fillId="0" borderId="0" xfId="2" applyFont="1" applyAlignment="1">
      <alignment wrapText="1"/>
    </xf>
    <xf numFmtId="165" fontId="1" fillId="0" borderId="0" xfId="2" applyNumberFormat="1"/>
    <xf numFmtId="164" fontId="2" fillId="0" borderId="1" xfId="2" applyNumberFormat="1" applyFont="1" applyBorder="1" applyAlignment="1">
      <alignment horizontal="left" vertical="top" wrapText="1" indent="2"/>
    </xf>
    <xf numFmtId="0" fontId="5" fillId="2" borderId="0" xfId="2" applyFont="1" applyFill="1" applyAlignment="1">
      <alignment horizontal="center"/>
    </xf>
    <xf numFmtId="0" fontId="5" fillId="2" borderId="4" xfId="2" applyFont="1" applyFill="1" applyBorder="1" applyAlignment="1">
      <alignment horizontal="center"/>
    </xf>
    <xf numFmtId="0" fontId="5" fillId="3" borderId="4" xfId="2" applyFont="1" applyFill="1" applyBorder="1" applyAlignment="1">
      <alignment horizontal="center"/>
    </xf>
    <xf numFmtId="0" fontId="5" fillId="4" borderId="4" xfId="2" applyFont="1" applyFill="1" applyBorder="1" applyAlignment="1">
      <alignment horizontal="center"/>
    </xf>
    <xf numFmtId="0" fontId="4" fillId="8" borderId="1" xfId="2" applyFont="1" applyFill="1" applyBorder="1" applyAlignment="1">
      <alignment horizontal="center" vertical="center" wrapText="1"/>
    </xf>
    <xf numFmtId="0" fontId="4" fillId="6" borderId="1" xfId="2" applyFont="1" applyFill="1" applyBorder="1" applyAlignment="1">
      <alignment horizontal="center" vertical="center" wrapText="1"/>
    </xf>
    <xf numFmtId="0" fontId="4" fillId="7" borderId="1" xfId="2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 wrapText="1"/>
    </xf>
    <xf numFmtId="0" fontId="4" fillId="2" borderId="5" xfId="2" applyFont="1" applyFill="1" applyBorder="1" applyAlignment="1">
      <alignment horizontal="center" vertical="center" wrapText="1"/>
    </xf>
    <xf numFmtId="0" fontId="4" fillId="3" borderId="1" xfId="2" applyFont="1" applyFill="1" applyBorder="1" applyAlignment="1">
      <alignment horizontal="center" vertical="center" wrapText="1"/>
    </xf>
    <xf numFmtId="0" fontId="4" fillId="3" borderId="5" xfId="2" applyFont="1" applyFill="1" applyBorder="1" applyAlignment="1">
      <alignment horizontal="center" vertical="center" wrapText="1"/>
    </xf>
    <xf numFmtId="0" fontId="4" fillId="4" borderId="1" xfId="2" applyFont="1" applyFill="1" applyBorder="1" applyAlignment="1">
      <alignment horizontal="center" vertical="center" wrapText="1"/>
    </xf>
    <xf numFmtId="0" fontId="4" fillId="4" borderId="5" xfId="2" applyFont="1" applyFill="1" applyBorder="1" applyAlignment="1">
      <alignment horizontal="center" vertical="center" wrapText="1"/>
    </xf>
    <xf numFmtId="166" fontId="1" fillId="0" borderId="0" xfId="2" applyNumberFormat="1"/>
    <xf numFmtId="166" fontId="11" fillId="0" borderId="1" xfId="2" applyNumberFormat="1" applyFont="1" applyBorder="1"/>
    <xf numFmtId="166" fontId="1" fillId="0" borderId="1" xfId="2" applyNumberFormat="1" applyBorder="1"/>
    <xf numFmtId="166" fontId="11" fillId="0" borderId="0" xfId="2" applyNumberFormat="1" applyFont="1"/>
    <xf numFmtId="166" fontId="0" fillId="0" borderId="0" xfId="2" applyNumberFormat="1" applyFont="1"/>
    <xf numFmtId="166" fontId="12" fillId="0" borderId="0" xfId="2" applyNumberFormat="1" applyFont="1"/>
    <xf numFmtId="166" fontId="13" fillId="11" borderId="3" xfId="2" applyNumberFormat="1" applyFont="1" applyFill="1" applyBorder="1" applyAlignment="1">
      <alignment wrapText="1"/>
    </xf>
    <xf numFmtId="166" fontId="13" fillId="10" borderId="0" xfId="2" applyNumberFormat="1" applyFont="1" applyFill="1" applyAlignment="1">
      <alignment wrapText="1"/>
    </xf>
    <xf numFmtId="0" fontId="2" fillId="0" borderId="0" xfId="2" applyFont="1" applyAlignment="1">
      <alignment wrapText="1"/>
    </xf>
    <xf numFmtId="167" fontId="2" fillId="0" borderId="1" xfId="1" applyNumberFormat="1" applyFont="1" applyBorder="1" applyAlignment="1">
      <alignment horizontal="center" wrapText="1"/>
    </xf>
    <xf numFmtId="0" fontId="6" fillId="0" borderId="0" xfId="2" applyFont="1" applyAlignment="1">
      <alignment horizontal="center" wrapText="1"/>
    </xf>
    <xf numFmtId="0" fontId="6" fillId="0" borderId="2" xfId="2" applyFont="1" applyBorder="1" applyAlignment="1">
      <alignment horizontal="left" vertical="top" wrapText="1" indent="2"/>
    </xf>
    <xf numFmtId="167" fontId="2" fillId="0" borderId="0" xfId="1" applyNumberFormat="1" applyFont="1"/>
    <xf numFmtId="0" fontId="9" fillId="0" borderId="2" xfId="2" applyFont="1" applyBorder="1" applyAlignment="1">
      <alignment horizontal="left" vertical="top" wrapText="1" indent="3"/>
    </xf>
    <xf numFmtId="0" fontId="5" fillId="0" borderId="0" xfId="2" applyFont="1"/>
    <xf numFmtId="164" fontId="2" fillId="0" borderId="1" xfId="1" applyNumberFormat="1" applyFont="1" applyBorder="1" applyAlignment="1">
      <alignment horizontal="left" vertical="top" wrapText="1" indent="2"/>
    </xf>
    <xf numFmtId="0" fontId="9" fillId="0" borderId="2" xfId="2" applyFont="1" applyBorder="1" applyAlignment="1">
      <alignment horizontal="left" vertical="top" wrapText="1"/>
    </xf>
    <xf numFmtId="0" fontId="6" fillId="0" borderId="2" xfId="2" applyFont="1" applyBorder="1" applyAlignment="1">
      <alignment horizontal="left" indent="2"/>
    </xf>
    <xf numFmtId="0" fontId="6" fillId="0" borderId="2" xfId="2" applyFont="1" applyBorder="1" applyAlignment="1">
      <alignment horizontal="right"/>
    </xf>
    <xf numFmtId="0" fontId="1" fillId="13" borderId="8" xfId="0" applyFont="1" applyFill="1" applyBorder="1"/>
    <xf numFmtId="0" fontId="4" fillId="16" borderId="1" xfId="2" applyFont="1" applyFill="1" applyBorder="1" applyAlignment="1">
      <alignment horizontal="center" vertical="center" wrapText="1"/>
    </xf>
    <xf numFmtId="0" fontId="5" fillId="16" borderId="0" xfId="2" applyFont="1" applyFill="1" applyAlignment="1">
      <alignment horizontal="center" wrapText="1"/>
    </xf>
    <xf numFmtId="0" fontId="5" fillId="16" borderId="2" xfId="2" applyFont="1" applyFill="1" applyBorder="1" applyAlignment="1">
      <alignment horizontal="center" wrapText="1"/>
    </xf>
    <xf numFmtId="0" fontId="1" fillId="0" borderId="0" xfId="2" applyAlignment="1">
      <alignment horizontal="center"/>
    </xf>
    <xf numFmtId="0" fontId="2" fillId="15" borderId="0" xfId="2" applyFont="1" applyFill="1" applyAlignment="1">
      <alignment horizontal="left"/>
    </xf>
    <xf numFmtId="0" fontId="20" fillId="0" borderId="0" xfId="0" applyFont="1"/>
    <xf numFmtId="0" fontId="21" fillId="0" borderId="0" xfId="2" applyFont="1" applyAlignment="1">
      <alignment horizontal="left" vertical="center"/>
    </xf>
    <xf numFmtId="0" fontId="23" fillId="0" borderId="0" xfId="2" applyFont="1"/>
    <xf numFmtId="0" fontId="4" fillId="17" borderId="1" xfId="2" applyFont="1" applyFill="1" applyBorder="1" applyAlignment="1">
      <alignment horizontal="center" vertical="center" wrapText="1"/>
    </xf>
    <xf numFmtId="0" fontId="4" fillId="17" borderId="5" xfId="2" applyFont="1" applyFill="1" applyBorder="1" applyAlignment="1">
      <alignment horizontal="center" vertical="center" wrapText="1"/>
    </xf>
    <xf numFmtId="0" fontId="5" fillId="17" borderId="0" xfId="2" applyFont="1" applyFill="1" applyAlignment="1">
      <alignment horizontal="center"/>
    </xf>
    <xf numFmtId="0" fontId="5" fillId="17" borderId="2" xfId="2" applyFont="1" applyFill="1" applyBorder="1" applyAlignment="1">
      <alignment horizontal="center"/>
    </xf>
    <xf numFmtId="0" fontId="5" fillId="17" borderId="4" xfId="2" applyFont="1" applyFill="1" applyBorder="1" applyAlignment="1">
      <alignment horizontal="center"/>
    </xf>
    <xf numFmtId="0" fontId="1" fillId="0" borderId="9" xfId="2" applyBorder="1"/>
    <xf numFmtId="0" fontId="1" fillId="0" borderId="10" xfId="2" applyBorder="1"/>
    <xf numFmtId="0" fontId="13" fillId="0" borderId="9" xfId="2" applyFont="1" applyBorder="1"/>
    <xf numFmtId="0" fontId="1" fillId="0" borderId="9" xfId="2" applyBorder="1" applyAlignment="1">
      <alignment wrapText="1"/>
    </xf>
    <xf numFmtId="0" fontId="16" fillId="0" borderId="0" xfId="0" applyFont="1"/>
    <xf numFmtId="0" fontId="18" fillId="0" borderId="0" xfId="0" applyFont="1"/>
    <xf numFmtId="0" fontId="24" fillId="0" borderId="0" xfId="2" applyFont="1" applyAlignment="1">
      <alignment horizontal="left" indent="1"/>
    </xf>
    <xf numFmtId="0" fontId="25" fillId="0" borderId="0" xfId="2" applyFont="1" applyAlignment="1">
      <alignment horizontal="left" indent="1"/>
    </xf>
    <xf numFmtId="0" fontId="26" fillId="0" borderId="0" xfId="0" applyFont="1"/>
    <xf numFmtId="44" fontId="10" fillId="9" borderId="0" xfId="1" applyFont="1" applyFill="1" applyAlignment="1">
      <alignment wrapText="1"/>
    </xf>
    <xf numFmtId="44" fontId="13" fillId="11" borderId="3" xfId="1" applyFont="1" applyFill="1" applyBorder="1" applyAlignment="1">
      <alignment wrapText="1"/>
    </xf>
    <xf numFmtId="44" fontId="13" fillId="10" borderId="0" xfId="1" applyFont="1" applyFill="1" applyAlignment="1">
      <alignment wrapText="1"/>
    </xf>
    <xf numFmtId="44" fontId="0" fillId="0" borderId="0" xfId="1" applyFont="1"/>
    <xf numFmtId="44" fontId="1" fillId="0" borderId="0" xfId="1"/>
    <xf numFmtId="44" fontId="4" fillId="0" borderId="1" xfId="1" applyFont="1" applyBorder="1" applyAlignment="1">
      <alignment horizontal="left"/>
    </xf>
    <xf numFmtId="44" fontId="6" fillId="0" borderId="0" xfId="1" applyFont="1"/>
    <xf numFmtId="44" fontId="6" fillId="0" borderId="2" xfId="1" applyFont="1" applyBorder="1" applyAlignment="1">
      <alignment horizontal="center" vertical="center"/>
    </xf>
    <xf numFmtId="44" fontId="6" fillId="0" borderId="4" xfId="1" applyFont="1" applyBorder="1" applyAlignment="1">
      <alignment horizontal="center" vertical="center"/>
    </xf>
    <xf numFmtId="44" fontId="2" fillId="0" borderId="1" xfId="1" applyFont="1" applyBorder="1" applyAlignment="1">
      <alignment horizontal="left" vertical="top" wrapText="1" indent="2"/>
    </xf>
    <xf numFmtId="44" fontId="6" fillId="0" borderId="2" xfId="1" applyFont="1" applyBorder="1" applyAlignment="1">
      <alignment horizontal="left" vertical="top" wrapText="1" indent="2"/>
    </xf>
    <xf numFmtId="44" fontId="9" fillId="0" borderId="2" xfId="1" applyFont="1" applyBorder="1" applyAlignment="1">
      <alignment horizontal="left" vertical="top" wrapText="1" indent="3"/>
    </xf>
    <xf numFmtId="44" fontId="5" fillId="0" borderId="0" xfId="1" applyFont="1"/>
    <xf numFmtId="44" fontId="9" fillId="0" borderId="2" xfId="1" applyFont="1" applyBorder="1" applyAlignment="1">
      <alignment horizontal="left" vertical="top" wrapText="1"/>
    </xf>
    <xf numFmtId="44" fontId="2" fillId="0" borderId="1" xfId="1" applyFont="1" applyBorder="1" applyAlignment="1">
      <alignment horizontal="left" indent="2"/>
    </xf>
    <xf numFmtId="44" fontId="6" fillId="0" borderId="2" xfId="1" applyFont="1" applyBorder="1" applyAlignment="1">
      <alignment horizontal="left" indent="2"/>
    </xf>
    <xf numFmtId="44" fontId="6" fillId="0" borderId="2" xfId="1" applyFont="1" applyBorder="1" applyAlignment="1">
      <alignment horizontal="right"/>
    </xf>
    <xf numFmtId="44" fontId="2" fillId="0" borderId="1" xfId="1" applyFont="1" applyBorder="1" applyAlignment="1">
      <alignment horizontal="center"/>
    </xf>
    <xf numFmtId="44" fontId="2" fillId="0" borderId="0" xfId="1" applyFont="1"/>
    <xf numFmtId="44" fontId="6" fillId="0" borderId="0" xfId="1" applyFont="1" applyAlignment="1">
      <alignment vertical="center"/>
    </xf>
    <xf numFmtId="0" fontId="27" fillId="0" borderId="0" xfId="0" applyFont="1" applyAlignment="1">
      <alignment horizontal="left" wrapText="1"/>
    </xf>
    <xf numFmtId="0" fontId="16" fillId="12" borderId="6" xfId="0" applyFont="1" applyFill="1" applyBorder="1" applyAlignment="1">
      <alignment horizontal="left" wrapText="1"/>
    </xf>
    <xf numFmtId="0" fontId="1" fillId="0" borderId="0" xfId="2" applyAlignment="1">
      <alignment horizontal="center"/>
    </xf>
    <xf numFmtId="0" fontId="17" fillId="0" borderId="0" xfId="0" applyFont="1" applyAlignment="1">
      <alignment horizontal="left" vertical="top" wrapText="1"/>
    </xf>
    <xf numFmtId="0" fontId="18" fillId="0" borderId="6" xfId="0" quotePrefix="1" applyFont="1" applyBorder="1" applyAlignment="1">
      <alignment horizontal="left" vertical="center" wrapText="1"/>
    </xf>
    <xf numFmtId="0" fontId="18" fillId="0" borderId="6" xfId="0" applyFont="1" applyBorder="1" applyAlignment="1">
      <alignment horizontal="left" vertical="center" wrapText="1"/>
    </xf>
    <xf numFmtId="0" fontId="15" fillId="0" borderId="7" xfId="0" applyFont="1" applyBorder="1" applyAlignment="1">
      <alignment horizontal="left"/>
    </xf>
    <xf numFmtId="0" fontId="0" fillId="0" borderId="0" xfId="2" applyFont="1" applyAlignment="1">
      <alignment horizontal="center"/>
    </xf>
    <xf numFmtId="1" fontId="10" fillId="9" borderId="0" xfId="2" applyNumberFormat="1" applyFont="1" applyFill="1" applyAlignment="1">
      <alignment horizontal="left" vertical="top" wrapText="1"/>
    </xf>
    <xf numFmtId="0" fontId="10" fillId="9" borderId="0" xfId="2" applyFont="1" applyFill="1" applyAlignment="1">
      <alignment horizontal="left" vertical="top" wrapText="1"/>
    </xf>
    <xf numFmtId="0" fontId="15" fillId="14" borderId="7" xfId="0" applyFont="1" applyFill="1" applyBorder="1" applyAlignment="1">
      <alignment horizontal="left"/>
    </xf>
    <xf numFmtId="0" fontId="15" fillId="14" borderId="0" xfId="0" applyFont="1" applyFill="1" applyAlignment="1">
      <alignment horizontal="left"/>
    </xf>
    <xf numFmtId="0" fontId="19" fillId="0" borderId="0" xfId="0" applyFont="1" applyAlignment="1">
      <alignment horizontal="left"/>
    </xf>
    <xf numFmtId="0" fontId="2" fillId="16" borderId="1" xfId="2" applyFont="1" applyFill="1" applyBorder="1" applyAlignment="1">
      <alignment horizontal="left" wrapText="1"/>
    </xf>
    <xf numFmtId="0" fontId="2" fillId="16" borderId="0" xfId="2" applyFont="1" applyFill="1" applyAlignment="1">
      <alignment horizontal="left" wrapText="1"/>
    </xf>
    <xf numFmtId="0" fontId="2" fillId="16" borderId="2" xfId="2" applyFont="1" applyFill="1" applyBorder="1" applyAlignment="1">
      <alignment horizontal="left" wrapText="1"/>
    </xf>
    <xf numFmtId="0" fontId="2" fillId="17" borderId="1" xfId="2" applyFont="1" applyFill="1" applyBorder="1" applyAlignment="1">
      <alignment horizontal="left" vertical="center" wrapText="1"/>
    </xf>
    <xf numFmtId="0" fontId="2" fillId="17" borderId="0" xfId="2" applyFont="1" applyFill="1" applyAlignment="1">
      <alignment horizontal="left" vertical="center" wrapText="1"/>
    </xf>
    <xf numFmtId="0" fontId="2" fillId="17" borderId="2" xfId="2" applyFont="1" applyFill="1" applyBorder="1" applyAlignment="1">
      <alignment horizontal="left" vertical="center" wrapText="1"/>
    </xf>
    <xf numFmtId="0" fontId="2" fillId="0" borderId="1" xfId="2" applyFont="1" applyBorder="1" applyAlignment="1">
      <alignment horizontal="left" vertical="top" wrapText="1"/>
    </xf>
    <xf numFmtId="0" fontId="2" fillId="8" borderId="1" xfId="2" applyFont="1" applyFill="1" applyBorder="1" applyAlignment="1">
      <alignment horizontal="left" wrapText="1"/>
    </xf>
    <xf numFmtId="0" fontId="2" fillId="8" borderId="0" xfId="2" applyFont="1" applyFill="1" applyAlignment="1">
      <alignment horizontal="left" wrapText="1"/>
    </xf>
    <xf numFmtId="0" fontId="2" fillId="8" borderId="2" xfId="2" applyFont="1" applyFill="1" applyBorder="1" applyAlignment="1">
      <alignment horizontal="left" wrapText="1"/>
    </xf>
    <xf numFmtId="0" fontId="2" fillId="6" borderId="1" xfId="2" applyFont="1" applyFill="1" applyBorder="1" applyAlignment="1">
      <alignment horizontal="left" wrapText="1"/>
    </xf>
    <xf numFmtId="0" fontId="2" fillId="6" borderId="0" xfId="2" applyFont="1" applyFill="1" applyAlignment="1">
      <alignment horizontal="left" wrapText="1"/>
    </xf>
    <xf numFmtId="0" fontId="2" fillId="6" borderId="2" xfId="2" applyFont="1" applyFill="1" applyBorder="1" applyAlignment="1">
      <alignment horizontal="left" wrapText="1"/>
    </xf>
    <xf numFmtId="0" fontId="2" fillId="7" borderId="1" xfId="2" applyFont="1" applyFill="1" applyBorder="1" applyAlignment="1">
      <alignment horizontal="left" wrapText="1"/>
    </xf>
    <xf numFmtId="0" fontId="2" fillId="7" borderId="0" xfId="2" applyFont="1" applyFill="1" applyAlignment="1">
      <alignment horizontal="left" wrapText="1"/>
    </xf>
    <xf numFmtId="0" fontId="2" fillId="7" borderId="2" xfId="2" applyFont="1" applyFill="1" applyBorder="1" applyAlignment="1">
      <alignment horizontal="left" wrapText="1"/>
    </xf>
    <xf numFmtId="0" fontId="2" fillId="2" borderId="1" xfId="2" applyFont="1" applyFill="1" applyBorder="1" applyAlignment="1">
      <alignment horizontal="left" vertical="center" wrapText="1"/>
    </xf>
    <xf numFmtId="0" fontId="2" fillId="2" borderId="0" xfId="2" applyFont="1" applyFill="1" applyAlignment="1">
      <alignment horizontal="left" vertical="center" wrapText="1"/>
    </xf>
    <xf numFmtId="0" fontId="2" fillId="2" borderId="2" xfId="2" applyFont="1" applyFill="1" applyBorder="1" applyAlignment="1">
      <alignment horizontal="left" vertical="center" wrapText="1"/>
    </xf>
    <xf numFmtId="0" fontId="2" fillId="3" borderId="1" xfId="2" applyFont="1" applyFill="1" applyBorder="1" applyAlignment="1">
      <alignment horizontal="left" vertical="center" wrapText="1"/>
    </xf>
    <xf numFmtId="0" fontId="2" fillId="3" borderId="0" xfId="2" applyFont="1" applyFill="1" applyAlignment="1">
      <alignment horizontal="left" vertical="center" wrapText="1"/>
    </xf>
    <xf numFmtId="0" fontId="2" fillId="3" borderId="2" xfId="2" applyFont="1" applyFill="1" applyBorder="1" applyAlignment="1">
      <alignment horizontal="left" vertical="center" wrapText="1"/>
    </xf>
    <xf numFmtId="0" fontId="2" fillId="4" borderId="1" xfId="2" applyFont="1" applyFill="1" applyBorder="1" applyAlignment="1">
      <alignment horizontal="left" vertical="center" wrapText="1"/>
    </xf>
    <xf numFmtId="0" fontId="2" fillId="4" borderId="0" xfId="2" applyFont="1" applyFill="1" applyAlignment="1">
      <alignment horizontal="left" vertical="center" wrapText="1"/>
    </xf>
    <xf numFmtId="0" fontId="2" fillId="4" borderId="2" xfId="2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/>
    </xf>
    <xf numFmtId="0" fontId="2" fillId="0" borderId="11" xfId="2" applyFont="1" applyBorder="1"/>
    <xf numFmtId="0" fontId="2" fillId="0" borderId="11" xfId="2" applyFont="1" applyBorder="1" applyAlignment="1">
      <alignment wrapText="1"/>
    </xf>
    <xf numFmtId="0" fontId="2" fillId="0" borderId="12" xfId="2" applyFont="1" applyBorder="1" applyAlignment="1">
      <alignment horizontal="left" vertical="top" wrapText="1"/>
    </xf>
    <xf numFmtId="0" fontId="2" fillId="0" borderId="11" xfId="2" applyFont="1" applyBorder="1" applyAlignment="1">
      <alignment wrapText="1"/>
    </xf>
    <xf numFmtId="0" fontId="20" fillId="0" borderId="0" xfId="0" applyFont="1" applyAlignment="1">
      <alignment horizontal="left"/>
    </xf>
    <xf numFmtId="0" fontId="22" fillId="5" borderId="2" xfId="2" applyFont="1" applyFill="1" applyBorder="1" applyAlignment="1">
      <alignment horizontal="center"/>
    </xf>
    <xf numFmtId="0" fontId="22" fillId="5" borderId="13" xfId="2" applyFont="1" applyFill="1" applyBorder="1" applyAlignment="1">
      <alignment horizontal="center"/>
    </xf>
    <xf numFmtId="0" fontId="22" fillId="5" borderId="4" xfId="2" applyFont="1" applyFill="1" applyBorder="1" applyAlignment="1">
      <alignment horizontal="center"/>
    </xf>
    <xf numFmtId="0" fontId="5" fillId="17" borderId="14" xfId="2" applyFont="1" applyFill="1" applyBorder="1" applyAlignment="1">
      <alignment horizontal="center"/>
    </xf>
    <xf numFmtId="44" fontId="2" fillId="0" borderId="1" xfId="1" applyFont="1" applyBorder="1" applyAlignment="1">
      <alignment horizontal="center" vertical="center"/>
    </xf>
    <xf numFmtId="44" fontId="2" fillId="0" borderId="5" xfId="1" applyFont="1" applyBorder="1" applyAlignment="1">
      <alignment horizontal="center" vertical="center"/>
    </xf>
    <xf numFmtId="165" fontId="2" fillId="0" borderId="0" xfId="2" applyNumberFormat="1" applyFont="1" applyAlignment="1">
      <alignment vertical="center"/>
    </xf>
    <xf numFmtId="164" fontId="2" fillId="0" borderId="0" xfId="2" applyNumberFormat="1" applyFont="1" applyAlignment="1">
      <alignment vertical="center"/>
    </xf>
    <xf numFmtId="0" fontId="2" fillId="0" borderId="11" xfId="2" applyFont="1" applyBorder="1" applyAlignment="1">
      <alignment horizontal="left" wrapText="1"/>
    </xf>
    <xf numFmtId="44" fontId="2" fillId="0" borderId="0" xfId="1" applyFont="1" applyAlignment="1">
      <alignment vertical="center"/>
    </xf>
    <xf numFmtId="44" fontId="6" fillId="0" borderId="0" xfId="1" applyFont="1" applyAlignment="1">
      <alignment horizontal="center"/>
    </xf>
    <xf numFmtId="44" fontId="28" fillId="0" borderId="0" xfId="1" applyFont="1"/>
  </cellXfs>
  <cellStyles count="3">
    <cellStyle name="Currency" xfId="1" builtinId="4"/>
    <cellStyle name="Normal" xfId="0" builtinId="0"/>
    <cellStyle name="Normal 2" xfId="2" xr:uid="{C2B32638-5D2E-43DE-B435-47B694E9789D}"/>
  </cellStyles>
  <dxfs count="3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897762993255407E-2"/>
        </patternFill>
      </fill>
    </dxf>
    <dxf>
      <fill>
        <patternFill>
          <bgColor theme="0" tint="-4.9897762993255407E-2"/>
        </patternFill>
      </fill>
    </dxf>
    <dxf>
      <fill>
        <patternFill>
          <bgColor theme="0" tint="-4.9897762993255407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897762993255407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'Figures i'!$K$16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i'!$M$18:$M$45</c:f>
                <c:numCache>
                  <c:formatCode>General</c:formatCode>
                  <c:ptCount val="28"/>
                  <c:pt idx="0">
                    <c:v>0.1263241171836853</c:v>
                  </c:pt>
                  <c:pt idx="1">
                    <c:v>0</c:v>
                  </c:pt>
                  <c:pt idx="2">
                    <c:v>0.63162064552307129</c:v>
                  </c:pt>
                  <c:pt idx="3">
                    <c:v>0.18948617577552795</c:v>
                  </c:pt>
                  <c:pt idx="4">
                    <c:v>0.22106720507144928</c:v>
                  </c:pt>
                  <c:pt idx="5">
                    <c:v>0.1263241171836853</c:v>
                  </c:pt>
                  <c:pt idx="6">
                    <c:v>0.88426876068115234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</c:numCache>
              </c:numRef>
            </c:plus>
            <c:minus>
              <c:numRef>
                <c:f>'Figures i'!$L$18:$L$45</c:f>
                <c:numCache>
                  <c:formatCode>General</c:formatCode>
                  <c:ptCount val="28"/>
                  <c:pt idx="0">
                    <c:v>3.1581029295921326E-2</c:v>
                  </c:pt>
                  <c:pt idx="1">
                    <c:v>6.3162058591842651E-2</c:v>
                  </c:pt>
                  <c:pt idx="2">
                    <c:v>1.5158893465995789</c:v>
                  </c:pt>
                  <c:pt idx="3">
                    <c:v>0.1263241171836853</c:v>
                  </c:pt>
                  <c:pt idx="4">
                    <c:v>6.3162058591842651E-2</c:v>
                  </c:pt>
                  <c:pt idx="5">
                    <c:v>6.3162058591842651E-2</c:v>
                  </c:pt>
                  <c:pt idx="6">
                    <c:v>0.1263241171836853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i'!$J$18:$J$45</c:f>
              <c:strCache>
                <c:ptCount val="28"/>
                <c:pt idx="0">
                  <c:v>QA AL pack size 2 (for a child 15-25 kgs)</c:v>
                </c:pt>
                <c:pt idx="1">
                  <c:v>QA AL pack size 3 (for an adolescent 25-35 kgs)</c:v>
                </c:pt>
                <c:pt idx="2">
                  <c:v>QA AL pack size 4 (for an adult 35+ kgs)</c:v>
                </c:pt>
                <c:pt idx="3">
                  <c:v>Non-QA AL pack size 1 (for an infant 5-15kg)</c:v>
                </c:pt>
                <c:pt idx="4">
                  <c:v>Non-QA AL pack size 2 (for a child 15-25 kgs)</c:v>
                </c:pt>
                <c:pt idx="5">
                  <c:v>Non-QA AL pack size 3 (for an adolescent 25-35 kgs)</c:v>
                </c:pt>
                <c:pt idx="6">
                  <c:v>Non-QA AL pack size 4 (for an adult 35+ kgs)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strCache>
            </c:strRef>
          </c:cat>
          <c:val>
            <c:numRef>
              <c:f>'Figures i'!$K$18:$K$45</c:f>
              <c:numCache>
                <c:formatCode>_("$"* #,##0.00_);_("$"* \(#,##0.00\);_("$"* "-"??_);_(@_)</c:formatCode>
                <c:ptCount val="28"/>
                <c:pt idx="0">
                  <c:v>0.18948617577552795</c:v>
                </c:pt>
                <c:pt idx="1">
                  <c:v>0.31581029295921326</c:v>
                </c:pt>
                <c:pt idx="2">
                  <c:v>1.8948616981506348</c:v>
                </c:pt>
                <c:pt idx="3">
                  <c:v>0.44213441014289856</c:v>
                </c:pt>
                <c:pt idx="4">
                  <c:v>0.22106720507144928</c:v>
                </c:pt>
                <c:pt idx="5">
                  <c:v>0.31581029295921326</c:v>
                </c:pt>
                <c:pt idx="6">
                  <c:v>0.50529646873474121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89-480F-9D42-428C974F2D6D}"/>
            </c:ext>
          </c:extLst>
        </c:ser>
        <c:ser>
          <c:idx val="1"/>
          <c:order val="1"/>
          <c:tx>
            <c:strRef>
              <c:f>'Figures i'!$N$16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i'!$P$18:$P$45</c:f>
                <c:numCache>
                  <c:formatCode>General</c:formatCode>
                  <c:ptCount val="28"/>
                </c:numCache>
              </c:numRef>
            </c:plus>
            <c:minus>
              <c:numRef>
                <c:f>'Figures i'!$O$18:$O$45</c:f>
                <c:numCache>
                  <c:formatCode>General</c:formatCode>
                  <c:ptCount val="28"/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i'!$J$18:$J$45</c:f>
              <c:strCache>
                <c:ptCount val="28"/>
                <c:pt idx="0">
                  <c:v>QA AL pack size 2 (for a child 15-25 kgs)</c:v>
                </c:pt>
                <c:pt idx="1">
                  <c:v>QA AL pack size 3 (for an adolescent 25-35 kgs)</c:v>
                </c:pt>
                <c:pt idx="2">
                  <c:v>QA AL pack size 4 (for an adult 35+ kgs)</c:v>
                </c:pt>
                <c:pt idx="3">
                  <c:v>Non-QA AL pack size 1 (for an infant 5-15kg)</c:v>
                </c:pt>
                <c:pt idx="4">
                  <c:v>Non-QA AL pack size 2 (for a child 15-25 kgs)</c:v>
                </c:pt>
                <c:pt idx="5">
                  <c:v>Non-QA AL pack size 3 (for an adolescent 25-35 kgs)</c:v>
                </c:pt>
                <c:pt idx="6">
                  <c:v>Non-QA AL pack size 4 (for an adult 35+ kgs)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strCache>
            </c:strRef>
          </c:cat>
          <c:val>
            <c:numRef>
              <c:f>'Figures i'!$N$18:$N$45</c:f>
              <c:numCache>
                <c:formatCode>_("$"* #,##0.00_);_("$"* \(#,##0.00\);_("$"* "-"??_);_(@_)</c:formatCode>
                <c:ptCount val="28"/>
              </c:numCache>
            </c:numRef>
          </c:val>
          <c:extLst>
            <c:ext xmlns:c16="http://schemas.microsoft.com/office/drawing/2014/chart" uri="{C3380CC4-5D6E-409C-BE32-E72D297353CC}">
              <c16:uniqueId val="{00000001-1889-480F-9D42-428C974F2D6D}"/>
            </c:ext>
          </c:extLst>
        </c:ser>
        <c:ser>
          <c:idx val="2"/>
          <c:order val="2"/>
          <c:tx>
            <c:strRef>
              <c:f>'Figures i'!$Q$16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i'!$S$18:$S$45</c:f>
                <c:numCache>
                  <c:formatCode>General</c:formatCode>
                  <c:ptCount val="28"/>
                </c:numCache>
              </c:numRef>
            </c:plus>
            <c:minus>
              <c:numRef>
                <c:f>'Figures i'!$R$18:$R$45</c:f>
                <c:numCache>
                  <c:formatCode>General</c:formatCode>
                  <c:ptCount val="28"/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i'!$J$18:$J$45</c:f>
              <c:strCache>
                <c:ptCount val="28"/>
                <c:pt idx="0">
                  <c:v>QA AL pack size 2 (for a child 15-25 kgs)</c:v>
                </c:pt>
                <c:pt idx="1">
                  <c:v>QA AL pack size 3 (for an adolescent 25-35 kgs)</c:v>
                </c:pt>
                <c:pt idx="2">
                  <c:v>QA AL pack size 4 (for an adult 35+ kgs)</c:v>
                </c:pt>
                <c:pt idx="3">
                  <c:v>Non-QA AL pack size 1 (for an infant 5-15kg)</c:v>
                </c:pt>
                <c:pt idx="4">
                  <c:v>Non-QA AL pack size 2 (for a child 15-25 kgs)</c:v>
                </c:pt>
                <c:pt idx="5">
                  <c:v>Non-QA AL pack size 3 (for an adolescent 25-35 kgs)</c:v>
                </c:pt>
                <c:pt idx="6">
                  <c:v>Non-QA AL pack size 4 (for an adult 35+ kgs)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strCache>
            </c:strRef>
          </c:cat>
          <c:val>
            <c:numRef>
              <c:f>'Figures i'!$Q$18:$Q$45</c:f>
              <c:numCache>
                <c:formatCode>0</c:formatCode>
                <c:ptCount val="28"/>
              </c:numCache>
            </c:numRef>
          </c:val>
          <c:extLst>
            <c:ext xmlns:c16="http://schemas.microsoft.com/office/drawing/2014/chart" uri="{C3380CC4-5D6E-409C-BE32-E72D297353CC}">
              <c16:uniqueId val="{00000002-1889-480F-9D42-428C974F2D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576784"/>
        <c:axId val="205578224"/>
      </c:barChart>
      <c:catAx>
        <c:axId val="20557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78224"/>
        <c:crosses val="autoZero"/>
        <c:auto val="1"/>
        <c:lblAlgn val="ctr"/>
        <c:lblOffset val="100"/>
        <c:noMultiLvlLbl val="0"/>
      </c:catAx>
      <c:valAx>
        <c:axId val="20557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7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1.9211376858435679E-2"/>
          <c:y val="5.3121460965660325E-2"/>
          <c:w val="0.97367808661926314"/>
          <c:h val="0.6078932077380261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'Figures iii'!$L$93</c:f>
              <c:strCache>
                <c:ptCount val="1"/>
                <c:pt idx="0">
                  <c:v> QA AL pack size 1 (for an infant 5-15kg) </c:v>
                </c:pt>
              </c:strCache>
              <c:extLst xmlns:c15="http://schemas.microsoft.com/office/drawing/2012/chart"/>
            </c:strRef>
          </c:tx>
          <c:spPr>
            <a:solidFill>
              <a:srgbClr val="BFF0EF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'Figures iii'!$N$94:$N$102</c15:sqref>
                    </c15:fullRef>
                  </c:ext>
                </c:extLst>
                <c:f>('Figures iii'!$N$94:$N$96,'Figures iii'!$N$98:$N$100)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0</c:v>
                  </c:pt>
                  <c:pt idx="2">
                    <c:v>300</c:v>
                  </c:pt>
                  <c:pt idx="3">
                    <c:v>0</c:v>
                  </c:pt>
                  <c:pt idx="4">
                    <c:v>0</c:v>
                  </c:pt>
                  <c:pt idx="5">
                    <c:v>500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'Figures iii'!$M$94:$M$102</c15:sqref>
                    </c15:fullRef>
                  </c:ext>
                </c:extLst>
                <c:f>('Figures iii'!$M$94:$M$96,'Figures iii'!$M$98:$M$100)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0</c:v>
                  </c:pt>
                  <c:pt idx="2">
                    <c:v>500</c:v>
                  </c:pt>
                  <c:pt idx="3">
                    <c:v>0</c:v>
                  </c:pt>
                  <c:pt idx="4">
                    <c:v>0</c:v>
                  </c:pt>
                  <c:pt idx="5">
                    <c:v>400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'Figures iii'!$K$94:$K$102</c15:sqref>
                  </c15:fullRef>
                </c:ext>
              </c:extLst>
              <c:f>('Figures iii'!$K$94:$K$96,'Figures iii'!$K$98:$K$100)</c:f>
              <c:strCache>
                <c:ptCount val="6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PPMV</c:v>
                </c:pt>
                <c:pt idx="4">
                  <c:v>Informal</c:v>
                </c:pt>
                <c:pt idx="5">
                  <c:v>Retail total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'Figures iii'!$L$94:$L$102</c15:sqref>
                  </c15:fullRef>
                </c:ext>
              </c:extLst>
              <c:f>('Figures iii'!$L$94:$L$96,'Figures iii'!$L$98:$L$100)</c:f>
              <c:numCache>
                <c:formatCode>_("$"* #,##0.00_);_("$"* \(#,##0.00\);_("$"* "-"??_);_(@_)</c:formatCode>
                <c:ptCount val="6"/>
                <c:pt idx="0">
                  <c:v>0</c:v>
                </c:pt>
                <c:pt idx="1">
                  <c:v>3500</c:v>
                </c:pt>
                <c:pt idx="2">
                  <c:v>2000</c:v>
                </c:pt>
                <c:pt idx="3">
                  <c:v>500</c:v>
                </c:pt>
                <c:pt idx="4">
                  <c:v>0</c:v>
                </c:pt>
                <c:pt idx="5">
                  <c:v>2000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CE26-4B05-BC75-B87C0C4E61CC}"/>
            </c:ext>
          </c:extLst>
        </c:ser>
        <c:ser>
          <c:idx val="9"/>
          <c:order val="1"/>
          <c:tx>
            <c:strRef>
              <c:f>'Figures iii'!$O$93</c:f>
              <c:strCache>
                <c:ptCount val="1"/>
                <c:pt idx="0">
                  <c:v> QA AL pack size 2 (for a child 15-25 kgs) </c:v>
                </c:pt>
              </c:strCache>
              <c:extLst xmlns:c15="http://schemas.microsoft.com/office/drawing/2012/chart"/>
            </c:strRef>
          </c:tx>
          <c:spPr>
            <a:solidFill>
              <a:srgbClr val="00AB69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'Figures iii'!$Q$94:$Q$102</c15:sqref>
                    </c15:fullRef>
                  </c:ext>
                </c:extLst>
                <c:f>('Figures iii'!$Q$94:$Q$96,'Figures iii'!$Q$98:$Q$100)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0</c:v>
                  </c:pt>
                  <c:pt idx="2">
                    <c:v>1800</c:v>
                  </c:pt>
                  <c:pt idx="3">
                    <c:v>0</c:v>
                  </c:pt>
                  <c:pt idx="4">
                    <c:v>100</c:v>
                  </c:pt>
                  <c:pt idx="5">
                    <c:v>1800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'Figures iii'!$P$94:$P$102</c15:sqref>
                    </c15:fullRef>
                  </c:ext>
                </c:extLst>
                <c:f>('Figures iii'!$P$94:$P$96,'Figures iii'!$P$98:$P$100)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0</c:v>
                  </c:pt>
                  <c:pt idx="2">
                    <c:v>900</c:v>
                  </c:pt>
                  <c:pt idx="3">
                    <c:v>0</c:v>
                  </c:pt>
                  <c:pt idx="4">
                    <c:v>0</c:v>
                  </c:pt>
                  <c:pt idx="5">
                    <c:v>900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'Figures iii'!$K$94:$K$102</c15:sqref>
                  </c15:fullRef>
                </c:ext>
              </c:extLst>
              <c:f>('Figures iii'!$K$94:$K$96,'Figures iii'!$K$98:$K$100)</c:f>
              <c:strCache>
                <c:ptCount val="6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PPMV</c:v>
                </c:pt>
                <c:pt idx="4">
                  <c:v>Informal</c:v>
                </c:pt>
                <c:pt idx="5">
                  <c:v>Retail total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'Figures iii'!$O$94:$O$102</c15:sqref>
                  </c15:fullRef>
                </c:ext>
              </c:extLst>
              <c:f>('Figures iii'!$O$94:$O$96,'Figures iii'!$O$98:$O$100)</c:f>
              <c:numCache>
                <c:formatCode>_("$"* #,##0.00_);_("$"* \(#,##0.00\);_("$"* "-"??_);_(@_)</c:formatCode>
                <c:ptCount val="6"/>
                <c:pt idx="0">
                  <c:v>0</c:v>
                </c:pt>
                <c:pt idx="1">
                  <c:v>0</c:v>
                </c:pt>
                <c:pt idx="2">
                  <c:v>2000</c:v>
                </c:pt>
                <c:pt idx="3">
                  <c:v>600</c:v>
                </c:pt>
                <c:pt idx="4">
                  <c:v>500</c:v>
                </c:pt>
                <c:pt idx="5">
                  <c:v>2000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CE26-4B05-BC75-B87C0C4E61CC}"/>
            </c:ext>
          </c:extLst>
        </c:ser>
        <c:ser>
          <c:idx val="16"/>
          <c:order val="2"/>
          <c:tx>
            <c:strRef>
              <c:f>'Figures iii'!$R$93</c:f>
              <c:strCache>
                <c:ptCount val="1"/>
                <c:pt idx="0">
                  <c:v> QA AL pack size 3 (for an adolescent 25-35 kgs) </c:v>
                </c:pt>
              </c:strCache>
              <c:extLst xmlns:c15="http://schemas.microsoft.com/office/drawing/2012/chart"/>
            </c:strRef>
          </c:tx>
          <c:spPr>
            <a:solidFill>
              <a:srgbClr val="B0F03E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'Figures iii'!$T$94:$T$102</c15:sqref>
                    </c15:fullRef>
                  </c:ext>
                </c:extLst>
                <c:f>('Figures iii'!$T$94:$T$96,'Figures iii'!$T$98:$T$100)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1100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'Figures iii'!$S$94:$S$102</c15:sqref>
                    </c15:fullRef>
                  </c:ext>
                </c:extLst>
                <c:f>('Figures iii'!$S$94:$S$96,'Figures iii'!$S$98:$S$100)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600</c:v>
                  </c:pt>
                  <c:pt idx="4">
                    <c:v>0</c:v>
                  </c:pt>
                  <c:pt idx="5">
                    <c:v>550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'Figures iii'!$K$94:$K$102</c15:sqref>
                  </c15:fullRef>
                </c:ext>
              </c:extLst>
              <c:f>('Figures iii'!$K$94:$K$96,'Figures iii'!$K$98:$K$100)</c:f>
              <c:strCache>
                <c:ptCount val="6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PPMV</c:v>
                </c:pt>
                <c:pt idx="4">
                  <c:v>Informal</c:v>
                </c:pt>
                <c:pt idx="5">
                  <c:v>Retail total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'Figures iii'!$R$94:$R$102</c15:sqref>
                  </c15:fullRef>
                </c:ext>
              </c:extLst>
              <c:f>('Figures iii'!$R$94:$R$96,'Figures iii'!$R$98:$R$100)</c:f>
              <c:numCache>
                <c:formatCode>_("$"* #,##0.00_);_("$"* \(#,##0.00\);_("$"* "-"??_);_(@_)</c:formatCode>
                <c:ptCount val="6"/>
                <c:pt idx="0">
                  <c:v>0</c:v>
                </c:pt>
                <c:pt idx="1">
                  <c:v>0</c:v>
                </c:pt>
                <c:pt idx="2">
                  <c:v>2300</c:v>
                </c:pt>
                <c:pt idx="3">
                  <c:v>1200</c:v>
                </c:pt>
                <c:pt idx="4">
                  <c:v>0</c:v>
                </c:pt>
                <c:pt idx="5">
                  <c:v>1200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CE26-4B05-BC75-B87C0C4E61CC}"/>
            </c:ext>
          </c:extLst>
        </c:ser>
        <c:ser>
          <c:idx val="1"/>
          <c:order val="3"/>
          <c:tx>
            <c:strRef>
              <c:f>'Figures iii'!$U$93</c:f>
              <c:strCache>
                <c:ptCount val="1"/>
                <c:pt idx="0">
                  <c:v> QA AL pack size 4 (for an adult 35+ kgs) </c:v>
                </c:pt>
              </c:strCache>
              <c:extLst xmlns:c15="http://schemas.microsoft.com/office/drawing/2012/chart"/>
            </c:strRef>
          </c:tx>
          <c:spPr>
            <a:solidFill>
              <a:srgbClr val="73A4ED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'Figures iii'!$W$94:$W$102</c15:sqref>
                    </c15:fullRef>
                  </c:ext>
                </c:extLst>
                <c:f>('Figures iii'!$W$94:$W$96,'Figures iii'!$W$98:$W$100)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0</c:v>
                  </c:pt>
                  <c:pt idx="2">
                    <c:v>650</c:v>
                  </c:pt>
                  <c:pt idx="3">
                    <c:v>550</c:v>
                  </c:pt>
                  <c:pt idx="4">
                    <c:v>0</c:v>
                  </c:pt>
                  <c:pt idx="5">
                    <c:v>550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'Figures iii'!$V$94:$V$102</c15:sqref>
                    </c15:fullRef>
                  </c:ext>
                </c:extLst>
                <c:f>('Figures iii'!$V$94:$V$96,'Figures iii'!$V$98:$V$100)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0</c:v>
                  </c:pt>
                  <c:pt idx="2">
                    <c:v>100</c:v>
                  </c:pt>
                  <c:pt idx="3">
                    <c:v>100</c:v>
                  </c:pt>
                  <c:pt idx="4">
                    <c:v>0</c:v>
                  </c:pt>
                  <c:pt idx="5">
                    <c:v>50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'Figures iii'!$K$94:$K$102</c15:sqref>
                  </c15:fullRef>
                </c:ext>
              </c:extLst>
              <c:f>('Figures iii'!$K$94:$K$96,'Figures iii'!$K$98:$K$100)</c:f>
              <c:strCache>
                <c:ptCount val="6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PPMV</c:v>
                </c:pt>
                <c:pt idx="4">
                  <c:v>Informal</c:v>
                </c:pt>
                <c:pt idx="5">
                  <c:v>Retail total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'Figures iii'!$U$94:$U$102</c15:sqref>
                  </c15:fullRef>
                </c:ext>
              </c:extLst>
              <c:f>('Figures iii'!$U$94:$U$96,'Figures iii'!$U$98:$U$100)</c:f>
              <c:numCache>
                <c:formatCode>_("$"* #,##0.00_);_("$"* \(#,##0.00\);_("$"* "-"??_);_(@_)</c:formatCode>
                <c:ptCount val="6"/>
                <c:pt idx="0">
                  <c:v>0</c:v>
                </c:pt>
                <c:pt idx="1">
                  <c:v>0</c:v>
                </c:pt>
                <c:pt idx="2">
                  <c:v>850</c:v>
                </c:pt>
                <c:pt idx="3">
                  <c:v>800</c:v>
                </c:pt>
                <c:pt idx="4">
                  <c:v>0</c:v>
                </c:pt>
                <c:pt idx="5">
                  <c:v>800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CE26-4B05-BC75-B87C0C4E61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8444751"/>
        <c:axId val="1118444271"/>
        <c:extLst>
          <c:ext xmlns:c15="http://schemas.microsoft.com/office/drawing/2012/chart" uri="{02D57815-91ED-43cb-92C2-25804820EDAC}">
            <c15:filteredBarSeries>
              <c15:ser>
                <c:idx val="7"/>
                <c:order val="4"/>
                <c:tx>
                  <c:strRef>
                    <c:extLst>
                      <c:ext uri="{02D57815-91ED-43cb-92C2-25804820EDAC}">
                        <c15:formulaRef>
                          <c15:sqref>'Figures iii'!$X$93</c15:sqref>
                        </c15:formulaRef>
                      </c:ext>
                    </c:extLst>
                    <c:strCache>
                      <c:ptCount val="1"/>
                      <c:pt idx="0">
                        <c:v> Non-QA AL pack size 1 (for an infant 5-15kg) </c:v>
                      </c:pt>
                    </c:strCache>
                  </c:strRef>
                </c:tx>
                <c:spPr>
                  <a:solidFill>
                    <a:srgbClr val="45FC0C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ullRef>
                            <c15:sqref>'Figures iii'!$Z$94:$Z$102</c15:sqref>
                          </c15:fullRef>
                          <c15:formulaRef>
                            <c15:sqref>('Figures iii'!$Z$94:$Z$96,'Figures iii'!$Z$98:$Z$100)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650</c:v>
                        </c:pt>
                        <c:pt idx="2">
                          <c:v>300</c:v>
                        </c:pt>
                        <c:pt idx="3">
                          <c:v>400</c:v>
                        </c:pt>
                        <c:pt idx="4">
                          <c:v>2250</c:v>
                        </c:pt>
                        <c:pt idx="5">
                          <c:v>400</c:v>
                        </c:pt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ullRef>
                            <c15:sqref>'Figures iii'!$Y$94:$Y$102</c15:sqref>
                          </c15:fullRef>
                          <c15:formulaRef>
                            <c15:sqref>('Figures iii'!$Y$94:$Y$96,'Figures iii'!$Y$98:$Y$100)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150</c:v>
                        </c:pt>
                        <c:pt idx="2">
                          <c:v>150</c:v>
                        </c:pt>
                        <c:pt idx="3">
                          <c:v>100</c:v>
                        </c:pt>
                        <c:pt idx="4">
                          <c:v>2250</c:v>
                        </c:pt>
                        <c:pt idx="5">
                          <c:v>100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uri="{02D57815-91ED-43cb-92C2-25804820EDAC}">
                        <c15:fullRef>
                          <c15:sqref>'Figures iii'!$K$94:$K$102</c15:sqref>
                        </c15:fullRef>
                        <c15:formulaRef>
                          <c15:sqref>('Figures iii'!$K$94:$K$96,'Figures iii'!$K$98:$K$100)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PPMV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'Figures iii'!$X$94:$X$102</c15:sqref>
                        </c15:fullRef>
                        <c15:formulaRef>
                          <c15:sqref>('Figures iii'!$X$94:$X$96,'Figures iii'!$X$98:$X$100)</c15:sqref>
                        </c15:formulaRef>
                      </c:ext>
                    </c:extLst>
                    <c:numCache>
                      <c:formatCode>_("$"* #,##0.00_);_("$"* \(#,##0.00\);_("$"* "-"??_);_(@_)</c:formatCode>
                      <c:ptCount val="6"/>
                      <c:pt idx="0">
                        <c:v>600</c:v>
                      </c:pt>
                      <c:pt idx="1">
                        <c:v>750</c:v>
                      </c:pt>
                      <c:pt idx="2">
                        <c:v>900</c:v>
                      </c:pt>
                      <c:pt idx="3">
                        <c:v>800</c:v>
                      </c:pt>
                      <c:pt idx="4">
                        <c:v>2750</c:v>
                      </c:pt>
                      <c:pt idx="5">
                        <c:v>800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CE26-4B05-BC75-B87C0C4E61CC}"/>
                  </c:ext>
                </c:extLst>
              </c15:ser>
            </c15:filteredBarSeries>
            <c15:filteredBarSeries>
              <c15:ser>
                <c:idx val="11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iii'!$AA$93</c15:sqref>
                        </c15:formulaRef>
                      </c:ext>
                    </c:extLst>
                    <c:strCache>
                      <c:ptCount val="1"/>
                      <c:pt idx="0">
                        <c:v> Non-QA AL pack size 2 (for a child 15-25 kgs) </c:v>
                      </c:pt>
                    </c:strCache>
                  </c:strRef>
                </c:tx>
                <c:spPr>
                  <a:solidFill>
                    <a:srgbClr val="3767C7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iii'!$AC$94:$AC$102</c15:sqref>
                          </c15:fullRef>
                          <c15:formulaRef>
                            <c15:sqref>('Figures iii'!$AC$94:$AC$96,'Figures iii'!$AC$98:$AC$100)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200</c:v>
                        </c:pt>
                        <c:pt idx="3">
                          <c:v>200</c:v>
                        </c:pt>
                        <c:pt idx="4">
                          <c:v>0</c:v>
                        </c:pt>
                        <c:pt idx="5">
                          <c:v>200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iii'!$AB$94:$AB$102</c15:sqref>
                          </c15:fullRef>
                          <c15:formulaRef>
                            <c15:sqref>('Figures iii'!$AB$94:$AB$96,'Figures iii'!$AB$98:$AB$100)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300</c:v>
                        </c:pt>
                        <c:pt idx="3">
                          <c:v>200</c:v>
                        </c:pt>
                        <c:pt idx="4">
                          <c:v>0</c:v>
                        </c:pt>
                        <c:pt idx="5">
                          <c:v>200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iii'!$K$94:$K$102</c15:sqref>
                        </c15:fullRef>
                        <c15:formulaRef>
                          <c15:sqref>('Figures iii'!$K$94:$K$96,'Figures iii'!$K$98:$K$100)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PPMV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iii'!$AA$94:$AA$102</c15:sqref>
                        </c15:fullRef>
                        <c15:formulaRef>
                          <c15:sqref>('Figures iii'!$AA$94:$AA$96,'Figures iii'!$AA$98:$AA$100)</c15:sqref>
                        </c15:formulaRef>
                      </c:ext>
                    </c:extLst>
                    <c:numCache>
                      <c:formatCode>_("$"* #,##0.00_);_("$"* \(#,##0.00\);_("$"* "-"??_);_(@_)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1000</c:v>
                      </c:pt>
                      <c:pt idx="3">
                        <c:v>800</c:v>
                      </c:pt>
                      <c:pt idx="4">
                        <c:v>0</c:v>
                      </c:pt>
                      <c:pt idx="5">
                        <c:v>800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CE26-4B05-BC75-B87C0C4E61CC}"/>
                  </c:ext>
                </c:extLst>
              </c15:ser>
            </c15:filteredBarSeries>
            <c15:filteredBarSeries>
              <c15:ser>
                <c:idx val="15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iii'!$AD$93</c15:sqref>
                        </c15:formulaRef>
                      </c:ext>
                    </c:extLst>
                    <c:strCache>
                      <c:ptCount val="1"/>
                      <c:pt idx="0">
                        <c:v> Non-QA AL pack size 3 (for an adolescent 25-35 kgs) </c:v>
                      </c:pt>
                    </c:strCache>
                  </c:strRef>
                </c:tx>
                <c:spPr>
                  <a:solidFill>
                    <a:srgbClr val="39BC10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iii'!$AF$94:$AF$102</c15:sqref>
                          </c15:fullRef>
                          <c15:formulaRef>
                            <c15:sqref>('Figures iii'!$AF$94:$AF$96,'Figures iii'!$AF$98:$AF$100)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600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200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iii'!$AE$94:$AE$102</c15:sqref>
                          </c15:fullRef>
                          <c15:formulaRef>
                            <c15:sqref>('Figures iii'!$AE$94:$AE$96,'Figures iii'!$AE$98:$AE$100)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200</c:v>
                        </c:pt>
                        <c:pt idx="3">
                          <c:v>300</c:v>
                        </c:pt>
                        <c:pt idx="4">
                          <c:v>50</c:v>
                        </c:pt>
                        <c:pt idx="5">
                          <c:v>200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iii'!$K$94:$K$102</c15:sqref>
                        </c15:fullRef>
                        <c15:formulaRef>
                          <c15:sqref>('Figures iii'!$K$94:$K$96,'Figures iii'!$K$98:$K$100)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PPMV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iii'!$AD$94:$AD$102</c15:sqref>
                        </c15:fullRef>
                        <c15:formulaRef>
                          <c15:sqref>('Figures iii'!$AD$94:$AD$96,'Figures iii'!$AD$98:$AD$100)</c15:sqref>
                        </c15:formulaRef>
                      </c:ext>
                    </c:extLst>
                    <c:numCache>
                      <c:formatCode>_("$"* #,##0.00_);_("$"* \(#,##0.00\);_("$"* "-"??_);_(@_)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1200</c:v>
                      </c:pt>
                      <c:pt idx="3">
                        <c:v>1000</c:v>
                      </c:pt>
                      <c:pt idx="4">
                        <c:v>750</c:v>
                      </c:pt>
                      <c:pt idx="5">
                        <c:v>1000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CE26-4B05-BC75-B87C0C4E61CC}"/>
                  </c:ext>
                </c:extLst>
              </c15:ser>
            </c15:filteredBarSeries>
            <c15:filteredBarSeries>
              <c15:ser>
                <c:idx val="20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iii'!$AG$93</c15:sqref>
                        </c15:formulaRef>
                      </c:ext>
                    </c:extLst>
                    <c:strCache>
                      <c:ptCount val="1"/>
                      <c:pt idx="0">
                        <c:v> Non-QA AL pack size 4 (for an adult 35+ kgs) </c:v>
                      </c:pt>
                    </c:strCache>
                  </c:strRef>
                </c:tx>
                <c:spPr>
                  <a:solidFill>
                    <a:srgbClr val="91EDF9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iii'!$AI$94:$AI$102</c15:sqref>
                          </c15:fullRef>
                          <c15:formulaRef>
                            <c15:sqref>('Figures iii'!$AI$94:$AI$96,'Figures iii'!$AI$98:$AI$100)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500</c:v>
                        </c:pt>
                        <c:pt idx="1">
                          <c:v>300</c:v>
                        </c:pt>
                        <c:pt idx="2">
                          <c:v>800</c:v>
                        </c:pt>
                        <c:pt idx="3">
                          <c:v>500</c:v>
                        </c:pt>
                        <c:pt idx="4">
                          <c:v>600</c:v>
                        </c:pt>
                        <c:pt idx="5">
                          <c:v>500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iii'!$AH$94:$AH$102</c15:sqref>
                          </c15:fullRef>
                          <c15:formulaRef>
                            <c15:sqref>('Figures iii'!$AH$94:$AH$96,'Figures iii'!$AH$98:$AH$100)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700</c:v>
                        </c:pt>
                        <c:pt idx="1">
                          <c:v>100</c:v>
                        </c:pt>
                        <c:pt idx="2">
                          <c:v>300</c:v>
                        </c:pt>
                        <c:pt idx="3">
                          <c:v>100</c:v>
                        </c:pt>
                        <c:pt idx="4">
                          <c:v>100</c:v>
                        </c:pt>
                        <c:pt idx="5">
                          <c:v>100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iii'!$K$94:$K$102</c15:sqref>
                        </c15:fullRef>
                        <c15:formulaRef>
                          <c15:sqref>('Figures iii'!$K$94:$K$96,'Figures iii'!$K$98:$K$100)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PPMV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iii'!$AG$94:$AG$102</c15:sqref>
                        </c15:fullRef>
                        <c15:formulaRef>
                          <c15:sqref>('Figures iii'!$AG$94:$AG$96,'Figures iii'!$AG$98:$AG$100)</c15:sqref>
                        </c15:formulaRef>
                      </c:ext>
                    </c:extLst>
                    <c:numCache>
                      <c:formatCode>_("$"* #,##0.00_);_("$"* \(#,##0.00\);_("$"* "-"??_);_(@_)</c:formatCode>
                      <c:ptCount val="6"/>
                      <c:pt idx="0">
                        <c:v>1500</c:v>
                      </c:pt>
                      <c:pt idx="1">
                        <c:v>900</c:v>
                      </c:pt>
                      <c:pt idx="2">
                        <c:v>1200</c:v>
                      </c:pt>
                      <c:pt idx="3">
                        <c:v>1000</c:v>
                      </c:pt>
                      <c:pt idx="4">
                        <c:v>900</c:v>
                      </c:pt>
                      <c:pt idx="5">
                        <c:v>1000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CE26-4B05-BC75-B87C0C4E61CC}"/>
                  </c:ext>
                </c:extLst>
              </c15:ser>
            </c15:filteredBarSeries>
            <c15:filteredBarSeries>
              <c15:ser>
                <c:idx val="24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iii'!$AJ$93</c15:sqref>
                        </c15:formulaRef>
                      </c:ext>
                    </c:extLst>
                    <c:strCache>
                      <c:ptCount val="1"/>
                      <c:pt idx="0">
                        <c:v> $-   </c:v>
                      </c:pt>
                    </c:strCache>
                  </c:strRef>
                </c:tx>
                <c:spPr>
                  <a:solidFill>
                    <a:srgbClr val="00AB69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iii'!$AL$94:$AL$102</c15:sqref>
                          </c15:fullRef>
                          <c15:formulaRef>
                            <c15:sqref>('Figures iii'!$AL$94:$AL$96,'Figures iii'!$AL$98:$AL$100)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iii'!$AK$94:$AK$102</c15:sqref>
                          </c15:fullRef>
                          <c15:formulaRef>
                            <c15:sqref>('Figures iii'!$AK$94:$AK$96,'Figures iii'!$AK$98:$AK$100)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iii'!$K$94:$K$102</c15:sqref>
                        </c15:fullRef>
                        <c15:formulaRef>
                          <c15:sqref>('Figures iii'!$K$94:$K$96,'Figures iii'!$K$98:$K$100)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PPMV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iii'!$AJ$94:$AJ$102</c15:sqref>
                        </c15:fullRef>
                        <c15:formulaRef>
                          <c15:sqref>('Figures iii'!$AJ$94:$AJ$96,'Figures iii'!$AJ$98:$AJ$100)</c15:sqref>
                        </c15:formulaRef>
                      </c:ext>
                    </c:extLst>
                    <c:numCache>
                      <c:formatCode>_("$"* #,##0.00_);_("$"* \(#,##0.00\);_("$"* "-"??_);_(@_)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CE26-4B05-BC75-B87C0C4E61CC}"/>
                  </c:ext>
                </c:extLst>
              </c15:ser>
            </c15:filteredBarSeries>
            <c15:filteredBarSeries>
              <c15:ser>
                <c:idx val="27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iii'!$AM$93</c15:sqref>
                        </c15:formulaRef>
                      </c:ext>
                    </c:extLst>
                    <c:strCache>
                      <c:ptCount val="1"/>
                      <c:pt idx="0">
                        <c:v> $-   </c:v>
                      </c:pt>
                    </c:strCache>
                  </c:strRef>
                </c:tx>
                <c:spPr>
                  <a:solidFill>
                    <a:srgbClr val="006840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iii'!$AO$94:$AO$102</c15:sqref>
                          </c15:fullRef>
                          <c15:formulaRef>
                            <c15:sqref>('Figures iii'!$AO$94:$AO$96,'Figures iii'!$AO$98:$AO$100)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iii'!$AN$94:$AN$102</c15:sqref>
                          </c15:fullRef>
                          <c15:formulaRef>
                            <c15:sqref>('Figures iii'!$AN$94:$AN$96,'Figures iii'!$AN$98:$AN$100)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iii'!$K$94:$K$102</c15:sqref>
                        </c15:fullRef>
                        <c15:formulaRef>
                          <c15:sqref>('Figures iii'!$K$94:$K$96,'Figures iii'!$K$98:$K$100)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PPMV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iii'!$AM$94:$AM$102</c15:sqref>
                        </c15:fullRef>
                        <c15:formulaRef>
                          <c15:sqref>('Figures iii'!$AM$94:$AM$96,'Figures iii'!$AM$98:$AM$100)</c15:sqref>
                        </c15:formulaRef>
                      </c:ext>
                    </c:extLst>
                    <c:numCache>
                      <c:formatCode>_("$"* #,##0.00_);_("$"* \(#,##0.00\);_("$"* "-"??_);_(@_)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CE26-4B05-BC75-B87C0C4E61CC}"/>
                  </c:ext>
                </c:extLst>
              </c15:ser>
            </c15:filteredBarSeries>
            <c15:filteredBarSeries>
              <c15:ser>
                <c:idx val="3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iii'!$AP$93</c15:sqref>
                        </c15:formulaRef>
                      </c:ext>
                    </c:extLst>
                    <c:strCache>
                      <c:ptCount val="1"/>
                      <c:pt idx="0">
                        <c:v> $-   </c:v>
                      </c:pt>
                    </c:strCache>
                  </c:strRef>
                </c:tx>
                <c:spPr>
                  <a:solidFill>
                    <a:srgbClr val="01393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iii'!$K$94:$K$102</c15:sqref>
                        </c15:fullRef>
                        <c15:formulaRef>
                          <c15:sqref>('Figures iii'!$K$94:$K$96,'Figures iii'!$K$98:$K$100)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PPMV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iii'!$AP$94:$AP$102</c15:sqref>
                        </c15:fullRef>
                        <c15:formulaRef>
                          <c15:sqref>('Figures iii'!$AP$94:$AP$96,'Figures iii'!$AP$98:$AP$100)</c15:sqref>
                        </c15:formulaRef>
                      </c:ext>
                    </c:extLst>
                    <c:numCache>
                      <c:formatCode>_("$"* #,##0.00_);_("$"* \(#,##0.00\);_("$"* "-"??_);_(@_)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CE26-4B05-BC75-B87C0C4E61CC}"/>
                  </c:ext>
                </c:extLst>
              </c15:ser>
            </c15:filteredBarSeries>
            <c15:filteredBarSeries>
              <c15:ser>
                <c:idx val="33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iii'!$AS$93</c15:sqref>
                        </c15:formulaRef>
                      </c:ext>
                    </c:extLst>
                    <c:strCache>
                      <c:ptCount val="1"/>
                      <c:pt idx="0">
                        <c:v> $-   </c:v>
                      </c:pt>
                    </c:strCache>
                  </c:strRef>
                </c:tx>
                <c:spPr>
                  <a:solidFill>
                    <a:srgbClr val="A9D08E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iii'!$AU$94:$AU$102</c15:sqref>
                          </c15:fullRef>
                          <c15:formulaRef>
                            <c15:sqref>('Figures iii'!$AU$94:$AU$96,'Figures iii'!$AU$98:$AU$100)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iii'!$AT$94:$AT$102</c15:sqref>
                          </c15:fullRef>
                          <c15:formulaRef>
                            <c15:sqref>('Figures iii'!$AT$94:$AT$96,'Figures iii'!$AT$98:$AT$100)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iii'!$K$94:$K$102</c15:sqref>
                        </c15:fullRef>
                        <c15:formulaRef>
                          <c15:sqref>('Figures iii'!$K$94:$K$96,'Figures iii'!$K$98:$K$100)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PPMV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iii'!$AS$94:$AS$102</c15:sqref>
                        </c15:fullRef>
                        <c15:formulaRef>
                          <c15:sqref>('Figures iii'!$AS$94:$AS$96,'Figures iii'!$AS$98:$AS$100)</c15:sqref>
                        </c15:formulaRef>
                      </c:ext>
                    </c:extLst>
                    <c:numCache>
                      <c:formatCode>_("$"* #,##0.00_);_("$"* \(#,##0.00\);_("$"* "-"??_);_(@_)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CE26-4B05-BC75-B87C0C4E61CC}"/>
                  </c:ext>
                </c:extLst>
              </c15:ser>
            </c15:filteredBarSeries>
            <c15:filteredBarSeries>
              <c15:ser>
                <c:idx val="36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iii'!$AV$93</c15:sqref>
                        </c15:formulaRef>
                      </c:ext>
                    </c:extLst>
                    <c:strCache>
                      <c:ptCount val="1"/>
                      <c:pt idx="0">
                        <c:v> $-   </c:v>
                      </c:pt>
                    </c:strCache>
                  </c:strRef>
                </c:tx>
                <c:spPr>
                  <a:solidFill>
                    <a:srgbClr val="00AB69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iii'!$AX$94:$AX$102</c15:sqref>
                          </c15:fullRef>
                          <c15:formulaRef>
                            <c15:sqref>('Figures iii'!$AX$94:$AX$96,'Figures iii'!$AX$98:$AX$100)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iii'!$AW$94:$AW$102</c15:sqref>
                          </c15:fullRef>
                          <c15:formulaRef>
                            <c15:sqref>('Figures iii'!$AW$94:$AW$96,'Figures iii'!$AW$98:$AW$100)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iii'!$K$94:$K$102</c15:sqref>
                        </c15:fullRef>
                        <c15:formulaRef>
                          <c15:sqref>('Figures iii'!$K$94:$K$96,'Figures iii'!$K$98:$K$100)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PPMV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iii'!$AV$94:$AV$102</c15:sqref>
                        </c15:fullRef>
                        <c15:formulaRef>
                          <c15:sqref>('Figures iii'!$AV$94:$AV$96,'Figures iii'!$AV$98:$AV$100)</c15:sqref>
                        </c15:formulaRef>
                      </c:ext>
                    </c:extLst>
                    <c:numCache>
                      <c:formatCode>_("$"* #,##0.00_);_("$"* \(#,##0.00\);_("$"* "-"??_);_(@_)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CE26-4B05-BC75-B87C0C4E61CC}"/>
                  </c:ext>
                </c:extLst>
              </c15:ser>
            </c15:filteredBarSeries>
            <c15:filteredBarSeries>
              <c15:ser>
                <c:idx val="39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iii'!$AY$93</c15:sqref>
                        </c15:formulaRef>
                      </c:ext>
                    </c:extLst>
                    <c:strCache>
                      <c:ptCount val="1"/>
                      <c:pt idx="0">
                        <c:v> $-   </c:v>
                      </c:pt>
                    </c:strCache>
                  </c:strRef>
                </c:tx>
                <c:spPr>
                  <a:solidFill>
                    <a:srgbClr val="99FF66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iii'!$BA$94:$BA$102</c15:sqref>
                          </c15:fullRef>
                          <c15:formulaRef>
                            <c15:sqref>('Figures iii'!$BA$94:$BA$96,'Figures iii'!$BA$98:$BA$100)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iii'!$AZ$94:$AZ$102</c15:sqref>
                          </c15:fullRef>
                          <c15:formulaRef>
                            <c15:sqref>('Figures iii'!$AZ$94:$AZ$96,'Figures iii'!$AZ$98:$AZ$100)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iii'!$K$94:$K$102</c15:sqref>
                        </c15:fullRef>
                        <c15:formulaRef>
                          <c15:sqref>('Figures iii'!$K$94:$K$96,'Figures iii'!$K$98:$K$100)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PPMV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iii'!$AY$94:$AY$102</c15:sqref>
                        </c15:fullRef>
                        <c15:formulaRef>
                          <c15:sqref>('Figures iii'!$AY$94:$AY$96,'Figures iii'!$AY$98:$AY$100)</c15:sqref>
                        </c15:formulaRef>
                      </c:ext>
                    </c:extLst>
                    <c:numCache>
                      <c:formatCode>_("$"* #,##0.00_);_("$"* \(#,##0.00\);_("$"* "-"??_);_(@_)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E26-4B05-BC75-B87C0C4E61CC}"/>
                  </c:ext>
                </c:extLst>
              </c15:ser>
            </c15:filteredBarSeries>
            <c15:filteredBarSeries>
              <c15:ser>
                <c:idx val="42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iii'!$BB$93</c15:sqref>
                        </c15:formulaRef>
                      </c:ext>
                    </c:extLst>
                    <c:strCache>
                      <c:ptCount val="1"/>
                      <c:pt idx="0">
                        <c:v> $-   </c:v>
                      </c:pt>
                    </c:strCache>
                  </c:strRef>
                </c:tx>
                <c:spPr>
                  <a:solidFill>
                    <a:srgbClr val="FFF55C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iii'!$BD$94:$BD$102</c15:sqref>
                          </c15:fullRef>
                          <c15:formulaRef>
                            <c15:sqref>('Figures iii'!$BD$94:$BD$96,'Figures iii'!$BD$98:$BD$100)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iii'!$BC$94:$BC$102</c15:sqref>
                          </c15:fullRef>
                          <c15:formulaRef>
                            <c15:sqref>('Figures iii'!$BC$94:$BC$96,'Figures iii'!$BC$98:$BC$100)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iii'!$K$94:$K$102</c15:sqref>
                        </c15:fullRef>
                        <c15:formulaRef>
                          <c15:sqref>('Figures iii'!$K$94:$K$96,'Figures iii'!$K$98:$K$100)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PPMV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iii'!$BB$94:$BB$102</c15:sqref>
                        </c15:fullRef>
                        <c15:formulaRef>
                          <c15:sqref>('Figures iii'!$BB$94:$BB$96,'Figures iii'!$BB$98:$BB$100)</c15:sqref>
                        </c15:formulaRef>
                      </c:ext>
                    </c:extLst>
                    <c:numCache>
                      <c:formatCode>_("$"* #,##0.00_);_("$"* \(#,##0.00\);_("$"* "-"??_);_(@_)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CE26-4B05-BC75-B87C0C4E61CC}"/>
                  </c:ext>
                </c:extLst>
              </c15:ser>
            </c15:filteredBarSeries>
            <c15:filteredBarSeries>
              <c15:ser>
                <c:idx val="4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iii'!$BE$93</c15:sqref>
                        </c15:formulaRef>
                      </c:ext>
                    </c:extLst>
                    <c:strCache>
                      <c:ptCount val="1"/>
                      <c:pt idx="0">
                        <c:v> $-   </c:v>
                      </c:pt>
                    </c:strCache>
                  </c:strRef>
                </c:tx>
                <c:spPr>
                  <a:solidFill>
                    <a:srgbClr val="0070C0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iii'!$BG$94:$BG$102</c15:sqref>
                          </c15:fullRef>
                          <c15:formulaRef>
                            <c15:sqref>('Figures iii'!$BG$94:$BG$96,'Figures iii'!$BG$98:$BG$100)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iii'!$BF$94:$BF$102</c15:sqref>
                          </c15:fullRef>
                          <c15:formulaRef>
                            <c15:sqref>('Figures iii'!$BF$94:$BF$96,'Figures iii'!$BF$98:$BF$100)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iii'!$K$94:$K$102</c15:sqref>
                        </c15:fullRef>
                        <c15:formulaRef>
                          <c15:sqref>('Figures iii'!$K$94:$K$96,'Figures iii'!$K$98:$K$100)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PPMV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iii'!$BE$94:$BE$102</c15:sqref>
                        </c15:fullRef>
                        <c15:formulaRef>
                          <c15:sqref>('Figures iii'!$BE$94:$BE$96,'Figures iii'!$BE$98:$BE$100)</c15:sqref>
                        </c15:formulaRef>
                      </c:ext>
                    </c:extLst>
                    <c:numCache>
                      <c:formatCode>_("$"* #,##0.00_);_("$"* \(#,##0.00\);_("$"* "-"??_);_(@_)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CE26-4B05-BC75-B87C0C4E61CC}"/>
                  </c:ext>
                </c:extLst>
              </c15:ser>
            </c15:filteredBarSeries>
            <c15:filteredBarSeries>
              <c15:ser>
                <c:idx val="48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iii'!$BH$93</c15:sqref>
                        </c15:formulaRef>
                      </c:ext>
                    </c:extLst>
                    <c:strCache>
                      <c:ptCount val="1"/>
                      <c:pt idx="0">
                        <c:v> $-   </c:v>
                      </c:pt>
                    </c:strCache>
                  </c:strRef>
                </c:tx>
                <c:spPr>
                  <a:solidFill>
                    <a:srgbClr val="43AA8B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iii'!$BJ$94:$BJ$102</c15:sqref>
                          </c15:fullRef>
                          <c15:formulaRef>
                            <c15:sqref>('Figures iii'!$BJ$94:$BJ$96,'Figures iii'!$BJ$98:$BJ$100)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iii'!$BI$94:$BI$102</c15:sqref>
                          </c15:fullRef>
                          <c15:formulaRef>
                            <c15:sqref>('Figures iii'!$BI$94:$BI$96,'Figures iii'!$BI$98:$BI$100)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iii'!$K$94:$K$102</c15:sqref>
                        </c15:fullRef>
                        <c15:formulaRef>
                          <c15:sqref>('Figures iii'!$K$94:$K$96,'Figures iii'!$K$98:$K$100)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PPMV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iii'!$BH$94:$BH$102</c15:sqref>
                        </c15:fullRef>
                        <c15:formulaRef>
                          <c15:sqref>('Figures iii'!$BH$94:$BH$96,'Figures iii'!$BH$98:$BH$100)</c15:sqref>
                        </c15:formulaRef>
                      </c:ext>
                    </c:extLst>
                    <c:numCache>
                      <c:formatCode>_("$"* #,##0.00_);_("$"* \(#,##0.00\);_("$"* "-"??_);_(@_)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CE26-4B05-BC75-B87C0C4E61CC}"/>
                  </c:ext>
                </c:extLst>
              </c15:ser>
            </c15:filteredBarSeries>
            <c15:filteredBarSeries>
              <c15:ser>
                <c:idx val="51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iii'!$BK$93</c15:sqref>
                        </c15:formulaRef>
                      </c:ext>
                    </c:extLst>
                    <c:strCache>
                      <c:ptCount val="1"/>
                      <c:pt idx="0">
                        <c:v> $-   </c:v>
                      </c:pt>
                    </c:strCache>
                  </c:strRef>
                </c:tx>
                <c:spPr>
                  <a:solidFill>
                    <a:srgbClr val="FFD72F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iii'!$BM$94:$BM$102</c15:sqref>
                          </c15:fullRef>
                          <c15:formulaRef>
                            <c15:sqref>('Figures iii'!$BM$94:$BM$96,'Figures iii'!$BM$98:$BM$100)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iii'!$BL$94:$BL$102</c15:sqref>
                          </c15:fullRef>
                          <c15:formulaRef>
                            <c15:sqref>('Figures iii'!$BL$94:$BL$96,'Figures iii'!$BL$98:$BL$100)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iii'!$K$94:$K$102</c15:sqref>
                        </c15:fullRef>
                        <c15:formulaRef>
                          <c15:sqref>('Figures iii'!$K$94:$K$96,'Figures iii'!$K$98:$K$100)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PPMV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iii'!$BK$94:$BK$102</c15:sqref>
                        </c15:fullRef>
                        <c15:formulaRef>
                          <c15:sqref>('Figures iii'!$BK$94:$BK$96,'Figures iii'!$BK$98:$BK$100)</c15:sqref>
                        </c15:formulaRef>
                      </c:ext>
                    </c:extLst>
                    <c:numCache>
                      <c:formatCode>_("$"* #,##0.00_);_("$"* \(#,##0.00\);_("$"* "-"??_);_(@_)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CE26-4B05-BC75-B87C0C4E61CC}"/>
                  </c:ext>
                </c:extLst>
              </c15:ser>
            </c15:filteredBarSeries>
            <c15:filteredBarSeries>
              <c15:ser>
                <c:idx val="54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iii'!$BN$93</c15:sqref>
                        </c15:formulaRef>
                      </c:ext>
                    </c:extLst>
                    <c:strCache>
                      <c:ptCount val="1"/>
                      <c:pt idx="0">
                        <c:v> $-   </c:v>
                      </c:pt>
                    </c:strCache>
                  </c:strRef>
                </c:tx>
                <c:spPr>
                  <a:solidFill>
                    <a:srgbClr val="00B0F0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iii'!$BP$94:$BP$102</c15:sqref>
                          </c15:fullRef>
                          <c15:formulaRef>
                            <c15:sqref>('Figures iii'!$BP$94:$BP$96,'Figures iii'!$BP$98:$BP$100)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iii'!$BO$94:$BO$102</c15:sqref>
                          </c15:fullRef>
                          <c15:formulaRef>
                            <c15:sqref>('Figures iii'!$BO$94:$BO$96,'Figures iii'!$BO$98:$BO$100)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iii'!$K$94:$K$102</c15:sqref>
                        </c15:fullRef>
                        <c15:formulaRef>
                          <c15:sqref>('Figures iii'!$K$94:$K$96,'Figures iii'!$K$98:$K$100)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PPMV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iii'!$BN$94:$BN$102</c15:sqref>
                        </c15:fullRef>
                        <c15:formulaRef>
                          <c15:sqref>('Figures iii'!$BN$94:$BN$96,'Figures iii'!$BN$98:$BN$100)</c15:sqref>
                        </c15:formulaRef>
                      </c:ext>
                    </c:extLst>
                    <c:numCache>
                      <c:formatCode>_("$"* #,##0.00_);_("$"* \(#,##0.00\);_("$"* "-"??_);_(@_)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CE26-4B05-BC75-B87C0C4E61CC}"/>
                  </c:ext>
                </c:extLst>
              </c15:ser>
            </c15:filteredBarSeries>
            <c15:filteredBarSeries>
              <c15:ser>
                <c:idx val="57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iii'!$BQ$93</c15:sqref>
                        </c15:formulaRef>
                      </c:ext>
                    </c:extLst>
                    <c:strCache>
                      <c:ptCount val="1"/>
                      <c:pt idx="0">
                        <c:v> $-   </c:v>
                      </c:pt>
                    </c:strCache>
                  </c:strRef>
                </c:tx>
                <c:spPr>
                  <a:solidFill>
                    <a:srgbClr val="FF9933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iii'!$BS$94:$BS$102</c15:sqref>
                          </c15:fullRef>
                          <c15:formulaRef>
                            <c15:sqref>('Figures iii'!$BS$94:$BS$96,'Figures iii'!$BS$98:$BS$100)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iii'!$BR$94:$BR$102</c15:sqref>
                          </c15:fullRef>
                          <c15:formulaRef>
                            <c15:sqref>('Figures iii'!$BR$94:$BR$96,'Figures iii'!$BR$98:$BR$100)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iii'!$K$94:$K$102</c15:sqref>
                        </c15:fullRef>
                        <c15:formulaRef>
                          <c15:sqref>('Figures iii'!$K$94:$K$96,'Figures iii'!$K$98:$K$100)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PPMV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iii'!$BQ$94:$BQ$102</c15:sqref>
                        </c15:fullRef>
                        <c15:formulaRef>
                          <c15:sqref>('Figures iii'!$BQ$94:$BQ$96,'Figures iii'!$BQ$98:$BQ$100)</c15:sqref>
                        </c15:formulaRef>
                      </c:ext>
                    </c:extLst>
                    <c:numCache>
                      <c:formatCode>_("$"* #,##0.00_);_("$"* \(#,##0.00\);_("$"* "-"??_);_(@_)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CE26-4B05-BC75-B87C0C4E61CC}"/>
                  </c:ext>
                </c:extLst>
              </c15:ser>
            </c15:filteredBarSeries>
            <c15:filteredBarSeries>
              <c15:ser>
                <c:idx val="6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iii'!$BT$93</c15:sqref>
                        </c15:formulaRef>
                      </c:ext>
                    </c:extLst>
                    <c:strCache>
                      <c:ptCount val="1"/>
                      <c:pt idx="0">
                        <c:v> $-   </c:v>
                      </c:pt>
                    </c:strCache>
                  </c:strRef>
                </c:tx>
                <c:spPr>
                  <a:solidFill>
                    <a:srgbClr val="FED97E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iii'!$BV$94:$BV$102</c15:sqref>
                          </c15:fullRef>
                          <c15:formulaRef>
                            <c15:sqref>('Figures iii'!$BV$94:$BV$96,'Figures iii'!$BV$98:$BV$100)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iii'!$BU$94:$BU$102</c15:sqref>
                          </c15:fullRef>
                          <c15:formulaRef>
                            <c15:sqref>('Figures iii'!$BU$94:$BU$96,'Figures iii'!$BU$98:$BU$100)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iii'!$K$94:$K$102</c15:sqref>
                        </c15:fullRef>
                        <c15:formulaRef>
                          <c15:sqref>('Figures iii'!$K$94:$K$96,'Figures iii'!$K$98:$K$100)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PPMV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iii'!$BT$94:$BT$102</c15:sqref>
                        </c15:fullRef>
                        <c15:formulaRef>
                          <c15:sqref>('Figures iii'!$BT$94:$BT$96,'Figures iii'!$BT$98:$BT$100)</c15:sqref>
                        </c15:formulaRef>
                      </c:ext>
                    </c:extLst>
                    <c:numCache>
                      <c:formatCode>_("$"* #,##0.00_);_("$"* \(#,##0.00\);_("$"* "-"??_);_(@_)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CE26-4B05-BC75-B87C0C4E61CC}"/>
                  </c:ext>
                </c:extLst>
              </c15:ser>
            </c15:filteredBarSeries>
            <c15:filteredBarSeries>
              <c15:ser>
                <c:idx val="63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iii'!$BW$93</c15:sqref>
                        </c15:formulaRef>
                      </c:ext>
                    </c:extLst>
                    <c:strCache>
                      <c:ptCount val="1"/>
                      <c:pt idx="0">
                        <c:v> $-   </c:v>
                      </c:pt>
                    </c:strCache>
                  </c:strRef>
                </c:tx>
                <c:spPr>
                  <a:solidFill>
                    <a:srgbClr val="FF0000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iii'!$K$94:$K$102</c15:sqref>
                        </c15:fullRef>
                        <c15:formulaRef>
                          <c15:sqref>('Figures iii'!$K$94:$K$96,'Figures iii'!$K$98:$K$100)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PPMV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iii'!$BW$94:$BW$102</c15:sqref>
                        </c15:fullRef>
                        <c15:formulaRef>
                          <c15:sqref>('Figures iii'!$BW$94:$BW$96,'Figures iii'!$BW$98:$BW$100)</c15:sqref>
                        </c15:formulaRef>
                      </c:ext>
                    </c:extLst>
                    <c:numCache>
                      <c:formatCode>_("$"* #,##0.00_);_("$"* \(#,##0.00\);_("$"* "-"??_);_(@_)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CE26-4B05-BC75-B87C0C4E61CC}"/>
                  </c:ext>
                </c:extLst>
              </c15:ser>
            </c15:filteredBarSeries>
            <c15:filteredBarSeries>
              <c15:ser>
                <c:idx val="66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iii'!$BZ$93</c15:sqref>
                        </c15:formulaRef>
                      </c:ext>
                    </c:extLst>
                    <c:strCache>
                      <c:ptCount val="1"/>
                      <c:pt idx="0">
                        <c:v> $-   </c:v>
                      </c:pt>
                    </c:strCache>
                  </c:strRef>
                </c:tx>
                <c:spPr>
                  <a:solidFill>
                    <a:srgbClr val="FF3399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iii'!$CB$94:$CB$102</c15:sqref>
                          </c15:fullRef>
                          <c15:formulaRef>
                            <c15:sqref>('Figures iii'!$CB$94:$CB$96,'Figures iii'!$CB$98:$CB$100)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iii'!$CA$94:$CA$102</c15:sqref>
                          </c15:fullRef>
                          <c15:formulaRef>
                            <c15:sqref>('Figures iii'!$CA$94:$CA$96,'Figures iii'!$CA$98:$CA$100)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iii'!$K$94:$K$102</c15:sqref>
                        </c15:fullRef>
                        <c15:formulaRef>
                          <c15:sqref>('Figures iii'!$K$94:$K$96,'Figures iii'!$K$98:$K$100)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PPMV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iii'!$BZ$94:$BZ$102</c15:sqref>
                        </c15:fullRef>
                        <c15:formulaRef>
                          <c15:sqref>('Figures iii'!$BZ$94:$BZ$96,'Figures iii'!$BZ$98:$BZ$100)</c15:sqref>
                        </c15:formulaRef>
                      </c:ext>
                    </c:extLst>
                    <c:numCache>
                      <c:formatCode>_("$"* #,##0.00_);_("$"* \(#,##0.00\);_("$"* "-"??_);_(@_)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CE26-4B05-BC75-B87C0C4E61CC}"/>
                  </c:ext>
                </c:extLst>
              </c15:ser>
            </c15:filteredBarSeries>
            <c15:filteredBarSeries>
              <c15:ser>
                <c:idx val="69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iii'!$CC$93</c15:sqref>
                        </c15:formulaRef>
                      </c:ext>
                    </c:extLst>
                    <c:strCache>
                      <c:ptCount val="1"/>
                      <c:pt idx="0">
                        <c:v> $-   </c:v>
                      </c:pt>
                    </c:strCache>
                  </c:strRef>
                </c:tx>
                <c:spPr>
                  <a:solidFill>
                    <a:srgbClr val="B3A2C7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iii'!$CE$94:$CE$102</c15:sqref>
                          </c15:fullRef>
                          <c15:formulaRef>
                            <c15:sqref>('Figures iii'!$CE$94:$CE$96,'Figures iii'!$CE$98:$CE$100)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iii'!$CD$94:$CD$102</c15:sqref>
                          </c15:fullRef>
                          <c15:formulaRef>
                            <c15:sqref>('Figures iii'!$CD$94:$CD$96,'Figures iii'!$CD$98:$CD$100)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iii'!$K$94:$K$102</c15:sqref>
                        </c15:fullRef>
                        <c15:formulaRef>
                          <c15:sqref>('Figures iii'!$K$94:$K$96,'Figures iii'!$K$98:$K$100)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PPMV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iii'!$CC$94:$CC$102</c15:sqref>
                        </c15:fullRef>
                        <c15:formulaRef>
                          <c15:sqref>('Figures iii'!$CC$94:$CC$96,'Figures iii'!$CC$98:$CC$100)</c15:sqref>
                        </c15:formulaRef>
                      </c:ext>
                    </c:extLst>
                    <c:numCache>
                      <c:formatCode>_("$"* #,##0.00_);_("$"* \(#,##0.00\);_("$"* "-"??_);_(@_)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CE26-4B05-BC75-B87C0C4E61CC}"/>
                  </c:ext>
                </c:extLst>
              </c15:ser>
            </c15:filteredBarSeries>
            <c15:filteredBarSeries>
              <c15:ser>
                <c:idx val="72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iii'!$CF$93</c15:sqref>
                        </c15:formulaRef>
                      </c:ext>
                    </c:extLst>
                    <c:strCache>
                      <c:ptCount val="1"/>
                      <c:pt idx="0">
                        <c:v> $-   </c:v>
                      </c:pt>
                    </c:strCache>
                  </c:strRef>
                </c:tx>
                <c:spPr>
                  <a:solidFill>
                    <a:srgbClr val="FF8FDA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iii'!$K$94:$K$102</c15:sqref>
                        </c15:fullRef>
                        <c15:formulaRef>
                          <c15:sqref>('Figures iii'!$K$94:$K$96,'Figures iii'!$K$98:$K$100)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PPMV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iii'!$CF$94:$CF$102</c15:sqref>
                        </c15:fullRef>
                        <c15:formulaRef>
                          <c15:sqref>('Figures iii'!$CF$94:$CF$96,'Figures iii'!$CF$98:$CF$100)</c15:sqref>
                        </c15:formulaRef>
                      </c:ext>
                    </c:extLst>
                    <c:numCache>
                      <c:formatCode>_("$"* #,##0.00_);_("$"* \(#,##0.00\);_("$"* "-"??_);_(@_)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CE26-4B05-BC75-B87C0C4E61CC}"/>
                  </c:ext>
                </c:extLst>
              </c15:ser>
            </c15:filteredBarSeries>
            <c15:filteredBarSeries>
              <c15:ser>
                <c:idx val="7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iii'!$CI$93</c15:sqref>
                        </c15:formulaRef>
                      </c:ext>
                    </c:extLst>
                    <c:strCache>
                      <c:ptCount val="1"/>
                      <c:pt idx="0">
                        <c:v> $-   </c:v>
                      </c:pt>
                    </c:strCache>
                  </c:strRef>
                </c:tx>
                <c:spPr>
                  <a:solidFill>
                    <a:srgbClr val="E270A6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iii'!$CK$94:$CK$102</c15:sqref>
                          </c15:fullRef>
                          <c15:formulaRef>
                            <c15:sqref>('Figures iii'!$CK$94:$CK$96,'Figures iii'!$CK$98:$CK$100)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iii'!$CJ$94:$CJ$102</c15:sqref>
                          </c15:fullRef>
                          <c15:formulaRef>
                            <c15:sqref>('Figures iii'!$CJ$94:$CJ$96,'Figures iii'!$CJ$98:$CJ$100)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iii'!$K$94:$K$102</c15:sqref>
                        </c15:fullRef>
                        <c15:formulaRef>
                          <c15:sqref>('Figures iii'!$K$94:$K$96,'Figures iii'!$K$98:$K$100)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PPMV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iii'!$CI$94:$CI$102</c15:sqref>
                        </c15:fullRef>
                        <c15:formulaRef>
                          <c15:sqref>('Figures iii'!$CI$94:$CI$96,'Figures iii'!$CI$98:$CI$100)</c15:sqref>
                        </c15:formulaRef>
                      </c:ext>
                    </c:extLst>
                    <c:numCache>
                      <c:formatCode>_("$"* #,##0.00_);_("$"* \(#,##0.00\);_("$"* "-"??_);_(@_)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CE26-4B05-BC75-B87C0C4E61CC}"/>
                  </c:ext>
                </c:extLst>
              </c15:ser>
            </c15:filteredBarSeries>
            <c15:filteredBarSeries>
              <c15:ser>
                <c:idx val="78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iii'!$CL$93</c15:sqref>
                        </c15:formulaRef>
                      </c:ext>
                    </c:extLst>
                    <c:strCache>
                      <c:ptCount val="1"/>
                      <c:pt idx="0">
                        <c:v> $-   </c:v>
                      </c:pt>
                    </c:strCache>
                  </c:strRef>
                </c:tx>
                <c:spPr>
                  <a:solidFill>
                    <a:srgbClr val="F9A9C6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iii'!$CN$94:$CN$102</c15:sqref>
                          </c15:fullRef>
                          <c15:formulaRef>
                            <c15:sqref>('Figures iii'!$CN$94:$CN$96,'Figures iii'!$CN$98:$CN$100)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iii'!$CM$94:$CM$102</c15:sqref>
                          </c15:fullRef>
                          <c15:formulaRef>
                            <c15:sqref>('Figures iii'!$CM$94:$CM$96,'Figures iii'!$CM$98:$CM$100)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iii'!$K$94:$K$102</c15:sqref>
                        </c15:fullRef>
                        <c15:formulaRef>
                          <c15:sqref>('Figures iii'!$K$94:$K$96,'Figures iii'!$K$98:$K$100)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PPMV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iii'!$CL$94:$CL$102</c15:sqref>
                        </c15:fullRef>
                        <c15:formulaRef>
                          <c15:sqref>('Figures iii'!$CL$94:$CL$96,'Figures iii'!$CL$98:$CL$100)</c15:sqref>
                        </c15:formulaRef>
                      </c:ext>
                    </c:extLst>
                    <c:numCache>
                      <c:formatCode>_("$"* #,##0.00_);_("$"* \(#,##0.00\);_("$"* "-"??_);_(@_)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CE26-4B05-BC75-B87C0C4E61CC}"/>
                  </c:ext>
                </c:extLst>
              </c15:ser>
            </c15:filteredBarSeries>
            <c15:filteredBarSeries>
              <c15:ser>
                <c:idx val="81"/>
                <c:order val="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iii'!$CO$93</c15:sqref>
                        </c15:formulaRef>
                      </c:ext>
                    </c:extLst>
                    <c:strCache>
                      <c:ptCount val="1"/>
                      <c:pt idx="0">
                        <c:v> $-   </c:v>
                      </c:pt>
                    </c:strCache>
                  </c:strRef>
                </c:tx>
                <c:spPr>
                  <a:solidFill>
                    <a:srgbClr val="D45EC9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iii'!$CQ$94:$CQ$102</c15:sqref>
                          </c15:fullRef>
                          <c15:formulaRef>
                            <c15:sqref>('Figures iii'!$CQ$94:$CQ$96,'Figures iii'!$CQ$98:$CQ$100)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iii'!$CP$94:$CP$102</c15:sqref>
                          </c15:fullRef>
                          <c15:formulaRef>
                            <c15:sqref>('Figures iii'!$CP$94:$CP$96,'Figures iii'!$CP$98:$CP$100)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iii'!$K$94:$K$102</c15:sqref>
                        </c15:fullRef>
                        <c15:formulaRef>
                          <c15:sqref>('Figures iii'!$K$94:$K$96,'Figures iii'!$K$98:$K$100)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PPMV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iii'!$CO$94:$CO$102</c15:sqref>
                        </c15:fullRef>
                        <c15:formulaRef>
                          <c15:sqref>('Figures iii'!$CO$94:$CO$96,'Figures iii'!$CO$98:$CO$100)</c15:sqref>
                        </c15:formulaRef>
                      </c:ext>
                    </c:extLst>
                    <c:numCache>
                      <c:formatCode>_("$"* #,##0.00_);_("$"* \(#,##0.00\);_("$"* "-"??_);_(@_)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CE26-4B05-BC75-B87C0C4E61CC}"/>
                  </c:ext>
                </c:extLst>
              </c15:ser>
            </c15:filteredBarSeries>
            <c15:filteredBarSeries>
              <c15:ser>
                <c:idx val="84"/>
                <c:order val="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iii'!$CR$93</c15:sqref>
                        </c15:formulaRef>
                      </c:ext>
                    </c:extLst>
                    <c:strCache>
                      <c:ptCount val="1"/>
                      <c:pt idx="0">
                        <c:v> $-   </c:v>
                      </c:pt>
                    </c:strCache>
                  </c:strRef>
                </c:tx>
                <c:spPr>
                  <a:solidFill>
                    <a:srgbClr val="FFC9F5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iii'!$CT$94:$CT$102</c15:sqref>
                          </c15:fullRef>
                          <c15:formulaRef>
                            <c15:sqref>('Figures iii'!$CT$94:$CT$96,'Figures iii'!$CT$98:$CT$100)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iii'!$CS$94:$CS$102</c15:sqref>
                          </c15:fullRef>
                          <c15:formulaRef>
                            <c15:sqref>('Figures iii'!$CS$94:$CS$96,'Figures iii'!$CS$98:$CS$100)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iii'!$K$94:$K$102</c15:sqref>
                        </c15:fullRef>
                        <c15:formulaRef>
                          <c15:sqref>('Figures iii'!$K$94:$K$96,'Figures iii'!$K$98:$K$100)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PPMV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iii'!$CR$94:$CR$102</c15:sqref>
                        </c15:fullRef>
                        <c15:formulaRef>
                          <c15:sqref>('Figures iii'!$CR$94:$CR$96,'Figures iii'!$CR$98:$CR$100)</c15:sqref>
                        </c15:formulaRef>
                      </c:ext>
                    </c:extLst>
                    <c:numCache>
                      <c:formatCode>_("$"* #,##0.00_);_("$"* \(#,##0.00\);_("$"* "-"??_);_(@_)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CE26-4B05-BC75-B87C0C4E61CC}"/>
                  </c:ext>
                </c:extLst>
              </c15:ser>
            </c15:filteredBarSeries>
          </c:ext>
        </c:extLst>
      </c:barChart>
      <c:catAx>
        <c:axId val="1118444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444271"/>
        <c:crosses val="autoZero"/>
        <c:auto val="1"/>
        <c:lblAlgn val="ctr"/>
        <c:lblOffset val="100"/>
        <c:noMultiLvlLbl val="0"/>
      </c:catAx>
      <c:valAx>
        <c:axId val="1118444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444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0660562226101827E-2"/>
          <c:y val="0.87757220515607759"/>
          <c:w val="0.87494220462261219"/>
          <c:h val="0.12176648840841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'Figures iii'!$L$76</c:f>
              <c:strCache>
                <c:ptCount val="1"/>
                <c:pt idx="0">
                  <c:v> QA AL pack size 1 (for an infant 5-15kg) </c:v>
                </c:pt>
              </c:strCache>
              <c:extLst xmlns:c15="http://schemas.microsoft.com/office/drawing/2012/chart"/>
            </c:strRef>
          </c:tx>
          <c:spPr>
            <a:solidFill>
              <a:srgbClr val="BFF0EF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'Figures iii'!$N$77:$N$85</c15:sqref>
                    </c15:fullRef>
                  </c:ext>
                </c:extLst>
                <c:f>('Figures iii'!$N$77:$N$79,'Figures iii'!$N$81:$N$83)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0.94743090867996216</c:v>
                  </c:pt>
                  <c:pt idx="2">
                    <c:v>0.31581032276153564</c:v>
                  </c:pt>
                  <c:pt idx="3">
                    <c:v>0</c:v>
                  </c:pt>
                  <c:pt idx="4">
                    <c:v>0</c:v>
                  </c:pt>
                  <c:pt idx="5">
                    <c:v>3.1581029295921326E-2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'Figures iii'!$M$77:$M$85</c15:sqref>
                    </c15:fullRef>
                  </c:ext>
                </c:extLst>
                <c:f>('Figures iii'!$M$77:$M$79,'Figures iii'!$M$81:$M$83)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0</c:v>
                  </c:pt>
                  <c:pt idx="2">
                    <c:v>0.82110676169395447</c:v>
                  </c:pt>
                  <c:pt idx="3">
                    <c:v>3.1581029295921326E-2</c:v>
                  </c:pt>
                  <c:pt idx="4">
                    <c:v>3.1581029295921326E-2</c:v>
                  </c:pt>
                  <c:pt idx="5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'Figures iii'!$K$77:$K$85</c15:sqref>
                  </c15:fullRef>
                </c:ext>
              </c:extLst>
              <c:f>('Figures iii'!$K$77:$K$79,'Figures iii'!$K$81:$K$83)</c:f>
              <c:strCache>
                <c:ptCount val="6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PPMV</c:v>
                </c:pt>
                <c:pt idx="4">
                  <c:v>Informal</c:v>
                </c:pt>
                <c:pt idx="5">
                  <c:v>Retail total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'Figures iii'!$L$77:$L$85</c15:sqref>
                  </c15:fullRef>
                </c:ext>
              </c:extLst>
              <c:f>('Figures iii'!$L$77:$L$79,'Figures iii'!$L$81:$L$83)</c:f>
              <c:numCache>
                <c:formatCode>_("$"* #,##0.00_);_("$"* \(#,##0.00\);_("$"* "-"??_);_(@_)</c:formatCode>
                <c:ptCount val="6"/>
                <c:pt idx="0">
                  <c:v>0</c:v>
                </c:pt>
                <c:pt idx="1">
                  <c:v>0.1263241171836853</c:v>
                </c:pt>
                <c:pt idx="2">
                  <c:v>1.0105929374694824</c:v>
                </c:pt>
                <c:pt idx="3">
                  <c:v>0.1263241171836853</c:v>
                </c:pt>
                <c:pt idx="4">
                  <c:v>0.1263241171836853</c:v>
                </c:pt>
                <c:pt idx="5">
                  <c:v>0.1263241171836853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F54F-4614-95FB-82F302E19630}"/>
            </c:ext>
          </c:extLst>
        </c:ser>
        <c:ser>
          <c:idx val="9"/>
          <c:order val="1"/>
          <c:tx>
            <c:strRef>
              <c:f>'Figures iii'!$O$76</c:f>
              <c:strCache>
                <c:ptCount val="1"/>
                <c:pt idx="0">
                  <c:v> QA AL pack size 2 (for a child 15-25 kgs) </c:v>
                </c:pt>
              </c:strCache>
              <c:extLst xmlns:c15="http://schemas.microsoft.com/office/drawing/2012/chart"/>
            </c:strRef>
          </c:tx>
          <c:spPr>
            <a:solidFill>
              <a:srgbClr val="00AB69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'Figures iii'!$Q$77:$Q$85</c15:sqref>
                    </c15:fullRef>
                  </c:ext>
                </c:extLst>
                <c:f>('Figures iii'!$Q$77:$Q$79,'Figures iii'!$Q$81:$Q$83)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3.1581029295921326E-2</c:v>
                  </c:pt>
                  <c:pt idx="4">
                    <c:v>0</c:v>
                  </c:pt>
                  <c:pt idx="5">
                    <c:v>0.1263241171836853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'Figures iii'!$P$77:$P$85</c15:sqref>
                    </c15:fullRef>
                  </c:ext>
                </c:extLst>
                <c:f>('Figures iii'!$P$77:$P$79,'Figures iii'!$P$81:$P$83)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0</c:v>
                  </c:pt>
                  <c:pt idx="2">
                    <c:v>0.25264823436737061</c:v>
                  </c:pt>
                  <c:pt idx="3">
                    <c:v>3.1581029295921326E-2</c:v>
                  </c:pt>
                  <c:pt idx="4">
                    <c:v>0</c:v>
                  </c:pt>
                  <c:pt idx="5">
                    <c:v>3.1581029295921326E-2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'Figures iii'!$K$77:$K$85</c15:sqref>
                  </c15:fullRef>
                </c:ext>
              </c:extLst>
              <c:f>('Figures iii'!$K$77:$K$79,'Figures iii'!$K$81:$K$83)</c:f>
              <c:strCache>
                <c:ptCount val="6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PPMV</c:v>
                </c:pt>
                <c:pt idx="4">
                  <c:v>Informal</c:v>
                </c:pt>
                <c:pt idx="5">
                  <c:v>Retail total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'Figures iii'!$O$77:$O$85</c15:sqref>
                  </c15:fullRef>
                </c:ext>
              </c:extLst>
              <c:f>('Figures iii'!$O$77:$O$79,'Figures iii'!$O$81:$O$83)</c:f>
              <c:numCache>
                <c:formatCode>_("$"* #,##0.00_);_("$"* \(#,##0.00\);_("$"* "-"??_);_(@_)</c:formatCode>
                <c:ptCount val="6"/>
                <c:pt idx="0">
                  <c:v>0.94743084907531738</c:v>
                </c:pt>
                <c:pt idx="1">
                  <c:v>0.31581029295921326</c:v>
                </c:pt>
                <c:pt idx="2">
                  <c:v>1.5790514945983887</c:v>
                </c:pt>
                <c:pt idx="3">
                  <c:v>0.18948617577552795</c:v>
                </c:pt>
                <c:pt idx="4">
                  <c:v>0.25264823436737061</c:v>
                </c:pt>
                <c:pt idx="5">
                  <c:v>0.18948617577552795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F54F-4614-95FB-82F302E19630}"/>
            </c:ext>
          </c:extLst>
        </c:ser>
        <c:ser>
          <c:idx val="16"/>
          <c:order val="2"/>
          <c:tx>
            <c:strRef>
              <c:f>'Figures iii'!$R$76</c:f>
              <c:strCache>
                <c:ptCount val="1"/>
                <c:pt idx="0">
                  <c:v> QA AL pack size 3 (for an adolescent 25-35 kgs) </c:v>
                </c:pt>
              </c:strCache>
              <c:extLst xmlns:c15="http://schemas.microsoft.com/office/drawing/2012/chart"/>
            </c:strRef>
          </c:tx>
          <c:spPr>
            <a:solidFill>
              <a:srgbClr val="B0F03E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'Figures iii'!$T$77:$T$85</c15:sqref>
                    </c15:fullRef>
                  </c:ext>
                </c:extLst>
                <c:f>('Figures iii'!$T$77:$T$79,'Figures iii'!$T$81:$T$83)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'Figures iii'!$S$77:$S$85</c15:sqref>
                    </c15:fullRef>
                  </c:ext>
                </c:extLst>
                <c:f>('Figures iii'!$S$77:$S$79,'Figures iii'!$S$81:$S$83)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6.3162058591842651E-2</c:v>
                  </c:pt>
                  <c:pt idx="4">
                    <c:v>0</c:v>
                  </c:pt>
                  <c:pt idx="5">
                    <c:v>6.3162058591842651E-2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'Figures iii'!$K$77:$K$85</c15:sqref>
                  </c15:fullRef>
                </c:ext>
              </c:extLst>
              <c:f>('Figures iii'!$K$77:$K$79,'Figures iii'!$K$81:$K$83)</c:f>
              <c:strCache>
                <c:ptCount val="6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PPMV</c:v>
                </c:pt>
                <c:pt idx="4">
                  <c:v>Informal</c:v>
                </c:pt>
                <c:pt idx="5">
                  <c:v>Retail total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'Figures iii'!$R$77:$R$85</c15:sqref>
                  </c15:fullRef>
                </c:ext>
              </c:extLst>
              <c:f>('Figures iii'!$R$77:$R$79,'Figures iii'!$R$81:$R$83)</c:f>
              <c:numCache>
                <c:formatCode>_("$"* #,##0.00_);_("$"* \(#,##0.00\);_("$"* "-"??_);_(@_)</c:formatCode>
                <c:ptCount val="6"/>
                <c:pt idx="0">
                  <c:v>0</c:v>
                </c:pt>
                <c:pt idx="1">
                  <c:v>0.31581029295921326</c:v>
                </c:pt>
                <c:pt idx="2">
                  <c:v>0.31581029295921326</c:v>
                </c:pt>
                <c:pt idx="3">
                  <c:v>0.31581029295921326</c:v>
                </c:pt>
                <c:pt idx="4">
                  <c:v>0.25264823436737061</c:v>
                </c:pt>
                <c:pt idx="5">
                  <c:v>0.31581029295921326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F54F-4614-95FB-82F302E19630}"/>
            </c:ext>
          </c:extLst>
        </c:ser>
        <c:ser>
          <c:idx val="1"/>
          <c:order val="3"/>
          <c:tx>
            <c:strRef>
              <c:f>'Figures iii'!$U$76</c:f>
              <c:strCache>
                <c:ptCount val="1"/>
                <c:pt idx="0">
                  <c:v> QA AL pack size 4 (for an adult 35+ kgs) </c:v>
                </c:pt>
              </c:strCache>
              <c:extLst xmlns:c15="http://schemas.microsoft.com/office/drawing/2012/chart"/>
            </c:strRef>
          </c:tx>
          <c:spPr>
            <a:solidFill>
              <a:srgbClr val="73A4ED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'Figures iii'!$W$77:$W$85</c15:sqref>
                    </c15:fullRef>
                  </c:ext>
                </c:extLst>
                <c:f>('Figures iii'!$W$77:$W$79,'Figures iii'!$W$81:$W$83)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1.1369170844554901</c:v>
                  </c:pt>
                  <c:pt idx="4">
                    <c:v>0</c:v>
                  </c:pt>
                  <c:pt idx="5">
                    <c:v>0.63162064552307129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'Figures iii'!$V$77:$V$85</c15:sqref>
                    </c15:fullRef>
                  </c:ext>
                </c:extLst>
                <c:f>('Figures iii'!$V$77:$V$79,'Figures iii'!$V$81:$V$83)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0</c:v>
                  </c:pt>
                  <c:pt idx="2">
                    <c:v>0.37897229194641113</c:v>
                  </c:pt>
                  <c:pt idx="3">
                    <c:v>6.3162058591842651E-2</c:v>
                  </c:pt>
                  <c:pt idx="4">
                    <c:v>0</c:v>
                  </c:pt>
                  <c:pt idx="5">
                    <c:v>1.5158893465995789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'Figures iii'!$K$77:$K$85</c15:sqref>
                  </c15:fullRef>
                </c:ext>
              </c:extLst>
              <c:f>('Figures iii'!$K$77:$K$79,'Figures iii'!$K$81:$K$83)</c:f>
              <c:strCache>
                <c:ptCount val="6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PPMV</c:v>
                </c:pt>
                <c:pt idx="4">
                  <c:v>Informal</c:v>
                </c:pt>
                <c:pt idx="5">
                  <c:v>Retail total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'Figures iii'!$U$77:$U$85</c15:sqref>
                  </c15:fullRef>
                </c:ext>
              </c:extLst>
              <c:f>('Figures iii'!$U$77:$U$79,'Figures iii'!$U$81:$U$83)</c:f>
              <c:numCache>
                <c:formatCode>_("$"* #,##0.00_);_("$"* \(#,##0.00\);_("$"* "-"??_);_(@_)</c:formatCode>
                <c:ptCount val="6"/>
                <c:pt idx="0">
                  <c:v>0</c:v>
                </c:pt>
                <c:pt idx="1">
                  <c:v>2.21067214012146</c:v>
                </c:pt>
                <c:pt idx="2">
                  <c:v>2.5264823436737061</c:v>
                </c:pt>
                <c:pt idx="3">
                  <c:v>0.44213441014289856</c:v>
                </c:pt>
                <c:pt idx="4">
                  <c:v>0</c:v>
                </c:pt>
                <c:pt idx="5">
                  <c:v>1.8948616981506348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F54F-4614-95FB-82F302E196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8444751"/>
        <c:axId val="1118444271"/>
        <c:extLst>
          <c:ext xmlns:c15="http://schemas.microsoft.com/office/drawing/2012/chart" uri="{02D57815-91ED-43cb-92C2-25804820EDAC}">
            <c15:filteredBarSeries>
              <c15:ser>
                <c:idx val="7"/>
                <c:order val="4"/>
                <c:tx>
                  <c:strRef>
                    <c:extLst>
                      <c:ext uri="{02D57815-91ED-43cb-92C2-25804820EDAC}">
                        <c15:formulaRef>
                          <c15:sqref>'Figures iii'!$X$76</c15:sqref>
                        </c15:formulaRef>
                      </c:ext>
                    </c:extLst>
                    <c:strCache>
                      <c:ptCount val="1"/>
                      <c:pt idx="0">
                        <c:v> Non-QA AL pack size 1 (for an infant 5-15kg) </c:v>
                      </c:pt>
                    </c:strCache>
                  </c:strRef>
                </c:tx>
                <c:spPr>
                  <a:solidFill>
                    <a:srgbClr val="45FC0C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ullRef>
                            <c15:sqref>'Figures iii'!$Z$77:$Z$85</c15:sqref>
                          </c15:fullRef>
                          <c15:formulaRef>
                            <c15:sqref>('Figures iii'!$Z$77:$Z$79,'Figures iii'!$Z$81:$Z$83)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0.31581026315689087</c:v>
                        </c:pt>
                        <c:pt idx="3">
                          <c:v>0.1263241171836853</c:v>
                        </c:pt>
                        <c:pt idx="4">
                          <c:v>0</c:v>
                        </c:pt>
                        <c:pt idx="5">
                          <c:v>0.18948617577552795</c:v>
                        </c:pt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ullRef>
                            <c15:sqref>'Figures iii'!$Y$77:$Y$85</c15:sqref>
                          </c15:fullRef>
                          <c15:formulaRef>
                            <c15:sqref>('Figures iii'!$Y$77:$Y$79,'Figures iii'!$Y$81:$Y$83)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0.50529640913009644</c:v>
                        </c:pt>
                        <c:pt idx="1">
                          <c:v>0</c:v>
                        </c:pt>
                        <c:pt idx="2">
                          <c:v>0.25264823436737061</c:v>
                        </c:pt>
                        <c:pt idx="3">
                          <c:v>0</c:v>
                        </c:pt>
                        <c:pt idx="4">
                          <c:v>0.94743087887763977</c:v>
                        </c:pt>
                        <c:pt idx="5">
                          <c:v>0.1263241171836853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uri="{02D57815-91ED-43cb-92C2-25804820EDAC}">
                        <c15:fullRef>
                          <c15:sqref>'Figures iii'!$K$77:$K$85</c15:sqref>
                        </c15:fullRef>
                        <c15:formulaRef>
                          <c15:sqref>('Figures iii'!$K$77:$K$79,'Figures iii'!$K$81:$K$83)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PPMV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'Figures iii'!$X$77:$X$85</c15:sqref>
                        </c15:fullRef>
                        <c15:formulaRef>
                          <c15:sqref>('Figures iii'!$X$77:$X$79,'Figures iii'!$X$81:$X$83)</c15:sqref>
                        </c15:formulaRef>
                      </c:ext>
                    </c:extLst>
                    <c:numCache>
                      <c:formatCode>_("$"* #,##0.00_);_("$"* \(#,##0.00\);_("$"* "-"??_);_(@_)</c:formatCode>
                      <c:ptCount val="6"/>
                      <c:pt idx="0">
                        <c:v>1.1369169950485229</c:v>
                      </c:pt>
                      <c:pt idx="1">
                        <c:v>0.31581029295921326</c:v>
                      </c:pt>
                      <c:pt idx="2">
                        <c:v>0.63162058591842651</c:v>
                      </c:pt>
                      <c:pt idx="3">
                        <c:v>0.31581029295921326</c:v>
                      </c:pt>
                      <c:pt idx="4">
                        <c:v>1.263241171836853</c:v>
                      </c:pt>
                      <c:pt idx="5">
                        <c:v>0.44213441014289856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F54F-4614-95FB-82F302E19630}"/>
                  </c:ext>
                </c:extLst>
              </c15:ser>
            </c15:filteredBarSeries>
            <c15:filteredBarSeries>
              <c15:ser>
                <c:idx val="11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iii'!$AA$76</c15:sqref>
                        </c15:formulaRef>
                      </c:ext>
                    </c:extLst>
                    <c:strCache>
                      <c:ptCount val="1"/>
                      <c:pt idx="0">
                        <c:v> Non-QA AL pack size 2 (for a child 15-25 kgs) </c:v>
                      </c:pt>
                    </c:strCache>
                  </c:strRef>
                </c:tx>
                <c:spPr>
                  <a:solidFill>
                    <a:srgbClr val="3767C7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iii'!$AC$77:$AC$85</c15:sqref>
                          </c15:fullRef>
                          <c15:formulaRef>
                            <c15:sqref>('Figures iii'!$AC$77:$AC$79,'Figures iii'!$AC$81:$AC$83)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1.2632411122322083</c:v>
                        </c:pt>
                        <c:pt idx="2">
                          <c:v>0</c:v>
                        </c:pt>
                        <c:pt idx="3">
                          <c:v>9.4743087887763977E-2</c:v>
                        </c:pt>
                        <c:pt idx="4">
                          <c:v>6.3162058591842651E-2</c:v>
                        </c:pt>
                        <c:pt idx="5">
                          <c:v>0.22106720507144928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iii'!$AB$77:$AB$85</c15:sqref>
                          </c15:fullRef>
                          <c15:formulaRef>
                            <c15:sqref>('Figures iii'!$AB$77:$AB$79,'Figures iii'!$AB$81:$AB$83)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0.37897235155105591</c:v>
                        </c:pt>
                        <c:pt idx="2">
                          <c:v>0</c:v>
                        </c:pt>
                        <c:pt idx="3">
                          <c:v>6.3162058591842651E-2</c:v>
                        </c:pt>
                        <c:pt idx="4">
                          <c:v>0</c:v>
                        </c:pt>
                        <c:pt idx="5">
                          <c:v>6.3162058591842651E-2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iii'!$K$77:$K$85</c15:sqref>
                        </c15:fullRef>
                        <c15:formulaRef>
                          <c15:sqref>('Figures iii'!$K$77:$K$79,'Figures iii'!$K$81:$K$83)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PPMV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iii'!$AA$77:$AA$85</c15:sqref>
                        </c15:fullRef>
                        <c15:formulaRef>
                          <c15:sqref>('Figures iii'!$AA$77:$AA$79,'Figures iii'!$AA$81:$AA$83)</c15:sqref>
                        </c15:formulaRef>
                      </c:ext>
                    </c:extLst>
                    <c:numCache>
                      <c:formatCode>_("$"* #,##0.00_);_("$"* \(#,##0.00\);_("$"* "-"??_);_(@_)</c:formatCode>
                      <c:ptCount val="6"/>
                      <c:pt idx="0">
                        <c:v>0</c:v>
                      </c:pt>
                      <c:pt idx="1">
                        <c:v>0.63162058591842651</c:v>
                      </c:pt>
                      <c:pt idx="2">
                        <c:v>1.3264032602310181</c:v>
                      </c:pt>
                      <c:pt idx="3">
                        <c:v>0.22106720507144928</c:v>
                      </c:pt>
                      <c:pt idx="4">
                        <c:v>0.15790514647960663</c:v>
                      </c:pt>
                      <c:pt idx="5">
                        <c:v>0.22106720507144928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F54F-4614-95FB-82F302E19630}"/>
                  </c:ext>
                </c:extLst>
              </c15:ser>
            </c15:filteredBarSeries>
            <c15:filteredBarSeries>
              <c15:ser>
                <c:idx val="15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iii'!$AD$76</c15:sqref>
                        </c15:formulaRef>
                      </c:ext>
                    </c:extLst>
                    <c:strCache>
                      <c:ptCount val="1"/>
                      <c:pt idx="0">
                        <c:v> Non-QA AL pack size 3 (for an adolescent 25-35 kgs) </c:v>
                      </c:pt>
                    </c:strCache>
                  </c:strRef>
                </c:tx>
                <c:spPr>
                  <a:solidFill>
                    <a:srgbClr val="39BC10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iii'!$K$77:$K$85</c15:sqref>
                        </c15:fullRef>
                        <c15:formulaRef>
                          <c15:sqref>('Figures iii'!$K$77:$K$79,'Figures iii'!$K$81:$K$83)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PPMV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iii'!$AD$77:$AD$85</c15:sqref>
                        </c15:fullRef>
                        <c15:formulaRef>
                          <c15:sqref>('Figures iii'!$AD$77:$AD$79,'Figures iii'!$AD$81:$AD$83)</c15:sqref>
                        </c15:formulaRef>
                      </c:ext>
                    </c:extLst>
                    <c:numCache>
                      <c:formatCode>_("$"* #,##0.00_);_("$"* \(#,##0.00\);_("$"* "-"??_);_(@_)</c:formatCode>
                      <c:ptCount val="6"/>
                      <c:pt idx="0">
                        <c:v>0</c:v>
                      </c:pt>
                      <c:pt idx="1">
                        <c:v>0.37897235155105591</c:v>
                      </c:pt>
                      <c:pt idx="2">
                        <c:v>0.37897235155105591</c:v>
                      </c:pt>
                      <c:pt idx="3">
                        <c:v>0.31581029295921326</c:v>
                      </c:pt>
                      <c:pt idx="4">
                        <c:v>0.25264823436737061</c:v>
                      </c:pt>
                      <c:pt idx="5">
                        <c:v>0.31581029295921326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F54F-4614-95FB-82F302E19630}"/>
                  </c:ext>
                </c:extLst>
              </c15:ser>
            </c15:filteredBarSeries>
            <c15:filteredBarSeries>
              <c15:ser>
                <c:idx val="20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iii'!$AG$76</c15:sqref>
                        </c15:formulaRef>
                      </c:ext>
                    </c:extLst>
                    <c:strCache>
                      <c:ptCount val="1"/>
                      <c:pt idx="0">
                        <c:v> Non-QA AL pack size 4 (for an adult 35+ kgs) </c:v>
                      </c:pt>
                    </c:strCache>
                  </c:strRef>
                </c:tx>
                <c:spPr>
                  <a:solidFill>
                    <a:srgbClr val="91EDF9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iii'!$AI$77:$AI$85</c15:sqref>
                          </c15:fullRef>
                          <c15:formulaRef>
                            <c15:sqref>('Figures iii'!$AI$77:$AI$79,'Figures iii'!$AI$81:$AI$83)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0.50529646873474121</c:v>
                        </c:pt>
                        <c:pt idx="1">
                          <c:v>0.31581026315689087</c:v>
                        </c:pt>
                        <c:pt idx="2">
                          <c:v>1.0105929374694824</c:v>
                        </c:pt>
                        <c:pt idx="3">
                          <c:v>0.44213438034057617</c:v>
                        </c:pt>
                        <c:pt idx="4">
                          <c:v>1.0737550258636475</c:v>
                        </c:pt>
                        <c:pt idx="5">
                          <c:v>0.88426876068115234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iii'!$AH$77:$AH$85</c15:sqref>
                          </c15:fullRef>
                          <c15:formulaRef>
                            <c15:sqref>('Figures iii'!$AH$77:$AH$79,'Figures iii'!$AH$81:$AH$83)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0.31581029295921326</c:v>
                        </c:pt>
                        <c:pt idx="1">
                          <c:v>0.18948617577552795</c:v>
                        </c:pt>
                        <c:pt idx="2">
                          <c:v>0.1263241171836853</c:v>
                        </c:pt>
                        <c:pt idx="3">
                          <c:v>0.1263241171836853</c:v>
                        </c:pt>
                        <c:pt idx="4">
                          <c:v>6.3162058591842651E-2</c:v>
                        </c:pt>
                        <c:pt idx="5">
                          <c:v>0.1263241171836853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iii'!$K$77:$K$85</c15:sqref>
                        </c15:fullRef>
                        <c15:formulaRef>
                          <c15:sqref>('Figures iii'!$K$77:$K$79,'Figures iii'!$K$81:$K$83)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PPMV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iii'!$AG$77:$AG$85</c15:sqref>
                        </c15:fullRef>
                        <c15:formulaRef>
                          <c15:sqref>('Figures iii'!$AG$77:$AG$79,'Figures iii'!$AG$81:$AG$83)</c15:sqref>
                        </c15:formulaRef>
                      </c:ext>
                    </c:extLst>
                    <c:numCache>
                      <c:formatCode>_("$"* #,##0.00_);_("$"* \(#,##0.00\);_("$"* "-"??_);_(@_)</c:formatCode>
                      <c:ptCount val="6"/>
                      <c:pt idx="0">
                        <c:v>0.75794470310211182</c:v>
                      </c:pt>
                      <c:pt idx="1">
                        <c:v>0.63162058591842651</c:v>
                      </c:pt>
                      <c:pt idx="2">
                        <c:v>0.75794470310211182</c:v>
                      </c:pt>
                      <c:pt idx="3">
                        <c:v>0.50529646873474121</c:v>
                      </c:pt>
                      <c:pt idx="4">
                        <c:v>0.50529646873474121</c:v>
                      </c:pt>
                      <c:pt idx="5">
                        <c:v>0.50529646873474121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F54F-4614-95FB-82F302E19630}"/>
                  </c:ext>
                </c:extLst>
              </c15:ser>
            </c15:filteredBarSeries>
            <c15:filteredBarSeries>
              <c15:ser>
                <c:idx val="24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iii'!$AJ$76</c15:sqref>
                        </c15:formulaRef>
                      </c:ext>
                    </c:extLst>
                    <c:strCache>
                      <c:ptCount val="1"/>
                      <c:pt idx="0">
                        <c:v> $-   </c:v>
                      </c:pt>
                    </c:strCache>
                  </c:strRef>
                </c:tx>
                <c:spPr>
                  <a:solidFill>
                    <a:srgbClr val="00AB69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iii'!$AL$77:$AL$85</c15:sqref>
                          </c15:fullRef>
                          <c15:formulaRef>
                            <c15:sqref>('Figures iii'!$AL$77:$AL$79,'Figures iii'!$AL$81:$AL$83)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iii'!$AK$77:$AK$85</c15:sqref>
                          </c15:fullRef>
                          <c15:formulaRef>
                            <c15:sqref>('Figures iii'!$AK$77:$AK$79,'Figures iii'!$AK$81:$AK$83)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iii'!$K$77:$K$85</c15:sqref>
                        </c15:fullRef>
                        <c15:formulaRef>
                          <c15:sqref>('Figures iii'!$K$77:$K$79,'Figures iii'!$K$81:$K$83)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PPMV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iii'!$AJ$77:$AJ$85</c15:sqref>
                        </c15:fullRef>
                        <c15:formulaRef>
                          <c15:sqref>('Figures iii'!$AJ$77:$AJ$79,'Figures iii'!$AJ$81:$AJ$83)</c15:sqref>
                        </c15:formulaRef>
                      </c:ext>
                    </c:extLst>
                    <c:numCache>
                      <c:formatCode>_("$"* #,##0.00_);_("$"* \(#,##0.00\);_("$"* "-"??_);_(@_)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F54F-4614-95FB-82F302E19630}"/>
                  </c:ext>
                </c:extLst>
              </c15:ser>
            </c15:filteredBarSeries>
            <c15:filteredBarSeries>
              <c15:ser>
                <c:idx val="27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iii'!$AM$76</c15:sqref>
                        </c15:formulaRef>
                      </c:ext>
                    </c:extLst>
                    <c:strCache>
                      <c:ptCount val="1"/>
                      <c:pt idx="0">
                        <c:v> $-   </c:v>
                      </c:pt>
                    </c:strCache>
                  </c:strRef>
                </c:tx>
                <c:spPr>
                  <a:solidFill>
                    <a:srgbClr val="006840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iii'!$AO$77:$AO$85</c15:sqref>
                          </c15:fullRef>
                          <c15:formulaRef>
                            <c15:sqref>('Figures iii'!$AO$77:$AO$79,'Figures iii'!$AO$81:$AO$83)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iii'!$AN$77:$AN$85</c15:sqref>
                          </c15:fullRef>
                          <c15:formulaRef>
                            <c15:sqref>('Figures iii'!$AN$77:$AN$79,'Figures iii'!$AN$81:$AN$83)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iii'!$K$77:$K$85</c15:sqref>
                        </c15:fullRef>
                        <c15:formulaRef>
                          <c15:sqref>('Figures iii'!$K$77:$K$79,'Figures iii'!$K$81:$K$83)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PPMV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iii'!$AM$77:$AM$85</c15:sqref>
                        </c15:fullRef>
                        <c15:formulaRef>
                          <c15:sqref>('Figures iii'!$AM$77:$AM$79,'Figures iii'!$AM$81:$AM$83)</c15:sqref>
                        </c15:formulaRef>
                      </c:ext>
                    </c:extLst>
                    <c:numCache>
                      <c:formatCode>_("$"* #,##0.00_);_("$"* \(#,##0.00\);_("$"* "-"??_);_(@_)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54F-4614-95FB-82F302E19630}"/>
                  </c:ext>
                </c:extLst>
              </c15:ser>
            </c15:filteredBarSeries>
            <c15:filteredBarSeries>
              <c15:ser>
                <c:idx val="3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iii'!$AP$76</c15:sqref>
                        </c15:formulaRef>
                      </c:ext>
                    </c:extLst>
                    <c:strCache>
                      <c:ptCount val="1"/>
                      <c:pt idx="0">
                        <c:v> $-   </c:v>
                      </c:pt>
                    </c:strCache>
                  </c:strRef>
                </c:tx>
                <c:spPr>
                  <a:solidFill>
                    <a:srgbClr val="013934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iii'!$AR$77:$AR$85</c15:sqref>
                          </c15:fullRef>
                          <c15:formulaRef>
                            <c15:sqref>('Figures iii'!$AR$77:$AR$79,'Figures iii'!$AR$81:$AR$83)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iii'!$AQ$77:$AQ$85</c15:sqref>
                          </c15:fullRef>
                          <c15:formulaRef>
                            <c15:sqref>('Figures iii'!$AQ$77:$AQ$79,'Figures iii'!$AQ$81:$AQ$83)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iii'!$K$77:$K$85</c15:sqref>
                        </c15:fullRef>
                        <c15:formulaRef>
                          <c15:sqref>('Figures iii'!$K$77:$K$79,'Figures iii'!$K$81:$K$83)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PPMV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iii'!$AP$77:$AP$85</c15:sqref>
                        </c15:fullRef>
                        <c15:formulaRef>
                          <c15:sqref>('Figures iii'!$AP$77:$AP$79,'Figures iii'!$AP$81:$AP$83)</c15:sqref>
                        </c15:formulaRef>
                      </c:ext>
                    </c:extLst>
                    <c:numCache>
                      <c:formatCode>_("$"* #,##0.00_);_("$"* \(#,##0.00\);_("$"* "-"??_);_(@_)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F54F-4614-95FB-82F302E19630}"/>
                  </c:ext>
                </c:extLst>
              </c15:ser>
            </c15:filteredBarSeries>
            <c15:filteredBarSeries>
              <c15:ser>
                <c:idx val="33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iii'!$AS$76</c15:sqref>
                        </c15:formulaRef>
                      </c:ext>
                    </c:extLst>
                    <c:strCache>
                      <c:ptCount val="1"/>
                      <c:pt idx="0">
                        <c:v> $-   </c:v>
                      </c:pt>
                    </c:strCache>
                  </c:strRef>
                </c:tx>
                <c:spPr>
                  <a:solidFill>
                    <a:srgbClr val="A9D08E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iii'!$AU$77:$AU$85</c15:sqref>
                          </c15:fullRef>
                          <c15:formulaRef>
                            <c15:sqref>('Figures iii'!$AU$77:$AU$79,'Figures iii'!$AU$81:$AU$83)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iii'!$AT$77:$AT$85</c15:sqref>
                          </c15:fullRef>
                          <c15:formulaRef>
                            <c15:sqref>('Figures iii'!$AT$77:$AT$79,'Figures iii'!$AT$81:$AT$83)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iii'!$K$77:$K$85</c15:sqref>
                        </c15:fullRef>
                        <c15:formulaRef>
                          <c15:sqref>('Figures iii'!$K$77:$K$79,'Figures iii'!$K$81:$K$83)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PPMV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iii'!$AS$77:$AS$85</c15:sqref>
                        </c15:fullRef>
                        <c15:formulaRef>
                          <c15:sqref>('Figures iii'!$AS$77:$AS$79,'Figures iii'!$AS$81:$AS$83)</c15:sqref>
                        </c15:formulaRef>
                      </c:ext>
                    </c:extLst>
                    <c:numCache>
                      <c:formatCode>_("$"* #,##0.00_);_("$"* \(#,##0.00\);_("$"* "-"??_);_(@_)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F54F-4614-95FB-82F302E19630}"/>
                  </c:ext>
                </c:extLst>
              </c15:ser>
            </c15:filteredBarSeries>
            <c15:filteredBarSeries>
              <c15:ser>
                <c:idx val="36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iii'!$AV$76</c15:sqref>
                        </c15:formulaRef>
                      </c:ext>
                    </c:extLst>
                    <c:strCache>
                      <c:ptCount val="1"/>
                      <c:pt idx="0">
                        <c:v> $-   </c:v>
                      </c:pt>
                    </c:strCache>
                  </c:strRef>
                </c:tx>
                <c:spPr>
                  <a:solidFill>
                    <a:srgbClr val="00AB69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iii'!$AX$77:$AX$85</c15:sqref>
                          </c15:fullRef>
                          <c15:formulaRef>
                            <c15:sqref>('Figures iii'!$AX$77:$AX$79,'Figures iii'!$AX$81:$AX$83)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iii'!$AW$77:$AW$85</c15:sqref>
                          </c15:fullRef>
                          <c15:formulaRef>
                            <c15:sqref>('Figures iii'!$AW$77:$AW$79,'Figures iii'!$AW$81:$AW$83)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iii'!$K$77:$K$85</c15:sqref>
                        </c15:fullRef>
                        <c15:formulaRef>
                          <c15:sqref>('Figures iii'!$K$77:$K$79,'Figures iii'!$K$81:$K$83)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PPMV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iii'!$AV$77:$AV$85</c15:sqref>
                        </c15:fullRef>
                        <c15:formulaRef>
                          <c15:sqref>('Figures iii'!$AV$77:$AV$79,'Figures iii'!$AV$81:$AV$83)</c15:sqref>
                        </c15:formulaRef>
                      </c:ext>
                    </c:extLst>
                    <c:numCache>
                      <c:formatCode>_("$"* #,##0.00_);_("$"* \(#,##0.00\);_("$"* "-"??_);_(@_)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F54F-4614-95FB-82F302E19630}"/>
                  </c:ext>
                </c:extLst>
              </c15:ser>
            </c15:filteredBarSeries>
            <c15:filteredBarSeries>
              <c15:ser>
                <c:idx val="39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iii'!$AY$76</c15:sqref>
                        </c15:formulaRef>
                      </c:ext>
                    </c:extLst>
                    <c:strCache>
                      <c:ptCount val="1"/>
                      <c:pt idx="0">
                        <c:v> $-   </c:v>
                      </c:pt>
                    </c:strCache>
                  </c:strRef>
                </c:tx>
                <c:spPr>
                  <a:solidFill>
                    <a:srgbClr val="99FF66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iii'!$BA$77:$BA$85</c15:sqref>
                          </c15:fullRef>
                          <c15:formulaRef>
                            <c15:sqref>('Figures iii'!$BA$77:$BA$79,'Figures iii'!$BA$81:$BA$83)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iii'!$AZ$77:$AZ$85</c15:sqref>
                          </c15:fullRef>
                          <c15:formulaRef>
                            <c15:sqref>('Figures iii'!$AZ$77:$AZ$79,'Figures iii'!$AZ$81:$AZ$83)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iii'!$K$77:$K$85</c15:sqref>
                        </c15:fullRef>
                        <c15:formulaRef>
                          <c15:sqref>('Figures iii'!$K$77:$K$79,'Figures iii'!$K$81:$K$83)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PPMV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iii'!$AY$77:$AY$85</c15:sqref>
                        </c15:fullRef>
                        <c15:formulaRef>
                          <c15:sqref>('Figures iii'!$AY$77:$AY$79,'Figures iii'!$AY$81:$AY$83)</c15:sqref>
                        </c15:formulaRef>
                      </c:ext>
                    </c:extLst>
                    <c:numCache>
                      <c:formatCode>_("$"* #,##0.00_);_("$"* \(#,##0.00\);_("$"* "-"??_);_(@_)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54F-4614-95FB-82F302E19630}"/>
                  </c:ext>
                </c:extLst>
              </c15:ser>
            </c15:filteredBarSeries>
            <c15:filteredBarSeries>
              <c15:ser>
                <c:idx val="42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iii'!$BB$76</c15:sqref>
                        </c15:formulaRef>
                      </c:ext>
                    </c:extLst>
                    <c:strCache>
                      <c:ptCount val="1"/>
                      <c:pt idx="0">
                        <c:v> $-   </c:v>
                      </c:pt>
                    </c:strCache>
                  </c:strRef>
                </c:tx>
                <c:spPr>
                  <a:solidFill>
                    <a:srgbClr val="FFF55C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iii'!$BD$77:$BD$85</c15:sqref>
                          </c15:fullRef>
                          <c15:formulaRef>
                            <c15:sqref>('Figures iii'!$BD$77:$BD$79,'Figures iii'!$BD$81:$BD$83)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iii'!$BC$77:$BC$85</c15:sqref>
                          </c15:fullRef>
                          <c15:formulaRef>
                            <c15:sqref>('Figures iii'!$BC$77:$BC$79,'Figures iii'!$BC$81:$BC$83)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iii'!$K$77:$K$85</c15:sqref>
                        </c15:fullRef>
                        <c15:formulaRef>
                          <c15:sqref>('Figures iii'!$K$77:$K$79,'Figures iii'!$K$81:$K$83)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PPMV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iii'!$BB$77:$BB$85</c15:sqref>
                        </c15:fullRef>
                        <c15:formulaRef>
                          <c15:sqref>('Figures iii'!$BB$77:$BB$79,'Figures iii'!$BB$81:$BB$83)</c15:sqref>
                        </c15:formulaRef>
                      </c:ext>
                    </c:extLst>
                    <c:numCache>
                      <c:formatCode>_("$"* #,##0.00_);_("$"* \(#,##0.00\);_("$"* "-"??_);_(@_)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F54F-4614-95FB-82F302E19630}"/>
                  </c:ext>
                </c:extLst>
              </c15:ser>
            </c15:filteredBarSeries>
            <c15:filteredBarSeries>
              <c15:ser>
                <c:idx val="4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iii'!$BE$76</c15:sqref>
                        </c15:formulaRef>
                      </c:ext>
                    </c:extLst>
                    <c:strCache>
                      <c:ptCount val="1"/>
                      <c:pt idx="0">
                        <c:v> $-   </c:v>
                      </c:pt>
                    </c:strCache>
                  </c:strRef>
                </c:tx>
                <c:spPr>
                  <a:solidFill>
                    <a:srgbClr val="0070C0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iii'!$BG$77:$BG$85</c15:sqref>
                          </c15:fullRef>
                          <c15:formulaRef>
                            <c15:sqref>('Figures iii'!$BG$77:$BG$79,'Figures iii'!$BG$81:$BG$83)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iii'!$BF$77:$BF$85</c15:sqref>
                          </c15:fullRef>
                          <c15:formulaRef>
                            <c15:sqref>('Figures iii'!$BF$77:$BF$79,'Figures iii'!$BF$81:$BF$83)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iii'!$K$77:$K$85</c15:sqref>
                        </c15:fullRef>
                        <c15:formulaRef>
                          <c15:sqref>('Figures iii'!$K$77:$K$79,'Figures iii'!$K$81:$K$83)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PPMV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iii'!$BE$77:$BE$85</c15:sqref>
                        </c15:fullRef>
                        <c15:formulaRef>
                          <c15:sqref>('Figures iii'!$BE$77:$BE$79,'Figures iii'!$BE$81:$BE$83)</c15:sqref>
                        </c15:formulaRef>
                      </c:ext>
                    </c:extLst>
                    <c:numCache>
                      <c:formatCode>_("$"* #,##0.00_);_("$"* \(#,##0.00\);_("$"* "-"??_);_(@_)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F54F-4614-95FB-82F302E19630}"/>
                  </c:ext>
                </c:extLst>
              </c15:ser>
            </c15:filteredBarSeries>
            <c15:filteredBarSeries>
              <c15:ser>
                <c:idx val="48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iii'!$BH$76</c15:sqref>
                        </c15:formulaRef>
                      </c:ext>
                    </c:extLst>
                    <c:strCache>
                      <c:ptCount val="1"/>
                      <c:pt idx="0">
                        <c:v> $-   </c:v>
                      </c:pt>
                    </c:strCache>
                  </c:strRef>
                </c:tx>
                <c:spPr>
                  <a:solidFill>
                    <a:srgbClr val="43AA8B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iii'!$BJ$77:$BJ$85</c15:sqref>
                          </c15:fullRef>
                          <c15:formulaRef>
                            <c15:sqref>('Figures iii'!$BJ$77:$BJ$79,'Figures iii'!$BJ$81:$BJ$83)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iii'!$BI$77:$BI$85</c15:sqref>
                          </c15:fullRef>
                          <c15:formulaRef>
                            <c15:sqref>('Figures iii'!$BI$77:$BI$79,'Figures iii'!$BI$81:$BI$83)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iii'!$K$77:$K$85</c15:sqref>
                        </c15:fullRef>
                        <c15:formulaRef>
                          <c15:sqref>('Figures iii'!$K$77:$K$79,'Figures iii'!$K$81:$K$83)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PPMV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iii'!$BH$77:$BH$85</c15:sqref>
                        </c15:fullRef>
                        <c15:formulaRef>
                          <c15:sqref>('Figures iii'!$BH$77:$BH$79,'Figures iii'!$BH$81:$BH$83)</c15:sqref>
                        </c15:formulaRef>
                      </c:ext>
                    </c:extLst>
                    <c:numCache>
                      <c:formatCode>_("$"* #,##0.00_);_("$"* \(#,##0.00\);_("$"* "-"??_);_(@_)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F54F-4614-95FB-82F302E19630}"/>
                  </c:ext>
                </c:extLst>
              </c15:ser>
            </c15:filteredBarSeries>
            <c15:filteredBarSeries>
              <c15:ser>
                <c:idx val="51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iii'!$BK$76</c15:sqref>
                        </c15:formulaRef>
                      </c:ext>
                    </c:extLst>
                    <c:strCache>
                      <c:ptCount val="1"/>
                      <c:pt idx="0">
                        <c:v> $-   </c:v>
                      </c:pt>
                    </c:strCache>
                  </c:strRef>
                </c:tx>
                <c:spPr>
                  <a:solidFill>
                    <a:srgbClr val="FFD72F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iii'!$BM$77:$BM$85</c15:sqref>
                          </c15:fullRef>
                          <c15:formulaRef>
                            <c15:sqref>('Figures iii'!$BM$77:$BM$79,'Figures iii'!$BM$81:$BM$83)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iii'!$BL$77:$BL$85</c15:sqref>
                          </c15:fullRef>
                          <c15:formulaRef>
                            <c15:sqref>('Figures iii'!$BL$77:$BL$79,'Figures iii'!$BL$81:$BL$83)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iii'!$K$77:$K$85</c15:sqref>
                        </c15:fullRef>
                        <c15:formulaRef>
                          <c15:sqref>('Figures iii'!$K$77:$K$79,'Figures iii'!$K$81:$K$83)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PPMV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iii'!$BK$77:$BK$85</c15:sqref>
                        </c15:fullRef>
                        <c15:formulaRef>
                          <c15:sqref>('Figures iii'!$BK$77:$BK$79,'Figures iii'!$BK$81:$BK$83)</c15:sqref>
                        </c15:formulaRef>
                      </c:ext>
                    </c:extLst>
                    <c:numCache>
                      <c:formatCode>_("$"* #,##0.00_);_("$"* \(#,##0.00\);_("$"* "-"??_);_(@_)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F54F-4614-95FB-82F302E19630}"/>
                  </c:ext>
                </c:extLst>
              </c15:ser>
            </c15:filteredBarSeries>
            <c15:filteredBarSeries>
              <c15:ser>
                <c:idx val="54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iii'!$BN$76</c15:sqref>
                        </c15:formulaRef>
                      </c:ext>
                    </c:extLst>
                    <c:strCache>
                      <c:ptCount val="1"/>
                      <c:pt idx="0">
                        <c:v> $-   </c:v>
                      </c:pt>
                    </c:strCache>
                  </c:strRef>
                </c:tx>
                <c:spPr>
                  <a:solidFill>
                    <a:srgbClr val="00B0F0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iii'!$BP$77:$BP$85</c15:sqref>
                          </c15:fullRef>
                          <c15:formulaRef>
                            <c15:sqref>('Figures iii'!$BP$77:$BP$79,'Figures iii'!$BP$81:$BP$83)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iii'!$BO$77:$BO$85</c15:sqref>
                          </c15:fullRef>
                          <c15:formulaRef>
                            <c15:sqref>('Figures iii'!$BO$77:$BO$79,'Figures iii'!$BO$81:$BO$83)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iii'!$K$77:$K$85</c15:sqref>
                        </c15:fullRef>
                        <c15:formulaRef>
                          <c15:sqref>('Figures iii'!$K$77:$K$79,'Figures iii'!$K$81:$K$83)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PPMV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iii'!$BN$77:$BN$85</c15:sqref>
                        </c15:fullRef>
                        <c15:formulaRef>
                          <c15:sqref>('Figures iii'!$BN$77:$BN$79,'Figures iii'!$BN$81:$BN$83)</c15:sqref>
                        </c15:formulaRef>
                      </c:ext>
                    </c:extLst>
                    <c:numCache>
                      <c:formatCode>_("$"* #,##0.00_);_("$"* \(#,##0.00\);_("$"* "-"??_);_(@_)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F54F-4614-95FB-82F302E19630}"/>
                  </c:ext>
                </c:extLst>
              </c15:ser>
            </c15:filteredBarSeries>
            <c15:filteredBarSeries>
              <c15:ser>
                <c:idx val="57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iii'!$BQ$76</c15:sqref>
                        </c15:formulaRef>
                      </c:ext>
                    </c:extLst>
                    <c:strCache>
                      <c:ptCount val="1"/>
                      <c:pt idx="0">
                        <c:v> $-   </c:v>
                      </c:pt>
                    </c:strCache>
                  </c:strRef>
                </c:tx>
                <c:spPr>
                  <a:solidFill>
                    <a:srgbClr val="FF993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iii'!$K$77:$K$85</c15:sqref>
                        </c15:fullRef>
                        <c15:formulaRef>
                          <c15:sqref>('Figures iii'!$K$77:$K$79,'Figures iii'!$K$81:$K$83)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PPMV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iii'!$BQ$77:$BQ$85</c15:sqref>
                        </c15:fullRef>
                        <c15:formulaRef>
                          <c15:sqref>('Figures iii'!$BQ$77:$BQ$79,'Figures iii'!$BQ$81:$BQ$83)</c15:sqref>
                        </c15:formulaRef>
                      </c:ext>
                    </c:extLst>
                    <c:numCache>
                      <c:formatCode>_("$"* #,##0.00_);_("$"* \(#,##0.00\);_("$"* "-"??_);_(@_)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F54F-4614-95FB-82F302E19630}"/>
                  </c:ext>
                </c:extLst>
              </c15:ser>
            </c15:filteredBarSeries>
            <c15:filteredBarSeries>
              <c15:ser>
                <c:idx val="6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iii'!$BT$76</c15:sqref>
                        </c15:formulaRef>
                      </c:ext>
                    </c:extLst>
                    <c:strCache>
                      <c:ptCount val="1"/>
                      <c:pt idx="0">
                        <c:v> $-   </c:v>
                      </c:pt>
                    </c:strCache>
                  </c:strRef>
                </c:tx>
                <c:spPr>
                  <a:solidFill>
                    <a:srgbClr val="FED97E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iii'!$K$77:$K$85</c15:sqref>
                        </c15:fullRef>
                        <c15:formulaRef>
                          <c15:sqref>('Figures iii'!$K$77:$K$79,'Figures iii'!$K$81:$K$83)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PPMV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iii'!$BT$77:$BT$85</c15:sqref>
                        </c15:fullRef>
                        <c15:formulaRef>
                          <c15:sqref>('Figures iii'!$BT$77:$BT$79,'Figures iii'!$BT$81:$BT$83)</c15:sqref>
                        </c15:formulaRef>
                      </c:ext>
                    </c:extLst>
                    <c:numCache>
                      <c:formatCode>_("$"* #,##0.00_);_("$"* \(#,##0.00\);_("$"* "-"??_);_(@_)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F54F-4614-95FB-82F302E19630}"/>
                  </c:ext>
                </c:extLst>
              </c15:ser>
            </c15:filteredBarSeries>
            <c15:filteredBarSeries>
              <c15:ser>
                <c:idx val="63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iii'!$BW$76</c15:sqref>
                        </c15:formulaRef>
                      </c:ext>
                    </c:extLst>
                    <c:strCache>
                      <c:ptCount val="1"/>
                      <c:pt idx="0">
                        <c:v> $-   </c:v>
                      </c:pt>
                    </c:strCache>
                  </c:strRef>
                </c:tx>
                <c:spPr>
                  <a:solidFill>
                    <a:srgbClr val="FF0000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iii'!$K$77:$K$85</c15:sqref>
                        </c15:fullRef>
                        <c15:formulaRef>
                          <c15:sqref>('Figures iii'!$K$77:$K$79,'Figures iii'!$K$81:$K$83)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PPMV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iii'!$BW$77:$BW$85</c15:sqref>
                        </c15:fullRef>
                        <c15:formulaRef>
                          <c15:sqref>('Figures iii'!$BW$77:$BW$79,'Figures iii'!$BW$81:$BW$83)</c15:sqref>
                        </c15:formulaRef>
                      </c:ext>
                    </c:extLst>
                    <c:numCache>
                      <c:formatCode>_("$"* #,##0.00_);_("$"* \(#,##0.00\);_("$"* "-"??_);_(@_)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F54F-4614-95FB-82F302E19630}"/>
                  </c:ext>
                </c:extLst>
              </c15:ser>
            </c15:filteredBarSeries>
            <c15:filteredBarSeries>
              <c15:ser>
                <c:idx val="66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iii'!$BZ$76</c15:sqref>
                        </c15:formulaRef>
                      </c:ext>
                    </c:extLst>
                    <c:strCache>
                      <c:ptCount val="1"/>
                      <c:pt idx="0">
                        <c:v> $-   </c:v>
                      </c:pt>
                    </c:strCache>
                  </c:strRef>
                </c:tx>
                <c:spPr>
                  <a:solidFill>
                    <a:srgbClr val="FF3399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iii'!$CB$77:$CB$85</c15:sqref>
                          </c15:fullRef>
                          <c15:formulaRef>
                            <c15:sqref>('Figures iii'!$CB$77:$CB$79,'Figures iii'!$CB$81:$CB$83)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iii'!$CA$77:$CA$85</c15:sqref>
                          </c15:fullRef>
                          <c15:formulaRef>
                            <c15:sqref>('Figures iii'!$CA$77:$CA$79,'Figures iii'!$CA$81:$CA$83)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iii'!$K$77:$K$85</c15:sqref>
                        </c15:fullRef>
                        <c15:formulaRef>
                          <c15:sqref>('Figures iii'!$K$77:$K$79,'Figures iii'!$K$81:$K$83)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PPMV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iii'!$BZ$77:$BZ$85</c15:sqref>
                        </c15:fullRef>
                        <c15:formulaRef>
                          <c15:sqref>('Figures iii'!$BZ$77:$BZ$79,'Figures iii'!$BZ$81:$BZ$83)</c15:sqref>
                        </c15:formulaRef>
                      </c:ext>
                    </c:extLst>
                    <c:numCache>
                      <c:formatCode>_("$"* #,##0.00_);_("$"* \(#,##0.00\);_("$"* "-"??_);_(@_)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F54F-4614-95FB-82F302E19630}"/>
                  </c:ext>
                </c:extLst>
              </c15:ser>
            </c15:filteredBarSeries>
            <c15:filteredBarSeries>
              <c15:ser>
                <c:idx val="69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iii'!$CC$76</c15:sqref>
                        </c15:formulaRef>
                      </c:ext>
                    </c:extLst>
                    <c:strCache>
                      <c:ptCount val="1"/>
                      <c:pt idx="0">
                        <c:v> $-   </c:v>
                      </c:pt>
                    </c:strCache>
                  </c:strRef>
                </c:tx>
                <c:spPr>
                  <a:solidFill>
                    <a:srgbClr val="B3A2C7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iii'!$CE$77:$CE$85</c15:sqref>
                          </c15:fullRef>
                          <c15:formulaRef>
                            <c15:sqref>('Figures iii'!$CE$77:$CE$79,'Figures iii'!$CE$81:$CE$83)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iii'!$CD$77:$CD$85</c15:sqref>
                          </c15:fullRef>
                          <c15:formulaRef>
                            <c15:sqref>('Figures iii'!$CD$77:$CD$79,'Figures iii'!$CD$81:$CD$83)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iii'!$K$77:$K$85</c15:sqref>
                        </c15:fullRef>
                        <c15:formulaRef>
                          <c15:sqref>('Figures iii'!$K$77:$K$79,'Figures iii'!$K$81:$K$83)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PPMV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iii'!$CC$77:$CC$85</c15:sqref>
                        </c15:fullRef>
                        <c15:formulaRef>
                          <c15:sqref>('Figures iii'!$CC$77:$CC$79,'Figures iii'!$CC$81:$CC$83)</c15:sqref>
                        </c15:formulaRef>
                      </c:ext>
                    </c:extLst>
                    <c:numCache>
                      <c:formatCode>_("$"* #,##0.00_);_("$"* \(#,##0.00\);_("$"* "-"??_);_(@_)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F54F-4614-95FB-82F302E19630}"/>
                  </c:ext>
                </c:extLst>
              </c15:ser>
            </c15:filteredBarSeries>
            <c15:filteredBarSeries>
              <c15:ser>
                <c:idx val="72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iii'!$CF$76</c15:sqref>
                        </c15:formulaRef>
                      </c:ext>
                    </c:extLst>
                    <c:strCache>
                      <c:ptCount val="1"/>
                      <c:pt idx="0">
                        <c:v> $-   </c:v>
                      </c:pt>
                    </c:strCache>
                  </c:strRef>
                </c:tx>
                <c:spPr>
                  <a:solidFill>
                    <a:srgbClr val="FF8FDA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iii'!$K$77:$K$85</c15:sqref>
                        </c15:fullRef>
                        <c15:formulaRef>
                          <c15:sqref>('Figures iii'!$K$77:$K$79,'Figures iii'!$K$81:$K$83)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PPMV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iii'!$CF$77:$CF$85</c15:sqref>
                        </c15:fullRef>
                        <c15:formulaRef>
                          <c15:sqref>('Figures iii'!$CF$77:$CF$79,'Figures iii'!$CF$81:$CF$83)</c15:sqref>
                        </c15:formulaRef>
                      </c:ext>
                    </c:extLst>
                    <c:numCache>
                      <c:formatCode>_("$"* #,##0.00_);_("$"* \(#,##0.00\);_("$"* "-"??_);_(@_)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F54F-4614-95FB-82F302E19630}"/>
                  </c:ext>
                </c:extLst>
              </c15:ser>
            </c15:filteredBarSeries>
            <c15:filteredBarSeries>
              <c15:ser>
                <c:idx val="7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iii'!$CI$76</c15:sqref>
                        </c15:formulaRef>
                      </c:ext>
                    </c:extLst>
                    <c:strCache>
                      <c:ptCount val="1"/>
                      <c:pt idx="0">
                        <c:v> $-   </c:v>
                      </c:pt>
                    </c:strCache>
                  </c:strRef>
                </c:tx>
                <c:spPr>
                  <a:solidFill>
                    <a:srgbClr val="E270A6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iii'!$CK$77:$CK$85</c15:sqref>
                          </c15:fullRef>
                          <c15:formulaRef>
                            <c15:sqref>('Figures iii'!$CK$77:$CK$79,'Figures iii'!$CK$81:$CK$83)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iii'!$CJ$77:$CJ$85</c15:sqref>
                          </c15:fullRef>
                          <c15:formulaRef>
                            <c15:sqref>('Figures iii'!$CJ$77:$CJ$79,'Figures iii'!$CJ$81:$CJ$83)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iii'!$K$77:$K$85</c15:sqref>
                        </c15:fullRef>
                        <c15:formulaRef>
                          <c15:sqref>('Figures iii'!$K$77:$K$79,'Figures iii'!$K$81:$K$83)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PPMV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iii'!$CI$77:$CI$85</c15:sqref>
                        </c15:fullRef>
                        <c15:formulaRef>
                          <c15:sqref>('Figures iii'!$CI$77:$CI$79,'Figures iii'!$CI$81:$CI$83)</c15:sqref>
                        </c15:formulaRef>
                      </c:ext>
                    </c:extLst>
                    <c:numCache>
                      <c:formatCode>_("$"* #,##0.00_);_("$"* \(#,##0.00\);_("$"* "-"??_);_(@_)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F54F-4614-95FB-82F302E19630}"/>
                  </c:ext>
                </c:extLst>
              </c15:ser>
            </c15:filteredBarSeries>
            <c15:filteredBarSeries>
              <c15:ser>
                <c:idx val="78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iii'!$CL$76</c15:sqref>
                        </c15:formulaRef>
                      </c:ext>
                    </c:extLst>
                    <c:strCache>
                      <c:ptCount val="1"/>
                      <c:pt idx="0">
                        <c:v> $-   </c:v>
                      </c:pt>
                    </c:strCache>
                  </c:strRef>
                </c:tx>
                <c:spPr>
                  <a:solidFill>
                    <a:srgbClr val="F9A9C6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iii'!$CN$77:$CN$85</c15:sqref>
                          </c15:fullRef>
                          <c15:formulaRef>
                            <c15:sqref>('Figures iii'!$CN$77:$CN$79,'Figures iii'!$CN$81:$CN$83)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iii'!$CM$77:$CM$85</c15:sqref>
                          </c15:fullRef>
                          <c15:formulaRef>
                            <c15:sqref>('Figures iii'!$CM$77:$CM$79,'Figures iii'!$CM$81:$CM$83)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iii'!$K$77:$K$85</c15:sqref>
                        </c15:fullRef>
                        <c15:formulaRef>
                          <c15:sqref>('Figures iii'!$K$77:$K$79,'Figures iii'!$K$81:$K$83)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PPMV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iii'!$CL$77:$CL$85</c15:sqref>
                        </c15:fullRef>
                        <c15:formulaRef>
                          <c15:sqref>('Figures iii'!$CL$77:$CL$79,'Figures iii'!$CL$81:$CL$83)</c15:sqref>
                        </c15:formulaRef>
                      </c:ext>
                    </c:extLst>
                    <c:numCache>
                      <c:formatCode>_("$"* #,##0.00_);_("$"* \(#,##0.00\);_("$"* "-"??_);_(@_)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F54F-4614-95FB-82F302E19630}"/>
                  </c:ext>
                </c:extLst>
              </c15:ser>
            </c15:filteredBarSeries>
            <c15:filteredBarSeries>
              <c15:ser>
                <c:idx val="81"/>
                <c:order val="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iii'!$CO$76</c15:sqref>
                        </c15:formulaRef>
                      </c:ext>
                    </c:extLst>
                    <c:strCache>
                      <c:ptCount val="1"/>
                      <c:pt idx="0">
                        <c:v> $-   </c:v>
                      </c:pt>
                    </c:strCache>
                  </c:strRef>
                </c:tx>
                <c:spPr>
                  <a:solidFill>
                    <a:srgbClr val="D45EC9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iii'!$CQ$77:$CQ$85</c15:sqref>
                          </c15:fullRef>
                          <c15:formulaRef>
                            <c15:sqref>('Figures iii'!$CQ$77:$CQ$79,'Figures iii'!$CQ$81:$CQ$83)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iii'!$CP$77:$CP$85</c15:sqref>
                          </c15:fullRef>
                          <c15:formulaRef>
                            <c15:sqref>('Figures iii'!$CP$77:$CP$79,'Figures iii'!$CP$81:$CP$83)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iii'!$K$77:$K$85</c15:sqref>
                        </c15:fullRef>
                        <c15:formulaRef>
                          <c15:sqref>('Figures iii'!$K$77:$K$79,'Figures iii'!$K$81:$K$83)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PPMV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iii'!$CO$77:$CO$85</c15:sqref>
                        </c15:fullRef>
                        <c15:formulaRef>
                          <c15:sqref>('Figures iii'!$CO$77:$CO$79,'Figures iii'!$CO$81:$CO$83)</c15:sqref>
                        </c15:formulaRef>
                      </c:ext>
                    </c:extLst>
                    <c:numCache>
                      <c:formatCode>_("$"* #,##0.00_);_("$"* \(#,##0.00\);_("$"* "-"??_);_(@_)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F54F-4614-95FB-82F302E19630}"/>
                  </c:ext>
                </c:extLst>
              </c15:ser>
            </c15:filteredBarSeries>
            <c15:filteredBarSeries>
              <c15:ser>
                <c:idx val="84"/>
                <c:order val="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iii'!$CR$76</c15:sqref>
                        </c15:formulaRef>
                      </c:ext>
                    </c:extLst>
                    <c:strCache>
                      <c:ptCount val="1"/>
                      <c:pt idx="0">
                        <c:v> $-   </c:v>
                      </c:pt>
                    </c:strCache>
                  </c:strRef>
                </c:tx>
                <c:spPr>
                  <a:solidFill>
                    <a:srgbClr val="FFC9F5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iii'!$CT$77:$CT$85</c15:sqref>
                          </c15:fullRef>
                          <c15:formulaRef>
                            <c15:sqref>('Figures iii'!$CT$77:$CT$79,'Figures iii'!$CT$81:$CT$83)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iii'!$CS$77:$CS$85</c15:sqref>
                          </c15:fullRef>
                          <c15:formulaRef>
                            <c15:sqref>('Figures iii'!$CS$77:$CS$79,'Figures iii'!$CS$81:$CS$83)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iii'!$K$77:$K$85</c15:sqref>
                        </c15:fullRef>
                        <c15:formulaRef>
                          <c15:sqref>('Figures iii'!$K$77:$K$79,'Figures iii'!$K$81:$K$83)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PPMV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iii'!$CR$77:$CR$85</c15:sqref>
                        </c15:fullRef>
                        <c15:formulaRef>
                          <c15:sqref>('Figures iii'!$CR$77:$CR$79,'Figures iii'!$CR$81:$CR$83)</c15:sqref>
                        </c15:formulaRef>
                      </c:ext>
                    </c:extLst>
                    <c:numCache>
                      <c:formatCode>_("$"* #,##0.00_);_("$"* \(#,##0.00\);_("$"* "-"??_);_(@_)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F54F-4614-95FB-82F302E19630}"/>
                  </c:ext>
                </c:extLst>
              </c15:ser>
            </c15:filteredBarSeries>
          </c:ext>
        </c:extLst>
      </c:barChart>
      <c:catAx>
        <c:axId val="1118444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444271"/>
        <c:crosses val="autoZero"/>
        <c:auto val="1"/>
        <c:lblAlgn val="ctr"/>
        <c:lblOffset val="100"/>
        <c:noMultiLvlLbl val="0"/>
      </c:catAx>
      <c:valAx>
        <c:axId val="1118444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444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4334541235452165E-4"/>
          <c:y val="0.76012606553157691"/>
          <c:w val="0.95085156045335806"/>
          <c:h val="0.217845704380078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'Figures iii'!$L$59</c:f>
              <c:strCache>
                <c:ptCount val="1"/>
                <c:pt idx="0">
                  <c:v>QA AL pack size 1 (for an infant 5-15kg)</c:v>
                </c:pt>
              </c:strCache>
              <c:extLst xmlns:c15="http://schemas.microsoft.com/office/drawing/2012/chart"/>
            </c:strRef>
          </c:tx>
          <c:spPr>
            <a:solidFill>
              <a:srgbClr val="BFF0EF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'Figures iii'!$N$60:$N$68</c15:sqref>
                    </c15:fullRef>
                  </c:ext>
                </c:extLst>
                <c:f>('Figures iii'!$N$60:$N$62,'Figures iii'!$N$64:$N$66)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0</c:v>
                  </c:pt>
                  <c:pt idx="2">
                    <c:v>300</c:v>
                  </c:pt>
                  <c:pt idx="3">
                    <c:v>300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'Figures iii'!$M$60:$M$68</c15:sqref>
                    </c15:fullRef>
                  </c:ext>
                </c:extLst>
                <c:f>('Figures iii'!$M$60:$M$62,'Figures iii'!$M$64:$M$66)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200</c:v>
                  </c:pt>
                  <c:pt idx="4">
                    <c:v>0</c:v>
                  </c:pt>
                  <c:pt idx="5">
                    <c:v>300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'Figures iii'!$K$60:$K$68</c15:sqref>
                  </c15:fullRef>
                </c:ext>
              </c:extLst>
              <c:f>('Figures iii'!$K$60:$K$62,'Figures iii'!$K$64:$K$66)</c:f>
              <c:strCache>
                <c:ptCount val="6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PPMV</c:v>
                </c:pt>
                <c:pt idx="4">
                  <c:v>Informal</c:v>
                </c:pt>
                <c:pt idx="5">
                  <c:v>Retail total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'Figures iii'!$L$60:$L$68</c15:sqref>
                  </c15:fullRef>
                </c:ext>
              </c:extLst>
              <c:f>('Figures iii'!$L$60:$L$62,'Figures iii'!$L$64:$L$66)</c:f>
              <c:numCache>
                <c:formatCode>_("$"* #,##0.00_);_("$"* \(#,##0.00\);_("$"* "-"??_);_(@_)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1200</c:v>
                </c:pt>
                <c:pt idx="3">
                  <c:v>900</c:v>
                </c:pt>
                <c:pt idx="4">
                  <c:v>0</c:v>
                </c:pt>
                <c:pt idx="5">
                  <c:v>1200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E6A8-45EC-8AAD-DE9780060900}"/>
            </c:ext>
          </c:extLst>
        </c:ser>
        <c:ser>
          <c:idx val="3"/>
          <c:order val="1"/>
          <c:tx>
            <c:strRef>
              <c:f>'Figures iii'!$O$59</c:f>
              <c:strCache>
                <c:ptCount val="1"/>
                <c:pt idx="0">
                  <c:v>QA AL pack size 2 (for a child 15-25 kgs)</c:v>
                </c:pt>
              </c:strCache>
              <c:extLst xmlns:c15="http://schemas.microsoft.com/office/drawing/2012/chart"/>
            </c:strRef>
          </c:tx>
          <c:spPr>
            <a:solidFill>
              <a:srgbClr val="00AB69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'Figures iii'!$Q$60:$Q$68</c15:sqref>
                    </c15:fullRef>
                  </c:ext>
                </c:extLst>
                <c:f>('Figures iii'!$Q$60:$Q$62,'Figures iii'!$Q$64:$Q$66)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300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'Figures iii'!$P$60:$P$68</c15:sqref>
                    </c15:fullRef>
                  </c:ext>
                </c:extLst>
                <c:f>('Figures iii'!$P$60:$P$62,'Figures iii'!$P$64:$P$66)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300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'Figures iii'!$K$60:$K$68</c15:sqref>
                  </c15:fullRef>
                </c:ext>
              </c:extLst>
              <c:f>('Figures iii'!$K$60:$K$62,'Figures iii'!$K$64:$K$66)</c:f>
              <c:strCache>
                <c:ptCount val="6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PPMV</c:v>
                </c:pt>
                <c:pt idx="4">
                  <c:v>Informal</c:v>
                </c:pt>
                <c:pt idx="5">
                  <c:v>Retail total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'Figures iii'!$O$60:$O$68</c15:sqref>
                  </c15:fullRef>
                </c:ext>
              </c:extLst>
              <c:f>('Figures iii'!$O$60:$O$62,'Figures iii'!$O$64:$O$66)</c:f>
              <c:numCache>
                <c:formatCode>_("$"* #,##0.00_);_("$"* \(#,##0.00\);_("$"* "-"??_);_(@_)</c:formatCode>
                <c:ptCount val="6"/>
                <c:pt idx="0">
                  <c:v>0</c:v>
                </c:pt>
                <c:pt idx="1">
                  <c:v>0</c:v>
                </c:pt>
                <c:pt idx="2">
                  <c:v>500</c:v>
                </c:pt>
                <c:pt idx="3">
                  <c:v>1000</c:v>
                </c:pt>
                <c:pt idx="4">
                  <c:v>0</c:v>
                </c:pt>
                <c:pt idx="5">
                  <c:v>700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E6A8-45EC-8AAD-DE9780060900}"/>
            </c:ext>
          </c:extLst>
        </c:ser>
        <c:ser>
          <c:idx val="6"/>
          <c:order val="2"/>
          <c:tx>
            <c:strRef>
              <c:f>'Figures iii'!$R$59</c:f>
              <c:strCache>
                <c:ptCount val="1"/>
                <c:pt idx="0">
                  <c:v>QA AL pack size 3 (for an adolescent 25-35 kgs)</c:v>
                </c:pt>
              </c:strCache>
              <c:extLst xmlns:c15="http://schemas.microsoft.com/office/drawing/2012/chart"/>
            </c:strRef>
          </c:tx>
          <c:spPr>
            <a:solidFill>
              <a:srgbClr val="B0F03E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'Figures iii'!$T$60:$T$68</c15:sqref>
                    </c15:fullRef>
                  </c:ext>
                </c:extLst>
                <c:f>('Figures iii'!$T$60:$T$62,'Figures iii'!$T$64:$T$66)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1100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'Figures iii'!$S$60:$S$68</c15:sqref>
                    </c15:fullRef>
                  </c:ext>
                </c:extLst>
                <c:f>('Figures iii'!$S$60:$S$62,'Figures iii'!$S$64:$S$66)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600</c:v>
                  </c:pt>
                  <c:pt idx="4">
                    <c:v>0</c:v>
                  </c:pt>
                  <c:pt idx="5">
                    <c:v>550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'Figures iii'!$K$60:$K$68</c15:sqref>
                  </c15:fullRef>
                </c:ext>
              </c:extLst>
              <c:f>('Figures iii'!$K$60:$K$62,'Figures iii'!$K$64:$K$66)</c:f>
              <c:strCache>
                <c:ptCount val="6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PPMV</c:v>
                </c:pt>
                <c:pt idx="4">
                  <c:v>Informal</c:v>
                </c:pt>
                <c:pt idx="5">
                  <c:v>Retail total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'Figures iii'!$R$60:$R$68</c15:sqref>
                  </c15:fullRef>
                </c:ext>
              </c:extLst>
              <c:f>('Figures iii'!$R$60:$R$62,'Figures iii'!$R$64:$R$66)</c:f>
              <c:numCache>
                <c:formatCode>_("$"* #,##0.00_);_("$"* \(#,##0.00\);_("$"* "-"??_);_(@_)</c:formatCode>
                <c:ptCount val="6"/>
                <c:pt idx="0">
                  <c:v>0</c:v>
                </c:pt>
                <c:pt idx="1">
                  <c:v>0</c:v>
                </c:pt>
                <c:pt idx="2">
                  <c:v>2300</c:v>
                </c:pt>
                <c:pt idx="3">
                  <c:v>1200</c:v>
                </c:pt>
                <c:pt idx="4">
                  <c:v>0</c:v>
                </c:pt>
                <c:pt idx="5">
                  <c:v>1200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E6A8-45EC-8AAD-DE9780060900}"/>
            </c:ext>
          </c:extLst>
        </c:ser>
        <c:ser>
          <c:idx val="9"/>
          <c:order val="3"/>
          <c:tx>
            <c:strRef>
              <c:f>'Figures iii'!$U$59</c:f>
              <c:strCache>
                <c:ptCount val="1"/>
                <c:pt idx="0">
                  <c:v>QA AL pack size 4 (for an adult 35+ kgs)</c:v>
                </c:pt>
              </c:strCache>
              <c:extLst xmlns:c15="http://schemas.microsoft.com/office/drawing/2012/chart"/>
            </c:strRef>
          </c:tx>
          <c:spPr>
            <a:solidFill>
              <a:srgbClr val="73A4ED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'Figures iii'!$W$60:$W$68</c15:sqref>
                    </c15:fullRef>
                  </c:ext>
                </c:extLst>
                <c:f>('Figures iii'!$W$60:$W$62,'Figures iii'!$W$64:$W$66)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0</c:v>
                  </c:pt>
                  <c:pt idx="2">
                    <c:v>650</c:v>
                  </c:pt>
                  <c:pt idx="3">
                    <c:v>550</c:v>
                  </c:pt>
                  <c:pt idx="4">
                    <c:v>0</c:v>
                  </c:pt>
                  <c:pt idx="5">
                    <c:v>550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'Figures iii'!$V$60:$V$68</c15:sqref>
                    </c15:fullRef>
                  </c:ext>
                </c:extLst>
                <c:f>('Figures iii'!$V$60:$V$62,'Figures iii'!$V$64:$V$66)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0</c:v>
                  </c:pt>
                  <c:pt idx="2">
                    <c:v>100</c:v>
                  </c:pt>
                  <c:pt idx="3">
                    <c:v>100</c:v>
                  </c:pt>
                  <c:pt idx="4">
                    <c:v>0</c:v>
                  </c:pt>
                  <c:pt idx="5">
                    <c:v>50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'Figures iii'!$K$60:$K$68</c15:sqref>
                  </c15:fullRef>
                </c:ext>
              </c:extLst>
              <c:f>('Figures iii'!$K$60:$K$62,'Figures iii'!$K$64:$K$66)</c:f>
              <c:strCache>
                <c:ptCount val="6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PPMV</c:v>
                </c:pt>
                <c:pt idx="4">
                  <c:v>Informal</c:v>
                </c:pt>
                <c:pt idx="5">
                  <c:v>Retail total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'Figures iii'!$U$60:$U$68</c15:sqref>
                  </c15:fullRef>
                </c:ext>
              </c:extLst>
              <c:f>('Figures iii'!$U$60:$U$62,'Figures iii'!$U$64:$U$66)</c:f>
              <c:numCache>
                <c:formatCode>_("$"* #,##0.00_);_("$"* \(#,##0.00\);_("$"* "-"??_);_(@_)</c:formatCode>
                <c:ptCount val="6"/>
                <c:pt idx="0">
                  <c:v>0</c:v>
                </c:pt>
                <c:pt idx="1">
                  <c:v>0</c:v>
                </c:pt>
                <c:pt idx="2">
                  <c:v>850</c:v>
                </c:pt>
                <c:pt idx="3">
                  <c:v>800</c:v>
                </c:pt>
                <c:pt idx="4">
                  <c:v>0</c:v>
                </c:pt>
                <c:pt idx="5">
                  <c:v>800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E6A8-45EC-8AAD-DE97800609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8444751"/>
        <c:axId val="1118444271"/>
        <c:extLst>
          <c:ext xmlns:c15="http://schemas.microsoft.com/office/drawing/2012/chart" uri="{02D57815-91ED-43cb-92C2-25804820EDAC}">
            <c15:filteredBarSeries>
              <c15:ser>
                <c:idx val="2"/>
                <c:order val="4"/>
                <c:tx>
                  <c:strRef>
                    <c:extLst>
                      <c:ext uri="{02D57815-91ED-43cb-92C2-25804820EDAC}">
                        <c15:formulaRef>
                          <c15:sqref>'Figures iii'!$X$59</c15:sqref>
                        </c15:formulaRef>
                      </c:ext>
                    </c:extLst>
                    <c:strCache>
                      <c:ptCount val="1"/>
                      <c:pt idx="0">
                        <c:v>Non-QA AL pack size 1 (for an infant 5-15kg)</c:v>
                      </c:pt>
                    </c:strCache>
                  </c:strRef>
                </c:tx>
                <c:spPr>
                  <a:solidFill>
                    <a:srgbClr val="45FC0C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'Figures iii'!$K$60:$K$68</c15:sqref>
                        </c15:fullRef>
                        <c15:formulaRef>
                          <c15:sqref>('Figures iii'!$K$60:$K$62,'Figures iii'!$K$64:$K$66)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PPMV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'Figures iii'!$X$60:$X$68</c15:sqref>
                        </c15:fullRef>
                        <c15:formulaRef>
                          <c15:sqref>('Figures iii'!$X$60:$X$62,'Figures iii'!$X$64:$X$66)</c15:sqref>
                        </c15:formulaRef>
                      </c:ext>
                    </c:extLst>
                    <c:numCache>
                      <c:formatCode>_("$"* #,##0.00_);_("$"* \(#,##0.00\);_("$"* "-"??_);_(@_)</c:formatCode>
                      <c:ptCount val="6"/>
                      <c:pt idx="0">
                        <c:v>600</c:v>
                      </c:pt>
                      <c:pt idx="1">
                        <c:v>750</c:v>
                      </c:pt>
                      <c:pt idx="2">
                        <c:v>900</c:v>
                      </c:pt>
                      <c:pt idx="3">
                        <c:v>800</c:v>
                      </c:pt>
                      <c:pt idx="4">
                        <c:v>2750</c:v>
                      </c:pt>
                      <c:pt idx="5">
                        <c:v>800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E6A8-45EC-8AAD-DE9780060900}"/>
                  </c:ext>
                </c:extLst>
              </c15:ser>
            </c15:filteredBarSeries>
            <c15:filteredBarSeries>
              <c15:ser>
                <c:idx val="13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iii'!$AA$59</c15:sqref>
                        </c15:formulaRef>
                      </c:ext>
                    </c:extLst>
                    <c:strCache>
                      <c:ptCount val="1"/>
                      <c:pt idx="0">
                        <c:v>Non-QA AL pack size 2 (for a child 15-25 kgs)</c:v>
                      </c:pt>
                    </c:strCache>
                  </c:strRef>
                </c:tx>
                <c:spPr>
                  <a:solidFill>
                    <a:srgbClr val="3767C7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iii'!$K$60:$K$68</c15:sqref>
                        </c15:fullRef>
                        <c15:formulaRef>
                          <c15:sqref>('Figures iii'!$K$60:$K$62,'Figures iii'!$K$64:$K$66)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PPMV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iii'!$AA$60:$AA$68</c15:sqref>
                        </c15:fullRef>
                        <c15:formulaRef>
                          <c15:sqref>('Figures iii'!$AA$60:$AA$62,'Figures iii'!$AA$64:$AA$66)</c15:sqref>
                        </c15:formulaRef>
                      </c:ext>
                    </c:extLst>
                    <c:numCache>
                      <c:formatCode>_("$"* #,##0.00_);_("$"* \(#,##0.00\);_("$"* "-"??_);_(@_)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1000</c:v>
                      </c:pt>
                      <c:pt idx="3">
                        <c:v>800</c:v>
                      </c:pt>
                      <c:pt idx="4">
                        <c:v>0</c:v>
                      </c:pt>
                      <c:pt idx="5">
                        <c:v>800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E6A8-45EC-8AAD-DE9780060900}"/>
                  </c:ext>
                </c:extLst>
              </c15:ser>
            </c15:filteredBarSeries>
            <c15:filteredBarSeries>
              <c15:ser>
                <c:idx val="1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iii'!$AD$59</c15:sqref>
                        </c15:formulaRef>
                      </c:ext>
                    </c:extLst>
                    <c:strCache>
                      <c:ptCount val="1"/>
                      <c:pt idx="0">
                        <c:v>Non-QA AL pack size 3 (for an adolescent 25-35 kgs)</c:v>
                      </c:pt>
                    </c:strCache>
                  </c:strRef>
                </c:tx>
                <c:spPr>
                  <a:solidFill>
                    <a:srgbClr val="39BC10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iii'!$K$60:$K$68</c15:sqref>
                        </c15:fullRef>
                        <c15:formulaRef>
                          <c15:sqref>('Figures iii'!$K$60:$K$62,'Figures iii'!$K$64:$K$66)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PPMV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iii'!$AD$60:$AD$68</c15:sqref>
                        </c15:fullRef>
                        <c15:formulaRef>
                          <c15:sqref>('Figures iii'!$AD$60:$AD$62,'Figures iii'!$AD$64:$AD$66)</c15:sqref>
                        </c15:formulaRef>
                      </c:ext>
                    </c:extLst>
                    <c:numCache>
                      <c:formatCode>_("$"* #,##0.00_);_("$"* \(#,##0.00\);_("$"* "-"??_);_(@_)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1200</c:v>
                      </c:pt>
                      <c:pt idx="3">
                        <c:v>1000</c:v>
                      </c:pt>
                      <c:pt idx="4">
                        <c:v>750</c:v>
                      </c:pt>
                      <c:pt idx="5">
                        <c:v>1000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E6A8-45EC-8AAD-DE9780060900}"/>
                  </c:ext>
                </c:extLst>
              </c15:ser>
            </c15:filteredBarSeries>
            <c15:filteredBarSeries>
              <c15:ser>
                <c:idx val="19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iii'!$AG$59</c15:sqref>
                        </c15:formulaRef>
                      </c:ext>
                    </c:extLst>
                    <c:strCache>
                      <c:ptCount val="1"/>
                      <c:pt idx="0">
                        <c:v>Non-QA AL pack size 4 (for an adult 35+ kgs)</c:v>
                      </c:pt>
                    </c:strCache>
                  </c:strRef>
                </c:tx>
                <c:spPr>
                  <a:solidFill>
                    <a:srgbClr val="91EDF9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iii'!$K$60:$K$68</c15:sqref>
                        </c15:fullRef>
                        <c15:formulaRef>
                          <c15:sqref>('Figures iii'!$K$60:$K$62,'Figures iii'!$K$64:$K$66)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PPMV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iii'!$AG$60:$AG$68</c15:sqref>
                        </c15:fullRef>
                        <c15:formulaRef>
                          <c15:sqref>('Figures iii'!$AG$60:$AG$62,'Figures iii'!$AG$64:$AG$66)</c15:sqref>
                        </c15:formulaRef>
                      </c:ext>
                    </c:extLst>
                    <c:numCache>
                      <c:formatCode>_("$"* #,##0.00_);_("$"* \(#,##0.00\);_("$"* "-"??_);_(@_)</c:formatCode>
                      <c:ptCount val="6"/>
                      <c:pt idx="0">
                        <c:v>1500</c:v>
                      </c:pt>
                      <c:pt idx="1">
                        <c:v>900</c:v>
                      </c:pt>
                      <c:pt idx="2">
                        <c:v>1200</c:v>
                      </c:pt>
                      <c:pt idx="3">
                        <c:v>1000</c:v>
                      </c:pt>
                      <c:pt idx="4">
                        <c:v>900</c:v>
                      </c:pt>
                      <c:pt idx="5">
                        <c:v>1000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E6A8-45EC-8AAD-DE9780060900}"/>
                  </c:ext>
                </c:extLst>
              </c15:ser>
            </c15:filteredBarSeries>
            <c15:filteredBarSeries>
              <c15:ser>
                <c:idx val="22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iii'!$AJ$59</c15:sqref>
                        </c15:formulaRef>
                      </c:ext>
                    </c:extLst>
                    <c:strCache>
                      <c:ptCount val="1"/>
                      <c:pt idx="0">
                        <c:v> $-   </c:v>
                      </c:pt>
                    </c:strCache>
                  </c:strRef>
                </c:tx>
                <c:spPr>
                  <a:solidFill>
                    <a:srgbClr val="00AB69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iii'!$AL$60:$AL$68</c15:sqref>
                          </c15:fullRef>
                          <c15:formulaRef>
                            <c15:sqref>('Figures iii'!$AL$60:$AL$62,'Figures iii'!$AL$64:$AL$66)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iii'!$AK$60:$AK$68</c15:sqref>
                          </c15:fullRef>
                          <c15:formulaRef>
                            <c15:sqref>('Figures iii'!$AK$60:$AK$62,'Figures iii'!$AK$64:$AK$66)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iii'!$K$60:$K$68</c15:sqref>
                        </c15:fullRef>
                        <c15:formulaRef>
                          <c15:sqref>('Figures iii'!$K$60:$K$62,'Figures iii'!$K$64:$K$66)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PPMV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iii'!$AJ$60:$AJ$68</c15:sqref>
                        </c15:fullRef>
                        <c15:formulaRef>
                          <c15:sqref>('Figures iii'!$AJ$60:$AJ$62,'Figures iii'!$AJ$64:$AJ$66)</c15:sqref>
                        </c15:formulaRef>
                      </c:ext>
                    </c:extLst>
                    <c:numCache>
                      <c:formatCode>_("$"* #,##0.00_);_("$"* \(#,##0.00\);_("$"* "-"??_);_(@_)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E6A8-45EC-8AAD-DE9780060900}"/>
                  </c:ext>
                </c:extLst>
              </c15:ser>
            </c15:filteredBarSeries>
            <c15:filteredBarSeries>
              <c15:ser>
                <c:idx val="25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iii'!$AM$59</c15:sqref>
                        </c15:formulaRef>
                      </c:ext>
                    </c:extLst>
                    <c:strCache>
                      <c:ptCount val="1"/>
                      <c:pt idx="0">
                        <c:v> $-   </c:v>
                      </c:pt>
                    </c:strCache>
                  </c:strRef>
                </c:tx>
                <c:spPr>
                  <a:solidFill>
                    <a:srgbClr val="006840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iii'!$K$60:$K$68</c15:sqref>
                        </c15:fullRef>
                        <c15:formulaRef>
                          <c15:sqref>('Figures iii'!$K$60:$K$62,'Figures iii'!$K$64:$K$66)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PPMV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iii'!$AM$60:$AM$68</c15:sqref>
                        </c15:fullRef>
                        <c15:formulaRef>
                          <c15:sqref>('Figures iii'!$AM$60:$AM$62,'Figures iii'!$AM$64:$AM$66)</c15:sqref>
                        </c15:formulaRef>
                      </c:ext>
                    </c:extLst>
                    <c:numCache>
                      <c:formatCode>_("$"* #,##0.00_);_("$"* \(#,##0.00\);_("$"* "-"??_);_(@_)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E6A8-45EC-8AAD-DE9780060900}"/>
                  </c:ext>
                </c:extLst>
              </c15:ser>
            </c15:filteredBarSeries>
            <c15:filteredBarSeries>
              <c15:ser>
                <c:idx val="28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iii'!$AP$59</c15:sqref>
                        </c15:formulaRef>
                      </c:ext>
                    </c:extLst>
                    <c:strCache>
                      <c:ptCount val="1"/>
                      <c:pt idx="0">
                        <c:v> $-   </c:v>
                      </c:pt>
                    </c:strCache>
                  </c:strRef>
                </c:tx>
                <c:spPr>
                  <a:solidFill>
                    <a:srgbClr val="01393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iii'!$K$60:$K$68</c15:sqref>
                        </c15:fullRef>
                        <c15:formulaRef>
                          <c15:sqref>('Figures iii'!$K$60:$K$62,'Figures iii'!$K$64:$K$66)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PPMV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iii'!$AP$60:$AP$68</c15:sqref>
                        </c15:fullRef>
                        <c15:formulaRef>
                          <c15:sqref>('Figures iii'!$AP$60:$AP$62,'Figures iii'!$AP$64:$AP$66)</c15:sqref>
                        </c15:formulaRef>
                      </c:ext>
                    </c:extLst>
                    <c:numCache>
                      <c:formatCode>_("$"* #,##0.00_);_("$"* \(#,##0.00\);_("$"* "-"??_);_(@_)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E6A8-45EC-8AAD-DE9780060900}"/>
                  </c:ext>
                </c:extLst>
              </c15:ser>
            </c15:filteredBarSeries>
            <c15:filteredBarSeries>
              <c15:ser>
                <c:idx val="3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iii'!$AS$59</c15:sqref>
                        </c15:formulaRef>
                      </c:ext>
                    </c:extLst>
                    <c:strCache>
                      <c:ptCount val="1"/>
                      <c:pt idx="0">
                        <c:v> $-   </c:v>
                      </c:pt>
                    </c:strCache>
                  </c:strRef>
                </c:tx>
                <c:spPr>
                  <a:solidFill>
                    <a:srgbClr val="A9D08E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iii'!$K$60:$K$68</c15:sqref>
                        </c15:fullRef>
                        <c15:formulaRef>
                          <c15:sqref>('Figures iii'!$K$60:$K$62,'Figures iii'!$K$64:$K$66)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PPMV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iii'!$AS$60:$AS$68</c15:sqref>
                        </c15:fullRef>
                        <c15:formulaRef>
                          <c15:sqref>('Figures iii'!$AS$60:$AS$62,'Figures iii'!$AS$64:$AS$66)</c15:sqref>
                        </c15:formulaRef>
                      </c:ext>
                    </c:extLst>
                    <c:numCache>
                      <c:formatCode>_("$"* #,##0.00_);_("$"* \(#,##0.00\);_("$"* "-"??_);_(@_)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E6A8-45EC-8AAD-DE9780060900}"/>
                  </c:ext>
                </c:extLst>
              </c15:ser>
            </c15:filteredBarSeries>
            <c15:filteredBarSeries>
              <c15:ser>
                <c:idx val="34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iii'!$AV$59</c15:sqref>
                        </c15:formulaRef>
                      </c:ext>
                    </c:extLst>
                    <c:strCache>
                      <c:ptCount val="1"/>
                      <c:pt idx="0">
                        <c:v> $-   </c:v>
                      </c:pt>
                    </c:strCache>
                  </c:strRef>
                </c:tx>
                <c:spPr>
                  <a:solidFill>
                    <a:srgbClr val="00AB69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iii'!$AX$60:$AX$68</c15:sqref>
                          </c15:fullRef>
                          <c15:formulaRef>
                            <c15:sqref>('Figures iii'!$AX$60:$AX$62,'Figures iii'!$AX$64:$AX$66)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iii'!$AW$60:$AW$68</c15:sqref>
                          </c15:fullRef>
                          <c15:formulaRef>
                            <c15:sqref>('Figures iii'!$AW$60:$AW$62,'Figures iii'!$AW$64:$AW$66)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iii'!$K$60:$K$68</c15:sqref>
                        </c15:fullRef>
                        <c15:formulaRef>
                          <c15:sqref>('Figures iii'!$K$60:$K$62,'Figures iii'!$K$64:$K$66)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PPMV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iii'!$AV$60:$AV$68</c15:sqref>
                        </c15:fullRef>
                        <c15:formulaRef>
                          <c15:sqref>('Figures iii'!$AV$60:$AV$62,'Figures iii'!$AV$64:$AV$66)</c15:sqref>
                        </c15:formulaRef>
                      </c:ext>
                    </c:extLst>
                    <c:numCache>
                      <c:formatCode>_("$"* #,##0.00_);_("$"* \(#,##0.00\);_("$"* "-"??_);_(@_)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E6A8-45EC-8AAD-DE9780060900}"/>
                  </c:ext>
                </c:extLst>
              </c15:ser>
            </c15:filteredBarSeries>
            <c15:filteredBarSeries>
              <c15:ser>
                <c:idx val="37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iii'!$AY$59</c15:sqref>
                        </c15:formulaRef>
                      </c:ext>
                    </c:extLst>
                    <c:strCache>
                      <c:ptCount val="1"/>
                      <c:pt idx="0">
                        <c:v> $-   </c:v>
                      </c:pt>
                    </c:strCache>
                  </c:strRef>
                </c:tx>
                <c:spPr>
                  <a:solidFill>
                    <a:srgbClr val="99FF66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iii'!$BA$60:$BA$68</c15:sqref>
                          </c15:fullRef>
                          <c15:formulaRef>
                            <c15:sqref>('Figures iii'!$BA$60:$BA$62,'Figures iii'!$BA$64:$BA$66)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iii'!$AZ$60:$AZ$68</c15:sqref>
                          </c15:fullRef>
                          <c15:formulaRef>
                            <c15:sqref>('Figures iii'!$AZ$60:$AZ$62,'Figures iii'!$AZ$64:$AZ$66)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iii'!$K$60:$K$68</c15:sqref>
                        </c15:fullRef>
                        <c15:formulaRef>
                          <c15:sqref>('Figures iii'!$K$60:$K$62,'Figures iii'!$K$64:$K$66)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PPMV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iii'!$AY$60:$AY$68</c15:sqref>
                        </c15:fullRef>
                        <c15:formulaRef>
                          <c15:sqref>('Figures iii'!$AY$60:$AY$62,'Figures iii'!$AY$64:$AY$66)</c15:sqref>
                        </c15:formulaRef>
                      </c:ext>
                    </c:extLst>
                    <c:numCache>
                      <c:formatCode>_("$"* #,##0.00_);_("$"* \(#,##0.00\);_("$"* "-"??_);_(@_)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6A8-45EC-8AAD-DE9780060900}"/>
                  </c:ext>
                </c:extLst>
              </c15:ser>
            </c15:filteredBarSeries>
            <c15:filteredBarSeries>
              <c15:ser>
                <c:idx val="40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iii'!$BB$59</c15:sqref>
                        </c15:formulaRef>
                      </c:ext>
                    </c:extLst>
                    <c:strCache>
                      <c:ptCount val="1"/>
                      <c:pt idx="0">
                        <c:v> $-   </c:v>
                      </c:pt>
                    </c:strCache>
                  </c:strRef>
                </c:tx>
                <c:spPr>
                  <a:solidFill>
                    <a:schemeClr val="accent5">
                      <a:lumMod val="70000"/>
                      <a:lumOff val="3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iii'!$BD$60:$BD$68</c15:sqref>
                          </c15:fullRef>
                          <c15:formulaRef>
                            <c15:sqref>('Figures iii'!$BD$60:$BD$62,'Figures iii'!$BD$64:$BD$66)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iii'!$BC$60:$BC$68</c15:sqref>
                          </c15:fullRef>
                          <c15:formulaRef>
                            <c15:sqref>('Figures iii'!$BC$60:$BC$62,'Figures iii'!$BC$64:$BC$66)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iii'!$K$60:$K$68</c15:sqref>
                        </c15:fullRef>
                        <c15:formulaRef>
                          <c15:sqref>('Figures iii'!$K$60:$K$62,'Figures iii'!$K$64:$K$66)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PPMV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iii'!$BB$60:$BB$68</c15:sqref>
                        </c15:fullRef>
                        <c15:formulaRef>
                          <c15:sqref>('Figures iii'!$BB$60:$BB$62,'Figures iii'!$BB$64:$BB$66)</c15:sqref>
                        </c15:formulaRef>
                      </c:ext>
                    </c:extLst>
                    <c:numCache>
                      <c:formatCode>_("$"* #,##0.00_);_("$"* \(#,##0.00\);_("$"* "-"??_);_(@_)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E6A8-45EC-8AAD-DE9780060900}"/>
                  </c:ext>
                </c:extLst>
              </c15:ser>
            </c15:filteredBarSeries>
            <c15:filteredBarSeries>
              <c15:ser>
                <c:idx val="43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iii'!$BE$59</c15:sqref>
                        </c15:formulaRef>
                      </c:ext>
                    </c:extLst>
                    <c:strCache>
                      <c:ptCount val="1"/>
                      <c:pt idx="0">
                        <c:v> $-   </c:v>
                      </c:pt>
                    </c:strCache>
                  </c:strRef>
                </c:tx>
                <c:spPr>
                  <a:solidFill>
                    <a:srgbClr val="0070C0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iii'!$BG$60:$BG$68</c15:sqref>
                          </c15:fullRef>
                          <c15:formulaRef>
                            <c15:sqref>('Figures iii'!$BG$60:$BG$62,'Figures iii'!$BG$64:$BG$66)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iii'!$BF$60:$BF$68</c15:sqref>
                          </c15:fullRef>
                          <c15:formulaRef>
                            <c15:sqref>('Figures iii'!$BF$60:$BF$62,'Figures iii'!$BF$64:$BF$66)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iii'!$K$60:$K$68</c15:sqref>
                        </c15:fullRef>
                        <c15:formulaRef>
                          <c15:sqref>('Figures iii'!$K$60:$K$62,'Figures iii'!$K$64:$K$66)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PPMV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iii'!$BE$60:$BE$68</c15:sqref>
                        </c15:fullRef>
                        <c15:formulaRef>
                          <c15:sqref>('Figures iii'!$BE$60:$BE$62,'Figures iii'!$BE$64:$BE$66)</c15:sqref>
                        </c15:formulaRef>
                      </c:ext>
                    </c:extLst>
                    <c:numCache>
                      <c:formatCode>_("$"* #,##0.00_);_("$"* \(#,##0.00\);_("$"* "-"??_);_(@_)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E6A8-45EC-8AAD-DE9780060900}"/>
                  </c:ext>
                </c:extLst>
              </c15:ser>
            </c15:filteredBarSeries>
            <c15:filteredBarSeries>
              <c15:ser>
                <c:idx val="4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iii'!$BH$59</c15:sqref>
                        </c15:formulaRef>
                      </c:ext>
                    </c:extLst>
                    <c:strCache>
                      <c:ptCount val="1"/>
                      <c:pt idx="0">
                        <c:v> $-   </c:v>
                      </c:pt>
                    </c:strCache>
                  </c:strRef>
                </c:tx>
                <c:spPr>
                  <a:solidFill>
                    <a:srgbClr val="43AA8B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iii'!$K$60:$K$68</c15:sqref>
                        </c15:fullRef>
                        <c15:formulaRef>
                          <c15:sqref>('Figures iii'!$K$60:$K$62,'Figures iii'!$K$64:$K$66)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PPMV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iii'!$BH$60:$BH$68</c15:sqref>
                        </c15:fullRef>
                        <c15:formulaRef>
                          <c15:sqref>('Figures iii'!$BH$60:$BH$62,'Figures iii'!$BH$64:$BH$66)</c15:sqref>
                        </c15:formulaRef>
                      </c:ext>
                    </c:extLst>
                    <c:numCache>
                      <c:formatCode>_("$"* #,##0.00_);_("$"* \(#,##0.00\);_("$"* "-"??_);_(@_)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E6A8-45EC-8AAD-DE9780060900}"/>
                  </c:ext>
                </c:extLst>
              </c15:ser>
            </c15:filteredBarSeries>
            <c15:filteredBarSeries>
              <c15:ser>
                <c:idx val="49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iii'!$BK$59</c15:sqref>
                        </c15:formulaRef>
                      </c:ext>
                    </c:extLst>
                    <c:strCache>
                      <c:ptCount val="1"/>
                      <c:pt idx="0">
                        <c:v> $-   </c:v>
                      </c:pt>
                    </c:strCache>
                  </c:strRef>
                </c:tx>
                <c:spPr>
                  <a:solidFill>
                    <a:srgbClr val="FFD72F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iii'!$BM$60:$BM$68</c15:sqref>
                          </c15:fullRef>
                          <c15:formulaRef>
                            <c15:sqref>('Figures iii'!$BM$60:$BM$62,'Figures iii'!$BM$64:$BM$66)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iii'!$BL$60:$BL$68</c15:sqref>
                          </c15:fullRef>
                          <c15:formulaRef>
                            <c15:sqref>('Figures iii'!$BL$60:$BL$62,'Figures iii'!$BL$64:$BL$66)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iii'!$K$60:$K$68</c15:sqref>
                        </c15:fullRef>
                        <c15:formulaRef>
                          <c15:sqref>('Figures iii'!$K$60:$K$62,'Figures iii'!$K$64:$K$66)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PPMV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iii'!$BK$60:$BK$68</c15:sqref>
                        </c15:fullRef>
                        <c15:formulaRef>
                          <c15:sqref>('Figures iii'!$BK$60:$BK$62,'Figures iii'!$BK$64:$BK$66)</c15:sqref>
                        </c15:formulaRef>
                      </c:ext>
                    </c:extLst>
                    <c:numCache>
                      <c:formatCode>_("$"* #,##0.00_);_("$"* \(#,##0.00\);_("$"* "-"??_);_(@_)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E6A8-45EC-8AAD-DE9780060900}"/>
                  </c:ext>
                </c:extLst>
              </c15:ser>
            </c15:filteredBarSeries>
            <c15:filteredBarSeries>
              <c15:ser>
                <c:idx val="52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iii'!$BN$59</c15:sqref>
                        </c15:formulaRef>
                      </c:ext>
                    </c:extLst>
                    <c:strCache>
                      <c:ptCount val="1"/>
                      <c:pt idx="0">
                        <c:v> $-   </c:v>
                      </c:pt>
                    </c:strCache>
                  </c:strRef>
                </c:tx>
                <c:spPr>
                  <a:solidFill>
                    <a:srgbClr val="00B0F0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iii'!$BP$60:$BP$68</c15:sqref>
                          </c15:fullRef>
                          <c15:formulaRef>
                            <c15:sqref>('Figures iii'!$BP$60:$BP$62,'Figures iii'!$BP$64:$BP$66)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iii'!$BO$60:$BO$68</c15:sqref>
                          </c15:fullRef>
                          <c15:formulaRef>
                            <c15:sqref>('Figures iii'!$BO$60:$BO$62,'Figures iii'!$BO$64:$BO$66)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iii'!$K$60:$K$68</c15:sqref>
                        </c15:fullRef>
                        <c15:formulaRef>
                          <c15:sqref>('Figures iii'!$K$60:$K$62,'Figures iii'!$K$64:$K$66)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PPMV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iii'!$BN$60:$BN$68</c15:sqref>
                        </c15:fullRef>
                        <c15:formulaRef>
                          <c15:sqref>('Figures iii'!$BN$60:$BN$62,'Figures iii'!$BN$64:$BN$66)</c15:sqref>
                        </c15:formulaRef>
                      </c:ext>
                    </c:extLst>
                    <c:numCache>
                      <c:formatCode>_("$"* #,##0.00_);_("$"* \(#,##0.00\);_("$"* "-"??_);_(@_)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E6A8-45EC-8AAD-DE9780060900}"/>
                  </c:ext>
                </c:extLst>
              </c15:ser>
            </c15:filteredBarSeries>
            <c15:filteredBarSeries>
              <c15:ser>
                <c:idx val="55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iii'!$BQ$59</c15:sqref>
                        </c15:formulaRef>
                      </c:ext>
                    </c:extLst>
                    <c:strCache>
                      <c:ptCount val="1"/>
                      <c:pt idx="0">
                        <c:v> $-   </c:v>
                      </c:pt>
                    </c:strCache>
                  </c:strRef>
                </c:tx>
                <c:spPr>
                  <a:solidFill>
                    <a:srgbClr val="FF9933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iii'!$BS$60:$BS$68</c15:sqref>
                          </c15:fullRef>
                          <c15:formulaRef>
                            <c15:sqref>('Figures iii'!$BS$60:$BS$62,'Figures iii'!$BS$64:$BS$66)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iii'!$BR$60:$BR$68</c15:sqref>
                          </c15:fullRef>
                          <c15:formulaRef>
                            <c15:sqref>('Figures iii'!$BR$60:$BR$62,'Figures iii'!$BR$64:$BR$66)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iii'!$K$60:$K$68</c15:sqref>
                        </c15:fullRef>
                        <c15:formulaRef>
                          <c15:sqref>('Figures iii'!$K$60:$K$62,'Figures iii'!$K$64:$K$66)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PPMV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iii'!$BQ$60:$BQ$68</c15:sqref>
                        </c15:fullRef>
                        <c15:formulaRef>
                          <c15:sqref>('Figures iii'!$BQ$60:$BQ$62,'Figures iii'!$BQ$64:$BQ$66)</c15:sqref>
                        </c15:formulaRef>
                      </c:ext>
                    </c:extLst>
                    <c:numCache>
                      <c:formatCode>_("$"* #,##0.00_);_("$"* \(#,##0.00\);_("$"* "-"??_);_(@_)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E6A8-45EC-8AAD-DE9780060900}"/>
                  </c:ext>
                </c:extLst>
              </c15:ser>
            </c15:filteredBarSeries>
            <c15:filteredBarSeries>
              <c15:ser>
                <c:idx val="58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iii'!$BT$59</c15:sqref>
                        </c15:formulaRef>
                      </c:ext>
                    </c:extLst>
                    <c:strCache>
                      <c:ptCount val="1"/>
                      <c:pt idx="0">
                        <c:v> $-   </c:v>
                      </c:pt>
                    </c:strCache>
                  </c:strRef>
                </c:tx>
                <c:spPr>
                  <a:solidFill>
                    <a:srgbClr val="FED97E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iii'!$BV$60:$BV$68</c15:sqref>
                          </c15:fullRef>
                          <c15:formulaRef>
                            <c15:sqref>('Figures iii'!$BV$60:$BV$62,'Figures iii'!$BV$64:$BV$66)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iii'!$BU$60:$BU$68</c15:sqref>
                          </c15:fullRef>
                          <c15:formulaRef>
                            <c15:sqref>('Figures iii'!$BU$60:$BU$62,'Figures iii'!$BU$64:$BU$66)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iii'!$K$60:$K$68</c15:sqref>
                        </c15:fullRef>
                        <c15:formulaRef>
                          <c15:sqref>('Figures iii'!$K$60:$K$62,'Figures iii'!$K$64:$K$66)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PPMV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iii'!$BT$60:$BT$68</c15:sqref>
                        </c15:fullRef>
                        <c15:formulaRef>
                          <c15:sqref>('Figures iii'!$BT$60:$BT$62,'Figures iii'!$BT$64:$BT$66)</c15:sqref>
                        </c15:formulaRef>
                      </c:ext>
                    </c:extLst>
                    <c:numCache>
                      <c:formatCode>_("$"* #,##0.00_);_("$"* \(#,##0.00\);_("$"* "-"??_);_(@_)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E6A8-45EC-8AAD-DE9780060900}"/>
                  </c:ext>
                </c:extLst>
              </c15:ser>
            </c15:filteredBarSeries>
            <c15:filteredBarSeries>
              <c15:ser>
                <c:idx val="6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iii'!$BW$59</c15:sqref>
                        </c15:formulaRef>
                      </c:ext>
                    </c:extLst>
                    <c:strCache>
                      <c:ptCount val="1"/>
                      <c:pt idx="0">
                        <c:v> $-   </c:v>
                      </c:pt>
                    </c:strCache>
                  </c:strRef>
                </c:tx>
                <c:spPr>
                  <a:solidFill>
                    <a:srgbClr val="FF0000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iii'!$K$60:$K$68</c15:sqref>
                        </c15:fullRef>
                        <c15:formulaRef>
                          <c15:sqref>('Figures iii'!$K$60:$K$62,'Figures iii'!$K$64:$K$66)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PPMV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iii'!$BW$60:$BW$68</c15:sqref>
                        </c15:fullRef>
                        <c15:formulaRef>
                          <c15:sqref>('Figures iii'!$BW$60:$BW$62,'Figures iii'!$BW$64:$BW$66)</c15:sqref>
                        </c15:formulaRef>
                      </c:ext>
                    </c:extLst>
                    <c:numCache>
                      <c:formatCode>_("$"* #,##0.00_);_("$"* \(#,##0.00\);_("$"* "-"??_);_(@_)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E6A8-45EC-8AAD-DE9780060900}"/>
                  </c:ext>
                </c:extLst>
              </c15:ser>
            </c15:filteredBarSeries>
            <c15:filteredBarSeries>
              <c15:ser>
                <c:idx val="64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iii'!$BZ$59</c15:sqref>
                        </c15:formulaRef>
                      </c:ext>
                    </c:extLst>
                    <c:strCache>
                      <c:ptCount val="1"/>
                      <c:pt idx="0">
                        <c:v> $-   </c:v>
                      </c:pt>
                    </c:strCache>
                  </c:strRef>
                </c:tx>
                <c:spPr>
                  <a:solidFill>
                    <a:srgbClr val="FF3399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iii'!$CB$60:$CB$68</c15:sqref>
                          </c15:fullRef>
                          <c15:formulaRef>
                            <c15:sqref>('Figures iii'!$CB$60:$CB$62,'Figures iii'!$CB$64:$CB$66)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iii'!$CA$60:$CA$68</c15:sqref>
                          </c15:fullRef>
                          <c15:formulaRef>
                            <c15:sqref>('Figures iii'!$CA$60:$CA$62,'Figures iii'!$CA$64:$CA$66)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iii'!$K$60:$K$68</c15:sqref>
                        </c15:fullRef>
                        <c15:formulaRef>
                          <c15:sqref>('Figures iii'!$K$60:$K$62,'Figures iii'!$K$64:$K$66)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PPMV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iii'!$BZ$60:$BZ$68</c15:sqref>
                        </c15:fullRef>
                        <c15:formulaRef>
                          <c15:sqref>('Figures iii'!$BZ$60:$BZ$62,'Figures iii'!$BZ$64:$BZ$66)</c15:sqref>
                        </c15:formulaRef>
                      </c:ext>
                    </c:extLst>
                    <c:numCache>
                      <c:formatCode>_("$"* #,##0.00_);_("$"* \(#,##0.00\);_("$"* "-"??_);_(@_)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E6A8-45EC-8AAD-DE9780060900}"/>
                  </c:ext>
                </c:extLst>
              </c15:ser>
            </c15:filteredBarSeries>
            <c15:filteredBarSeries>
              <c15:ser>
                <c:idx val="67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iii'!$CC$59</c15:sqref>
                        </c15:formulaRef>
                      </c:ext>
                    </c:extLst>
                    <c:strCache>
                      <c:ptCount val="1"/>
                      <c:pt idx="0">
                        <c:v> $-   </c:v>
                      </c:pt>
                    </c:strCache>
                  </c:strRef>
                </c:tx>
                <c:spPr>
                  <a:solidFill>
                    <a:srgbClr val="B3A2C7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iii'!$CE$60:$CE$68</c15:sqref>
                          </c15:fullRef>
                          <c15:formulaRef>
                            <c15:sqref>('Figures iii'!$CE$60:$CE$62,'Figures iii'!$CE$64:$CE$66)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iii'!$CD$60:$CD$68</c15:sqref>
                          </c15:fullRef>
                          <c15:formulaRef>
                            <c15:sqref>('Figures iii'!$CD$60:$CD$62,'Figures iii'!$CD$64:$CD$66)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iii'!$K$60:$K$68</c15:sqref>
                        </c15:fullRef>
                        <c15:formulaRef>
                          <c15:sqref>('Figures iii'!$K$60:$K$62,'Figures iii'!$K$64:$K$66)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PPMV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iii'!$CC$60:$CC$68</c15:sqref>
                        </c15:fullRef>
                        <c15:formulaRef>
                          <c15:sqref>('Figures iii'!$CC$60:$CC$62,'Figures iii'!$CC$64:$CC$66)</c15:sqref>
                        </c15:formulaRef>
                      </c:ext>
                    </c:extLst>
                    <c:numCache>
                      <c:formatCode>_("$"* #,##0.00_);_("$"* \(#,##0.00\);_("$"* "-"??_);_(@_)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E6A8-45EC-8AAD-DE9780060900}"/>
                  </c:ext>
                </c:extLst>
              </c15:ser>
            </c15:filteredBarSeries>
            <c15:filteredBarSeries>
              <c15:ser>
                <c:idx val="70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iii'!$CF$59</c15:sqref>
                        </c15:formulaRef>
                      </c:ext>
                    </c:extLst>
                    <c:strCache>
                      <c:ptCount val="1"/>
                      <c:pt idx="0">
                        <c:v> $-   </c:v>
                      </c:pt>
                    </c:strCache>
                  </c:strRef>
                </c:tx>
                <c:spPr>
                  <a:solidFill>
                    <a:srgbClr val="FF8FDA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iii'!$K$60:$K$68</c15:sqref>
                        </c15:fullRef>
                        <c15:formulaRef>
                          <c15:sqref>('Figures iii'!$K$60:$K$62,'Figures iii'!$K$64:$K$66)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PPMV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iii'!$CF$60:$CF$68</c15:sqref>
                        </c15:fullRef>
                        <c15:formulaRef>
                          <c15:sqref>('Figures iii'!$CF$60:$CF$62,'Figures iii'!$CF$64:$CF$66)</c15:sqref>
                        </c15:formulaRef>
                      </c:ext>
                    </c:extLst>
                    <c:numCache>
                      <c:formatCode>_("$"* #,##0.00_);_("$"* \(#,##0.00\);_("$"* "-"??_);_(@_)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E6A8-45EC-8AAD-DE9780060900}"/>
                  </c:ext>
                </c:extLst>
              </c15:ser>
            </c15:filteredBarSeries>
            <c15:filteredBarSeries>
              <c15:ser>
                <c:idx val="73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iii'!$CI$59</c15:sqref>
                        </c15:formulaRef>
                      </c:ext>
                    </c:extLst>
                    <c:strCache>
                      <c:ptCount val="1"/>
                      <c:pt idx="0">
                        <c:v> $-   </c:v>
                      </c:pt>
                    </c:strCache>
                  </c:strRef>
                </c:tx>
                <c:spPr>
                  <a:solidFill>
                    <a:srgbClr val="E270A6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iii'!$CK$60:$CK$68</c15:sqref>
                          </c15:fullRef>
                          <c15:formulaRef>
                            <c15:sqref>('Figures iii'!$CK$60:$CK$62,'Figures iii'!$CK$64:$CK$66)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iii'!$CJ$60:$CJ$68</c15:sqref>
                          </c15:fullRef>
                          <c15:formulaRef>
                            <c15:sqref>('Figures iii'!$CJ$60:$CJ$62,'Figures iii'!$CJ$64:$CJ$66)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iii'!$K$60:$K$68</c15:sqref>
                        </c15:fullRef>
                        <c15:formulaRef>
                          <c15:sqref>('Figures iii'!$K$60:$K$62,'Figures iii'!$K$64:$K$66)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PPMV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iii'!$CI$60:$CI$68</c15:sqref>
                        </c15:fullRef>
                        <c15:formulaRef>
                          <c15:sqref>('Figures iii'!$CI$60:$CI$62,'Figures iii'!$CI$64:$CI$66)</c15:sqref>
                        </c15:formulaRef>
                      </c:ext>
                    </c:extLst>
                    <c:numCache>
                      <c:formatCode>_("$"* #,##0.00_);_("$"* \(#,##0.00\);_("$"* "-"??_);_(@_)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E6A8-45EC-8AAD-DE9780060900}"/>
                  </c:ext>
                </c:extLst>
              </c15:ser>
            </c15:filteredBarSeries>
            <c15:filteredBarSeries>
              <c15:ser>
                <c:idx val="7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iii'!$CL$59</c15:sqref>
                        </c15:formulaRef>
                      </c:ext>
                    </c:extLst>
                    <c:strCache>
                      <c:ptCount val="1"/>
                      <c:pt idx="0">
                        <c:v> $-   </c:v>
                      </c:pt>
                    </c:strCache>
                  </c:strRef>
                </c:tx>
                <c:spPr>
                  <a:solidFill>
                    <a:srgbClr val="F9A9C6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iii'!$CN$60:$CN$68</c15:sqref>
                          </c15:fullRef>
                          <c15:formulaRef>
                            <c15:sqref>('Figures iii'!$CN$60:$CN$62,'Figures iii'!$CN$64:$CN$66)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iii'!$CM$60:$CM$68</c15:sqref>
                          </c15:fullRef>
                          <c15:formulaRef>
                            <c15:sqref>('Figures iii'!$CM$60:$CM$62,'Figures iii'!$CM$64:$CM$66)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iii'!$K$60:$K$68</c15:sqref>
                        </c15:fullRef>
                        <c15:formulaRef>
                          <c15:sqref>('Figures iii'!$K$60:$K$62,'Figures iii'!$K$64:$K$66)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PPMV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iii'!$CL$60:$CL$68</c15:sqref>
                        </c15:fullRef>
                        <c15:formulaRef>
                          <c15:sqref>('Figures iii'!$CL$60:$CL$62,'Figures iii'!$CL$64:$CL$66)</c15:sqref>
                        </c15:formulaRef>
                      </c:ext>
                    </c:extLst>
                    <c:numCache>
                      <c:formatCode>_("$"* #,##0.00_);_("$"* \(#,##0.00\);_("$"* "-"??_);_(@_)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E6A8-45EC-8AAD-DE9780060900}"/>
                  </c:ext>
                </c:extLst>
              </c15:ser>
            </c15:filteredBarSeries>
            <c15:filteredBarSeries>
              <c15:ser>
                <c:idx val="79"/>
                <c:order val="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iii'!$CO$59</c15:sqref>
                        </c15:formulaRef>
                      </c:ext>
                    </c:extLst>
                    <c:strCache>
                      <c:ptCount val="1"/>
                      <c:pt idx="0">
                        <c:v> $-   </c:v>
                      </c:pt>
                    </c:strCache>
                  </c:strRef>
                </c:tx>
                <c:spPr>
                  <a:solidFill>
                    <a:srgbClr val="D45EC9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iii'!$CQ$60:$CQ$68</c15:sqref>
                          </c15:fullRef>
                          <c15:formulaRef>
                            <c15:sqref>('Figures iii'!$CQ$60:$CQ$62,'Figures iii'!$CQ$64:$CQ$66)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iii'!$CP$60:$CP$68</c15:sqref>
                          </c15:fullRef>
                          <c15:formulaRef>
                            <c15:sqref>('Figures iii'!$CP$60:$CP$62,'Figures iii'!$CP$64:$CP$66)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iii'!$K$60:$K$68</c15:sqref>
                        </c15:fullRef>
                        <c15:formulaRef>
                          <c15:sqref>('Figures iii'!$K$60:$K$62,'Figures iii'!$K$64:$K$66)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PPMV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iii'!$CO$60:$CO$68</c15:sqref>
                        </c15:fullRef>
                        <c15:formulaRef>
                          <c15:sqref>('Figures iii'!$CO$60:$CO$62,'Figures iii'!$CO$64:$CO$66)</c15:sqref>
                        </c15:formulaRef>
                      </c:ext>
                    </c:extLst>
                    <c:numCache>
                      <c:formatCode>_("$"* #,##0.00_);_("$"* \(#,##0.00\);_("$"* "-"??_);_(@_)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E6A8-45EC-8AAD-DE9780060900}"/>
                  </c:ext>
                </c:extLst>
              </c15:ser>
            </c15:filteredBarSeries>
            <c15:filteredBarSeries>
              <c15:ser>
                <c:idx val="82"/>
                <c:order val="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iii'!$CR$59</c15:sqref>
                        </c15:formulaRef>
                      </c:ext>
                    </c:extLst>
                    <c:strCache>
                      <c:ptCount val="1"/>
                      <c:pt idx="0">
                        <c:v> $-   </c:v>
                      </c:pt>
                    </c:strCache>
                  </c:strRef>
                </c:tx>
                <c:spPr>
                  <a:solidFill>
                    <a:srgbClr val="FFC9F5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iii'!$CT$60:$CT$68</c15:sqref>
                          </c15:fullRef>
                          <c15:formulaRef>
                            <c15:sqref>('Figures iii'!$CT$60:$CT$62,'Figures iii'!$CT$64:$CT$66)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iii'!$CS$60:$CS$68</c15:sqref>
                          </c15:fullRef>
                          <c15:formulaRef>
                            <c15:sqref>('Figures iii'!$CS$60:$CS$62,'Figures iii'!$CS$64:$CS$66)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iii'!$K$60:$K$68</c15:sqref>
                        </c15:fullRef>
                        <c15:formulaRef>
                          <c15:sqref>('Figures iii'!$K$60:$K$62,'Figures iii'!$K$64:$K$66)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PPMV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iii'!$CR$60:$CR$68</c15:sqref>
                        </c15:fullRef>
                        <c15:formulaRef>
                          <c15:sqref>('Figures iii'!$CR$60:$CR$62,'Figures iii'!$CR$64:$CR$66)</c15:sqref>
                        </c15:formulaRef>
                      </c:ext>
                    </c:extLst>
                    <c:numCache>
                      <c:formatCode>_("$"* #,##0.00_);_("$"* \(#,##0.00\);_("$"* "-"??_);_(@_)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E6A8-45EC-8AAD-DE9780060900}"/>
                  </c:ext>
                </c:extLst>
              </c15:ser>
            </c15:filteredBarSeries>
          </c:ext>
        </c:extLst>
      </c:barChart>
      <c:catAx>
        <c:axId val="1118444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 Light" panose="02000000000000000000" pitchFamily="2" charset="0"/>
                <a:ea typeface="Roboto Light" panose="02000000000000000000" pitchFamily="2" charset="0"/>
                <a:cs typeface="Roboto Light" panose="02000000000000000000" pitchFamily="2" charset="0"/>
              </a:defRPr>
            </a:pPr>
            <a:endParaRPr lang="en-US"/>
          </a:p>
        </c:txPr>
        <c:crossAx val="1118444271"/>
        <c:crosses val="autoZero"/>
        <c:auto val="1"/>
        <c:lblAlgn val="ctr"/>
        <c:lblOffset val="100"/>
        <c:noMultiLvlLbl val="0"/>
      </c:catAx>
      <c:valAx>
        <c:axId val="1118444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45C]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 Light" panose="02000000000000000000" pitchFamily="2" charset="0"/>
                <a:ea typeface="Roboto Light" panose="02000000000000000000" pitchFamily="2" charset="0"/>
                <a:cs typeface="Roboto Light" panose="02000000000000000000" pitchFamily="2" charset="0"/>
              </a:defRPr>
            </a:pPr>
            <a:endParaRPr lang="en-US"/>
          </a:p>
        </c:txPr>
        <c:crossAx val="1118444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0198788377663949E-2"/>
          <c:y val="0.88928024959277563"/>
          <c:w val="0.81753725649194675"/>
          <c:h val="7.92297132514782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Roboto Light" panose="02000000000000000000" pitchFamily="2" charset="0"/>
              <a:ea typeface="Roboto Light" panose="02000000000000000000" pitchFamily="2" charset="0"/>
              <a:cs typeface="Roboto Light" panose="02000000000000000000" pitchFamily="2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661651111914374E-2"/>
          <c:y val="4.8664733082473662E-2"/>
          <c:w val="0.9080335251002748"/>
          <c:h val="0.5994749643113679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'Figures i'!$K$16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'Figures i'!$M$18:$M$45</c15:sqref>
                    </c15:fullRef>
                  </c:ext>
                </c:extLst>
                <c:f>'Figures i'!$M$18:$M$24</c:f>
                <c:numCache>
                  <c:formatCode>General</c:formatCode>
                  <c:ptCount val="7"/>
                  <c:pt idx="0">
                    <c:v>0.1263241171836853</c:v>
                  </c:pt>
                  <c:pt idx="1">
                    <c:v>0</c:v>
                  </c:pt>
                  <c:pt idx="2">
                    <c:v>0.63162064552307129</c:v>
                  </c:pt>
                  <c:pt idx="3">
                    <c:v>0.18948617577552795</c:v>
                  </c:pt>
                  <c:pt idx="4">
                    <c:v>0.22106720507144928</c:v>
                  </c:pt>
                  <c:pt idx="5">
                    <c:v>0.1263241171836853</c:v>
                  </c:pt>
                  <c:pt idx="6">
                    <c:v>0.88426876068115234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'Figures i'!$L$18:$L$45</c15:sqref>
                    </c15:fullRef>
                  </c:ext>
                </c:extLst>
                <c:f>'Figures i'!$L$18:$L$24</c:f>
                <c:numCache>
                  <c:formatCode>General</c:formatCode>
                  <c:ptCount val="7"/>
                  <c:pt idx="0">
                    <c:v>3.1581029295921326E-2</c:v>
                  </c:pt>
                  <c:pt idx="1">
                    <c:v>6.3162058591842651E-2</c:v>
                  </c:pt>
                  <c:pt idx="2">
                    <c:v>1.5158893465995789</c:v>
                  </c:pt>
                  <c:pt idx="3">
                    <c:v>0.1263241171836853</c:v>
                  </c:pt>
                  <c:pt idx="4">
                    <c:v>6.3162058591842651E-2</c:v>
                  </c:pt>
                  <c:pt idx="5">
                    <c:v>6.3162058591842651E-2</c:v>
                  </c:pt>
                  <c:pt idx="6">
                    <c:v>0.1263241171836853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'Figures i'!$J$18:$J$45</c15:sqref>
                  </c15:fullRef>
                </c:ext>
              </c:extLst>
              <c:f>'Figures i'!$J$18:$J$24</c:f>
              <c:strCache>
                <c:ptCount val="7"/>
                <c:pt idx="0">
                  <c:v>QA AL pack size 2 (for a child 15-25 kgs)</c:v>
                </c:pt>
                <c:pt idx="1">
                  <c:v>QA AL pack size 3 (for an adolescent 25-35 kgs)</c:v>
                </c:pt>
                <c:pt idx="2">
                  <c:v>QA AL pack size 4 (for an adult 35+ kgs)</c:v>
                </c:pt>
                <c:pt idx="3">
                  <c:v>Non-QA AL pack size 1 (for an infant 5-15kg)</c:v>
                </c:pt>
                <c:pt idx="4">
                  <c:v>Non-QA AL pack size 2 (for a child 15-25 kgs)</c:v>
                </c:pt>
                <c:pt idx="5">
                  <c:v>Non-QA AL pack size 3 (for an adolescent 25-35 kgs)</c:v>
                </c:pt>
                <c:pt idx="6">
                  <c:v>Non-QA AL pack size 4 (for an adult 35+ kgs)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'Figures i'!$K$18:$K$45</c15:sqref>
                  </c15:fullRef>
                </c:ext>
              </c:extLst>
              <c:f>'Figures i'!$K$18:$K$24</c:f>
              <c:numCache>
                <c:formatCode>_("$"* #,##0.00_);_("$"* \(#,##0.00\);_("$"* "-"??_);_(@_)</c:formatCode>
                <c:ptCount val="7"/>
                <c:pt idx="0">
                  <c:v>0.18948617577552795</c:v>
                </c:pt>
                <c:pt idx="1">
                  <c:v>0.31581029295921326</c:v>
                </c:pt>
                <c:pt idx="2">
                  <c:v>1.8948616981506348</c:v>
                </c:pt>
                <c:pt idx="3">
                  <c:v>0.44213441014289856</c:v>
                </c:pt>
                <c:pt idx="4">
                  <c:v>0.22106720507144928</c:v>
                </c:pt>
                <c:pt idx="5">
                  <c:v>0.31581029295921326</c:v>
                </c:pt>
                <c:pt idx="6">
                  <c:v>0.50529646873474121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53-4748-A03F-0BDE64313C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576784"/>
        <c:axId val="205578224"/>
      </c:barChart>
      <c:catAx>
        <c:axId val="20557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 Light" panose="02000000000000000000" pitchFamily="2" charset="0"/>
                <a:ea typeface="Roboto Light" panose="02000000000000000000" pitchFamily="2" charset="0"/>
                <a:cs typeface="Roboto Light" panose="02000000000000000000" pitchFamily="2" charset="0"/>
              </a:defRPr>
            </a:pPr>
            <a:endParaRPr lang="en-US"/>
          </a:p>
        </c:txPr>
        <c:crossAx val="205578224"/>
        <c:crosses val="autoZero"/>
        <c:auto val="1"/>
        <c:lblAlgn val="ctr"/>
        <c:lblOffset val="100"/>
        <c:noMultiLvlLbl val="0"/>
      </c:catAx>
      <c:valAx>
        <c:axId val="20557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409]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 Light" panose="02000000000000000000" pitchFamily="2" charset="0"/>
                <a:ea typeface="Roboto Light" panose="02000000000000000000" pitchFamily="2" charset="0"/>
                <a:cs typeface="Roboto Light" panose="02000000000000000000" pitchFamily="2" charset="0"/>
              </a:defRPr>
            </a:pPr>
            <a:endParaRPr lang="en-US"/>
          </a:p>
        </c:txPr>
        <c:crossAx val="205576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'Figures i'!$L$59</c:f>
              <c:strCache>
                <c:ptCount val="1"/>
                <c:pt idx="0">
                  <c:v> QA AL pack size 1 (for an infant 5-15kg) </c:v>
                </c:pt>
              </c:strCache>
            </c:strRef>
          </c:tx>
          <c:spPr>
            <a:solidFill>
              <a:srgbClr val="BFF0EF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i'!$N$60:$N$68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0.94743090867996216</c:v>
                  </c:pt>
                  <c:pt idx="2">
                    <c:v>0.31581032276153564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3.1581029295921326E-2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i'!$M$60:$M$68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0.82110676169395447</c:v>
                  </c:pt>
                  <c:pt idx="3">
                    <c:v>0</c:v>
                  </c:pt>
                  <c:pt idx="4">
                    <c:v>3.1581029295921326E-2</c:v>
                  </c:pt>
                  <c:pt idx="5">
                    <c:v>3.1581029295921326E-2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i'!$K$60:$K$68</c:f>
              <c:strCache>
                <c:ptCount val="8"/>
                <c:pt idx="0">
                  <c:v> Private Not For-Profit Facility </c:v>
                </c:pt>
                <c:pt idx="1">
                  <c:v> Private For-Profit Facility </c:v>
                </c:pt>
                <c:pt idx="2">
                  <c:v> Pharmacy </c:v>
                </c:pt>
                <c:pt idx="3">
                  <c:v> Laboratory </c:v>
                </c:pt>
                <c:pt idx="4">
                  <c:v> Drug store </c:v>
                </c:pt>
                <c:pt idx="5">
                  <c:v> Informal </c:v>
                </c:pt>
                <c:pt idx="6">
                  <c:v> Retail total </c:v>
                </c:pt>
                <c:pt idx="7">
                  <c:v> Wholesale </c:v>
                </c:pt>
              </c:strCache>
            </c:strRef>
          </c:cat>
          <c:val>
            <c:numRef>
              <c:f>'Figures i'!$L$60:$L$68</c:f>
              <c:numCache>
                <c:formatCode>_("$"* #,##0.00_);_("$"* \(#,##0.00\);_("$"* "-"??_);_(@_)</c:formatCode>
                <c:ptCount val="9"/>
                <c:pt idx="0">
                  <c:v>0</c:v>
                </c:pt>
                <c:pt idx="1">
                  <c:v>0.1263241171836853</c:v>
                </c:pt>
                <c:pt idx="2">
                  <c:v>1.0105929374694824</c:v>
                </c:pt>
                <c:pt idx="3">
                  <c:v>0</c:v>
                </c:pt>
                <c:pt idx="4">
                  <c:v>0.1263241171836853</c:v>
                </c:pt>
                <c:pt idx="5">
                  <c:v>0.1263241171836853</c:v>
                </c:pt>
                <c:pt idx="6">
                  <c:v>0.1263241171836853</c:v>
                </c:pt>
                <c:pt idx="7">
                  <c:v>0.1263241171836853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DF-4525-992F-6D7F218B4BAC}"/>
            </c:ext>
          </c:extLst>
        </c:ser>
        <c:ser>
          <c:idx val="3"/>
          <c:order val="1"/>
          <c:tx>
            <c:strRef>
              <c:f>'Figures i'!$O$59</c:f>
              <c:strCache>
                <c:ptCount val="1"/>
                <c:pt idx="0">
                  <c:v> QA AL pack size 2 (for a child 15-25 kgs) </c:v>
                </c:pt>
              </c:strCache>
            </c:strRef>
          </c:tx>
          <c:spPr>
            <a:solidFill>
              <a:srgbClr val="00AB69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i'!$Q$60:$Q$68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3.1581029295921326E-2</c:v>
                  </c:pt>
                  <c:pt idx="5">
                    <c:v>0</c:v>
                  </c:pt>
                  <c:pt idx="6">
                    <c:v>0.1263241171836853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i'!$P$60:$P$68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0.25264823436737061</c:v>
                  </c:pt>
                  <c:pt idx="3">
                    <c:v>0</c:v>
                  </c:pt>
                  <c:pt idx="4">
                    <c:v>3.1581029295921326E-2</c:v>
                  </c:pt>
                  <c:pt idx="5">
                    <c:v>0</c:v>
                  </c:pt>
                  <c:pt idx="6">
                    <c:v>3.1581029295921326E-2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i'!$K$60:$K$68</c:f>
              <c:strCache>
                <c:ptCount val="8"/>
                <c:pt idx="0">
                  <c:v> Private Not For-Profit Facility </c:v>
                </c:pt>
                <c:pt idx="1">
                  <c:v> Private For-Profit Facility </c:v>
                </c:pt>
                <c:pt idx="2">
                  <c:v> Pharmacy </c:v>
                </c:pt>
                <c:pt idx="3">
                  <c:v> Laboratory </c:v>
                </c:pt>
                <c:pt idx="4">
                  <c:v> Drug store </c:v>
                </c:pt>
                <c:pt idx="5">
                  <c:v> Informal </c:v>
                </c:pt>
                <c:pt idx="6">
                  <c:v> Retail total </c:v>
                </c:pt>
                <c:pt idx="7">
                  <c:v> Wholesale </c:v>
                </c:pt>
              </c:strCache>
            </c:strRef>
          </c:cat>
          <c:val>
            <c:numRef>
              <c:f>'Figures i'!$O$60:$O$68</c:f>
              <c:numCache>
                <c:formatCode>_("$"* #,##0.00_);_("$"* \(#,##0.00\);_("$"* "-"??_);_(@_)</c:formatCode>
                <c:ptCount val="9"/>
                <c:pt idx="0">
                  <c:v>0.94743084907531738</c:v>
                </c:pt>
                <c:pt idx="1">
                  <c:v>0.31581029295921326</c:v>
                </c:pt>
                <c:pt idx="2">
                  <c:v>1.5790514945983887</c:v>
                </c:pt>
                <c:pt idx="3">
                  <c:v>0</c:v>
                </c:pt>
                <c:pt idx="4">
                  <c:v>0.18948617577552795</c:v>
                </c:pt>
                <c:pt idx="5">
                  <c:v>0.25264823436737061</c:v>
                </c:pt>
                <c:pt idx="6">
                  <c:v>0.18948617577552795</c:v>
                </c:pt>
                <c:pt idx="7">
                  <c:v>0.15790514647960663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DF-4525-992F-6D7F218B4BAC}"/>
            </c:ext>
          </c:extLst>
        </c:ser>
        <c:ser>
          <c:idx val="6"/>
          <c:order val="2"/>
          <c:tx>
            <c:strRef>
              <c:f>'Figures i'!$R$59</c:f>
              <c:strCache>
                <c:ptCount val="1"/>
                <c:pt idx="0">
                  <c:v> QA AL pack size 3 (for an adolescent 25-35 kgs) </c:v>
                </c:pt>
              </c:strCache>
            </c:strRef>
          </c:tx>
          <c:spPr>
            <a:solidFill>
              <a:srgbClr val="B0F03E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i'!$T$60:$T$68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i'!$S$60:$S$68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6.3162058591842651E-2</c:v>
                  </c:pt>
                  <c:pt idx="5">
                    <c:v>0</c:v>
                  </c:pt>
                  <c:pt idx="6">
                    <c:v>6.3162058591842651E-2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i'!$K$60:$K$68</c:f>
              <c:strCache>
                <c:ptCount val="8"/>
                <c:pt idx="0">
                  <c:v> Private Not For-Profit Facility </c:v>
                </c:pt>
                <c:pt idx="1">
                  <c:v> Private For-Profit Facility </c:v>
                </c:pt>
                <c:pt idx="2">
                  <c:v> Pharmacy </c:v>
                </c:pt>
                <c:pt idx="3">
                  <c:v> Laboratory </c:v>
                </c:pt>
                <c:pt idx="4">
                  <c:v> Drug store </c:v>
                </c:pt>
                <c:pt idx="5">
                  <c:v> Informal </c:v>
                </c:pt>
                <c:pt idx="6">
                  <c:v> Retail total </c:v>
                </c:pt>
                <c:pt idx="7">
                  <c:v> Wholesale </c:v>
                </c:pt>
              </c:strCache>
            </c:strRef>
          </c:cat>
          <c:val>
            <c:numRef>
              <c:f>'Figures i'!$R$60:$R$68</c:f>
              <c:numCache>
                <c:formatCode>_("$"* #,##0.00_);_("$"* \(#,##0.00\);_("$"* "-"??_);_(@_)</c:formatCode>
                <c:ptCount val="9"/>
                <c:pt idx="0">
                  <c:v>0</c:v>
                </c:pt>
                <c:pt idx="1">
                  <c:v>0.31581029295921326</c:v>
                </c:pt>
                <c:pt idx="2">
                  <c:v>0.31581029295921326</c:v>
                </c:pt>
                <c:pt idx="3">
                  <c:v>0</c:v>
                </c:pt>
                <c:pt idx="4">
                  <c:v>0.31581029295921326</c:v>
                </c:pt>
                <c:pt idx="5">
                  <c:v>0.25264823436737061</c:v>
                </c:pt>
                <c:pt idx="6">
                  <c:v>0.31581029295921326</c:v>
                </c:pt>
                <c:pt idx="7">
                  <c:v>0.25264823436737061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DF-4525-992F-6D7F218B4BAC}"/>
            </c:ext>
          </c:extLst>
        </c:ser>
        <c:ser>
          <c:idx val="9"/>
          <c:order val="3"/>
          <c:tx>
            <c:strRef>
              <c:f>'Figures i'!$U$59</c:f>
              <c:strCache>
                <c:ptCount val="1"/>
                <c:pt idx="0">
                  <c:v> QA AL pack size 4 (for an adult 35+ kgs) </c:v>
                </c:pt>
              </c:strCache>
            </c:strRef>
          </c:tx>
          <c:spPr>
            <a:solidFill>
              <a:srgbClr val="73A4ED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i'!$W$60:$W$68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1.1369170844554901</c:v>
                  </c:pt>
                  <c:pt idx="5">
                    <c:v>0</c:v>
                  </c:pt>
                  <c:pt idx="6">
                    <c:v>0.63162064552307129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i'!$V$60:$V$68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0.37897229194641113</c:v>
                  </c:pt>
                  <c:pt idx="3">
                    <c:v>-28</c:v>
                  </c:pt>
                  <c:pt idx="4">
                    <c:v>6.3162058591842651E-2</c:v>
                  </c:pt>
                  <c:pt idx="5">
                    <c:v>0</c:v>
                  </c:pt>
                  <c:pt idx="6">
                    <c:v>1.5158893465995789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i'!$K$60:$K$68</c:f>
              <c:strCache>
                <c:ptCount val="8"/>
                <c:pt idx="0">
                  <c:v> Private Not For-Profit Facility </c:v>
                </c:pt>
                <c:pt idx="1">
                  <c:v> Private For-Profit Facility </c:v>
                </c:pt>
                <c:pt idx="2">
                  <c:v> Pharmacy </c:v>
                </c:pt>
                <c:pt idx="3">
                  <c:v> Laboratory </c:v>
                </c:pt>
                <c:pt idx="4">
                  <c:v> Drug store </c:v>
                </c:pt>
                <c:pt idx="5">
                  <c:v> Informal </c:v>
                </c:pt>
                <c:pt idx="6">
                  <c:v> Retail total </c:v>
                </c:pt>
                <c:pt idx="7">
                  <c:v> Wholesale </c:v>
                </c:pt>
              </c:strCache>
            </c:strRef>
          </c:cat>
          <c:val>
            <c:numRef>
              <c:f>'Figures i'!$U$60:$U$68</c:f>
              <c:numCache>
                <c:formatCode>_("$"* #,##0.00_);_("$"* \(#,##0.00\);_("$"* "-"??_);_(@_)</c:formatCode>
                <c:ptCount val="9"/>
                <c:pt idx="0">
                  <c:v>0</c:v>
                </c:pt>
                <c:pt idx="1">
                  <c:v>2.21067214012146</c:v>
                </c:pt>
                <c:pt idx="2">
                  <c:v>2.5264823436737061</c:v>
                </c:pt>
                <c:pt idx="3">
                  <c:v>0</c:v>
                </c:pt>
                <c:pt idx="4">
                  <c:v>0.44213441014289856</c:v>
                </c:pt>
                <c:pt idx="5">
                  <c:v>0</c:v>
                </c:pt>
                <c:pt idx="6">
                  <c:v>1.8948616981506348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DF-4525-992F-6D7F218B4BAC}"/>
            </c:ext>
          </c:extLst>
        </c:ser>
        <c:ser>
          <c:idx val="2"/>
          <c:order val="4"/>
          <c:tx>
            <c:strRef>
              <c:f>'Figures i'!$X$59</c:f>
              <c:strCache>
                <c:ptCount val="1"/>
                <c:pt idx="0">
                  <c:v> Non-QA AL pack size 1 (for an infant 5-15kg) </c:v>
                </c:pt>
              </c:strCache>
            </c:strRef>
          </c:tx>
          <c:spPr>
            <a:solidFill>
              <a:srgbClr val="45FC0C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i'!$K$60:$K$68</c:f>
              <c:strCache>
                <c:ptCount val="8"/>
                <c:pt idx="0">
                  <c:v> Private Not For-Profit Facility </c:v>
                </c:pt>
                <c:pt idx="1">
                  <c:v> Private For-Profit Facility </c:v>
                </c:pt>
                <c:pt idx="2">
                  <c:v> Pharmacy </c:v>
                </c:pt>
                <c:pt idx="3">
                  <c:v> Laboratory </c:v>
                </c:pt>
                <c:pt idx="4">
                  <c:v> Drug store </c:v>
                </c:pt>
                <c:pt idx="5">
                  <c:v> Informal </c:v>
                </c:pt>
                <c:pt idx="6">
                  <c:v> Retail total </c:v>
                </c:pt>
                <c:pt idx="7">
                  <c:v> Wholesale </c:v>
                </c:pt>
              </c:strCache>
            </c:strRef>
          </c:cat>
          <c:val>
            <c:numRef>
              <c:f>'Figures i'!$X$60:$X$68</c:f>
              <c:numCache>
                <c:formatCode>_("$"* #,##0.00_);_("$"* \(#,##0.00\);_("$"* "-"??_);_(@_)</c:formatCode>
                <c:ptCount val="9"/>
                <c:pt idx="0">
                  <c:v>1.1369169950485229</c:v>
                </c:pt>
                <c:pt idx="1">
                  <c:v>0.31581029295921326</c:v>
                </c:pt>
                <c:pt idx="2">
                  <c:v>0.63162058591842651</c:v>
                </c:pt>
                <c:pt idx="3">
                  <c:v>0</c:v>
                </c:pt>
                <c:pt idx="4">
                  <c:v>0.31581029295921326</c:v>
                </c:pt>
                <c:pt idx="5">
                  <c:v>1.263241171836853</c:v>
                </c:pt>
                <c:pt idx="6">
                  <c:v>0.44213441014289856</c:v>
                </c:pt>
                <c:pt idx="7">
                  <c:v>1.5790514945983887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2DF-4525-992F-6D7F218B4BAC}"/>
            </c:ext>
          </c:extLst>
        </c:ser>
        <c:ser>
          <c:idx val="13"/>
          <c:order val="5"/>
          <c:tx>
            <c:strRef>
              <c:f>'Figures i'!$AA$59</c:f>
              <c:strCache>
                <c:ptCount val="1"/>
                <c:pt idx="0">
                  <c:v> Non-QA AL pack size 2 (for a child 15-25 kgs) </c:v>
                </c:pt>
              </c:strCache>
            </c:strRef>
          </c:tx>
          <c:spPr>
            <a:solidFill>
              <a:srgbClr val="3767C7"/>
            </a:solidFill>
            <a:ln>
              <a:noFill/>
            </a:ln>
            <a:effectLst/>
          </c:spPr>
          <c:invertIfNegative val="0"/>
          <c:cat>
            <c:strRef>
              <c:f>'Figures i'!$K$60:$K$68</c:f>
              <c:strCache>
                <c:ptCount val="8"/>
                <c:pt idx="0">
                  <c:v> Private Not For-Profit Facility </c:v>
                </c:pt>
                <c:pt idx="1">
                  <c:v> Private For-Profit Facility </c:v>
                </c:pt>
                <c:pt idx="2">
                  <c:v> Pharmacy </c:v>
                </c:pt>
                <c:pt idx="3">
                  <c:v> Laboratory </c:v>
                </c:pt>
                <c:pt idx="4">
                  <c:v> Drug store </c:v>
                </c:pt>
                <c:pt idx="5">
                  <c:v> Informal </c:v>
                </c:pt>
                <c:pt idx="6">
                  <c:v> Retail total </c:v>
                </c:pt>
                <c:pt idx="7">
                  <c:v> Wholesale </c:v>
                </c:pt>
              </c:strCache>
            </c:strRef>
          </c:cat>
          <c:val>
            <c:numRef>
              <c:f>'Figures i'!$AA$60:$AA$68</c:f>
              <c:numCache>
                <c:formatCode>_("$"* #,##0.00_);_("$"* \(#,##0.00\);_("$"* "-"??_);_(@_)</c:formatCode>
                <c:ptCount val="9"/>
                <c:pt idx="0">
                  <c:v>0</c:v>
                </c:pt>
                <c:pt idx="1">
                  <c:v>0.63162058591842651</c:v>
                </c:pt>
                <c:pt idx="2">
                  <c:v>1.3264032602310181</c:v>
                </c:pt>
                <c:pt idx="3">
                  <c:v>0.18948617577552795</c:v>
                </c:pt>
                <c:pt idx="4">
                  <c:v>0.22106720507144928</c:v>
                </c:pt>
                <c:pt idx="5">
                  <c:v>0.15790514647960663</c:v>
                </c:pt>
                <c:pt idx="6">
                  <c:v>0.22106720507144928</c:v>
                </c:pt>
                <c:pt idx="7">
                  <c:v>0.22106720507144928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2DF-4525-992F-6D7F218B4BAC}"/>
            </c:ext>
          </c:extLst>
        </c:ser>
        <c:ser>
          <c:idx val="16"/>
          <c:order val="6"/>
          <c:tx>
            <c:strRef>
              <c:f>'Figures i'!$AD$59</c:f>
              <c:strCache>
                <c:ptCount val="1"/>
                <c:pt idx="0">
                  <c:v> Non-QA AL pack size 3 (for an adolescent 25-35 kgs) </c:v>
                </c:pt>
              </c:strCache>
            </c:strRef>
          </c:tx>
          <c:spPr>
            <a:solidFill>
              <a:srgbClr val="39BC10"/>
            </a:solidFill>
            <a:ln>
              <a:noFill/>
            </a:ln>
            <a:effectLst/>
          </c:spPr>
          <c:invertIfNegative val="0"/>
          <c:cat>
            <c:strRef>
              <c:f>'Figures i'!$K$60:$K$68</c:f>
              <c:strCache>
                <c:ptCount val="8"/>
                <c:pt idx="0">
                  <c:v> Private Not For-Profit Facility </c:v>
                </c:pt>
                <c:pt idx="1">
                  <c:v> Private For-Profit Facility </c:v>
                </c:pt>
                <c:pt idx="2">
                  <c:v> Pharmacy </c:v>
                </c:pt>
                <c:pt idx="3">
                  <c:v> Laboratory </c:v>
                </c:pt>
                <c:pt idx="4">
                  <c:v> Drug store </c:v>
                </c:pt>
                <c:pt idx="5">
                  <c:v> Informal </c:v>
                </c:pt>
                <c:pt idx="6">
                  <c:v> Retail total </c:v>
                </c:pt>
                <c:pt idx="7">
                  <c:v> Wholesale </c:v>
                </c:pt>
              </c:strCache>
            </c:strRef>
          </c:cat>
          <c:val>
            <c:numRef>
              <c:f>'Figures i'!$AD$60:$AD$68</c:f>
              <c:numCache>
                <c:formatCode>_("$"* #,##0.00_);_("$"* \(#,##0.00\);_("$"* "-"??_);_(@_)</c:formatCode>
                <c:ptCount val="9"/>
                <c:pt idx="0">
                  <c:v>0</c:v>
                </c:pt>
                <c:pt idx="1">
                  <c:v>0.37897235155105591</c:v>
                </c:pt>
                <c:pt idx="2">
                  <c:v>0.37897235155105591</c:v>
                </c:pt>
                <c:pt idx="3">
                  <c:v>0</c:v>
                </c:pt>
                <c:pt idx="4">
                  <c:v>0.31581029295921326</c:v>
                </c:pt>
                <c:pt idx="5">
                  <c:v>0.25264823436737061</c:v>
                </c:pt>
                <c:pt idx="6">
                  <c:v>0.31581029295921326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2DF-4525-992F-6D7F218B4BAC}"/>
            </c:ext>
          </c:extLst>
        </c:ser>
        <c:ser>
          <c:idx val="19"/>
          <c:order val="7"/>
          <c:tx>
            <c:strRef>
              <c:f>'Figures i'!$AG$59</c:f>
              <c:strCache>
                <c:ptCount val="1"/>
                <c:pt idx="0">
                  <c:v> Non-QA AL pack size 4 (for an adult 35+ kgs) </c:v>
                </c:pt>
              </c:strCache>
            </c:strRef>
          </c:tx>
          <c:spPr>
            <a:solidFill>
              <a:srgbClr val="91EDF9"/>
            </a:solidFill>
            <a:ln>
              <a:noFill/>
            </a:ln>
            <a:effectLst/>
          </c:spPr>
          <c:invertIfNegative val="0"/>
          <c:cat>
            <c:strRef>
              <c:f>'Figures i'!$K$60:$K$68</c:f>
              <c:strCache>
                <c:ptCount val="8"/>
                <c:pt idx="0">
                  <c:v> Private Not For-Profit Facility </c:v>
                </c:pt>
                <c:pt idx="1">
                  <c:v> Private For-Profit Facility </c:v>
                </c:pt>
                <c:pt idx="2">
                  <c:v> Pharmacy </c:v>
                </c:pt>
                <c:pt idx="3">
                  <c:v> Laboratory </c:v>
                </c:pt>
                <c:pt idx="4">
                  <c:v> Drug store </c:v>
                </c:pt>
                <c:pt idx="5">
                  <c:v> Informal </c:v>
                </c:pt>
                <c:pt idx="6">
                  <c:v> Retail total </c:v>
                </c:pt>
                <c:pt idx="7">
                  <c:v> Wholesale </c:v>
                </c:pt>
              </c:strCache>
            </c:strRef>
          </c:cat>
          <c:val>
            <c:numRef>
              <c:f>'Figures i'!$AG$60:$AG$68</c:f>
              <c:numCache>
                <c:formatCode>_("$"* #,##0.00_);_("$"* \(#,##0.00\);_("$"* "-"??_);_(@_)</c:formatCode>
                <c:ptCount val="9"/>
                <c:pt idx="0">
                  <c:v>0.75794470310211182</c:v>
                </c:pt>
                <c:pt idx="1">
                  <c:v>0.63162058591842651</c:v>
                </c:pt>
                <c:pt idx="2">
                  <c:v>0.75794470310211182</c:v>
                </c:pt>
                <c:pt idx="3">
                  <c:v>0</c:v>
                </c:pt>
                <c:pt idx="4">
                  <c:v>0.50529646873474121</c:v>
                </c:pt>
                <c:pt idx="5">
                  <c:v>0.50529646873474121</c:v>
                </c:pt>
                <c:pt idx="6">
                  <c:v>0.50529646873474121</c:v>
                </c:pt>
                <c:pt idx="7">
                  <c:v>0.50529646873474121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2DF-4525-992F-6D7F218B4BAC}"/>
            </c:ext>
          </c:extLst>
        </c:ser>
        <c:ser>
          <c:idx val="22"/>
          <c:order val="8"/>
          <c:tx>
            <c:strRef>
              <c:f>'Figures i'!$AJ$59</c:f>
              <c:strCache>
                <c:ptCount val="1"/>
                <c:pt idx="0">
                  <c:v> $-   </c:v>
                </c:pt>
              </c:strCache>
            </c:strRef>
          </c:tx>
          <c:spPr>
            <a:solidFill>
              <a:srgbClr val="00AB69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i'!$AL$60:$AL$68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i'!$AK$60:$AK$68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i'!$K$60:$K$68</c:f>
              <c:strCache>
                <c:ptCount val="8"/>
                <c:pt idx="0">
                  <c:v> Private Not For-Profit Facility </c:v>
                </c:pt>
                <c:pt idx="1">
                  <c:v> Private For-Profit Facility </c:v>
                </c:pt>
                <c:pt idx="2">
                  <c:v> Pharmacy </c:v>
                </c:pt>
                <c:pt idx="3">
                  <c:v> Laboratory </c:v>
                </c:pt>
                <c:pt idx="4">
                  <c:v> Drug store </c:v>
                </c:pt>
                <c:pt idx="5">
                  <c:v> Informal </c:v>
                </c:pt>
                <c:pt idx="6">
                  <c:v> Retail total </c:v>
                </c:pt>
                <c:pt idx="7">
                  <c:v> Wholesale </c:v>
                </c:pt>
              </c:strCache>
            </c:strRef>
          </c:cat>
          <c:val>
            <c:numRef>
              <c:f>'Figures i'!$AJ$60:$AJ$68</c:f>
              <c:numCache>
                <c:formatCode>_("$"* #,##0.00_);_("$"* \(#,##0.00\);_("$"*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2DF-4525-992F-6D7F218B4BAC}"/>
            </c:ext>
          </c:extLst>
        </c:ser>
        <c:ser>
          <c:idx val="25"/>
          <c:order val="9"/>
          <c:tx>
            <c:strRef>
              <c:f>'Figures i'!$AM$59</c:f>
              <c:strCache>
                <c:ptCount val="1"/>
                <c:pt idx="0">
                  <c:v> $-   </c:v>
                </c:pt>
              </c:strCache>
            </c:strRef>
          </c:tx>
          <c:spPr>
            <a:solidFill>
              <a:srgbClr val="006840"/>
            </a:solidFill>
            <a:ln>
              <a:noFill/>
            </a:ln>
            <a:effectLst/>
          </c:spPr>
          <c:invertIfNegative val="0"/>
          <c:cat>
            <c:strRef>
              <c:f>'Figures i'!$K$60:$K$68</c:f>
              <c:strCache>
                <c:ptCount val="8"/>
                <c:pt idx="0">
                  <c:v> Private Not For-Profit Facility </c:v>
                </c:pt>
                <c:pt idx="1">
                  <c:v> Private For-Profit Facility </c:v>
                </c:pt>
                <c:pt idx="2">
                  <c:v> Pharmacy </c:v>
                </c:pt>
                <c:pt idx="3">
                  <c:v> Laboratory </c:v>
                </c:pt>
                <c:pt idx="4">
                  <c:v> Drug store </c:v>
                </c:pt>
                <c:pt idx="5">
                  <c:v> Informal </c:v>
                </c:pt>
                <c:pt idx="6">
                  <c:v> Retail total </c:v>
                </c:pt>
                <c:pt idx="7">
                  <c:v> Wholesale </c:v>
                </c:pt>
              </c:strCache>
            </c:strRef>
          </c:cat>
          <c:val>
            <c:numRef>
              <c:f>'Figures i'!$AM$60:$AM$68</c:f>
              <c:numCache>
                <c:formatCode>_("$"* #,##0.00_);_("$"* \(#,##0.00\);_("$"*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2DF-4525-992F-6D7F218B4BAC}"/>
            </c:ext>
          </c:extLst>
        </c:ser>
        <c:ser>
          <c:idx val="28"/>
          <c:order val="10"/>
          <c:tx>
            <c:strRef>
              <c:f>'Figures i'!$AP$59</c:f>
              <c:strCache>
                <c:ptCount val="1"/>
                <c:pt idx="0">
                  <c:v> $-   </c:v>
                </c:pt>
              </c:strCache>
            </c:strRef>
          </c:tx>
          <c:spPr>
            <a:solidFill>
              <a:srgbClr val="013934"/>
            </a:solidFill>
            <a:ln>
              <a:noFill/>
            </a:ln>
            <a:effectLst/>
          </c:spPr>
          <c:invertIfNegative val="0"/>
          <c:cat>
            <c:strRef>
              <c:f>'Figures i'!$K$60:$K$68</c:f>
              <c:strCache>
                <c:ptCount val="8"/>
                <c:pt idx="0">
                  <c:v> Private Not For-Profit Facility </c:v>
                </c:pt>
                <c:pt idx="1">
                  <c:v> Private For-Profit Facility </c:v>
                </c:pt>
                <c:pt idx="2">
                  <c:v> Pharmacy </c:v>
                </c:pt>
                <c:pt idx="3">
                  <c:v> Laboratory </c:v>
                </c:pt>
                <c:pt idx="4">
                  <c:v> Drug store </c:v>
                </c:pt>
                <c:pt idx="5">
                  <c:v> Informal </c:v>
                </c:pt>
                <c:pt idx="6">
                  <c:v> Retail total </c:v>
                </c:pt>
                <c:pt idx="7">
                  <c:v> Wholesale </c:v>
                </c:pt>
              </c:strCache>
            </c:strRef>
          </c:cat>
          <c:val>
            <c:numRef>
              <c:f>'Figures i'!$AP$60:$AP$68</c:f>
              <c:numCache>
                <c:formatCode>_("$"* #,##0.00_);_("$"* \(#,##0.00\);_("$"*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2DF-4525-992F-6D7F218B4BAC}"/>
            </c:ext>
          </c:extLst>
        </c:ser>
        <c:ser>
          <c:idx val="31"/>
          <c:order val="11"/>
          <c:tx>
            <c:strRef>
              <c:f>'Figures i'!$AS$59</c:f>
              <c:strCache>
                <c:ptCount val="1"/>
                <c:pt idx="0">
                  <c:v> $-   </c:v>
                </c:pt>
              </c:strCache>
            </c:strRef>
          </c:tx>
          <c:spPr>
            <a:solidFill>
              <a:srgbClr val="A9D08E"/>
            </a:solidFill>
            <a:ln>
              <a:noFill/>
            </a:ln>
            <a:effectLst/>
          </c:spPr>
          <c:invertIfNegative val="0"/>
          <c:cat>
            <c:strRef>
              <c:f>'Figures i'!$K$60:$K$68</c:f>
              <c:strCache>
                <c:ptCount val="8"/>
                <c:pt idx="0">
                  <c:v> Private Not For-Profit Facility </c:v>
                </c:pt>
                <c:pt idx="1">
                  <c:v> Private For-Profit Facility </c:v>
                </c:pt>
                <c:pt idx="2">
                  <c:v> Pharmacy </c:v>
                </c:pt>
                <c:pt idx="3">
                  <c:v> Laboratory </c:v>
                </c:pt>
                <c:pt idx="4">
                  <c:v> Drug store </c:v>
                </c:pt>
                <c:pt idx="5">
                  <c:v> Informal </c:v>
                </c:pt>
                <c:pt idx="6">
                  <c:v> Retail total </c:v>
                </c:pt>
                <c:pt idx="7">
                  <c:v> Wholesale </c:v>
                </c:pt>
              </c:strCache>
            </c:strRef>
          </c:cat>
          <c:val>
            <c:numRef>
              <c:f>'Figures i'!$AS$60:$AS$68</c:f>
              <c:numCache>
                <c:formatCode>_("$"* #,##0.00_);_("$"* \(#,##0.00\);_("$"*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2DF-4525-992F-6D7F218B4BAC}"/>
            </c:ext>
          </c:extLst>
        </c:ser>
        <c:ser>
          <c:idx val="34"/>
          <c:order val="12"/>
          <c:tx>
            <c:strRef>
              <c:f>'Figures i'!$AV$59</c:f>
              <c:strCache>
                <c:ptCount val="1"/>
                <c:pt idx="0">
                  <c:v> $-   </c:v>
                </c:pt>
              </c:strCache>
            </c:strRef>
          </c:tx>
          <c:spPr>
            <a:solidFill>
              <a:srgbClr val="00AB69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i'!$AX$60:$AX$68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i'!$AW$60:$AW$68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i'!$K$60:$K$68</c:f>
              <c:strCache>
                <c:ptCount val="8"/>
                <c:pt idx="0">
                  <c:v> Private Not For-Profit Facility </c:v>
                </c:pt>
                <c:pt idx="1">
                  <c:v> Private For-Profit Facility </c:v>
                </c:pt>
                <c:pt idx="2">
                  <c:v> Pharmacy </c:v>
                </c:pt>
                <c:pt idx="3">
                  <c:v> Laboratory </c:v>
                </c:pt>
                <c:pt idx="4">
                  <c:v> Drug store </c:v>
                </c:pt>
                <c:pt idx="5">
                  <c:v> Informal </c:v>
                </c:pt>
                <c:pt idx="6">
                  <c:v> Retail total </c:v>
                </c:pt>
                <c:pt idx="7">
                  <c:v> Wholesale </c:v>
                </c:pt>
              </c:strCache>
            </c:strRef>
          </c:cat>
          <c:val>
            <c:numRef>
              <c:f>'Figures i'!$AV$60:$AV$68</c:f>
              <c:numCache>
                <c:formatCode>_("$"* #,##0.00_);_("$"* \(#,##0.00\);_("$"*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2DF-4525-992F-6D7F218B4BAC}"/>
            </c:ext>
          </c:extLst>
        </c:ser>
        <c:ser>
          <c:idx val="37"/>
          <c:order val="13"/>
          <c:tx>
            <c:strRef>
              <c:f>'Figures i'!$AY$59</c:f>
              <c:strCache>
                <c:ptCount val="1"/>
                <c:pt idx="0">
                  <c:v> $-   </c:v>
                </c:pt>
              </c:strCache>
            </c:strRef>
          </c:tx>
          <c:spPr>
            <a:solidFill>
              <a:srgbClr val="99FF6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i'!$BA$60:$BA$68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i'!$AZ$60:$AZ$68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i'!$K$60:$K$68</c:f>
              <c:strCache>
                <c:ptCount val="8"/>
                <c:pt idx="0">
                  <c:v> Private Not For-Profit Facility </c:v>
                </c:pt>
                <c:pt idx="1">
                  <c:v> Private For-Profit Facility </c:v>
                </c:pt>
                <c:pt idx="2">
                  <c:v> Pharmacy </c:v>
                </c:pt>
                <c:pt idx="3">
                  <c:v> Laboratory </c:v>
                </c:pt>
                <c:pt idx="4">
                  <c:v> Drug store </c:v>
                </c:pt>
                <c:pt idx="5">
                  <c:v> Informal </c:v>
                </c:pt>
                <c:pt idx="6">
                  <c:v> Retail total </c:v>
                </c:pt>
                <c:pt idx="7">
                  <c:v> Wholesale </c:v>
                </c:pt>
              </c:strCache>
            </c:strRef>
          </c:cat>
          <c:val>
            <c:numRef>
              <c:f>'Figures i'!$AY$60:$AY$68</c:f>
              <c:numCache>
                <c:formatCode>_("$"* #,##0.00_);_("$"* \(#,##0.00\);_("$"*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72DF-4525-992F-6D7F218B4BAC}"/>
            </c:ext>
          </c:extLst>
        </c:ser>
        <c:ser>
          <c:idx val="40"/>
          <c:order val="14"/>
          <c:tx>
            <c:strRef>
              <c:f>'Figures i'!$BB$59</c:f>
              <c:strCache>
                <c:ptCount val="1"/>
                <c:pt idx="0">
                  <c:v> $-   </c:v>
                </c:pt>
              </c:strCache>
            </c:strRef>
          </c:tx>
          <c:spPr>
            <a:solidFill>
              <a:srgbClr val="FFF55C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i'!$BD$60:$BD$68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i'!$BC$60:$BC$68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i'!$K$60:$K$68</c:f>
              <c:strCache>
                <c:ptCount val="8"/>
                <c:pt idx="0">
                  <c:v> Private Not For-Profit Facility </c:v>
                </c:pt>
                <c:pt idx="1">
                  <c:v> Private For-Profit Facility </c:v>
                </c:pt>
                <c:pt idx="2">
                  <c:v> Pharmacy </c:v>
                </c:pt>
                <c:pt idx="3">
                  <c:v> Laboratory </c:v>
                </c:pt>
                <c:pt idx="4">
                  <c:v> Drug store </c:v>
                </c:pt>
                <c:pt idx="5">
                  <c:v> Informal </c:v>
                </c:pt>
                <c:pt idx="6">
                  <c:v> Retail total </c:v>
                </c:pt>
                <c:pt idx="7">
                  <c:v> Wholesale </c:v>
                </c:pt>
              </c:strCache>
            </c:strRef>
          </c:cat>
          <c:val>
            <c:numRef>
              <c:f>'Figures i'!$BB$60:$BB$68</c:f>
              <c:numCache>
                <c:formatCode>_("$"* #,##0.00_);_("$"* \(#,##0.00\);_("$"*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72DF-4525-992F-6D7F218B4BAC}"/>
            </c:ext>
          </c:extLst>
        </c:ser>
        <c:ser>
          <c:idx val="43"/>
          <c:order val="15"/>
          <c:tx>
            <c:strRef>
              <c:f>'Figures i'!$BE$59</c:f>
              <c:strCache>
                <c:ptCount val="1"/>
                <c:pt idx="0">
                  <c:v> $-   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i'!$BG$60:$BG$68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i'!$BF$60:$BF$68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i'!$K$60:$K$68</c:f>
              <c:strCache>
                <c:ptCount val="8"/>
                <c:pt idx="0">
                  <c:v> Private Not For-Profit Facility </c:v>
                </c:pt>
                <c:pt idx="1">
                  <c:v> Private For-Profit Facility </c:v>
                </c:pt>
                <c:pt idx="2">
                  <c:v> Pharmacy </c:v>
                </c:pt>
                <c:pt idx="3">
                  <c:v> Laboratory </c:v>
                </c:pt>
                <c:pt idx="4">
                  <c:v> Drug store </c:v>
                </c:pt>
                <c:pt idx="5">
                  <c:v> Informal </c:v>
                </c:pt>
                <c:pt idx="6">
                  <c:v> Retail total </c:v>
                </c:pt>
                <c:pt idx="7">
                  <c:v> Wholesale </c:v>
                </c:pt>
              </c:strCache>
            </c:strRef>
          </c:cat>
          <c:val>
            <c:numRef>
              <c:f>'Figures i'!$BE$60:$BE$68</c:f>
              <c:numCache>
                <c:formatCode>_("$"* #,##0.00_);_("$"* \(#,##0.00\);_("$"*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72DF-4525-992F-6D7F218B4BAC}"/>
            </c:ext>
          </c:extLst>
        </c:ser>
        <c:ser>
          <c:idx val="46"/>
          <c:order val="16"/>
          <c:tx>
            <c:strRef>
              <c:f>'Figures i'!$BH$59</c:f>
              <c:strCache>
                <c:ptCount val="1"/>
                <c:pt idx="0">
                  <c:v> $-   </c:v>
                </c:pt>
              </c:strCache>
            </c:strRef>
          </c:tx>
          <c:spPr>
            <a:solidFill>
              <a:srgbClr val="43AA8B"/>
            </a:solidFill>
            <a:ln>
              <a:noFill/>
            </a:ln>
            <a:effectLst/>
          </c:spPr>
          <c:invertIfNegative val="0"/>
          <c:cat>
            <c:strRef>
              <c:f>'Figures i'!$K$60:$K$68</c:f>
              <c:strCache>
                <c:ptCount val="8"/>
                <c:pt idx="0">
                  <c:v> Private Not For-Profit Facility </c:v>
                </c:pt>
                <c:pt idx="1">
                  <c:v> Private For-Profit Facility </c:v>
                </c:pt>
                <c:pt idx="2">
                  <c:v> Pharmacy </c:v>
                </c:pt>
                <c:pt idx="3">
                  <c:v> Laboratory </c:v>
                </c:pt>
                <c:pt idx="4">
                  <c:v> Drug store </c:v>
                </c:pt>
                <c:pt idx="5">
                  <c:v> Informal </c:v>
                </c:pt>
                <c:pt idx="6">
                  <c:v> Retail total </c:v>
                </c:pt>
                <c:pt idx="7">
                  <c:v> Wholesale </c:v>
                </c:pt>
              </c:strCache>
            </c:strRef>
          </c:cat>
          <c:val>
            <c:numRef>
              <c:f>'Figures i'!$BH$60:$BH$68</c:f>
              <c:numCache>
                <c:formatCode>_("$"* #,##0.00_);_("$"* \(#,##0.00\);_("$"*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72DF-4525-992F-6D7F218B4BAC}"/>
            </c:ext>
          </c:extLst>
        </c:ser>
        <c:ser>
          <c:idx val="49"/>
          <c:order val="17"/>
          <c:tx>
            <c:strRef>
              <c:f>'Figures i'!$BK$59</c:f>
              <c:strCache>
                <c:ptCount val="1"/>
                <c:pt idx="0">
                  <c:v> $-   </c:v>
                </c:pt>
              </c:strCache>
            </c:strRef>
          </c:tx>
          <c:spPr>
            <a:solidFill>
              <a:srgbClr val="FFD72F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i'!$BM$60:$BM$68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i'!$BL$60:$BL$68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i'!$K$60:$K$68</c:f>
              <c:strCache>
                <c:ptCount val="8"/>
                <c:pt idx="0">
                  <c:v> Private Not For-Profit Facility </c:v>
                </c:pt>
                <c:pt idx="1">
                  <c:v> Private For-Profit Facility </c:v>
                </c:pt>
                <c:pt idx="2">
                  <c:v> Pharmacy </c:v>
                </c:pt>
                <c:pt idx="3">
                  <c:v> Laboratory </c:v>
                </c:pt>
                <c:pt idx="4">
                  <c:v> Drug store </c:v>
                </c:pt>
                <c:pt idx="5">
                  <c:v> Informal </c:v>
                </c:pt>
                <c:pt idx="6">
                  <c:v> Retail total </c:v>
                </c:pt>
                <c:pt idx="7">
                  <c:v> Wholesale </c:v>
                </c:pt>
              </c:strCache>
            </c:strRef>
          </c:cat>
          <c:val>
            <c:numRef>
              <c:f>'Figures i'!$BK$60:$BK$68</c:f>
              <c:numCache>
                <c:formatCode>_("$"* #,##0.00_);_("$"* \(#,##0.00\);_("$"*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72DF-4525-992F-6D7F218B4BAC}"/>
            </c:ext>
          </c:extLst>
        </c:ser>
        <c:ser>
          <c:idx val="52"/>
          <c:order val="18"/>
          <c:tx>
            <c:strRef>
              <c:f>'Figures i'!$BN$59</c:f>
              <c:strCache>
                <c:ptCount val="1"/>
                <c:pt idx="0">
                  <c:v> $-   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i'!$BP$60:$BP$68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i'!$BO$60:$BO$68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i'!$K$60:$K$68</c:f>
              <c:strCache>
                <c:ptCount val="8"/>
                <c:pt idx="0">
                  <c:v> Private Not For-Profit Facility </c:v>
                </c:pt>
                <c:pt idx="1">
                  <c:v> Private For-Profit Facility </c:v>
                </c:pt>
                <c:pt idx="2">
                  <c:v> Pharmacy </c:v>
                </c:pt>
                <c:pt idx="3">
                  <c:v> Laboratory </c:v>
                </c:pt>
                <c:pt idx="4">
                  <c:v> Drug store </c:v>
                </c:pt>
                <c:pt idx="5">
                  <c:v> Informal </c:v>
                </c:pt>
                <c:pt idx="6">
                  <c:v> Retail total </c:v>
                </c:pt>
                <c:pt idx="7">
                  <c:v> Wholesale </c:v>
                </c:pt>
              </c:strCache>
            </c:strRef>
          </c:cat>
          <c:val>
            <c:numRef>
              <c:f>'Figures i'!$BN$60:$BN$68</c:f>
              <c:numCache>
                <c:formatCode>_("$"* #,##0.00_);_("$"* \(#,##0.00\);_("$"*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72DF-4525-992F-6D7F218B4BAC}"/>
            </c:ext>
          </c:extLst>
        </c:ser>
        <c:ser>
          <c:idx val="55"/>
          <c:order val="19"/>
          <c:tx>
            <c:strRef>
              <c:f>'Figures i'!$BQ$59</c:f>
              <c:strCache>
                <c:ptCount val="1"/>
                <c:pt idx="0">
                  <c:v> $-   </c:v>
                </c:pt>
              </c:strCache>
            </c:strRef>
          </c:tx>
          <c:spPr>
            <a:solidFill>
              <a:srgbClr val="FF993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i'!$BS$60:$BS$68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i'!$BR$60:$BR$68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i'!$K$60:$K$68</c:f>
              <c:strCache>
                <c:ptCount val="8"/>
                <c:pt idx="0">
                  <c:v> Private Not For-Profit Facility </c:v>
                </c:pt>
                <c:pt idx="1">
                  <c:v> Private For-Profit Facility </c:v>
                </c:pt>
                <c:pt idx="2">
                  <c:v> Pharmacy </c:v>
                </c:pt>
                <c:pt idx="3">
                  <c:v> Laboratory </c:v>
                </c:pt>
                <c:pt idx="4">
                  <c:v> Drug store </c:v>
                </c:pt>
                <c:pt idx="5">
                  <c:v> Informal </c:v>
                </c:pt>
                <c:pt idx="6">
                  <c:v> Retail total </c:v>
                </c:pt>
                <c:pt idx="7">
                  <c:v> Wholesale </c:v>
                </c:pt>
              </c:strCache>
            </c:strRef>
          </c:cat>
          <c:val>
            <c:numRef>
              <c:f>'Figures i'!$BQ$60:$BQ$68</c:f>
              <c:numCache>
                <c:formatCode>_("$"* #,##0.00_);_("$"* \(#,##0.00\);_("$"*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72DF-4525-992F-6D7F218B4BAC}"/>
            </c:ext>
          </c:extLst>
        </c:ser>
        <c:ser>
          <c:idx val="58"/>
          <c:order val="20"/>
          <c:tx>
            <c:strRef>
              <c:f>'Figures i'!$BT$59</c:f>
              <c:strCache>
                <c:ptCount val="1"/>
                <c:pt idx="0">
                  <c:v> $-   </c:v>
                </c:pt>
              </c:strCache>
            </c:strRef>
          </c:tx>
          <c:spPr>
            <a:solidFill>
              <a:srgbClr val="FED97E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i'!$BV$60:$BV$68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i'!$BU$60:$BU$68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i'!$K$60:$K$68</c:f>
              <c:strCache>
                <c:ptCount val="8"/>
                <c:pt idx="0">
                  <c:v> Private Not For-Profit Facility </c:v>
                </c:pt>
                <c:pt idx="1">
                  <c:v> Private For-Profit Facility </c:v>
                </c:pt>
                <c:pt idx="2">
                  <c:v> Pharmacy </c:v>
                </c:pt>
                <c:pt idx="3">
                  <c:v> Laboratory </c:v>
                </c:pt>
                <c:pt idx="4">
                  <c:v> Drug store </c:v>
                </c:pt>
                <c:pt idx="5">
                  <c:v> Informal </c:v>
                </c:pt>
                <c:pt idx="6">
                  <c:v> Retail total </c:v>
                </c:pt>
                <c:pt idx="7">
                  <c:v> Wholesale </c:v>
                </c:pt>
              </c:strCache>
            </c:strRef>
          </c:cat>
          <c:val>
            <c:numRef>
              <c:f>'Figures i'!$BT$60:$BT$68</c:f>
              <c:numCache>
                <c:formatCode>_("$"* #,##0.00_);_("$"* \(#,##0.00\);_("$"*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72DF-4525-992F-6D7F218B4BAC}"/>
            </c:ext>
          </c:extLst>
        </c:ser>
        <c:ser>
          <c:idx val="61"/>
          <c:order val="21"/>
          <c:tx>
            <c:strRef>
              <c:f>'Figures i'!$BW$59</c:f>
              <c:strCache>
                <c:ptCount val="1"/>
                <c:pt idx="0">
                  <c:v> $-   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'Figures i'!$K$60:$K$68</c:f>
              <c:strCache>
                <c:ptCount val="8"/>
                <c:pt idx="0">
                  <c:v> Private Not For-Profit Facility </c:v>
                </c:pt>
                <c:pt idx="1">
                  <c:v> Private For-Profit Facility </c:v>
                </c:pt>
                <c:pt idx="2">
                  <c:v> Pharmacy </c:v>
                </c:pt>
                <c:pt idx="3">
                  <c:v> Laboratory </c:v>
                </c:pt>
                <c:pt idx="4">
                  <c:v> Drug store </c:v>
                </c:pt>
                <c:pt idx="5">
                  <c:v> Informal </c:v>
                </c:pt>
                <c:pt idx="6">
                  <c:v> Retail total </c:v>
                </c:pt>
                <c:pt idx="7">
                  <c:v> Wholesale </c:v>
                </c:pt>
              </c:strCache>
            </c:strRef>
          </c:cat>
          <c:val>
            <c:numRef>
              <c:f>'Figures i'!$BW$60:$BW$68</c:f>
              <c:numCache>
                <c:formatCode>_("$"* #,##0.00_);_("$"* \(#,##0.00\);_("$"*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72DF-4525-992F-6D7F218B4BAC}"/>
            </c:ext>
          </c:extLst>
        </c:ser>
        <c:ser>
          <c:idx val="64"/>
          <c:order val="22"/>
          <c:tx>
            <c:strRef>
              <c:f>'Figures i'!$BZ$59</c:f>
              <c:strCache>
                <c:ptCount val="1"/>
                <c:pt idx="0">
                  <c:v> $-   </c:v>
                </c:pt>
              </c:strCache>
            </c:strRef>
          </c:tx>
          <c:spPr>
            <a:solidFill>
              <a:srgbClr val="FF3399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i'!$CB$60:$CB$68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i'!$CA$60:$CA$68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i'!$K$60:$K$68</c:f>
              <c:strCache>
                <c:ptCount val="8"/>
                <c:pt idx="0">
                  <c:v> Private Not For-Profit Facility </c:v>
                </c:pt>
                <c:pt idx="1">
                  <c:v> Private For-Profit Facility </c:v>
                </c:pt>
                <c:pt idx="2">
                  <c:v> Pharmacy </c:v>
                </c:pt>
                <c:pt idx="3">
                  <c:v> Laboratory </c:v>
                </c:pt>
                <c:pt idx="4">
                  <c:v> Drug store </c:v>
                </c:pt>
                <c:pt idx="5">
                  <c:v> Informal </c:v>
                </c:pt>
                <c:pt idx="6">
                  <c:v> Retail total </c:v>
                </c:pt>
                <c:pt idx="7">
                  <c:v> Wholesale </c:v>
                </c:pt>
              </c:strCache>
            </c:strRef>
          </c:cat>
          <c:val>
            <c:numRef>
              <c:f>'Figures i'!$BZ$60:$BZ$68</c:f>
              <c:numCache>
                <c:formatCode>_("$"* #,##0.00_);_("$"* \(#,##0.00\);_("$"*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72DF-4525-992F-6D7F218B4BAC}"/>
            </c:ext>
          </c:extLst>
        </c:ser>
        <c:ser>
          <c:idx val="67"/>
          <c:order val="23"/>
          <c:tx>
            <c:strRef>
              <c:f>'Figures i'!$CC$59</c:f>
              <c:strCache>
                <c:ptCount val="1"/>
                <c:pt idx="0">
                  <c:v> $-   </c:v>
                </c:pt>
              </c:strCache>
            </c:strRef>
          </c:tx>
          <c:spPr>
            <a:solidFill>
              <a:srgbClr val="B3A2C7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i'!$CE$60:$CE$68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i'!$CD$60:$CD$68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i'!$K$60:$K$68</c:f>
              <c:strCache>
                <c:ptCount val="8"/>
                <c:pt idx="0">
                  <c:v> Private Not For-Profit Facility </c:v>
                </c:pt>
                <c:pt idx="1">
                  <c:v> Private For-Profit Facility </c:v>
                </c:pt>
                <c:pt idx="2">
                  <c:v> Pharmacy </c:v>
                </c:pt>
                <c:pt idx="3">
                  <c:v> Laboratory </c:v>
                </c:pt>
                <c:pt idx="4">
                  <c:v> Drug store </c:v>
                </c:pt>
                <c:pt idx="5">
                  <c:v> Informal </c:v>
                </c:pt>
                <c:pt idx="6">
                  <c:v> Retail total </c:v>
                </c:pt>
                <c:pt idx="7">
                  <c:v> Wholesale </c:v>
                </c:pt>
              </c:strCache>
            </c:strRef>
          </c:cat>
          <c:val>
            <c:numRef>
              <c:f>'Figures i'!$CC$60:$CC$68</c:f>
              <c:numCache>
                <c:formatCode>_("$"* #,##0.00_);_("$"* \(#,##0.00\);_("$"*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72DF-4525-992F-6D7F218B4BAC}"/>
            </c:ext>
          </c:extLst>
        </c:ser>
        <c:ser>
          <c:idx val="70"/>
          <c:order val="24"/>
          <c:tx>
            <c:strRef>
              <c:f>'Figures i'!$CF$59</c:f>
              <c:strCache>
                <c:ptCount val="1"/>
                <c:pt idx="0">
                  <c:v> $-   </c:v>
                </c:pt>
              </c:strCache>
            </c:strRef>
          </c:tx>
          <c:spPr>
            <a:solidFill>
              <a:srgbClr val="FF8FDA"/>
            </a:solidFill>
            <a:ln>
              <a:noFill/>
            </a:ln>
            <a:effectLst/>
          </c:spPr>
          <c:invertIfNegative val="0"/>
          <c:cat>
            <c:strRef>
              <c:f>'Figures i'!$K$60:$K$68</c:f>
              <c:strCache>
                <c:ptCount val="8"/>
                <c:pt idx="0">
                  <c:v> Private Not For-Profit Facility </c:v>
                </c:pt>
                <c:pt idx="1">
                  <c:v> Private For-Profit Facility </c:v>
                </c:pt>
                <c:pt idx="2">
                  <c:v> Pharmacy </c:v>
                </c:pt>
                <c:pt idx="3">
                  <c:v> Laboratory </c:v>
                </c:pt>
                <c:pt idx="4">
                  <c:v> Drug store </c:v>
                </c:pt>
                <c:pt idx="5">
                  <c:v> Informal </c:v>
                </c:pt>
                <c:pt idx="6">
                  <c:v> Retail total </c:v>
                </c:pt>
                <c:pt idx="7">
                  <c:v> Wholesale </c:v>
                </c:pt>
              </c:strCache>
            </c:strRef>
          </c:cat>
          <c:val>
            <c:numRef>
              <c:f>'Figures i'!$CF$60:$CF$68</c:f>
              <c:numCache>
                <c:formatCode>_("$"* #,##0.00_);_("$"* \(#,##0.00\);_("$"*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72DF-4525-992F-6D7F218B4BAC}"/>
            </c:ext>
          </c:extLst>
        </c:ser>
        <c:ser>
          <c:idx val="73"/>
          <c:order val="25"/>
          <c:tx>
            <c:strRef>
              <c:f>'Figures i'!$CI$59</c:f>
              <c:strCache>
                <c:ptCount val="1"/>
                <c:pt idx="0">
                  <c:v> $-   </c:v>
                </c:pt>
              </c:strCache>
            </c:strRef>
          </c:tx>
          <c:spPr>
            <a:solidFill>
              <a:srgbClr val="E270A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i'!$CK$60:$CK$68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i'!$CJ$60:$CJ$68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i'!$K$60:$K$68</c:f>
              <c:strCache>
                <c:ptCount val="8"/>
                <c:pt idx="0">
                  <c:v> Private Not For-Profit Facility </c:v>
                </c:pt>
                <c:pt idx="1">
                  <c:v> Private For-Profit Facility </c:v>
                </c:pt>
                <c:pt idx="2">
                  <c:v> Pharmacy </c:v>
                </c:pt>
                <c:pt idx="3">
                  <c:v> Laboratory </c:v>
                </c:pt>
                <c:pt idx="4">
                  <c:v> Drug store </c:v>
                </c:pt>
                <c:pt idx="5">
                  <c:v> Informal </c:v>
                </c:pt>
                <c:pt idx="6">
                  <c:v> Retail total </c:v>
                </c:pt>
                <c:pt idx="7">
                  <c:v> Wholesale </c:v>
                </c:pt>
              </c:strCache>
            </c:strRef>
          </c:cat>
          <c:val>
            <c:numRef>
              <c:f>'Figures i'!$CI$60:$CI$68</c:f>
              <c:numCache>
                <c:formatCode>_("$"* #,##0.00_);_("$"* \(#,##0.00\);_("$"*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72DF-4525-992F-6D7F218B4BAC}"/>
            </c:ext>
          </c:extLst>
        </c:ser>
        <c:ser>
          <c:idx val="76"/>
          <c:order val="26"/>
          <c:tx>
            <c:strRef>
              <c:f>'Figures i'!$CL$59</c:f>
              <c:strCache>
                <c:ptCount val="1"/>
                <c:pt idx="0">
                  <c:v> $-   </c:v>
                </c:pt>
              </c:strCache>
            </c:strRef>
          </c:tx>
          <c:spPr>
            <a:solidFill>
              <a:srgbClr val="F9A9C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i'!$CN$60:$CN$68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i'!$CM$60:$CM$68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i'!$K$60:$K$68</c:f>
              <c:strCache>
                <c:ptCount val="8"/>
                <c:pt idx="0">
                  <c:v> Private Not For-Profit Facility </c:v>
                </c:pt>
                <c:pt idx="1">
                  <c:v> Private For-Profit Facility </c:v>
                </c:pt>
                <c:pt idx="2">
                  <c:v> Pharmacy </c:v>
                </c:pt>
                <c:pt idx="3">
                  <c:v> Laboratory </c:v>
                </c:pt>
                <c:pt idx="4">
                  <c:v> Drug store </c:v>
                </c:pt>
                <c:pt idx="5">
                  <c:v> Informal </c:v>
                </c:pt>
                <c:pt idx="6">
                  <c:v> Retail total </c:v>
                </c:pt>
                <c:pt idx="7">
                  <c:v> Wholesale </c:v>
                </c:pt>
              </c:strCache>
            </c:strRef>
          </c:cat>
          <c:val>
            <c:numRef>
              <c:f>'Figures i'!$CL$60:$CL$68</c:f>
              <c:numCache>
                <c:formatCode>_("$"* #,##0.00_);_("$"* \(#,##0.00\);_("$"*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72DF-4525-992F-6D7F218B4BAC}"/>
            </c:ext>
          </c:extLst>
        </c:ser>
        <c:ser>
          <c:idx val="79"/>
          <c:order val="27"/>
          <c:tx>
            <c:strRef>
              <c:f>'Figures i'!$CO$59</c:f>
              <c:strCache>
                <c:ptCount val="1"/>
                <c:pt idx="0">
                  <c:v> $-   </c:v>
                </c:pt>
              </c:strCache>
            </c:strRef>
          </c:tx>
          <c:spPr>
            <a:solidFill>
              <a:srgbClr val="D45EC9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i'!$CQ$60:$CQ$68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i'!$CP$60:$CP$68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i'!$K$60:$K$68</c:f>
              <c:strCache>
                <c:ptCount val="8"/>
                <c:pt idx="0">
                  <c:v> Private Not For-Profit Facility </c:v>
                </c:pt>
                <c:pt idx="1">
                  <c:v> Private For-Profit Facility </c:v>
                </c:pt>
                <c:pt idx="2">
                  <c:v> Pharmacy </c:v>
                </c:pt>
                <c:pt idx="3">
                  <c:v> Laboratory </c:v>
                </c:pt>
                <c:pt idx="4">
                  <c:v> Drug store </c:v>
                </c:pt>
                <c:pt idx="5">
                  <c:v> Informal </c:v>
                </c:pt>
                <c:pt idx="6">
                  <c:v> Retail total </c:v>
                </c:pt>
                <c:pt idx="7">
                  <c:v> Wholesale </c:v>
                </c:pt>
              </c:strCache>
            </c:strRef>
          </c:cat>
          <c:val>
            <c:numRef>
              <c:f>'Figures i'!$CO$60:$CO$68</c:f>
              <c:numCache>
                <c:formatCode>_("$"* #,##0.00_);_("$"* \(#,##0.00\);_("$"*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72DF-4525-992F-6D7F218B4BAC}"/>
            </c:ext>
          </c:extLst>
        </c:ser>
        <c:ser>
          <c:idx val="82"/>
          <c:order val="28"/>
          <c:tx>
            <c:strRef>
              <c:f>'Figures i'!$CR$59</c:f>
              <c:strCache>
                <c:ptCount val="1"/>
                <c:pt idx="0">
                  <c:v> $-   </c:v>
                </c:pt>
              </c:strCache>
            </c:strRef>
          </c:tx>
          <c:spPr>
            <a:solidFill>
              <a:srgbClr val="FFC9F5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i'!$CT$60:$CT$68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i'!$CS$60:$CS$68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i'!$K$60:$K$68</c:f>
              <c:strCache>
                <c:ptCount val="8"/>
                <c:pt idx="0">
                  <c:v> Private Not For-Profit Facility </c:v>
                </c:pt>
                <c:pt idx="1">
                  <c:v> Private For-Profit Facility </c:v>
                </c:pt>
                <c:pt idx="2">
                  <c:v> Pharmacy </c:v>
                </c:pt>
                <c:pt idx="3">
                  <c:v> Laboratory </c:v>
                </c:pt>
                <c:pt idx="4">
                  <c:v> Drug store </c:v>
                </c:pt>
                <c:pt idx="5">
                  <c:v> Informal </c:v>
                </c:pt>
                <c:pt idx="6">
                  <c:v> Retail total </c:v>
                </c:pt>
                <c:pt idx="7">
                  <c:v> Wholesale </c:v>
                </c:pt>
              </c:strCache>
            </c:strRef>
          </c:cat>
          <c:val>
            <c:numRef>
              <c:f>'Figures i'!$CR$60:$CR$68</c:f>
              <c:numCache>
                <c:formatCode>_("$"* #,##0.00_);_("$"* \(#,##0.00\);_("$"*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72DF-4525-992F-6D7F218B4B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8444751"/>
        <c:axId val="1118444271"/>
      </c:barChart>
      <c:catAx>
        <c:axId val="1118444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444271"/>
        <c:crosses val="autoZero"/>
        <c:auto val="1"/>
        <c:lblAlgn val="ctr"/>
        <c:lblOffset val="100"/>
        <c:noMultiLvlLbl val="0"/>
      </c:catAx>
      <c:valAx>
        <c:axId val="1118444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444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661362071155358E-2"/>
          <c:y val="0.71717361071055485"/>
          <c:w val="0.85627223004021313"/>
          <c:h val="0.24267726465776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'Figures i'!$L$59</c:f>
              <c:strCache>
                <c:ptCount val="1"/>
                <c:pt idx="0">
                  <c:v> QA AL pack size 1 (for an infant 5-15kg) </c:v>
                </c:pt>
              </c:strCache>
              <c:extLst xmlns:c15="http://schemas.microsoft.com/office/drawing/2012/chart"/>
            </c:strRef>
          </c:tx>
          <c:spPr>
            <a:solidFill>
              <a:srgbClr val="BFF0EF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'Figures i'!$N$60:$N$68</c15:sqref>
                    </c15:fullRef>
                  </c:ext>
                </c:extLst>
                <c:f>('Figures i'!$N$60:$N$62,'Figures i'!$N$64:$N$66)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0.94743090867996216</c:v>
                  </c:pt>
                  <c:pt idx="2">
                    <c:v>0.31581032276153564</c:v>
                  </c:pt>
                  <c:pt idx="3">
                    <c:v>0</c:v>
                  </c:pt>
                  <c:pt idx="4">
                    <c:v>0</c:v>
                  </c:pt>
                  <c:pt idx="5">
                    <c:v>3.1581029295921326E-2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'Figures i'!$M$60:$M$68</c15:sqref>
                    </c15:fullRef>
                  </c:ext>
                </c:extLst>
                <c:f>('Figures i'!$M$60:$M$62,'Figures i'!$M$64:$M$66)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0</c:v>
                  </c:pt>
                  <c:pt idx="2">
                    <c:v>0.82110676169395447</c:v>
                  </c:pt>
                  <c:pt idx="3">
                    <c:v>3.1581029295921326E-2</c:v>
                  </c:pt>
                  <c:pt idx="4">
                    <c:v>3.1581029295921326E-2</c:v>
                  </c:pt>
                  <c:pt idx="5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'Figures i'!$K$60:$K$68</c15:sqref>
                  </c15:fullRef>
                </c:ext>
              </c:extLst>
              <c:f>('Figures i'!$K$60:$K$62,'Figures i'!$K$64:$K$66)</c:f>
              <c:strCache>
                <c:ptCount val="6"/>
                <c:pt idx="0">
                  <c:v> Private Not For-Profit Facility </c:v>
                </c:pt>
                <c:pt idx="1">
                  <c:v> Private For-Profit Facility </c:v>
                </c:pt>
                <c:pt idx="2">
                  <c:v> Pharmacy </c:v>
                </c:pt>
                <c:pt idx="3">
                  <c:v> Drug store </c:v>
                </c:pt>
                <c:pt idx="4">
                  <c:v> Informal </c:v>
                </c:pt>
                <c:pt idx="5">
                  <c:v> Retail total 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'Figures i'!$L$60:$L$68</c15:sqref>
                  </c15:fullRef>
                </c:ext>
              </c:extLst>
              <c:f>('Figures i'!$L$60:$L$62,'Figures i'!$L$64:$L$66)</c:f>
              <c:numCache>
                <c:formatCode>_("$"* #,##0.00_);_("$"* \(#,##0.00\);_("$"* "-"??_);_(@_)</c:formatCode>
                <c:ptCount val="6"/>
                <c:pt idx="0">
                  <c:v>0</c:v>
                </c:pt>
                <c:pt idx="1">
                  <c:v>0.1263241171836853</c:v>
                </c:pt>
                <c:pt idx="2">
                  <c:v>1.0105929374694824</c:v>
                </c:pt>
                <c:pt idx="3">
                  <c:v>0.1263241171836853</c:v>
                </c:pt>
                <c:pt idx="4">
                  <c:v>0.1263241171836853</c:v>
                </c:pt>
                <c:pt idx="5">
                  <c:v>0.1263241171836853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000E-40DD-8C93-7A41590B966A}"/>
            </c:ext>
          </c:extLst>
        </c:ser>
        <c:ser>
          <c:idx val="3"/>
          <c:order val="1"/>
          <c:tx>
            <c:strRef>
              <c:f>'Figures i'!$O$59</c:f>
              <c:strCache>
                <c:ptCount val="1"/>
                <c:pt idx="0">
                  <c:v> QA AL pack size 2 (for a child 15-25 kgs) </c:v>
                </c:pt>
              </c:strCache>
              <c:extLst xmlns:c15="http://schemas.microsoft.com/office/drawing/2012/chart"/>
            </c:strRef>
          </c:tx>
          <c:spPr>
            <a:solidFill>
              <a:srgbClr val="00AB69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'Figures i'!$Q$60:$Q$68</c15:sqref>
                    </c15:fullRef>
                  </c:ext>
                </c:extLst>
                <c:f>('Figures i'!$Q$60:$Q$62,'Figures i'!$Q$64:$Q$66)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3.1581029295921326E-2</c:v>
                  </c:pt>
                  <c:pt idx="4">
                    <c:v>0</c:v>
                  </c:pt>
                  <c:pt idx="5">
                    <c:v>0.1263241171836853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'Figures i'!$P$60:$P$68</c15:sqref>
                    </c15:fullRef>
                  </c:ext>
                </c:extLst>
                <c:f>('Figures i'!$P$60:$P$62,'Figures i'!$P$64:$P$66)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0</c:v>
                  </c:pt>
                  <c:pt idx="2">
                    <c:v>0.25264823436737061</c:v>
                  </c:pt>
                  <c:pt idx="3">
                    <c:v>3.1581029295921326E-2</c:v>
                  </c:pt>
                  <c:pt idx="4">
                    <c:v>0</c:v>
                  </c:pt>
                  <c:pt idx="5">
                    <c:v>3.1581029295921326E-2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'Figures i'!$K$60:$K$68</c15:sqref>
                  </c15:fullRef>
                </c:ext>
              </c:extLst>
              <c:f>('Figures i'!$K$60:$K$62,'Figures i'!$K$64:$K$66)</c:f>
              <c:strCache>
                <c:ptCount val="6"/>
                <c:pt idx="0">
                  <c:v> Private Not For-Profit Facility </c:v>
                </c:pt>
                <c:pt idx="1">
                  <c:v> Private For-Profit Facility </c:v>
                </c:pt>
                <c:pt idx="2">
                  <c:v> Pharmacy </c:v>
                </c:pt>
                <c:pt idx="3">
                  <c:v> Drug store </c:v>
                </c:pt>
                <c:pt idx="4">
                  <c:v> Informal </c:v>
                </c:pt>
                <c:pt idx="5">
                  <c:v> Retail total 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'Figures i'!$O$60:$O$68</c15:sqref>
                  </c15:fullRef>
                </c:ext>
              </c:extLst>
              <c:f>('Figures i'!$O$60:$O$62,'Figures i'!$O$64:$O$66)</c:f>
              <c:numCache>
                <c:formatCode>_("$"* #,##0.00_);_("$"* \(#,##0.00\);_("$"* "-"??_);_(@_)</c:formatCode>
                <c:ptCount val="6"/>
                <c:pt idx="0">
                  <c:v>0.94743084907531738</c:v>
                </c:pt>
                <c:pt idx="1">
                  <c:v>0.31581029295921326</c:v>
                </c:pt>
                <c:pt idx="2">
                  <c:v>1.5790514945983887</c:v>
                </c:pt>
                <c:pt idx="3">
                  <c:v>0.18948617577552795</c:v>
                </c:pt>
                <c:pt idx="4">
                  <c:v>0.25264823436737061</c:v>
                </c:pt>
                <c:pt idx="5">
                  <c:v>0.18948617577552795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000E-40DD-8C93-7A41590B966A}"/>
            </c:ext>
          </c:extLst>
        </c:ser>
        <c:ser>
          <c:idx val="6"/>
          <c:order val="2"/>
          <c:tx>
            <c:strRef>
              <c:f>'Figures i'!$R$59</c:f>
              <c:strCache>
                <c:ptCount val="1"/>
                <c:pt idx="0">
                  <c:v> QA AL pack size 3 (for an adolescent 25-35 kgs) </c:v>
                </c:pt>
              </c:strCache>
              <c:extLst xmlns:c15="http://schemas.microsoft.com/office/drawing/2012/chart"/>
            </c:strRef>
          </c:tx>
          <c:spPr>
            <a:solidFill>
              <a:srgbClr val="B0F03E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'Figures i'!$T$60:$T$68</c15:sqref>
                    </c15:fullRef>
                  </c:ext>
                </c:extLst>
                <c:f>('Figures i'!$T$60:$T$62,'Figures i'!$T$64:$T$66)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'Figures i'!$S$60:$S$68</c15:sqref>
                    </c15:fullRef>
                  </c:ext>
                </c:extLst>
                <c:f>('Figures i'!$S$60:$S$62,'Figures i'!$S$64:$S$66)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6.3162058591842651E-2</c:v>
                  </c:pt>
                  <c:pt idx="4">
                    <c:v>0</c:v>
                  </c:pt>
                  <c:pt idx="5">
                    <c:v>6.3162058591842651E-2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'Figures i'!$K$60:$K$68</c15:sqref>
                  </c15:fullRef>
                </c:ext>
              </c:extLst>
              <c:f>('Figures i'!$K$60:$K$62,'Figures i'!$K$64:$K$66)</c:f>
              <c:strCache>
                <c:ptCount val="6"/>
                <c:pt idx="0">
                  <c:v> Private Not For-Profit Facility </c:v>
                </c:pt>
                <c:pt idx="1">
                  <c:v> Private For-Profit Facility </c:v>
                </c:pt>
                <c:pt idx="2">
                  <c:v> Pharmacy </c:v>
                </c:pt>
                <c:pt idx="3">
                  <c:v> Drug store </c:v>
                </c:pt>
                <c:pt idx="4">
                  <c:v> Informal </c:v>
                </c:pt>
                <c:pt idx="5">
                  <c:v> Retail total 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'Figures i'!$R$60:$R$68</c15:sqref>
                  </c15:fullRef>
                </c:ext>
              </c:extLst>
              <c:f>('Figures i'!$R$60:$R$62,'Figures i'!$R$64:$R$66)</c:f>
              <c:numCache>
                <c:formatCode>_("$"* #,##0.00_);_("$"* \(#,##0.00\);_("$"* "-"??_);_(@_)</c:formatCode>
                <c:ptCount val="6"/>
                <c:pt idx="0">
                  <c:v>0</c:v>
                </c:pt>
                <c:pt idx="1">
                  <c:v>0.31581029295921326</c:v>
                </c:pt>
                <c:pt idx="2">
                  <c:v>0.31581029295921326</c:v>
                </c:pt>
                <c:pt idx="3">
                  <c:v>0.31581029295921326</c:v>
                </c:pt>
                <c:pt idx="4">
                  <c:v>0.25264823436737061</c:v>
                </c:pt>
                <c:pt idx="5">
                  <c:v>0.31581029295921326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000E-40DD-8C93-7A41590B966A}"/>
            </c:ext>
          </c:extLst>
        </c:ser>
        <c:ser>
          <c:idx val="9"/>
          <c:order val="3"/>
          <c:tx>
            <c:strRef>
              <c:f>'Figures i'!$U$59</c:f>
              <c:strCache>
                <c:ptCount val="1"/>
                <c:pt idx="0">
                  <c:v> QA AL pack size 4 (for an adult 35+ kgs) </c:v>
                </c:pt>
              </c:strCache>
              <c:extLst xmlns:c15="http://schemas.microsoft.com/office/drawing/2012/chart"/>
            </c:strRef>
          </c:tx>
          <c:spPr>
            <a:solidFill>
              <a:srgbClr val="73A4ED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'Figures i'!$W$60:$W$68</c15:sqref>
                    </c15:fullRef>
                  </c:ext>
                </c:extLst>
                <c:f>('Figures i'!$W$60:$W$62,'Figures i'!$W$64:$W$66)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1.1369170844554901</c:v>
                  </c:pt>
                  <c:pt idx="4">
                    <c:v>0</c:v>
                  </c:pt>
                  <c:pt idx="5">
                    <c:v>0.63162064552307129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'Figures i'!$V$60:$V$68</c15:sqref>
                    </c15:fullRef>
                  </c:ext>
                </c:extLst>
                <c:f>('Figures i'!$V$60:$V$62,'Figures i'!$V$64:$V$66)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0</c:v>
                  </c:pt>
                  <c:pt idx="2">
                    <c:v>0.37897229194641113</c:v>
                  </c:pt>
                  <c:pt idx="3">
                    <c:v>6.3162058591842651E-2</c:v>
                  </c:pt>
                  <c:pt idx="4">
                    <c:v>0</c:v>
                  </c:pt>
                  <c:pt idx="5">
                    <c:v>1.5158893465995789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'Figures i'!$K$60:$K$68</c15:sqref>
                  </c15:fullRef>
                </c:ext>
              </c:extLst>
              <c:f>('Figures i'!$K$60:$K$62,'Figures i'!$K$64:$K$66)</c:f>
              <c:strCache>
                <c:ptCount val="6"/>
                <c:pt idx="0">
                  <c:v> Private Not For-Profit Facility </c:v>
                </c:pt>
                <c:pt idx="1">
                  <c:v> Private For-Profit Facility </c:v>
                </c:pt>
                <c:pt idx="2">
                  <c:v> Pharmacy </c:v>
                </c:pt>
                <c:pt idx="3">
                  <c:v> Drug store </c:v>
                </c:pt>
                <c:pt idx="4">
                  <c:v> Informal </c:v>
                </c:pt>
                <c:pt idx="5">
                  <c:v> Retail total 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'Figures i'!$U$60:$U$68</c15:sqref>
                  </c15:fullRef>
                </c:ext>
              </c:extLst>
              <c:f>('Figures i'!$U$60:$U$62,'Figures i'!$U$64:$U$66)</c:f>
              <c:numCache>
                <c:formatCode>_("$"* #,##0.00_);_("$"* \(#,##0.00\);_("$"* "-"??_);_(@_)</c:formatCode>
                <c:ptCount val="6"/>
                <c:pt idx="0">
                  <c:v>0</c:v>
                </c:pt>
                <c:pt idx="1">
                  <c:v>2.21067214012146</c:v>
                </c:pt>
                <c:pt idx="2">
                  <c:v>2.5264823436737061</c:v>
                </c:pt>
                <c:pt idx="3">
                  <c:v>0.44213441014289856</c:v>
                </c:pt>
                <c:pt idx="4">
                  <c:v>0</c:v>
                </c:pt>
                <c:pt idx="5">
                  <c:v>1.8948616981506348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000E-40DD-8C93-7A41590B96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8444751"/>
        <c:axId val="1118444271"/>
        <c:extLst>
          <c:ext xmlns:c15="http://schemas.microsoft.com/office/drawing/2012/chart" uri="{02D57815-91ED-43cb-92C2-25804820EDAC}">
            <c15:filteredBarSeries>
              <c15:ser>
                <c:idx val="2"/>
                <c:order val="4"/>
                <c:tx>
                  <c:strRef>
                    <c:extLst>
                      <c:ext uri="{02D57815-91ED-43cb-92C2-25804820EDAC}">
                        <c15:formulaRef>
                          <c15:sqref>'Figures i'!$X$59</c15:sqref>
                        </c15:formulaRef>
                      </c:ext>
                    </c:extLst>
                    <c:strCache>
                      <c:ptCount val="1"/>
                      <c:pt idx="0">
                        <c:v> Non-QA AL pack size 1 (for an infant 5-15kg) </c:v>
                      </c:pt>
                    </c:strCache>
                  </c:strRef>
                </c:tx>
                <c:spPr>
                  <a:solidFill>
                    <a:srgbClr val="45FC0C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'Figures i'!$K$60:$K$68</c15:sqref>
                        </c15:fullRef>
                        <c15:formulaRef>
                          <c15:sqref>('Figures i'!$K$60:$K$62,'Figures i'!$K$64:$K$66)</c15:sqref>
                        </c15:formulaRef>
                      </c:ext>
                    </c:extLst>
                    <c:strCache>
                      <c:ptCount val="6"/>
                      <c:pt idx="0">
                        <c:v> Private Not For-Profit Facility </c:v>
                      </c:pt>
                      <c:pt idx="1">
                        <c:v> Private For-Profit Facility </c:v>
                      </c:pt>
                      <c:pt idx="2">
                        <c:v> Pharmacy </c:v>
                      </c:pt>
                      <c:pt idx="3">
                        <c:v> Drug store </c:v>
                      </c:pt>
                      <c:pt idx="4">
                        <c:v> Informal </c:v>
                      </c:pt>
                      <c:pt idx="5">
                        <c:v> Retail total 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'Figures i'!$X$60:$X$68</c15:sqref>
                        </c15:fullRef>
                        <c15:formulaRef>
                          <c15:sqref>('Figures i'!$X$60:$X$62,'Figures i'!$X$64:$X$66)</c15:sqref>
                        </c15:formulaRef>
                      </c:ext>
                    </c:extLst>
                    <c:numCache>
                      <c:formatCode>_("$"* #,##0.00_);_("$"* \(#,##0.00\);_("$"* "-"??_);_(@_)</c:formatCode>
                      <c:ptCount val="6"/>
                      <c:pt idx="0">
                        <c:v>1.1369169950485229</c:v>
                      </c:pt>
                      <c:pt idx="1">
                        <c:v>0.31581029295921326</c:v>
                      </c:pt>
                      <c:pt idx="2">
                        <c:v>0.63162058591842651</c:v>
                      </c:pt>
                      <c:pt idx="3">
                        <c:v>0.31581029295921326</c:v>
                      </c:pt>
                      <c:pt idx="4">
                        <c:v>1.263241171836853</c:v>
                      </c:pt>
                      <c:pt idx="5">
                        <c:v>0.44213441014289856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000E-40DD-8C93-7A41590B966A}"/>
                  </c:ext>
                </c:extLst>
              </c15:ser>
            </c15:filteredBarSeries>
            <c15:filteredBarSeries>
              <c15:ser>
                <c:idx val="13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i'!$AA$59</c15:sqref>
                        </c15:formulaRef>
                      </c:ext>
                    </c:extLst>
                    <c:strCache>
                      <c:ptCount val="1"/>
                      <c:pt idx="0">
                        <c:v> Non-QA AL pack size 2 (for a child 15-25 kgs) </c:v>
                      </c:pt>
                    </c:strCache>
                  </c:strRef>
                </c:tx>
                <c:spPr>
                  <a:solidFill>
                    <a:srgbClr val="3767C7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i'!$K$60:$K$68</c15:sqref>
                        </c15:fullRef>
                        <c15:formulaRef>
                          <c15:sqref>('Figures i'!$K$60:$K$62,'Figures i'!$K$64:$K$66)</c15:sqref>
                        </c15:formulaRef>
                      </c:ext>
                    </c:extLst>
                    <c:strCache>
                      <c:ptCount val="6"/>
                      <c:pt idx="0">
                        <c:v> Private Not For-Profit Facility </c:v>
                      </c:pt>
                      <c:pt idx="1">
                        <c:v> Private For-Profit Facility </c:v>
                      </c:pt>
                      <c:pt idx="2">
                        <c:v> Pharmacy </c:v>
                      </c:pt>
                      <c:pt idx="3">
                        <c:v> Drug store </c:v>
                      </c:pt>
                      <c:pt idx="4">
                        <c:v> Informal </c:v>
                      </c:pt>
                      <c:pt idx="5">
                        <c:v> Retail total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i'!$AA$60:$AA$68</c15:sqref>
                        </c15:fullRef>
                        <c15:formulaRef>
                          <c15:sqref>('Figures i'!$AA$60:$AA$62,'Figures i'!$AA$64:$AA$66)</c15:sqref>
                        </c15:formulaRef>
                      </c:ext>
                    </c:extLst>
                    <c:numCache>
                      <c:formatCode>_("$"* #,##0.00_);_("$"* \(#,##0.00\);_("$"* "-"??_);_(@_)</c:formatCode>
                      <c:ptCount val="6"/>
                      <c:pt idx="0">
                        <c:v>0</c:v>
                      </c:pt>
                      <c:pt idx="1">
                        <c:v>0.63162058591842651</c:v>
                      </c:pt>
                      <c:pt idx="2">
                        <c:v>1.3264032602310181</c:v>
                      </c:pt>
                      <c:pt idx="3">
                        <c:v>0.22106720507144928</c:v>
                      </c:pt>
                      <c:pt idx="4">
                        <c:v>0.15790514647960663</c:v>
                      </c:pt>
                      <c:pt idx="5">
                        <c:v>0.22106720507144928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000E-40DD-8C93-7A41590B966A}"/>
                  </c:ext>
                </c:extLst>
              </c15:ser>
            </c15:filteredBarSeries>
            <c15:filteredBarSeries>
              <c15:ser>
                <c:idx val="1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i'!$AD$59</c15:sqref>
                        </c15:formulaRef>
                      </c:ext>
                    </c:extLst>
                    <c:strCache>
                      <c:ptCount val="1"/>
                      <c:pt idx="0">
                        <c:v> Non-QA AL pack size 3 (for an adolescent 25-35 kgs) </c:v>
                      </c:pt>
                    </c:strCache>
                  </c:strRef>
                </c:tx>
                <c:spPr>
                  <a:solidFill>
                    <a:srgbClr val="39BC10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i'!$K$60:$K$68</c15:sqref>
                        </c15:fullRef>
                        <c15:formulaRef>
                          <c15:sqref>('Figures i'!$K$60:$K$62,'Figures i'!$K$64:$K$66)</c15:sqref>
                        </c15:formulaRef>
                      </c:ext>
                    </c:extLst>
                    <c:strCache>
                      <c:ptCount val="6"/>
                      <c:pt idx="0">
                        <c:v> Private Not For-Profit Facility </c:v>
                      </c:pt>
                      <c:pt idx="1">
                        <c:v> Private For-Profit Facility </c:v>
                      </c:pt>
                      <c:pt idx="2">
                        <c:v> Pharmacy </c:v>
                      </c:pt>
                      <c:pt idx="3">
                        <c:v> Drug store </c:v>
                      </c:pt>
                      <c:pt idx="4">
                        <c:v> Informal </c:v>
                      </c:pt>
                      <c:pt idx="5">
                        <c:v> Retail total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i'!$AD$60:$AD$68</c15:sqref>
                        </c15:fullRef>
                        <c15:formulaRef>
                          <c15:sqref>('Figures i'!$AD$60:$AD$62,'Figures i'!$AD$64:$AD$66)</c15:sqref>
                        </c15:formulaRef>
                      </c:ext>
                    </c:extLst>
                    <c:numCache>
                      <c:formatCode>_("$"* #,##0.00_);_("$"* \(#,##0.00\);_("$"* "-"??_);_(@_)</c:formatCode>
                      <c:ptCount val="6"/>
                      <c:pt idx="0">
                        <c:v>0</c:v>
                      </c:pt>
                      <c:pt idx="1">
                        <c:v>0.37897235155105591</c:v>
                      </c:pt>
                      <c:pt idx="2">
                        <c:v>0.37897235155105591</c:v>
                      </c:pt>
                      <c:pt idx="3">
                        <c:v>0.31581029295921326</c:v>
                      </c:pt>
                      <c:pt idx="4">
                        <c:v>0.25264823436737061</c:v>
                      </c:pt>
                      <c:pt idx="5">
                        <c:v>0.31581029295921326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000E-40DD-8C93-7A41590B966A}"/>
                  </c:ext>
                </c:extLst>
              </c15:ser>
            </c15:filteredBarSeries>
            <c15:filteredBarSeries>
              <c15:ser>
                <c:idx val="19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i'!$AG$59</c15:sqref>
                        </c15:formulaRef>
                      </c:ext>
                    </c:extLst>
                    <c:strCache>
                      <c:ptCount val="1"/>
                      <c:pt idx="0">
                        <c:v> Non-QA AL pack size 4 (for an adult 35+ kgs) </c:v>
                      </c:pt>
                    </c:strCache>
                  </c:strRef>
                </c:tx>
                <c:spPr>
                  <a:solidFill>
                    <a:srgbClr val="91EDF9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i'!$K$60:$K$68</c15:sqref>
                        </c15:fullRef>
                        <c15:formulaRef>
                          <c15:sqref>('Figures i'!$K$60:$K$62,'Figures i'!$K$64:$K$66)</c15:sqref>
                        </c15:formulaRef>
                      </c:ext>
                    </c:extLst>
                    <c:strCache>
                      <c:ptCount val="6"/>
                      <c:pt idx="0">
                        <c:v> Private Not For-Profit Facility </c:v>
                      </c:pt>
                      <c:pt idx="1">
                        <c:v> Private For-Profit Facility </c:v>
                      </c:pt>
                      <c:pt idx="2">
                        <c:v> Pharmacy </c:v>
                      </c:pt>
                      <c:pt idx="3">
                        <c:v> Drug store </c:v>
                      </c:pt>
                      <c:pt idx="4">
                        <c:v> Informal </c:v>
                      </c:pt>
                      <c:pt idx="5">
                        <c:v> Retail total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i'!$AG$60:$AG$68</c15:sqref>
                        </c15:fullRef>
                        <c15:formulaRef>
                          <c15:sqref>('Figures i'!$AG$60:$AG$62,'Figures i'!$AG$64:$AG$66)</c15:sqref>
                        </c15:formulaRef>
                      </c:ext>
                    </c:extLst>
                    <c:numCache>
                      <c:formatCode>_("$"* #,##0.00_);_("$"* \(#,##0.00\);_("$"* "-"??_);_(@_)</c:formatCode>
                      <c:ptCount val="6"/>
                      <c:pt idx="0">
                        <c:v>0.75794470310211182</c:v>
                      </c:pt>
                      <c:pt idx="1">
                        <c:v>0.63162058591842651</c:v>
                      </c:pt>
                      <c:pt idx="2">
                        <c:v>0.75794470310211182</c:v>
                      </c:pt>
                      <c:pt idx="3">
                        <c:v>0.50529646873474121</c:v>
                      </c:pt>
                      <c:pt idx="4">
                        <c:v>0.50529646873474121</c:v>
                      </c:pt>
                      <c:pt idx="5">
                        <c:v>0.50529646873474121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000E-40DD-8C93-7A41590B966A}"/>
                  </c:ext>
                </c:extLst>
              </c15:ser>
            </c15:filteredBarSeries>
            <c15:filteredBarSeries>
              <c15:ser>
                <c:idx val="22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i'!$AJ$59</c15:sqref>
                        </c15:formulaRef>
                      </c:ext>
                    </c:extLst>
                    <c:strCache>
                      <c:ptCount val="1"/>
                      <c:pt idx="0">
                        <c:v> $-   </c:v>
                      </c:pt>
                    </c:strCache>
                  </c:strRef>
                </c:tx>
                <c:spPr>
                  <a:solidFill>
                    <a:srgbClr val="00AB69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i'!$AL$60:$AL$68</c15:sqref>
                          </c15:fullRef>
                          <c15:formulaRef>
                            <c15:sqref>('Figures i'!$AL$60:$AL$62,'Figures i'!$AL$64:$AL$66)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i'!$AK$60:$AK$68</c15:sqref>
                          </c15:fullRef>
                          <c15:formulaRef>
                            <c15:sqref>('Figures i'!$AK$60:$AK$62,'Figures i'!$AK$64:$AK$66)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i'!$K$60:$K$68</c15:sqref>
                        </c15:fullRef>
                        <c15:formulaRef>
                          <c15:sqref>('Figures i'!$K$60:$K$62,'Figures i'!$K$64:$K$66)</c15:sqref>
                        </c15:formulaRef>
                      </c:ext>
                    </c:extLst>
                    <c:strCache>
                      <c:ptCount val="6"/>
                      <c:pt idx="0">
                        <c:v> Private Not For-Profit Facility </c:v>
                      </c:pt>
                      <c:pt idx="1">
                        <c:v> Private For-Profit Facility </c:v>
                      </c:pt>
                      <c:pt idx="2">
                        <c:v> Pharmacy </c:v>
                      </c:pt>
                      <c:pt idx="3">
                        <c:v> Drug store </c:v>
                      </c:pt>
                      <c:pt idx="4">
                        <c:v> Informal </c:v>
                      </c:pt>
                      <c:pt idx="5">
                        <c:v> Retail total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i'!$AJ$60:$AJ$68</c15:sqref>
                        </c15:fullRef>
                        <c15:formulaRef>
                          <c15:sqref>('Figures i'!$AJ$60:$AJ$62,'Figures i'!$AJ$64:$AJ$66)</c15:sqref>
                        </c15:formulaRef>
                      </c:ext>
                    </c:extLst>
                    <c:numCache>
                      <c:formatCode>_("$"* #,##0.00_);_("$"* \(#,##0.00\);_("$"* "-"??_);_(@_)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000E-40DD-8C93-7A41590B966A}"/>
                  </c:ext>
                </c:extLst>
              </c15:ser>
            </c15:filteredBarSeries>
            <c15:filteredBarSeries>
              <c15:ser>
                <c:idx val="25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i'!$AM$59</c15:sqref>
                        </c15:formulaRef>
                      </c:ext>
                    </c:extLst>
                    <c:strCache>
                      <c:ptCount val="1"/>
                      <c:pt idx="0">
                        <c:v> $-   </c:v>
                      </c:pt>
                    </c:strCache>
                  </c:strRef>
                </c:tx>
                <c:spPr>
                  <a:solidFill>
                    <a:srgbClr val="006840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i'!$K$60:$K$68</c15:sqref>
                        </c15:fullRef>
                        <c15:formulaRef>
                          <c15:sqref>('Figures i'!$K$60:$K$62,'Figures i'!$K$64:$K$66)</c15:sqref>
                        </c15:formulaRef>
                      </c:ext>
                    </c:extLst>
                    <c:strCache>
                      <c:ptCount val="6"/>
                      <c:pt idx="0">
                        <c:v> Private Not For-Profit Facility </c:v>
                      </c:pt>
                      <c:pt idx="1">
                        <c:v> Private For-Profit Facility </c:v>
                      </c:pt>
                      <c:pt idx="2">
                        <c:v> Pharmacy </c:v>
                      </c:pt>
                      <c:pt idx="3">
                        <c:v> Drug store </c:v>
                      </c:pt>
                      <c:pt idx="4">
                        <c:v> Informal </c:v>
                      </c:pt>
                      <c:pt idx="5">
                        <c:v> Retail total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i'!$AM$60:$AM$68</c15:sqref>
                        </c15:fullRef>
                        <c15:formulaRef>
                          <c15:sqref>('Figures i'!$AM$60:$AM$62,'Figures i'!$AM$64:$AM$66)</c15:sqref>
                        </c15:formulaRef>
                      </c:ext>
                    </c:extLst>
                    <c:numCache>
                      <c:formatCode>_("$"* #,##0.00_);_("$"* \(#,##0.00\);_("$"* "-"??_);_(@_)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000E-40DD-8C93-7A41590B966A}"/>
                  </c:ext>
                </c:extLst>
              </c15:ser>
            </c15:filteredBarSeries>
            <c15:filteredBarSeries>
              <c15:ser>
                <c:idx val="28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i'!$AP$59</c15:sqref>
                        </c15:formulaRef>
                      </c:ext>
                    </c:extLst>
                    <c:strCache>
                      <c:ptCount val="1"/>
                      <c:pt idx="0">
                        <c:v> $-   </c:v>
                      </c:pt>
                    </c:strCache>
                  </c:strRef>
                </c:tx>
                <c:spPr>
                  <a:solidFill>
                    <a:srgbClr val="01393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i'!$K$60:$K$68</c15:sqref>
                        </c15:fullRef>
                        <c15:formulaRef>
                          <c15:sqref>('Figures i'!$K$60:$K$62,'Figures i'!$K$64:$K$66)</c15:sqref>
                        </c15:formulaRef>
                      </c:ext>
                    </c:extLst>
                    <c:strCache>
                      <c:ptCount val="6"/>
                      <c:pt idx="0">
                        <c:v> Private Not For-Profit Facility </c:v>
                      </c:pt>
                      <c:pt idx="1">
                        <c:v> Private For-Profit Facility </c:v>
                      </c:pt>
                      <c:pt idx="2">
                        <c:v> Pharmacy </c:v>
                      </c:pt>
                      <c:pt idx="3">
                        <c:v> Drug store </c:v>
                      </c:pt>
                      <c:pt idx="4">
                        <c:v> Informal </c:v>
                      </c:pt>
                      <c:pt idx="5">
                        <c:v> Retail total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i'!$AP$60:$AP$68</c15:sqref>
                        </c15:fullRef>
                        <c15:formulaRef>
                          <c15:sqref>('Figures i'!$AP$60:$AP$62,'Figures i'!$AP$64:$AP$66)</c15:sqref>
                        </c15:formulaRef>
                      </c:ext>
                    </c:extLst>
                    <c:numCache>
                      <c:formatCode>_("$"* #,##0.00_);_("$"* \(#,##0.00\);_("$"* "-"??_);_(@_)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000E-40DD-8C93-7A41590B966A}"/>
                  </c:ext>
                </c:extLst>
              </c15:ser>
            </c15:filteredBarSeries>
            <c15:filteredBarSeries>
              <c15:ser>
                <c:idx val="3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i'!$AS$59</c15:sqref>
                        </c15:formulaRef>
                      </c:ext>
                    </c:extLst>
                    <c:strCache>
                      <c:ptCount val="1"/>
                      <c:pt idx="0">
                        <c:v> $-   </c:v>
                      </c:pt>
                    </c:strCache>
                  </c:strRef>
                </c:tx>
                <c:spPr>
                  <a:solidFill>
                    <a:srgbClr val="A9D08E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i'!$K$60:$K$68</c15:sqref>
                        </c15:fullRef>
                        <c15:formulaRef>
                          <c15:sqref>('Figures i'!$K$60:$K$62,'Figures i'!$K$64:$K$66)</c15:sqref>
                        </c15:formulaRef>
                      </c:ext>
                    </c:extLst>
                    <c:strCache>
                      <c:ptCount val="6"/>
                      <c:pt idx="0">
                        <c:v> Private Not For-Profit Facility </c:v>
                      </c:pt>
                      <c:pt idx="1">
                        <c:v> Private For-Profit Facility </c:v>
                      </c:pt>
                      <c:pt idx="2">
                        <c:v> Pharmacy </c:v>
                      </c:pt>
                      <c:pt idx="3">
                        <c:v> Drug store </c:v>
                      </c:pt>
                      <c:pt idx="4">
                        <c:v> Informal </c:v>
                      </c:pt>
                      <c:pt idx="5">
                        <c:v> Retail total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i'!$AS$60:$AS$68</c15:sqref>
                        </c15:fullRef>
                        <c15:formulaRef>
                          <c15:sqref>('Figures i'!$AS$60:$AS$62,'Figures i'!$AS$64:$AS$66)</c15:sqref>
                        </c15:formulaRef>
                      </c:ext>
                    </c:extLst>
                    <c:numCache>
                      <c:formatCode>_("$"* #,##0.00_);_("$"* \(#,##0.00\);_("$"* "-"??_);_(@_)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000E-40DD-8C93-7A41590B966A}"/>
                  </c:ext>
                </c:extLst>
              </c15:ser>
            </c15:filteredBarSeries>
            <c15:filteredBarSeries>
              <c15:ser>
                <c:idx val="34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i'!$AV$59</c15:sqref>
                        </c15:formulaRef>
                      </c:ext>
                    </c:extLst>
                    <c:strCache>
                      <c:ptCount val="1"/>
                      <c:pt idx="0">
                        <c:v> $-   </c:v>
                      </c:pt>
                    </c:strCache>
                  </c:strRef>
                </c:tx>
                <c:spPr>
                  <a:solidFill>
                    <a:srgbClr val="00AB69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i'!$AX$60:$AX$68</c15:sqref>
                          </c15:fullRef>
                          <c15:formulaRef>
                            <c15:sqref>('Figures i'!$AX$60:$AX$62,'Figures i'!$AX$64:$AX$66)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i'!$AW$60:$AW$68</c15:sqref>
                          </c15:fullRef>
                          <c15:formulaRef>
                            <c15:sqref>('Figures i'!$AW$60:$AW$62,'Figures i'!$AW$64:$AW$66)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i'!$K$60:$K$68</c15:sqref>
                        </c15:fullRef>
                        <c15:formulaRef>
                          <c15:sqref>('Figures i'!$K$60:$K$62,'Figures i'!$K$64:$K$66)</c15:sqref>
                        </c15:formulaRef>
                      </c:ext>
                    </c:extLst>
                    <c:strCache>
                      <c:ptCount val="6"/>
                      <c:pt idx="0">
                        <c:v> Private Not For-Profit Facility </c:v>
                      </c:pt>
                      <c:pt idx="1">
                        <c:v> Private For-Profit Facility </c:v>
                      </c:pt>
                      <c:pt idx="2">
                        <c:v> Pharmacy </c:v>
                      </c:pt>
                      <c:pt idx="3">
                        <c:v> Drug store </c:v>
                      </c:pt>
                      <c:pt idx="4">
                        <c:v> Informal </c:v>
                      </c:pt>
                      <c:pt idx="5">
                        <c:v> Retail total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i'!$AV$60:$AV$68</c15:sqref>
                        </c15:fullRef>
                        <c15:formulaRef>
                          <c15:sqref>('Figures i'!$AV$60:$AV$62,'Figures i'!$AV$64:$AV$66)</c15:sqref>
                        </c15:formulaRef>
                      </c:ext>
                    </c:extLst>
                    <c:numCache>
                      <c:formatCode>_("$"* #,##0.00_);_("$"* \(#,##0.00\);_("$"* "-"??_);_(@_)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000E-40DD-8C93-7A41590B966A}"/>
                  </c:ext>
                </c:extLst>
              </c15:ser>
            </c15:filteredBarSeries>
            <c15:filteredBarSeries>
              <c15:ser>
                <c:idx val="37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i'!$AY$59</c15:sqref>
                        </c15:formulaRef>
                      </c:ext>
                    </c:extLst>
                    <c:strCache>
                      <c:ptCount val="1"/>
                      <c:pt idx="0">
                        <c:v> $-   </c:v>
                      </c:pt>
                    </c:strCache>
                  </c:strRef>
                </c:tx>
                <c:spPr>
                  <a:solidFill>
                    <a:srgbClr val="99FF66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i'!$BA$60:$BA$68</c15:sqref>
                          </c15:fullRef>
                          <c15:formulaRef>
                            <c15:sqref>('Figures i'!$BA$60:$BA$62,'Figures i'!$BA$64:$BA$66)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i'!$AZ$60:$AZ$68</c15:sqref>
                          </c15:fullRef>
                          <c15:formulaRef>
                            <c15:sqref>('Figures i'!$AZ$60:$AZ$62,'Figures i'!$AZ$64:$AZ$66)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i'!$K$60:$K$68</c15:sqref>
                        </c15:fullRef>
                        <c15:formulaRef>
                          <c15:sqref>('Figures i'!$K$60:$K$62,'Figures i'!$K$64:$K$66)</c15:sqref>
                        </c15:formulaRef>
                      </c:ext>
                    </c:extLst>
                    <c:strCache>
                      <c:ptCount val="6"/>
                      <c:pt idx="0">
                        <c:v> Private Not For-Profit Facility </c:v>
                      </c:pt>
                      <c:pt idx="1">
                        <c:v> Private For-Profit Facility </c:v>
                      </c:pt>
                      <c:pt idx="2">
                        <c:v> Pharmacy </c:v>
                      </c:pt>
                      <c:pt idx="3">
                        <c:v> Drug store </c:v>
                      </c:pt>
                      <c:pt idx="4">
                        <c:v> Informal </c:v>
                      </c:pt>
                      <c:pt idx="5">
                        <c:v> Retail total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i'!$AY$60:$AY$68</c15:sqref>
                        </c15:fullRef>
                        <c15:formulaRef>
                          <c15:sqref>('Figures i'!$AY$60:$AY$62,'Figures i'!$AY$64:$AY$66)</c15:sqref>
                        </c15:formulaRef>
                      </c:ext>
                    </c:extLst>
                    <c:numCache>
                      <c:formatCode>_("$"* #,##0.00_);_("$"* \(#,##0.00\);_("$"* "-"??_);_(@_)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000E-40DD-8C93-7A41590B966A}"/>
                  </c:ext>
                </c:extLst>
              </c15:ser>
            </c15:filteredBarSeries>
            <c15:filteredBarSeries>
              <c15:ser>
                <c:idx val="40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i'!$BB$59</c15:sqref>
                        </c15:formulaRef>
                      </c:ext>
                    </c:extLst>
                    <c:strCache>
                      <c:ptCount val="1"/>
                      <c:pt idx="0">
                        <c:v> $-   </c:v>
                      </c:pt>
                    </c:strCache>
                  </c:strRef>
                </c:tx>
                <c:spPr>
                  <a:solidFill>
                    <a:schemeClr val="accent5">
                      <a:lumMod val="70000"/>
                      <a:lumOff val="3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i'!$BD$60:$BD$68</c15:sqref>
                          </c15:fullRef>
                          <c15:formulaRef>
                            <c15:sqref>('Figures i'!$BD$60:$BD$62,'Figures i'!$BD$64:$BD$66)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i'!$BC$60:$BC$68</c15:sqref>
                          </c15:fullRef>
                          <c15:formulaRef>
                            <c15:sqref>('Figures i'!$BC$60:$BC$62,'Figures i'!$BC$64:$BC$66)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i'!$K$60:$K$68</c15:sqref>
                        </c15:fullRef>
                        <c15:formulaRef>
                          <c15:sqref>('Figures i'!$K$60:$K$62,'Figures i'!$K$64:$K$66)</c15:sqref>
                        </c15:formulaRef>
                      </c:ext>
                    </c:extLst>
                    <c:strCache>
                      <c:ptCount val="6"/>
                      <c:pt idx="0">
                        <c:v> Private Not For-Profit Facility </c:v>
                      </c:pt>
                      <c:pt idx="1">
                        <c:v> Private For-Profit Facility </c:v>
                      </c:pt>
                      <c:pt idx="2">
                        <c:v> Pharmacy </c:v>
                      </c:pt>
                      <c:pt idx="3">
                        <c:v> Drug store </c:v>
                      </c:pt>
                      <c:pt idx="4">
                        <c:v> Informal </c:v>
                      </c:pt>
                      <c:pt idx="5">
                        <c:v> Retail total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i'!$BB$60:$BB$68</c15:sqref>
                        </c15:fullRef>
                        <c15:formulaRef>
                          <c15:sqref>('Figures i'!$BB$60:$BB$62,'Figures i'!$BB$64:$BB$66)</c15:sqref>
                        </c15:formulaRef>
                      </c:ext>
                    </c:extLst>
                    <c:numCache>
                      <c:formatCode>_("$"* #,##0.00_);_("$"* \(#,##0.00\);_("$"* "-"??_);_(@_)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000E-40DD-8C93-7A41590B966A}"/>
                  </c:ext>
                </c:extLst>
              </c15:ser>
            </c15:filteredBarSeries>
            <c15:filteredBarSeries>
              <c15:ser>
                <c:idx val="43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i'!$BE$59</c15:sqref>
                        </c15:formulaRef>
                      </c:ext>
                    </c:extLst>
                    <c:strCache>
                      <c:ptCount val="1"/>
                      <c:pt idx="0">
                        <c:v> $-   </c:v>
                      </c:pt>
                    </c:strCache>
                  </c:strRef>
                </c:tx>
                <c:spPr>
                  <a:solidFill>
                    <a:srgbClr val="0070C0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i'!$BG$60:$BG$68</c15:sqref>
                          </c15:fullRef>
                          <c15:formulaRef>
                            <c15:sqref>('Figures i'!$BG$60:$BG$62,'Figures i'!$BG$64:$BG$66)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i'!$BF$60:$BF$68</c15:sqref>
                          </c15:fullRef>
                          <c15:formulaRef>
                            <c15:sqref>('Figures i'!$BF$60:$BF$62,'Figures i'!$BF$64:$BF$66)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i'!$K$60:$K$68</c15:sqref>
                        </c15:fullRef>
                        <c15:formulaRef>
                          <c15:sqref>('Figures i'!$K$60:$K$62,'Figures i'!$K$64:$K$66)</c15:sqref>
                        </c15:formulaRef>
                      </c:ext>
                    </c:extLst>
                    <c:strCache>
                      <c:ptCount val="6"/>
                      <c:pt idx="0">
                        <c:v> Private Not For-Profit Facility </c:v>
                      </c:pt>
                      <c:pt idx="1">
                        <c:v> Private For-Profit Facility </c:v>
                      </c:pt>
                      <c:pt idx="2">
                        <c:v> Pharmacy </c:v>
                      </c:pt>
                      <c:pt idx="3">
                        <c:v> Drug store </c:v>
                      </c:pt>
                      <c:pt idx="4">
                        <c:v> Informal </c:v>
                      </c:pt>
                      <c:pt idx="5">
                        <c:v> Retail total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i'!$BE$60:$BE$68</c15:sqref>
                        </c15:fullRef>
                        <c15:formulaRef>
                          <c15:sqref>('Figures i'!$BE$60:$BE$62,'Figures i'!$BE$64:$BE$66)</c15:sqref>
                        </c15:formulaRef>
                      </c:ext>
                    </c:extLst>
                    <c:numCache>
                      <c:formatCode>_("$"* #,##0.00_);_("$"* \(#,##0.00\);_("$"* "-"??_);_(@_)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000E-40DD-8C93-7A41590B966A}"/>
                  </c:ext>
                </c:extLst>
              </c15:ser>
            </c15:filteredBarSeries>
            <c15:filteredBarSeries>
              <c15:ser>
                <c:idx val="4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i'!$BH$59</c15:sqref>
                        </c15:formulaRef>
                      </c:ext>
                    </c:extLst>
                    <c:strCache>
                      <c:ptCount val="1"/>
                      <c:pt idx="0">
                        <c:v> $-   </c:v>
                      </c:pt>
                    </c:strCache>
                  </c:strRef>
                </c:tx>
                <c:spPr>
                  <a:solidFill>
                    <a:srgbClr val="43AA8B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i'!$K$60:$K$68</c15:sqref>
                        </c15:fullRef>
                        <c15:formulaRef>
                          <c15:sqref>('Figures i'!$K$60:$K$62,'Figures i'!$K$64:$K$66)</c15:sqref>
                        </c15:formulaRef>
                      </c:ext>
                    </c:extLst>
                    <c:strCache>
                      <c:ptCount val="6"/>
                      <c:pt idx="0">
                        <c:v> Private Not For-Profit Facility </c:v>
                      </c:pt>
                      <c:pt idx="1">
                        <c:v> Private For-Profit Facility </c:v>
                      </c:pt>
                      <c:pt idx="2">
                        <c:v> Pharmacy </c:v>
                      </c:pt>
                      <c:pt idx="3">
                        <c:v> Drug store </c:v>
                      </c:pt>
                      <c:pt idx="4">
                        <c:v> Informal </c:v>
                      </c:pt>
                      <c:pt idx="5">
                        <c:v> Retail total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i'!$BH$60:$BH$68</c15:sqref>
                        </c15:fullRef>
                        <c15:formulaRef>
                          <c15:sqref>('Figures i'!$BH$60:$BH$62,'Figures i'!$BH$64:$BH$66)</c15:sqref>
                        </c15:formulaRef>
                      </c:ext>
                    </c:extLst>
                    <c:numCache>
                      <c:formatCode>_("$"* #,##0.00_);_("$"* \(#,##0.00\);_("$"* "-"??_);_(@_)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000E-40DD-8C93-7A41590B966A}"/>
                  </c:ext>
                </c:extLst>
              </c15:ser>
            </c15:filteredBarSeries>
            <c15:filteredBarSeries>
              <c15:ser>
                <c:idx val="49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i'!$BK$59</c15:sqref>
                        </c15:formulaRef>
                      </c:ext>
                    </c:extLst>
                    <c:strCache>
                      <c:ptCount val="1"/>
                      <c:pt idx="0">
                        <c:v> $-   </c:v>
                      </c:pt>
                    </c:strCache>
                  </c:strRef>
                </c:tx>
                <c:spPr>
                  <a:solidFill>
                    <a:srgbClr val="FFD72F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i'!$BM$60:$BM$68</c15:sqref>
                          </c15:fullRef>
                          <c15:formulaRef>
                            <c15:sqref>('Figures i'!$BM$60:$BM$62,'Figures i'!$BM$64:$BM$66)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i'!$BL$60:$BL$68</c15:sqref>
                          </c15:fullRef>
                          <c15:formulaRef>
                            <c15:sqref>('Figures i'!$BL$60:$BL$62,'Figures i'!$BL$64:$BL$66)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i'!$K$60:$K$68</c15:sqref>
                        </c15:fullRef>
                        <c15:formulaRef>
                          <c15:sqref>('Figures i'!$K$60:$K$62,'Figures i'!$K$64:$K$66)</c15:sqref>
                        </c15:formulaRef>
                      </c:ext>
                    </c:extLst>
                    <c:strCache>
                      <c:ptCount val="6"/>
                      <c:pt idx="0">
                        <c:v> Private Not For-Profit Facility </c:v>
                      </c:pt>
                      <c:pt idx="1">
                        <c:v> Private For-Profit Facility </c:v>
                      </c:pt>
                      <c:pt idx="2">
                        <c:v> Pharmacy </c:v>
                      </c:pt>
                      <c:pt idx="3">
                        <c:v> Drug store </c:v>
                      </c:pt>
                      <c:pt idx="4">
                        <c:v> Informal </c:v>
                      </c:pt>
                      <c:pt idx="5">
                        <c:v> Retail total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i'!$BK$60:$BK$68</c15:sqref>
                        </c15:fullRef>
                        <c15:formulaRef>
                          <c15:sqref>('Figures i'!$BK$60:$BK$62,'Figures i'!$BK$64:$BK$66)</c15:sqref>
                        </c15:formulaRef>
                      </c:ext>
                    </c:extLst>
                    <c:numCache>
                      <c:formatCode>_("$"* #,##0.00_);_("$"* \(#,##0.00\);_("$"* "-"??_);_(@_)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000E-40DD-8C93-7A41590B966A}"/>
                  </c:ext>
                </c:extLst>
              </c15:ser>
            </c15:filteredBarSeries>
            <c15:filteredBarSeries>
              <c15:ser>
                <c:idx val="52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i'!$BN$59</c15:sqref>
                        </c15:formulaRef>
                      </c:ext>
                    </c:extLst>
                    <c:strCache>
                      <c:ptCount val="1"/>
                      <c:pt idx="0">
                        <c:v> $-   </c:v>
                      </c:pt>
                    </c:strCache>
                  </c:strRef>
                </c:tx>
                <c:spPr>
                  <a:solidFill>
                    <a:srgbClr val="00B0F0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i'!$BP$60:$BP$68</c15:sqref>
                          </c15:fullRef>
                          <c15:formulaRef>
                            <c15:sqref>('Figures i'!$BP$60:$BP$62,'Figures i'!$BP$64:$BP$66)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i'!$BO$60:$BO$68</c15:sqref>
                          </c15:fullRef>
                          <c15:formulaRef>
                            <c15:sqref>('Figures i'!$BO$60:$BO$62,'Figures i'!$BO$64:$BO$66)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i'!$K$60:$K$68</c15:sqref>
                        </c15:fullRef>
                        <c15:formulaRef>
                          <c15:sqref>('Figures i'!$K$60:$K$62,'Figures i'!$K$64:$K$66)</c15:sqref>
                        </c15:formulaRef>
                      </c:ext>
                    </c:extLst>
                    <c:strCache>
                      <c:ptCount val="6"/>
                      <c:pt idx="0">
                        <c:v> Private Not For-Profit Facility </c:v>
                      </c:pt>
                      <c:pt idx="1">
                        <c:v> Private For-Profit Facility </c:v>
                      </c:pt>
                      <c:pt idx="2">
                        <c:v> Pharmacy </c:v>
                      </c:pt>
                      <c:pt idx="3">
                        <c:v> Drug store </c:v>
                      </c:pt>
                      <c:pt idx="4">
                        <c:v> Informal </c:v>
                      </c:pt>
                      <c:pt idx="5">
                        <c:v> Retail total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i'!$BN$60:$BN$68</c15:sqref>
                        </c15:fullRef>
                        <c15:formulaRef>
                          <c15:sqref>('Figures i'!$BN$60:$BN$62,'Figures i'!$BN$64:$BN$66)</c15:sqref>
                        </c15:formulaRef>
                      </c:ext>
                    </c:extLst>
                    <c:numCache>
                      <c:formatCode>_("$"* #,##0.00_);_("$"* \(#,##0.00\);_("$"* "-"??_);_(@_)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000E-40DD-8C93-7A41590B966A}"/>
                  </c:ext>
                </c:extLst>
              </c15:ser>
            </c15:filteredBarSeries>
            <c15:filteredBarSeries>
              <c15:ser>
                <c:idx val="55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i'!$BQ$59</c15:sqref>
                        </c15:formulaRef>
                      </c:ext>
                    </c:extLst>
                    <c:strCache>
                      <c:ptCount val="1"/>
                      <c:pt idx="0">
                        <c:v> $-   </c:v>
                      </c:pt>
                    </c:strCache>
                  </c:strRef>
                </c:tx>
                <c:spPr>
                  <a:solidFill>
                    <a:srgbClr val="FF9933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i'!$BS$60:$BS$68</c15:sqref>
                          </c15:fullRef>
                          <c15:formulaRef>
                            <c15:sqref>('Figures i'!$BS$60:$BS$62,'Figures i'!$BS$64:$BS$66)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i'!$BR$60:$BR$68</c15:sqref>
                          </c15:fullRef>
                          <c15:formulaRef>
                            <c15:sqref>('Figures i'!$BR$60:$BR$62,'Figures i'!$BR$64:$BR$66)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i'!$K$60:$K$68</c15:sqref>
                        </c15:fullRef>
                        <c15:formulaRef>
                          <c15:sqref>('Figures i'!$K$60:$K$62,'Figures i'!$K$64:$K$66)</c15:sqref>
                        </c15:formulaRef>
                      </c:ext>
                    </c:extLst>
                    <c:strCache>
                      <c:ptCount val="6"/>
                      <c:pt idx="0">
                        <c:v> Private Not For-Profit Facility </c:v>
                      </c:pt>
                      <c:pt idx="1">
                        <c:v> Private For-Profit Facility </c:v>
                      </c:pt>
                      <c:pt idx="2">
                        <c:v> Pharmacy </c:v>
                      </c:pt>
                      <c:pt idx="3">
                        <c:v> Drug store </c:v>
                      </c:pt>
                      <c:pt idx="4">
                        <c:v> Informal </c:v>
                      </c:pt>
                      <c:pt idx="5">
                        <c:v> Retail total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i'!$BQ$60:$BQ$68</c15:sqref>
                        </c15:fullRef>
                        <c15:formulaRef>
                          <c15:sqref>('Figures i'!$BQ$60:$BQ$62,'Figures i'!$BQ$64:$BQ$66)</c15:sqref>
                        </c15:formulaRef>
                      </c:ext>
                    </c:extLst>
                    <c:numCache>
                      <c:formatCode>_("$"* #,##0.00_);_("$"* \(#,##0.00\);_("$"* "-"??_);_(@_)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000E-40DD-8C93-7A41590B966A}"/>
                  </c:ext>
                </c:extLst>
              </c15:ser>
            </c15:filteredBarSeries>
            <c15:filteredBarSeries>
              <c15:ser>
                <c:idx val="58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i'!$BT$59</c15:sqref>
                        </c15:formulaRef>
                      </c:ext>
                    </c:extLst>
                    <c:strCache>
                      <c:ptCount val="1"/>
                      <c:pt idx="0">
                        <c:v> $-   </c:v>
                      </c:pt>
                    </c:strCache>
                  </c:strRef>
                </c:tx>
                <c:spPr>
                  <a:solidFill>
                    <a:srgbClr val="FED97E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i'!$BV$60:$BV$68</c15:sqref>
                          </c15:fullRef>
                          <c15:formulaRef>
                            <c15:sqref>('Figures i'!$BV$60:$BV$62,'Figures i'!$BV$64:$BV$66)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i'!$BU$60:$BU$68</c15:sqref>
                          </c15:fullRef>
                          <c15:formulaRef>
                            <c15:sqref>('Figures i'!$BU$60:$BU$62,'Figures i'!$BU$64:$BU$66)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i'!$K$60:$K$68</c15:sqref>
                        </c15:fullRef>
                        <c15:formulaRef>
                          <c15:sqref>('Figures i'!$K$60:$K$62,'Figures i'!$K$64:$K$66)</c15:sqref>
                        </c15:formulaRef>
                      </c:ext>
                    </c:extLst>
                    <c:strCache>
                      <c:ptCount val="6"/>
                      <c:pt idx="0">
                        <c:v> Private Not For-Profit Facility </c:v>
                      </c:pt>
                      <c:pt idx="1">
                        <c:v> Private For-Profit Facility </c:v>
                      </c:pt>
                      <c:pt idx="2">
                        <c:v> Pharmacy </c:v>
                      </c:pt>
                      <c:pt idx="3">
                        <c:v> Drug store </c:v>
                      </c:pt>
                      <c:pt idx="4">
                        <c:v> Informal </c:v>
                      </c:pt>
                      <c:pt idx="5">
                        <c:v> Retail total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i'!$BT$60:$BT$68</c15:sqref>
                        </c15:fullRef>
                        <c15:formulaRef>
                          <c15:sqref>('Figures i'!$BT$60:$BT$62,'Figures i'!$BT$64:$BT$66)</c15:sqref>
                        </c15:formulaRef>
                      </c:ext>
                    </c:extLst>
                    <c:numCache>
                      <c:formatCode>_("$"* #,##0.00_);_("$"* \(#,##0.00\);_("$"* "-"??_);_(@_)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000E-40DD-8C93-7A41590B966A}"/>
                  </c:ext>
                </c:extLst>
              </c15:ser>
            </c15:filteredBarSeries>
            <c15:filteredBarSeries>
              <c15:ser>
                <c:idx val="6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i'!$BW$59</c15:sqref>
                        </c15:formulaRef>
                      </c:ext>
                    </c:extLst>
                    <c:strCache>
                      <c:ptCount val="1"/>
                      <c:pt idx="0">
                        <c:v> $-   </c:v>
                      </c:pt>
                    </c:strCache>
                  </c:strRef>
                </c:tx>
                <c:spPr>
                  <a:solidFill>
                    <a:srgbClr val="FF0000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i'!$K$60:$K$68</c15:sqref>
                        </c15:fullRef>
                        <c15:formulaRef>
                          <c15:sqref>('Figures i'!$K$60:$K$62,'Figures i'!$K$64:$K$66)</c15:sqref>
                        </c15:formulaRef>
                      </c:ext>
                    </c:extLst>
                    <c:strCache>
                      <c:ptCount val="6"/>
                      <c:pt idx="0">
                        <c:v> Private Not For-Profit Facility </c:v>
                      </c:pt>
                      <c:pt idx="1">
                        <c:v> Private For-Profit Facility </c:v>
                      </c:pt>
                      <c:pt idx="2">
                        <c:v> Pharmacy </c:v>
                      </c:pt>
                      <c:pt idx="3">
                        <c:v> Drug store </c:v>
                      </c:pt>
                      <c:pt idx="4">
                        <c:v> Informal </c:v>
                      </c:pt>
                      <c:pt idx="5">
                        <c:v> Retail total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i'!$BW$60:$BW$68</c15:sqref>
                        </c15:fullRef>
                        <c15:formulaRef>
                          <c15:sqref>('Figures i'!$BW$60:$BW$62,'Figures i'!$BW$64:$BW$66)</c15:sqref>
                        </c15:formulaRef>
                      </c:ext>
                    </c:extLst>
                    <c:numCache>
                      <c:formatCode>_("$"* #,##0.00_);_("$"* \(#,##0.00\);_("$"* "-"??_);_(@_)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000E-40DD-8C93-7A41590B966A}"/>
                  </c:ext>
                </c:extLst>
              </c15:ser>
            </c15:filteredBarSeries>
            <c15:filteredBarSeries>
              <c15:ser>
                <c:idx val="64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i'!$BZ$59</c15:sqref>
                        </c15:formulaRef>
                      </c:ext>
                    </c:extLst>
                    <c:strCache>
                      <c:ptCount val="1"/>
                      <c:pt idx="0">
                        <c:v> $-   </c:v>
                      </c:pt>
                    </c:strCache>
                  </c:strRef>
                </c:tx>
                <c:spPr>
                  <a:solidFill>
                    <a:srgbClr val="FF3399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i'!$CB$60:$CB$68</c15:sqref>
                          </c15:fullRef>
                          <c15:formulaRef>
                            <c15:sqref>('Figures i'!$CB$60:$CB$62,'Figures i'!$CB$64:$CB$66)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i'!$CA$60:$CA$68</c15:sqref>
                          </c15:fullRef>
                          <c15:formulaRef>
                            <c15:sqref>('Figures i'!$CA$60:$CA$62,'Figures i'!$CA$64:$CA$66)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i'!$K$60:$K$68</c15:sqref>
                        </c15:fullRef>
                        <c15:formulaRef>
                          <c15:sqref>('Figures i'!$K$60:$K$62,'Figures i'!$K$64:$K$66)</c15:sqref>
                        </c15:formulaRef>
                      </c:ext>
                    </c:extLst>
                    <c:strCache>
                      <c:ptCount val="6"/>
                      <c:pt idx="0">
                        <c:v> Private Not For-Profit Facility </c:v>
                      </c:pt>
                      <c:pt idx="1">
                        <c:v> Private For-Profit Facility </c:v>
                      </c:pt>
                      <c:pt idx="2">
                        <c:v> Pharmacy </c:v>
                      </c:pt>
                      <c:pt idx="3">
                        <c:v> Drug store </c:v>
                      </c:pt>
                      <c:pt idx="4">
                        <c:v> Informal </c:v>
                      </c:pt>
                      <c:pt idx="5">
                        <c:v> Retail total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i'!$BZ$60:$BZ$68</c15:sqref>
                        </c15:fullRef>
                        <c15:formulaRef>
                          <c15:sqref>('Figures i'!$BZ$60:$BZ$62,'Figures i'!$BZ$64:$BZ$66)</c15:sqref>
                        </c15:formulaRef>
                      </c:ext>
                    </c:extLst>
                    <c:numCache>
                      <c:formatCode>_("$"* #,##0.00_);_("$"* \(#,##0.00\);_("$"* "-"??_);_(@_)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000E-40DD-8C93-7A41590B966A}"/>
                  </c:ext>
                </c:extLst>
              </c15:ser>
            </c15:filteredBarSeries>
            <c15:filteredBarSeries>
              <c15:ser>
                <c:idx val="67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i'!$CC$59</c15:sqref>
                        </c15:formulaRef>
                      </c:ext>
                    </c:extLst>
                    <c:strCache>
                      <c:ptCount val="1"/>
                      <c:pt idx="0">
                        <c:v> $-   </c:v>
                      </c:pt>
                    </c:strCache>
                  </c:strRef>
                </c:tx>
                <c:spPr>
                  <a:solidFill>
                    <a:srgbClr val="B3A2C7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i'!$CE$60:$CE$68</c15:sqref>
                          </c15:fullRef>
                          <c15:formulaRef>
                            <c15:sqref>('Figures i'!$CE$60:$CE$62,'Figures i'!$CE$64:$CE$66)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i'!$CD$60:$CD$68</c15:sqref>
                          </c15:fullRef>
                          <c15:formulaRef>
                            <c15:sqref>('Figures i'!$CD$60:$CD$62,'Figures i'!$CD$64:$CD$66)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i'!$K$60:$K$68</c15:sqref>
                        </c15:fullRef>
                        <c15:formulaRef>
                          <c15:sqref>('Figures i'!$K$60:$K$62,'Figures i'!$K$64:$K$66)</c15:sqref>
                        </c15:formulaRef>
                      </c:ext>
                    </c:extLst>
                    <c:strCache>
                      <c:ptCount val="6"/>
                      <c:pt idx="0">
                        <c:v> Private Not For-Profit Facility </c:v>
                      </c:pt>
                      <c:pt idx="1">
                        <c:v> Private For-Profit Facility </c:v>
                      </c:pt>
                      <c:pt idx="2">
                        <c:v> Pharmacy </c:v>
                      </c:pt>
                      <c:pt idx="3">
                        <c:v> Drug store </c:v>
                      </c:pt>
                      <c:pt idx="4">
                        <c:v> Informal </c:v>
                      </c:pt>
                      <c:pt idx="5">
                        <c:v> Retail total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i'!$CC$60:$CC$68</c15:sqref>
                        </c15:fullRef>
                        <c15:formulaRef>
                          <c15:sqref>('Figures i'!$CC$60:$CC$62,'Figures i'!$CC$64:$CC$66)</c15:sqref>
                        </c15:formulaRef>
                      </c:ext>
                    </c:extLst>
                    <c:numCache>
                      <c:formatCode>_("$"* #,##0.00_);_("$"* \(#,##0.00\);_("$"* "-"??_);_(@_)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000E-40DD-8C93-7A41590B966A}"/>
                  </c:ext>
                </c:extLst>
              </c15:ser>
            </c15:filteredBarSeries>
            <c15:filteredBarSeries>
              <c15:ser>
                <c:idx val="70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i'!$CF$59</c15:sqref>
                        </c15:formulaRef>
                      </c:ext>
                    </c:extLst>
                    <c:strCache>
                      <c:ptCount val="1"/>
                      <c:pt idx="0">
                        <c:v> $-   </c:v>
                      </c:pt>
                    </c:strCache>
                  </c:strRef>
                </c:tx>
                <c:spPr>
                  <a:solidFill>
                    <a:srgbClr val="FF8FDA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i'!$K$60:$K$68</c15:sqref>
                        </c15:fullRef>
                        <c15:formulaRef>
                          <c15:sqref>('Figures i'!$K$60:$K$62,'Figures i'!$K$64:$K$66)</c15:sqref>
                        </c15:formulaRef>
                      </c:ext>
                    </c:extLst>
                    <c:strCache>
                      <c:ptCount val="6"/>
                      <c:pt idx="0">
                        <c:v> Private Not For-Profit Facility </c:v>
                      </c:pt>
                      <c:pt idx="1">
                        <c:v> Private For-Profit Facility </c:v>
                      </c:pt>
                      <c:pt idx="2">
                        <c:v> Pharmacy </c:v>
                      </c:pt>
                      <c:pt idx="3">
                        <c:v> Drug store </c:v>
                      </c:pt>
                      <c:pt idx="4">
                        <c:v> Informal </c:v>
                      </c:pt>
                      <c:pt idx="5">
                        <c:v> Retail total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i'!$CF$60:$CF$68</c15:sqref>
                        </c15:fullRef>
                        <c15:formulaRef>
                          <c15:sqref>('Figures i'!$CF$60:$CF$62,'Figures i'!$CF$64:$CF$66)</c15:sqref>
                        </c15:formulaRef>
                      </c:ext>
                    </c:extLst>
                    <c:numCache>
                      <c:formatCode>_("$"* #,##0.00_);_("$"* \(#,##0.00\);_("$"* "-"??_);_(@_)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000E-40DD-8C93-7A41590B966A}"/>
                  </c:ext>
                </c:extLst>
              </c15:ser>
            </c15:filteredBarSeries>
            <c15:filteredBarSeries>
              <c15:ser>
                <c:idx val="73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i'!$CI$59</c15:sqref>
                        </c15:formulaRef>
                      </c:ext>
                    </c:extLst>
                    <c:strCache>
                      <c:ptCount val="1"/>
                      <c:pt idx="0">
                        <c:v> $-   </c:v>
                      </c:pt>
                    </c:strCache>
                  </c:strRef>
                </c:tx>
                <c:spPr>
                  <a:solidFill>
                    <a:srgbClr val="E270A6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i'!$CK$60:$CK$68</c15:sqref>
                          </c15:fullRef>
                          <c15:formulaRef>
                            <c15:sqref>('Figures i'!$CK$60:$CK$62,'Figures i'!$CK$64:$CK$66)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i'!$CJ$60:$CJ$68</c15:sqref>
                          </c15:fullRef>
                          <c15:formulaRef>
                            <c15:sqref>('Figures i'!$CJ$60:$CJ$62,'Figures i'!$CJ$64:$CJ$66)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i'!$K$60:$K$68</c15:sqref>
                        </c15:fullRef>
                        <c15:formulaRef>
                          <c15:sqref>('Figures i'!$K$60:$K$62,'Figures i'!$K$64:$K$66)</c15:sqref>
                        </c15:formulaRef>
                      </c:ext>
                    </c:extLst>
                    <c:strCache>
                      <c:ptCount val="6"/>
                      <c:pt idx="0">
                        <c:v> Private Not For-Profit Facility </c:v>
                      </c:pt>
                      <c:pt idx="1">
                        <c:v> Private For-Profit Facility </c:v>
                      </c:pt>
                      <c:pt idx="2">
                        <c:v> Pharmacy </c:v>
                      </c:pt>
                      <c:pt idx="3">
                        <c:v> Drug store </c:v>
                      </c:pt>
                      <c:pt idx="4">
                        <c:v> Informal </c:v>
                      </c:pt>
                      <c:pt idx="5">
                        <c:v> Retail total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i'!$CI$60:$CI$68</c15:sqref>
                        </c15:fullRef>
                        <c15:formulaRef>
                          <c15:sqref>('Figures i'!$CI$60:$CI$62,'Figures i'!$CI$64:$CI$66)</c15:sqref>
                        </c15:formulaRef>
                      </c:ext>
                    </c:extLst>
                    <c:numCache>
                      <c:formatCode>_("$"* #,##0.00_);_("$"* \(#,##0.00\);_("$"* "-"??_);_(@_)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000E-40DD-8C93-7A41590B966A}"/>
                  </c:ext>
                </c:extLst>
              </c15:ser>
            </c15:filteredBarSeries>
            <c15:filteredBarSeries>
              <c15:ser>
                <c:idx val="7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i'!$CL$59</c15:sqref>
                        </c15:formulaRef>
                      </c:ext>
                    </c:extLst>
                    <c:strCache>
                      <c:ptCount val="1"/>
                      <c:pt idx="0">
                        <c:v> $-   </c:v>
                      </c:pt>
                    </c:strCache>
                  </c:strRef>
                </c:tx>
                <c:spPr>
                  <a:solidFill>
                    <a:srgbClr val="F9A9C6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i'!$CN$60:$CN$68</c15:sqref>
                          </c15:fullRef>
                          <c15:formulaRef>
                            <c15:sqref>('Figures i'!$CN$60:$CN$62,'Figures i'!$CN$64:$CN$66)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i'!$CM$60:$CM$68</c15:sqref>
                          </c15:fullRef>
                          <c15:formulaRef>
                            <c15:sqref>('Figures i'!$CM$60:$CM$62,'Figures i'!$CM$64:$CM$66)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i'!$K$60:$K$68</c15:sqref>
                        </c15:fullRef>
                        <c15:formulaRef>
                          <c15:sqref>('Figures i'!$K$60:$K$62,'Figures i'!$K$64:$K$66)</c15:sqref>
                        </c15:formulaRef>
                      </c:ext>
                    </c:extLst>
                    <c:strCache>
                      <c:ptCount val="6"/>
                      <c:pt idx="0">
                        <c:v> Private Not For-Profit Facility </c:v>
                      </c:pt>
                      <c:pt idx="1">
                        <c:v> Private For-Profit Facility </c:v>
                      </c:pt>
                      <c:pt idx="2">
                        <c:v> Pharmacy </c:v>
                      </c:pt>
                      <c:pt idx="3">
                        <c:v> Drug store </c:v>
                      </c:pt>
                      <c:pt idx="4">
                        <c:v> Informal </c:v>
                      </c:pt>
                      <c:pt idx="5">
                        <c:v> Retail total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i'!$CL$60:$CL$68</c15:sqref>
                        </c15:fullRef>
                        <c15:formulaRef>
                          <c15:sqref>('Figures i'!$CL$60:$CL$62,'Figures i'!$CL$64:$CL$66)</c15:sqref>
                        </c15:formulaRef>
                      </c:ext>
                    </c:extLst>
                    <c:numCache>
                      <c:formatCode>_("$"* #,##0.00_);_("$"* \(#,##0.00\);_("$"* "-"??_);_(@_)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000E-40DD-8C93-7A41590B966A}"/>
                  </c:ext>
                </c:extLst>
              </c15:ser>
            </c15:filteredBarSeries>
            <c15:filteredBarSeries>
              <c15:ser>
                <c:idx val="79"/>
                <c:order val="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i'!$CO$59</c15:sqref>
                        </c15:formulaRef>
                      </c:ext>
                    </c:extLst>
                    <c:strCache>
                      <c:ptCount val="1"/>
                      <c:pt idx="0">
                        <c:v> $-   </c:v>
                      </c:pt>
                    </c:strCache>
                  </c:strRef>
                </c:tx>
                <c:spPr>
                  <a:solidFill>
                    <a:srgbClr val="D45EC9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i'!$CQ$60:$CQ$68</c15:sqref>
                          </c15:fullRef>
                          <c15:formulaRef>
                            <c15:sqref>('Figures i'!$CQ$60:$CQ$62,'Figures i'!$CQ$64:$CQ$66)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i'!$CP$60:$CP$68</c15:sqref>
                          </c15:fullRef>
                          <c15:formulaRef>
                            <c15:sqref>('Figures i'!$CP$60:$CP$62,'Figures i'!$CP$64:$CP$66)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i'!$K$60:$K$68</c15:sqref>
                        </c15:fullRef>
                        <c15:formulaRef>
                          <c15:sqref>('Figures i'!$K$60:$K$62,'Figures i'!$K$64:$K$66)</c15:sqref>
                        </c15:formulaRef>
                      </c:ext>
                    </c:extLst>
                    <c:strCache>
                      <c:ptCount val="6"/>
                      <c:pt idx="0">
                        <c:v> Private Not For-Profit Facility </c:v>
                      </c:pt>
                      <c:pt idx="1">
                        <c:v> Private For-Profit Facility </c:v>
                      </c:pt>
                      <c:pt idx="2">
                        <c:v> Pharmacy </c:v>
                      </c:pt>
                      <c:pt idx="3">
                        <c:v> Drug store </c:v>
                      </c:pt>
                      <c:pt idx="4">
                        <c:v> Informal </c:v>
                      </c:pt>
                      <c:pt idx="5">
                        <c:v> Retail total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i'!$CO$60:$CO$68</c15:sqref>
                        </c15:fullRef>
                        <c15:formulaRef>
                          <c15:sqref>('Figures i'!$CO$60:$CO$62,'Figures i'!$CO$64:$CO$66)</c15:sqref>
                        </c15:formulaRef>
                      </c:ext>
                    </c:extLst>
                    <c:numCache>
                      <c:formatCode>_("$"* #,##0.00_);_("$"* \(#,##0.00\);_("$"* "-"??_);_(@_)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000E-40DD-8C93-7A41590B966A}"/>
                  </c:ext>
                </c:extLst>
              </c15:ser>
            </c15:filteredBarSeries>
            <c15:filteredBarSeries>
              <c15:ser>
                <c:idx val="82"/>
                <c:order val="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i'!$CR$59</c15:sqref>
                        </c15:formulaRef>
                      </c:ext>
                    </c:extLst>
                    <c:strCache>
                      <c:ptCount val="1"/>
                      <c:pt idx="0">
                        <c:v> $-   </c:v>
                      </c:pt>
                    </c:strCache>
                  </c:strRef>
                </c:tx>
                <c:spPr>
                  <a:solidFill>
                    <a:srgbClr val="FFC9F5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i'!$CT$60:$CT$68</c15:sqref>
                          </c15:fullRef>
                          <c15:formulaRef>
                            <c15:sqref>('Figures i'!$CT$60:$CT$62,'Figures i'!$CT$64:$CT$66)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i'!$CS$60:$CS$68</c15:sqref>
                          </c15:fullRef>
                          <c15:formulaRef>
                            <c15:sqref>('Figures i'!$CS$60:$CS$62,'Figures i'!$CS$64:$CS$66)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i'!$K$60:$K$68</c15:sqref>
                        </c15:fullRef>
                        <c15:formulaRef>
                          <c15:sqref>('Figures i'!$K$60:$K$62,'Figures i'!$K$64:$K$66)</c15:sqref>
                        </c15:formulaRef>
                      </c:ext>
                    </c:extLst>
                    <c:strCache>
                      <c:ptCount val="6"/>
                      <c:pt idx="0">
                        <c:v> Private Not For-Profit Facility </c:v>
                      </c:pt>
                      <c:pt idx="1">
                        <c:v> Private For-Profit Facility </c:v>
                      </c:pt>
                      <c:pt idx="2">
                        <c:v> Pharmacy </c:v>
                      </c:pt>
                      <c:pt idx="3">
                        <c:v> Drug store </c:v>
                      </c:pt>
                      <c:pt idx="4">
                        <c:v> Informal </c:v>
                      </c:pt>
                      <c:pt idx="5">
                        <c:v> Retail total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i'!$CR$60:$CR$68</c15:sqref>
                        </c15:fullRef>
                        <c15:formulaRef>
                          <c15:sqref>('Figures i'!$CR$60:$CR$62,'Figures i'!$CR$64:$CR$66)</c15:sqref>
                        </c15:formulaRef>
                      </c:ext>
                    </c:extLst>
                    <c:numCache>
                      <c:formatCode>_("$"* #,##0.00_);_("$"* \(#,##0.00\);_("$"* "-"??_);_(@_)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000E-40DD-8C93-7A41590B966A}"/>
                  </c:ext>
                </c:extLst>
              </c15:ser>
            </c15:filteredBarSeries>
          </c:ext>
        </c:extLst>
      </c:barChart>
      <c:catAx>
        <c:axId val="1118444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 Light" panose="02000000000000000000" pitchFamily="2" charset="0"/>
                <a:ea typeface="Roboto Light" panose="02000000000000000000" pitchFamily="2" charset="0"/>
                <a:cs typeface="Roboto Light" panose="02000000000000000000" pitchFamily="2" charset="0"/>
              </a:defRPr>
            </a:pPr>
            <a:endParaRPr lang="en-US"/>
          </a:p>
        </c:txPr>
        <c:crossAx val="1118444271"/>
        <c:crosses val="autoZero"/>
        <c:auto val="1"/>
        <c:lblAlgn val="ctr"/>
        <c:lblOffset val="100"/>
        <c:noMultiLvlLbl val="0"/>
      </c:catAx>
      <c:valAx>
        <c:axId val="1118444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409]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 Light" panose="02000000000000000000" pitchFamily="2" charset="0"/>
                <a:ea typeface="Roboto Light" panose="02000000000000000000" pitchFamily="2" charset="0"/>
                <a:cs typeface="Roboto Light" panose="02000000000000000000" pitchFamily="2" charset="0"/>
              </a:defRPr>
            </a:pPr>
            <a:endParaRPr lang="en-US"/>
          </a:p>
        </c:txPr>
        <c:crossAx val="1118444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0198788377663949E-2"/>
          <c:y val="0.76766563857475978"/>
          <c:w val="0.81753725649194675"/>
          <c:h val="0.20084427020476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Roboto Light" panose="02000000000000000000" pitchFamily="2" charset="0"/>
              <a:ea typeface="Roboto Light" panose="02000000000000000000" pitchFamily="2" charset="0"/>
              <a:cs typeface="Roboto Light" panose="02000000000000000000" pitchFamily="2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'Figures iii'!$K$16</c:f>
              <c:strCache>
                <c:ptCount val="1"/>
                <c:pt idx="0">
                  <c:v>strat1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iii'!$M$18:$M$45</c:f>
                <c:numCache>
                  <c:formatCode>General</c:formatCode>
                  <c:ptCount val="28"/>
                  <c:pt idx="0">
                    <c:v>300</c:v>
                  </c:pt>
                  <c:pt idx="1">
                    <c:v>1100</c:v>
                  </c:pt>
                  <c:pt idx="2">
                    <c:v>550</c:v>
                  </c:pt>
                  <c:pt idx="3">
                    <c:v>400</c:v>
                  </c:pt>
                  <c:pt idx="4">
                    <c:v>200</c:v>
                  </c:pt>
                  <c:pt idx="5">
                    <c:v>200</c:v>
                  </c:pt>
                  <c:pt idx="6">
                    <c:v>500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</c:numCache>
              </c:numRef>
            </c:plus>
            <c:minus>
              <c:numRef>
                <c:f>'Figures iii'!$L$18:$L$45</c:f>
                <c:numCache>
                  <c:formatCode>General</c:formatCode>
                  <c:ptCount val="28"/>
                  <c:pt idx="0">
                    <c:v>0</c:v>
                  </c:pt>
                  <c:pt idx="1">
                    <c:v>550</c:v>
                  </c:pt>
                  <c:pt idx="2">
                    <c:v>50</c:v>
                  </c:pt>
                  <c:pt idx="3">
                    <c:v>100</c:v>
                  </c:pt>
                  <c:pt idx="4">
                    <c:v>200</c:v>
                  </c:pt>
                  <c:pt idx="5">
                    <c:v>200</c:v>
                  </c:pt>
                  <c:pt idx="6">
                    <c:v>100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iii'!$J$18:$J$45</c:f>
              <c:strCache>
                <c:ptCount val="28"/>
                <c:pt idx="0">
                  <c:v>QA AL pack size 2 (for a child 15-25 kgs)</c:v>
                </c:pt>
                <c:pt idx="1">
                  <c:v>QA AL pack size 3 (for an adolescent 25-35 kgs)</c:v>
                </c:pt>
                <c:pt idx="2">
                  <c:v>QA AL pack size 4 (for an adult 35+ kgs)</c:v>
                </c:pt>
                <c:pt idx="3">
                  <c:v>Non-QA AL pack size 1 (for an infant 5-15kg)</c:v>
                </c:pt>
                <c:pt idx="4">
                  <c:v>Non-QA AL pack size 2 (for a child 15-25 kgs)</c:v>
                </c:pt>
                <c:pt idx="5">
                  <c:v>Non-QA AL pack size 3 (for an adolescent 25-35 kgs)</c:v>
                </c:pt>
                <c:pt idx="6">
                  <c:v>Non-QA AL pack size 4 (for an adult 35+ kgs)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strCache>
            </c:strRef>
          </c:cat>
          <c:val>
            <c:numRef>
              <c:f>'Figures iii'!$K$18:$K$45</c:f>
              <c:numCache>
                <c:formatCode>_("$"* #,##0.00_);_("$"* \(#,##0.00\);_("$"* "-"??_);_(@_)</c:formatCode>
                <c:ptCount val="28"/>
                <c:pt idx="0">
                  <c:v>700</c:v>
                </c:pt>
                <c:pt idx="1">
                  <c:v>1200</c:v>
                </c:pt>
                <c:pt idx="2">
                  <c:v>800</c:v>
                </c:pt>
                <c:pt idx="3">
                  <c:v>800</c:v>
                </c:pt>
                <c:pt idx="4">
                  <c:v>800</c:v>
                </c:pt>
                <c:pt idx="5">
                  <c:v>1000</c:v>
                </c:pt>
                <c:pt idx="6">
                  <c:v>1000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23-448D-BE00-9426AB3FA2EB}"/>
            </c:ext>
          </c:extLst>
        </c:ser>
        <c:ser>
          <c:idx val="1"/>
          <c:order val="1"/>
          <c:tx>
            <c:strRef>
              <c:f>'Figures iii'!$N$16</c:f>
              <c:strCache>
                <c:ptCount val="1"/>
                <c:pt idx="0">
                  <c:v>strat2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iii'!$P$18:$P$45</c:f>
                <c:numCache>
                  <c:formatCode>General</c:formatCode>
                  <c:ptCount val="28"/>
                  <c:pt idx="0">
                    <c:v>0.1263241171836853</c:v>
                  </c:pt>
                  <c:pt idx="1">
                    <c:v>0</c:v>
                  </c:pt>
                  <c:pt idx="2">
                    <c:v>0.63162064552307129</c:v>
                  </c:pt>
                  <c:pt idx="3">
                    <c:v>0.18948617577552795</c:v>
                  </c:pt>
                  <c:pt idx="4">
                    <c:v>0.22106720507144928</c:v>
                  </c:pt>
                  <c:pt idx="5">
                    <c:v>0.1263241171836853</c:v>
                  </c:pt>
                  <c:pt idx="6">
                    <c:v>0.88426876068115234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</c:numCache>
              </c:numRef>
            </c:plus>
            <c:minus>
              <c:numRef>
                <c:f>'Figures iii'!$O$18:$O$45</c:f>
                <c:numCache>
                  <c:formatCode>General</c:formatCode>
                  <c:ptCount val="28"/>
                  <c:pt idx="0">
                    <c:v>3.1581029295921326E-2</c:v>
                  </c:pt>
                  <c:pt idx="1">
                    <c:v>6.3162058591842651E-2</c:v>
                  </c:pt>
                  <c:pt idx="2">
                    <c:v>1.5158893465995789</c:v>
                  </c:pt>
                  <c:pt idx="3">
                    <c:v>0.1263241171836853</c:v>
                  </c:pt>
                  <c:pt idx="4">
                    <c:v>6.3162058591842651E-2</c:v>
                  </c:pt>
                  <c:pt idx="5">
                    <c:v>6.3162058591842651E-2</c:v>
                  </c:pt>
                  <c:pt idx="6">
                    <c:v>0.1263241171836853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iii'!$J$18:$J$45</c:f>
              <c:strCache>
                <c:ptCount val="28"/>
                <c:pt idx="0">
                  <c:v>QA AL pack size 2 (for a child 15-25 kgs)</c:v>
                </c:pt>
                <c:pt idx="1">
                  <c:v>QA AL pack size 3 (for an adolescent 25-35 kgs)</c:v>
                </c:pt>
                <c:pt idx="2">
                  <c:v>QA AL pack size 4 (for an adult 35+ kgs)</c:v>
                </c:pt>
                <c:pt idx="3">
                  <c:v>Non-QA AL pack size 1 (for an infant 5-15kg)</c:v>
                </c:pt>
                <c:pt idx="4">
                  <c:v>Non-QA AL pack size 2 (for a child 15-25 kgs)</c:v>
                </c:pt>
                <c:pt idx="5">
                  <c:v>Non-QA AL pack size 3 (for an adolescent 25-35 kgs)</c:v>
                </c:pt>
                <c:pt idx="6">
                  <c:v>Non-QA AL pack size 4 (for an adult 35+ kgs)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strCache>
            </c:strRef>
          </c:cat>
          <c:val>
            <c:numRef>
              <c:f>'Figures iii'!$N$18:$N$45</c:f>
              <c:numCache>
                <c:formatCode>_("$"* #,##0.00_);_("$"* \(#,##0.00\);_("$"* "-"??_);_(@_)</c:formatCode>
                <c:ptCount val="28"/>
                <c:pt idx="0">
                  <c:v>0.18948617577552795</c:v>
                </c:pt>
                <c:pt idx="1">
                  <c:v>0.31581029295921326</c:v>
                </c:pt>
                <c:pt idx="2">
                  <c:v>1.8948616981506348</c:v>
                </c:pt>
                <c:pt idx="3">
                  <c:v>0.44213441014289856</c:v>
                </c:pt>
                <c:pt idx="4">
                  <c:v>0.22106720507144928</c:v>
                </c:pt>
                <c:pt idx="5">
                  <c:v>0.31581029295921326</c:v>
                </c:pt>
                <c:pt idx="6">
                  <c:v>0.50529646873474121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23-448D-BE00-9426AB3FA2EB}"/>
            </c:ext>
          </c:extLst>
        </c:ser>
        <c:ser>
          <c:idx val="2"/>
          <c:order val="2"/>
          <c:tx>
            <c:strRef>
              <c:f>'Figures iii'!$Q$16</c:f>
              <c:strCache>
                <c:ptCount val="1"/>
                <c:pt idx="0">
                  <c:v>strat3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iii'!$S$18:$S$45</c:f>
                <c:numCache>
                  <c:formatCode>General</c:formatCode>
                  <c:ptCount val="28"/>
                  <c:pt idx="0">
                    <c:v>1800</c:v>
                  </c:pt>
                  <c:pt idx="1">
                    <c:v>150</c:v>
                  </c:pt>
                  <c:pt idx="2">
                    <c:v>560</c:v>
                  </c:pt>
                  <c:pt idx="3">
                    <c:v>800</c:v>
                  </c:pt>
                  <c:pt idx="4">
                    <c:v>300</c:v>
                  </c:pt>
                  <c:pt idx="5">
                    <c:v>300</c:v>
                  </c:pt>
                  <c:pt idx="6">
                    <c:v>1000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</c:numCache>
              </c:numRef>
            </c:plus>
            <c:minus>
              <c:numRef>
                <c:f>'Figures iii'!$R$18:$R$45</c:f>
                <c:numCache>
                  <c:formatCode>General</c:formatCode>
                  <c:ptCount val="28"/>
                  <c:pt idx="0">
                    <c:v>900</c:v>
                  </c:pt>
                  <c:pt idx="1">
                    <c:v>2950</c:v>
                  </c:pt>
                  <c:pt idx="2">
                    <c:v>1000</c:v>
                  </c:pt>
                  <c:pt idx="3">
                    <c:v>200</c:v>
                  </c:pt>
                  <c:pt idx="4">
                    <c:v>200</c:v>
                  </c:pt>
                  <c:pt idx="5">
                    <c:v>100</c:v>
                  </c:pt>
                  <c:pt idx="6">
                    <c:v>500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iii'!$J$18:$J$45</c:f>
              <c:strCache>
                <c:ptCount val="28"/>
                <c:pt idx="0">
                  <c:v>QA AL pack size 2 (for a child 15-25 kgs)</c:v>
                </c:pt>
                <c:pt idx="1">
                  <c:v>QA AL pack size 3 (for an adolescent 25-35 kgs)</c:v>
                </c:pt>
                <c:pt idx="2">
                  <c:v>QA AL pack size 4 (for an adult 35+ kgs)</c:v>
                </c:pt>
                <c:pt idx="3">
                  <c:v>Non-QA AL pack size 1 (for an infant 5-15kg)</c:v>
                </c:pt>
                <c:pt idx="4">
                  <c:v>Non-QA AL pack size 2 (for a child 15-25 kgs)</c:v>
                </c:pt>
                <c:pt idx="5">
                  <c:v>Non-QA AL pack size 3 (for an adolescent 25-35 kgs)</c:v>
                </c:pt>
                <c:pt idx="6">
                  <c:v>Non-QA AL pack size 4 (for an adult 35+ kgs)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strCache>
            </c:strRef>
          </c:cat>
          <c:val>
            <c:numRef>
              <c:f>'Figures iii'!$Q$18:$Q$45</c:f>
              <c:numCache>
                <c:formatCode>_("$"* #,##0.00_);_("$"* \(#,##0.00\);_("$"* "-"??_);_(@_)</c:formatCode>
                <c:ptCount val="28"/>
                <c:pt idx="0">
                  <c:v>2000</c:v>
                </c:pt>
                <c:pt idx="1">
                  <c:v>4350</c:v>
                </c:pt>
                <c:pt idx="2">
                  <c:v>4500</c:v>
                </c:pt>
                <c:pt idx="3">
                  <c:v>700</c:v>
                </c:pt>
                <c:pt idx="4">
                  <c:v>700</c:v>
                </c:pt>
                <c:pt idx="5">
                  <c:v>800</c:v>
                </c:pt>
                <c:pt idx="6">
                  <c:v>1500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23-448D-BE00-9426AB3FA2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576784"/>
        <c:axId val="205578224"/>
      </c:barChart>
      <c:catAx>
        <c:axId val="20557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78224"/>
        <c:crosses val="autoZero"/>
        <c:auto val="1"/>
        <c:lblAlgn val="ctr"/>
        <c:lblOffset val="100"/>
        <c:noMultiLvlLbl val="0"/>
      </c:catAx>
      <c:valAx>
        <c:axId val="20557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7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'Figures iii'!$K$16</c:f>
              <c:strCache>
                <c:ptCount val="1"/>
                <c:pt idx="0">
                  <c:v>strat1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'Figures iii'!$M$18:$M$45</c15:sqref>
                    </c15:fullRef>
                  </c:ext>
                </c:extLst>
                <c:f>'Figures iii'!$M$18:$M$24</c:f>
                <c:numCache>
                  <c:formatCode>General</c:formatCode>
                  <c:ptCount val="7"/>
                  <c:pt idx="0">
                    <c:v>300</c:v>
                  </c:pt>
                  <c:pt idx="1">
                    <c:v>1100</c:v>
                  </c:pt>
                  <c:pt idx="2">
                    <c:v>550</c:v>
                  </c:pt>
                  <c:pt idx="3">
                    <c:v>400</c:v>
                  </c:pt>
                  <c:pt idx="4">
                    <c:v>200</c:v>
                  </c:pt>
                  <c:pt idx="5">
                    <c:v>200</c:v>
                  </c:pt>
                  <c:pt idx="6">
                    <c:v>500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'Figures iii'!$L$18:$L$45</c15:sqref>
                    </c15:fullRef>
                  </c:ext>
                </c:extLst>
                <c:f>'Figures iii'!$L$18:$L$24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550</c:v>
                  </c:pt>
                  <c:pt idx="2">
                    <c:v>50</c:v>
                  </c:pt>
                  <c:pt idx="3">
                    <c:v>100</c:v>
                  </c:pt>
                  <c:pt idx="4">
                    <c:v>200</c:v>
                  </c:pt>
                  <c:pt idx="5">
                    <c:v>200</c:v>
                  </c:pt>
                  <c:pt idx="6">
                    <c:v>100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'Figures iii'!$J$18:$J$45</c15:sqref>
                  </c15:fullRef>
                </c:ext>
              </c:extLst>
              <c:f>'Figures iii'!$J$18:$J$24</c:f>
              <c:strCache>
                <c:ptCount val="7"/>
                <c:pt idx="0">
                  <c:v>QA AL pack size 2 (for a child 15-25 kgs)</c:v>
                </c:pt>
                <c:pt idx="1">
                  <c:v>QA AL pack size 3 (for an adolescent 25-35 kgs)</c:v>
                </c:pt>
                <c:pt idx="2">
                  <c:v>QA AL pack size 4 (for an adult 35+ kgs)</c:v>
                </c:pt>
                <c:pt idx="3">
                  <c:v>Non-QA AL pack size 1 (for an infant 5-15kg)</c:v>
                </c:pt>
                <c:pt idx="4">
                  <c:v>Non-QA AL pack size 2 (for a child 15-25 kgs)</c:v>
                </c:pt>
                <c:pt idx="5">
                  <c:v>Non-QA AL pack size 3 (for an adolescent 25-35 kgs)</c:v>
                </c:pt>
                <c:pt idx="6">
                  <c:v>Non-QA AL pack size 4 (for an adult 35+ kgs)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'Figures iii'!$K$18:$K$45</c15:sqref>
                  </c15:fullRef>
                </c:ext>
              </c:extLst>
              <c:f>'Figures iii'!$K$18:$K$24</c:f>
              <c:numCache>
                <c:formatCode>_("$"* #,##0.00_);_("$"* \(#,##0.00\);_("$"* "-"??_);_(@_)</c:formatCode>
                <c:ptCount val="7"/>
                <c:pt idx="0">
                  <c:v>700</c:v>
                </c:pt>
                <c:pt idx="1">
                  <c:v>1200</c:v>
                </c:pt>
                <c:pt idx="2">
                  <c:v>800</c:v>
                </c:pt>
                <c:pt idx="3">
                  <c:v>800</c:v>
                </c:pt>
                <c:pt idx="4">
                  <c:v>800</c:v>
                </c:pt>
                <c:pt idx="5">
                  <c:v>1000</c:v>
                </c:pt>
                <c:pt idx="6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94-425D-A668-555736FF52C8}"/>
            </c:ext>
          </c:extLst>
        </c:ser>
        <c:ser>
          <c:idx val="1"/>
          <c:order val="1"/>
          <c:tx>
            <c:strRef>
              <c:f>'Figures iii'!$N$16</c:f>
              <c:strCache>
                <c:ptCount val="1"/>
                <c:pt idx="0">
                  <c:v>strat2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'Figures iii'!$P$18:$P$45</c15:sqref>
                    </c15:fullRef>
                  </c:ext>
                </c:extLst>
                <c:f>'Figures iii'!$P$18:$P$24</c:f>
                <c:numCache>
                  <c:formatCode>General</c:formatCode>
                  <c:ptCount val="7"/>
                  <c:pt idx="0">
                    <c:v>0.1263241171836853</c:v>
                  </c:pt>
                  <c:pt idx="1">
                    <c:v>0</c:v>
                  </c:pt>
                  <c:pt idx="2">
                    <c:v>0.63162064552307129</c:v>
                  </c:pt>
                  <c:pt idx="3">
                    <c:v>0.18948617577552795</c:v>
                  </c:pt>
                  <c:pt idx="4">
                    <c:v>0.22106720507144928</c:v>
                  </c:pt>
                  <c:pt idx="5">
                    <c:v>0.1263241171836853</c:v>
                  </c:pt>
                  <c:pt idx="6">
                    <c:v>0.88426876068115234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'Figures iii'!$O$18:$O$45</c15:sqref>
                    </c15:fullRef>
                  </c:ext>
                </c:extLst>
                <c:f>'Figures iii'!$O$18:$O$24</c:f>
                <c:numCache>
                  <c:formatCode>General</c:formatCode>
                  <c:ptCount val="7"/>
                  <c:pt idx="0">
                    <c:v>3.1581029295921326E-2</c:v>
                  </c:pt>
                  <c:pt idx="1">
                    <c:v>6.3162058591842651E-2</c:v>
                  </c:pt>
                  <c:pt idx="2">
                    <c:v>1.5158893465995789</c:v>
                  </c:pt>
                  <c:pt idx="3">
                    <c:v>0.1263241171836853</c:v>
                  </c:pt>
                  <c:pt idx="4">
                    <c:v>6.3162058591842651E-2</c:v>
                  </c:pt>
                  <c:pt idx="5">
                    <c:v>6.3162058591842651E-2</c:v>
                  </c:pt>
                  <c:pt idx="6">
                    <c:v>0.1263241171836853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'Figures iii'!$J$18:$J$45</c15:sqref>
                  </c15:fullRef>
                </c:ext>
              </c:extLst>
              <c:f>'Figures iii'!$J$18:$J$24</c:f>
              <c:strCache>
                <c:ptCount val="7"/>
                <c:pt idx="0">
                  <c:v>QA AL pack size 2 (for a child 15-25 kgs)</c:v>
                </c:pt>
                <c:pt idx="1">
                  <c:v>QA AL pack size 3 (for an adolescent 25-35 kgs)</c:v>
                </c:pt>
                <c:pt idx="2">
                  <c:v>QA AL pack size 4 (for an adult 35+ kgs)</c:v>
                </c:pt>
                <c:pt idx="3">
                  <c:v>Non-QA AL pack size 1 (for an infant 5-15kg)</c:v>
                </c:pt>
                <c:pt idx="4">
                  <c:v>Non-QA AL pack size 2 (for a child 15-25 kgs)</c:v>
                </c:pt>
                <c:pt idx="5">
                  <c:v>Non-QA AL pack size 3 (for an adolescent 25-35 kgs)</c:v>
                </c:pt>
                <c:pt idx="6">
                  <c:v>Non-QA AL pack size 4 (for an adult 35+ kgs)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'Figures iii'!$N$18:$N$45</c15:sqref>
                  </c15:fullRef>
                </c:ext>
              </c:extLst>
              <c:f>'Figures iii'!$N$18:$N$24</c:f>
              <c:numCache>
                <c:formatCode>_("$"* #,##0.00_);_("$"* \(#,##0.00\);_("$"* "-"??_);_(@_)</c:formatCode>
                <c:ptCount val="7"/>
                <c:pt idx="0">
                  <c:v>0.18948617577552795</c:v>
                </c:pt>
                <c:pt idx="1">
                  <c:v>0.31581029295921326</c:v>
                </c:pt>
                <c:pt idx="2">
                  <c:v>1.8948616981506348</c:v>
                </c:pt>
                <c:pt idx="3">
                  <c:v>0.44213441014289856</c:v>
                </c:pt>
                <c:pt idx="4">
                  <c:v>0.22106720507144928</c:v>
                </c:pt>
                <c:pt idx="5">
                  <c:v>0.31581029295921326</c:v>
                </c:pt>
                <c:pt idx="6">
                  <c:v>0.50529646873474121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94-425D-A668-555736FF52C8}"/>
            </c:ext>
          </c:extLst>
        </c:ser>
        <c:ser>
          <c:idx val="2"/>
          <c:order val="2"/>
          <c:tx>
            <c:strRef>
              <c:f>'Figures iii'!$Q$16</c:f>
              <c:strCache>
                <c:ptCount val="1"/>
                <c:pt idx="0">
                  <c:v>strat3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'Figures iii'!$S$18:$S$45</c15:sqref>
                    </c15:fullRef>
                  </c:ext>
                </c:extLst>
                <c:f>'Figures iii'!$S$18:$S$24</c:f>
                <c:numCache>
                  <c:formatCode>General</c:formatCode>
                  <c:ptCount val="7"/>
                  <c:pt idx="0">
                    <c:v>1800</c:v>
                  </c:pt>
                  <c:pt idx="1">
                    <c:v>150</c:v>
                  </c:pt>
                  <c:pt idx="2">
                    <c:v>560</c:v>
                  </c:pt>
                  <c:pt idx="3">
                    <c:v>800</c:v>
                  </c:pt>
                  <c:pt idx="4">
                    <c:v>300</c:v>
                  </c:pt>
                  <c:pt idx="5">
                    <c:v>300</c:v>
                  </c:pt>
                  <c:pt idx="6">
                    <c:v>1000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'Figures iii'!$R$18:$R$45</c15:sqref>
                    </c15:fullRef>
                  </c:ext>
                </c:extLst>
                <c:f>'Figures iii'!$R$18:$R$24</c:f>
                <c:numCache>
                  <c:formatCode>General</c:formatCode>
                  <c:ptCount val="7"/>
                  <c:pt idx="0">
                    <c:v>900</c:v>
                  </c:pt>
                  <c:pt idx="1">
                    <c:v>2950</c:v>
                  </c:pt>
                  <c:pt idx="2">
                    <c:v>1000</c:v>
                  </c:pt>
                  <c:pt idx="3">
                    <c:v>200</c:v>
                  </c:pt>
                  <c:pt idx="4">
                    <c:v>200</c:v>
                  </c:pt>
                  <c:pt idx="5">
                    <c:v>100</c:v>
                  </c:pt>
                  <c:pt idx="6">
                    <c:v>500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'Figures iii'!$J$18:$J$45</c15:sqref>
                  </c15:fullRef>
                </c:ext>
              </c:extLst>
              <c:f>'Figures iii'!$J$18:$J$24</c:f>
              <c:strCache>
                <c:ptCount val="7"/>
                <c:pt idx="0">
                  <c:v>QA AL pack size 2 (for a child 15-25 kgs)</c:v>
                </c:pt>
                <c:pt idx="1">
                  <c:v>QA AL pack size 3 (for an adolescent 25-35 kgs)</c:v>
                </c:pt>
                <c:pt idx="2">
                  <c:v>QA AL pack size 4 (for an adult 35+ kgs)</c:v>
                </c:pt>
                <c:pt idx="3">
                  <c:v>Non-QA AL pack size 1 (for an infant 5-15kg)</c:v>
                </c:pt>
                <c:pt idx="4">
                  <c:v>Non-QA AL pack size 2 (for a child 15-25 kgs)</c:v>
                </c:pt>
                <c:pt idx="5">
                  <c:v>Non-QA AL pack size 3 (for an adolescent 25-35 kgs)</c:v>
                </c:pt>
                <c:pt idx="6">
                  <c:v>Non-QA AL pack size 4 (for an adult 35+ kgs)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'Figures iii'!$Q$18:$Q$45</c15:sqref>
                  </c15:fullRef>
                </c:ext>
              </c:extLst>
              <c:f>'Figures iii'!$Q$18:$Q$24</c:f>
              <c:numCache>
                <c:formatCode>_("$"* #,##0.00_);_("$"* \(#,##0.00\);_("$"* "-"??_);_(@_)</c:formatCode>
                <c:ptCount val="7"/>
                <c:pt idx="0">
                  <c:v>2000</c:v>
                </c:pt>
                <c:pt idx="1">
                  <c:v>4350</c:v>
                </c:pt>
                <c:pt idx="2">
                  <c:v>4500</c:v>
                </c:pt>
                <c:pt idx="3">
                  <c:v>700</c:v>
                </c:pt>
                <c:pt idx="4">
                  <c:v>700</c:v>
                </c:pt>
                <c:pt idx="5">
                  <c:v>800</c:v>
                </c:pt>
                <c:pt idx="6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594-425D-A668-555736FF52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576784"/>
        <c:axId val="205578224"/>
      </c:barChart>
      <c:catAx>
        <c:axId val="20557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 Light" panose="02000000000000000000" pitchFamily="2" charset="0"/>
                <a:ea typeface="Roboto Light" panose="02000000000000000000" pitchFamily="2" charset="0"/>
                <a:cs typeface="Roboto Light" panose="02000000000000000000" pitchFamily="2" charset="0"/>
              </a:defRPr>
            </a:pPr>
            <a:endParaRPr lang="en-US"/>
          </a:p>
        </c:txPr>
        <c:crossAx val="205578224"/>
        <c:crosses val="autoZero"/>
        <c:auto val="1"/>
        <c:lblAlgn val="ctr"/>
        <c:lblOffset val="100"/>
        <c:noMultiLvlLbl val="0"/>
      </c:catAx>
      <c:valAx>
        <c:axId val="2055782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45C]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 Light" panose="02000000000000000000" pitchFamily="2" charset="0"/>
                <a:ea typeface="Roboto Light" panose="02000000000000000000" pitchFamily="2" charset="0"/>
                <a:cs typeface="Roboto Light" panose="02000000000000000000" pitchFamily="2" charset="0"/>
              </a:defRPr>
            </a:pPr>
            <a:endParaRPr lang="en-US"/>
          </a:p>
        </c:txPr>
        <c:crossAx val="20557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Roboto Light" panose="02000000000000000000" pitchFamily="2" charset="0"/>
              <a:ea typeface="Roboto Light" panose="02000000000000000000" pitchFamily="2" charset="0"/>
              <a:cs typeface="Roboto Light" panose="02000000000000000000" pitchFamily="2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'Figures iii'!$L$59</c:f>
              <c:strCache>
                <c:ptCount val="1"/>
                <c:pt idx="0">
                  <c:v>QA AL pack size 1 (for an infant 5-15kg)</c:v>
                </c:pt>
              </c:strCache>
            </c:strRef>
          </c:tx>
          <c:spPr>
            <a:solidFill>
              <a:srgbClr val="BFF0EF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iii'!$N$60:$N$68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300</c:v>
                  </c:pt>
                  <c:pt idx="3">
                    <c:v>0</c:v>
                  </c:pt>
                  <c:pt idx="4">
                    <c:v>300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iii'!$M$60:$M$68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200</c:v>
                  </c:pt>
                  <c:pt idx="5">
                    <c:v>0</c:v>
                  </c:pt>
                  <c:pt idx="6">
                    <c:v>300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PPMV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iii'!$L$60:$L$68</c:f>
              <c:numCache>
                <c:formatCode>_("$"* #,##0.00_);_("$"* \(#,##0.00\);_("$"*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1200</c:v>
                </c:pt>
                <c:pt idx="3">
                  <c:v>0</c:v>
                </c:pt>
                <c:pt idx="4">
                  <c:v>900</c:v>
                </c:pt>
                <c:pt idx="5">
                  <c:v>0</c:v>
                </c:pt>
                <c:pt idx="6">
                  <c:v>1200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7F-4CB7-949D-12A5D8B2A5A8}"/>
            </c:ext>
          </c:extLst>
        </c:ser>
        <c:ser>
          <c:idx val="3"/>
          <c:order val="1"/>
          <c:tx>
            <c:strRef>
              <c:f>'Figures iii'!$O$59</c:f>
              <c:strCache>
                <c:ptCount val="1"/>
                <c:pt idx="0">
                  <c:v>QA AL pack size 2 (for a child 15-25 kgs)</c:v>
                </c:pt>
              </c:strCache>
            </c:strRef>
          </c:tx>
          <c:spPr>
            <a:solidFill>
              <a:srgbClr val="00AB69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iii'!$Q$60:$Q$68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300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iii'!$P$60:$P$68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300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PPMV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iii'!$O$60:$O$68</c:f>
              <c:numCache>
                <c:formatCode>_("$"* #,##0.00_);_("$"* \(#,##0.00\);_("$"*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500</c:v>
                </c:pt>
                <c:pt idx="3">
                  <c:v>0</c:v>
                </c:pt>
                <c:pt idx="4">
                  <c:v>1000</c:v>
                </c:pt>
                <c:pt idx="5">
                  <c:v>0</c:v>
                </c:pt>
                <c:pt idx="6">
                  <c:v>700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7F-4CB7-949D-12A5D8B2A5A8}"/>
            </c:ext>
          </c:extLst>
        </c:ser>
        <c:ser>
          <c:idx val="6"/>
          <c:order val="2"/>
          <c:tx>
            <c:strRef>
              <c:f>'Figures iii'!$R$59</c:f>
              <c:strCache>
                <c:ptCount val="1"/>
                <c:pt idx="0">
                  <c:v>QA AL pack size 3 (for an adolescent 25-35 kgs)</c:v>
                </c:pt>
              </c:strCache>
            </c:strRef>
          </c:tx>
          <c:spPr>
            <a:solidFill>
              <a:srgbClr val="B0F03E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iii'!$T$60:$T$68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1100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iii'!$S$60:$S$68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600</c:v>
                  </c:pt>
                  <c:pt idx="5">
                    <c:v>0</c:v>
                  </c:pt>
                  <c:pt idx="6">
                    <c:v>550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PPMV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iii'!$R$60:$R$68</c:f>
              <c:numCache>
                <c:formatCode>_("$"* #,##0.00_);_("$"* \(#,##0.00\);_("$"*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2300</c:v>
                </c:pt>
                <c:pt idx="3">
                  <c:v>0</c:v>
                </c:pt>
                <c:pt idx="4">
                  <c:v>1200</c:v>
                </c:pt>
                <c:pt idx="5">
                  <c:v>0</c:v>
                </c:pt>
                <c:pt idx="6">
                  <c:v>1200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17F-4CB7-949D-12A5D8B2A5A8}"/>
            </c:ext>
          </c:extLst>
        </c:ser>
        <c:ser>
          <c:idx val="9"/>
          <c:order val="3"/>
          <c:tx>
            <c:strRef>
              <c:f>'Figures iii'!$U$59</c:f>
              <c:strCache>
                <c:ptCount val="1"/>
                <c:pt idx="0">
                  <c:v>QA AL pack size 4 (for an adult 35+ kgs)</c:v>
                </c:pt>
              </c:strCache>
            </c:strRef>
          </c:tx>
          <c:spPr>
            <a:solidFill>
              <a:srgbClr val="73A4ED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iii'!$W$60:$W$68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650</c:v>
                  </c:pt>
                  <c:pt idx="3">
                    <c:v>0</c:v>
                  </c:pt>
                  <c:pt idx="4">
                    <c:v>550</c:v>
                  </c:pt>
                  <c:pt idx="5">
                    <c:v>0</c:v>
                  </c:pt>
                  <c:pt idx="6">
                    <c:v>550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iii'!$V$60:$V$68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100</c:v>
                  </c:pt>
                  <c:pt idx="3">
                    <c:v>-6</c:v>
                  </c:pt>
                  <c:pt idx="4">
                    <c:v>100</c:v>
                  </c:pt>
                  <c:pt idx="5">
                    <c:v>0</c:v>
                  </c:pt>
                  <c:pt idx="6">
                    <c:v>50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PPMV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iii'!$U$60:$U$68</c:f>
              <c:numCache>
                <c:formatCode>_("$"* #,##0.00_);_("$"* \(#,##0.00\);_("$"*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850</c:v>
                </c:pt>
                <c:pt idx="3">
                  <c:v>0</c:v>
                </c:pt>
                <c:pt idx="4">
                  <c:v>800</c:v>
                </c:pt>
                <c:pt idx="5">
                  <c:v>0</c:v>
                </c:pt>
                <c:pt idx="6">
                  <c:v>800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17F-4CB7-949D-12A5D8B2A5A8}"/>
            </c:ext>
          </c:extLst>
        </c:ser>
        <c:ser>
          <c:idx val="2"/>
          <c:order val="4"/>
          <c:tx>
            <c:strRef>
              <c:f>'Figures iii'!$X$59</c:f>
              <c:strCache>
                <c:ptCount val="1"/>
                <c:pt idx="0">
                  <c:v>Non-QA AL pack size 1 (for an infant 5-15kg)</c:v>
                </c:pt>
              </c:strCache>
            </c:strRef>
          </c:tx>
          <c:spPr>
            <a:solidFill>
              <a:srgbClr val="45FC0C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PPMV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iii'!$X$60:$X$68</c:f>
              <c:numCache>
                <c:formatCode>_("$"* #,##0.00_);_("$"* \(#,##0.00\);_("$"* "-"??_);_(@_)</c:formatCode>
                <c:ptCount val="9"/>
                <c:pt idx="0">
                  <c:v>600</c:v>
                </c:pt>
                <c:pt idx="1">
                  <c:v>750</c:v>
                </c:pt>
                <c:pt idx="2">
                  <c:v>900</c:v>
                </c:pt>
                <c:pt idx="3">
                  <c:v>0</c:v>
                </c:pt>
                <c:pt idx="4">
                  <c:v>800</c:v>
                </c:pt>
                <c:pt idx="5">
                  <c:v>2750</c:v>
                </c:pt>
                <c:pt idx="6">
                  <c:v>800</c:v>
                </c:pt>
                <c:pt idx="7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17F-4CB7-949D-12A5D8B2A5A8}"/>
            </c:ext>
          </c:extLst>
        </c:ser>
        <c:ser>
          <c:idx val="13"/>
          <c:order val="5"/>
          <c:tx>
            <c:strRef>
              <c:f>'Figures iii'!$AA$59</c:f>
              <c:strCache>
                <c:ptCount val="1"/>
                <c:pt idx="0">
                  <c:v>Non-QA AL pack size 2 (for a child 15-25 kgs)</c:v>
                </c:pt>
              </c:strCache>
            </c:strRef>
          </c:tx>
          <c:spPr>
            <a:solidFill>
              <a:srgbClr val="3767C7"/>
            </a:solidFill>
            <a:ln>
              <a:noFill/>
            </a:ln>
            <a:effectLst/>
          </c:spPr>
          <c:invertIfNegative val="0"/>
          <c:cat>
            <c:strRef>
              <c:f>'Figures iii'!$K$60:$K$68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PPMV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iii'!$AA$60:$AA$68</c:f>
              <c:numCache>
                <c:formatCode>_("$"* #,##0.00_);_("$"* \(#,##0.00\);_("$"*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1000</c:v>
                </c:pt>
                <c:pt idx="3">
                  <c:v>0</c:v>
                </c:pt>
                <c:pt idx="4">
                  <c:v>800</c:v>
                </c:pt>
                <c:pt idx="5">
                  <c:v>0</c:v>
                </c:pt>
                <c:pt idx="6">
                  <c:v>800</c:v>
                </c:pt>
                <c:pt idx="7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17F-4CB7-949D-12A5D8B2A5A8}"/>
            </c:ext>
          </c:extLst>
        </c:ser>
        <c:ser>
          <c:idx val="16"/>
          <c:order val="6"/>
          <c:tx>
            <c:strRef>
              <c:f>'Figures iii'!$AD$59</c:f>
              <c:strCache>
                <c:ptCount val="1"/>
                <c:pt idx="0">
                  <c:v>Non-QA AL pack size 3 (for an adolescent 25-35 kgs)</c:v>
                </c:pt>
              </c:strCache>
            </c:strRef>
          </c:tx>
          <c:spPr>
            <a:solidFill>
              <a:srgbClr val="39BC10"/>
            </a:solidFill>
            <a:ln>
              <a:noFill/>
            </a:ln>
            <a:effectLst/>
          </c:spPr>
          <c:invertIfNegative val="0"/>
          <c:cat>
            <c:strRef>
              <c:f>'Figures iii'!$K$60:$K$68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PPMV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iii'!$AD$60:$AD$68</c:f>
              <c:numCache>
                <c:formatCode>_("$"* #,##0.00_);_("$"* \(#,##0.00\);_("$"*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1200</c:v>
                </c:pt>
                <c:pt idx="3">
                  <c:v>0</c:v>
                </c:pt>
                <c:pt idx="4">
                  <c:v>1000</c:v>
                </c:pt>
                <c:pt idx="5">
                  <c:v>750</c:v>
                </c:pt>
                <c:pt idx="6">
                  <c:v>1000</c:v>
                </c:pt>
                <c:pt idx="7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17F-4CB7-949D-12A5D8B2A5A8}"/>
            </c:ext>
          </c:extLst>
        </c:ser>
        <c:ser>
          <c:idx val="19"/>
          <c:order val="7"/>
          <c:tx>
            <c:strRef>
              <c:f>'Figures iii'!$AG$59</c:f>
              <c:strCache>
                <c:ptCount val="1"/>
                <c:pt idx="0">
                  <c:v>Non-QA AL pack size 4 (for an adult 35+ kgs)</c:v>
                </c:pt>
              </c:strCache>
            </c:strRef>
          </c:tx>
          <c:spPr>
            <a:solidFill>
              <a:srgbClr val="91EDF9"/>
            </a:solidFill>
            <a:ln>
              <a:noFill/>
            </a:ln>
            <a:effectLst/>
          </c:spPr>
          <c:invertIfNegative val="0"/>
          <c:cat>
            <c:strRef>
              <c:f>'Figures iii'!$K$60:$K$68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PPMV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iii'!$AG$60:$AG$68</c:f>
              <c:numCache>
                <c:formatCode>_("$"* #,##0.00_);_("$"* \(#,##0.00\);_("$"* "-"??_);_(@_)</c:formatCode>
                <c:ptCount val="9"/>
                <c:pt idx="0">
                  <c:v>1500</c:v>
                </c:pt>
                <c:pt idx="1">
                  <c:v>900</c:v>
                </c:pt>
                <c:pt idx="2">
                  <c:v>1200</c:v>
                </c:pt>
                <c:pt idx="3">
                  <c:v>1300</c:v>
                </c:pt>
                <c:pt idx="4">
                  <c:v>1000</c:v>
                </c:pt>
                <c:pt idx="5">
                  <c:v>900</c:v>
                </c:pt>
                <c:pt idx="6">
                  <c:v>1000</c:v>
                </c:pt>
                <c:pt idx="7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17F-4CB7-949D-12A5D8B2A5A8}"/>
            </c:ext>
          </c:extLst>
        </c:ser>
        <c:ser>
          <c:idx val="22"/>
          <c:order val="8"/>
          <c:tx>
            <c:strRef>
              <c:f>'Figures iii'!$AJ$59</c:f>
              <c:strCache>
                <c:ptCount val="1"/>
                <c:pt idx="0">
                  <c:v> $-   </c:v>
                </c:pt>
              </c:strCache>
            </c:strRef>
          </c:tx>
          <c:spPr>
            <a:solidFill>
              <a:srgbClr val="00AB69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iii'!$AL$60:$AL$68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iii'!$AK$60:$AK$68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PPMV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iii'!$AJ$60:$AJ$68</c:f>
              <c:numCache>
                <c:formatCode>_("$"* #,##0.00_);_("$"* \(#,##0.00\);_("$"*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17F-4CB7-949D-12A5D8B2A5A8}"/>
            </c:ext>
          </c:extLst>
        </c:ser>
        <c:ser>
          <c:idx val="25"/>
          <c:order val="9"/>
          <c:tx>
            <c:strRef>
              <c:f>'Figures iii'!$AM$59</c:f>
              <c:strCache>
                <c:ptCount val="1"/>
                <c:pt idx="0">
                  <c:v> $-   </c:v>
                </c:pt>
              </c:strCache>
            </c:strRef>
          </c:tx>
          <c:spPr>
            <a:solidFill>
              <a:srgbClr val="006840"/>
            </a:solidFill>
            <a:ln>
              <a:noFill/>
            </a:ln>
            <a:effectLst/>
          </c:spPr>
          <c:invertIfNegative val="0"/>
          <c:cat>
            <c:strRef>
              <c:f>'Figures iii'!$K$60:$K$68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PPMV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iii'!$AM$60:$AM$68</c:f>
              <c:numCache>
                <c:formatCode>_("$"* #,##0.00_);_("$"* \(#,##0.00\);_("$"*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17F-4CB7-949D-12A5D8B2A5A8}"/>
            </c:ext>
          </c:extLst>
        </c:ser>
        <c:ser>
          <c:idx val="28"/>
          <c:order val="10"/>
          <c:tx>
            <c:strRef>
              <c:f>'Figures iii'!$AP$59</c:f>
              <c:strCache>
                <c:ptCount val="1"/>
                <c:pt idx="0">
                  <c:v> $-   </c:v>
                </c:pt>
              </c:strCache>
            </c:strRef>
          </c:tx>
          <c:spPr>
            <a:solidFill>
              <a:srgbClr val="013934"/>
            </a:solidFill>
            <a:ln>
              <a:noFill/>
            </a:ln>
            <a:effectLst/>
          </c:spPr>
          <c:invertIfNegative val="0"/>
          <c:cat>
            <c:strRef>
              <c:f>'Figures iii'!$K$60:$K$68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PPMV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iii'!$AP$60:$AP$68</c:f>
              <c:numCache>
                <c:formatCode>_("$"* #,##0.00_);_("$"* \(#,##0.00\);_("$"*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17F-4CB7-949D-12A5D8B2A5A8}"/>
            </c:ext>
          </c:extLst>
        </c:ser>
        <c:ser>
          <c:idx val="31"/>
          <c:order val="11"/>
          <c:tx>
            <c:strRef>
              <c:f>'Figures iii'!$AS$59</c:f>
              <c:strCache>
                <c:ptCount val="1"/>
                <c:pt idx="0">
                  <c:v> $-   </c:v>
                </c:pt>
              </c:strCache>
            </c:strRef>
          </c:tx>
          <c:spPr>
            <a:solidFill>
              <a:srgbClr val="A9D08E"/>
            </a:solidFill>
            <a:ln>
              <a:noFill/>
            </a:ln>
            <a:effectLst/>
          </c:spPr>
          <c:invertIfNegative val="0"/>
          <c:cat>
            <c:strRef>
              <c:f>'Figures iii'!$K$60:$K$68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PPMV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iii'!$AS$60:$AS$68</c:f>
              <c:numCache>
                <c:formatCode>_("$"* #,##0.00_);_("$"* \(#,##0.00\);_("$"*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17F-4CB7-949D-12A5D8B2A5A8}"/>
            </c:ext>
          </c:extLst>
        </c:ser>
        <c:ser>
          <c:idx val="34"/>
          <c:order val="12"/>
          <c:tx>
            <c:strRef>
              <c:f>'Figures iii'!$AV$59</c:f>
              <c:strCache>
                <c:ptCount val="1"/>
                <c:pt idx="0">
                  <c:v> $-   </c:v>
                </c:pt>
              </c:strCache>
            </c:strRef>
          </c:tx>
          <c:spPr>
            <a:solidFill>
              <a:srgbClr val="00AB69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iii'!$AX$60:$AX$68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iii'!$AW$60:$AW$68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PPMV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iii'!$AV$60:$AV$68</c:f>
              <c:numCache>
                <c:formatCode>_("$"* #,##0.00_);_("$"* \(#,##0.00\);_("$"*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17F-4CB7-949D-12A5D8B2A5A8}"/>
            </c:ext>
          </c:extLst>
        </c:ser>
        <c:ser>
          <c:idx val="37"/>
          <c:order val="13"/>
          <c:tx>
            <c:strRef>
              <c:f>'Figures iii'!$AY$59</c:f>
              <c:strCache>
                <c:ptCount val="1"/>
                <c:pt idx="0">
                  <c:v> $-   </c:v>
                </c:pt>
              </c:strCache>
            </c:strRef>
          </c:tx>
          <c:spPr>
            <a:solidFill>
              <a:srgbClr val="99FF6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iii'!$BA$60:$BA$68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iii'!$AZ$60:$AZ$68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PPMV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iii'!$AY$60:$AY$68</c:f>
              <c:numCache>
                <c:formatCode>_("$"* #,##0.00_);_("$"* \(#,##0.00\);_("$"*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D17F-4CB7-949D-12A5D8B2A5A8}"/>
            </c:ext>
          </c:extLst>
        </c:ser>
        <c:ser>
          <c:idx val="40"/>
          <c:order val="14"/>
          <c:tx>
            <c:strRef>
              <c:f>'Figures iii'!$BB$59</c:f>
              <c:strCache>
                <c:ptCount val="1"/>
                <c:pt idx="0">
                  <c:v> $-   </c:v>
                </c:pt>
              </c:strCache>
            </c:strRef>
          </c:tx>
          <c:spPr>
            <a:solidFill>
              <a:srgbClr val="FFF55C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iii'!$BD$60:$BD$68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iii'!$BC$60:$BC$68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PPMV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iii'!$BB$60:$BB$68</c:f>
              <c:numCache>
                <c:formatCode>_("$"* #,##0.00_);_("$"* \(#,##0.00\);_("$"*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D17F-4CB7-949D-12A5D8B2A5A8}"/>
            </c:ext>
          </c:extLst>
        </c:ser>
        <c:ser>
          <c:idx val="43"/>
          <c:order val="15"/>
          <c:tx>
            <c:strRef>
              <c:f>'Figures iii'!$BE$59</c:f>
              <c:strCache>
                <c:ptCount val="1"/>
                <c:pt idx="0">
                  <c:v> $-   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iii'!$BG$60:$BG$68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iii'!$BF$60:$BF$68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PPMV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iii'!$BE$60:$BE$68</c:f>
              <c:numCache>
                <c:formatCode>_("$"* #,##0.00_);_("$"* \(#,##0.00\);_("$"*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D17F-4CB7-949D-12A5D8B2A5A8}"/>
            </c:ext>
          </c:extLst>
        </c:ser>
        <c:ser>
          <c:idx val="46"/>
          <c:order val="16"/>
          <c:tx>
            <c:strRef>
              <c:f>'Figures iii'!$BH$59</c:f>
              <c:strCache>
                <c:ptCount val="1"/>
                <c:pt idx="0">
                  <c:v> $-   </c:v>
                </c:pt>
              </c:strCache>
            </c:strRef>
          </c:tx>
          <c:spPr>
            <a:solidFill>
              <a:srgbClr val="43AA8B"/>
            </a:solidFill>
            <a:ln>
              <a:noFill/>
            </a:ln>
            <a:effectLst/>
          </c:spPr>
          <c:invertIfNegative val="0"/>
          <c:cat>
            <c:strRef>
              <c:f>'Figures iii'!$K$60:$K$68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PPMV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iii'!$BH$60:$BH$68</c:f>
              <c:numCache>
                <c:formatCode>_("$"* #,##0.00_);_("$"* \(#,##0.00\);_("$"*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17F-4CB7-949D-12A5D8B2A5A8}"/>
            </c:ext>
          </c:extLst>
        </c:ser>
        <c:ser>
          <c:idx val="49"/>
          <c:order val="17"/>
          <c:tx>
            <c:strRef>
              <c:f>'Figures iii'!$BK$59</c:f>
              <c:strCache>
                <c:ptCount val="1"/>
                <c:pt idx="0">
                  <c:v> $-   </c:v>
                </c:pt>
              </c:strCache>
            </c:strRef>
          </c:tx>
          <c:spPr>
            <a:solidFill>
              <a:srgbClr val="FFD72F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iii'!$BM$60:$BM$68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iii'!$BL$60:$BL$68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PPMV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iii'!$BK$60:$BK$68</c:f>
              <c:numCache>
                <c:formatCode>_("$"* #,##0.00_);_("$"* \(#,##0.00\);_("$"*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D17F-4CB7-949D-12A5D8B2A5A8}"/>
            </c:ext>
          </c:extLst>
        </c:ser>
        <c:ser>
          <c:idx val="52"/>
          <c:order val="18"/>
          <c:tx>
            <c:strRef>
              <c:f>'Figures iii'!$BN$59</c:f>
              <c:strCache>
                <c:ptCount val="1"/>
                <c:pt idx="0">
                  <c:v> $-   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iii'!$BP$60:$BP$68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iii'!$BO$60:$BO$68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PPMV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iii'!$BN$60:$BN$68</c:f>
              <c:numCache>
                <c:formatCode>_("$"* #,##0.00_);_("$"* \(#,##0.00\);_("$"*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D17F-4CB7-949D-12A5D8B2A5A8}"/>
            </c:ext>
          </c:extLst>
        </c:ser>
        <c:ser>
          <c:idx val="55"/>
          <c:order val="19"/>
          <c:tx>
            <c:strRef>
              <c:f>'Figures iii'!$BQ$59</c:f>
              <c:strCache>
                <c:ptCount val="1"/>
                <c:pt idx="0">
                  <c:v> $-   </c:v>
                </c:pt>
              </c:strCache>
            </c:strRef>
          </c:tx>
          <c:spPr>
            <a:solidFill>
              <a:srgbClr val="FF993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iii'!$BS$60:$BS$68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iii'!$BR$60:$BR$68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PPMV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iii'!$BQ$60:$BQ$68</c:f>
              <c:numCache>
                <c:formatCode>_("$"* #,##0.00_);_("$"* \(#,##0.00\);_("$"*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D17F-4CB7-949D-12A5D8B2A5A8}"/>
            </c:ext>
          </c:extLst>
        </c:ser>
        <c:ser>
          <c:idx val="58"/>
          <c:order val="20"/>
          <c:tx>
            <c:strRef>
              <c:f>'Figures iii'!$BT$59</c:f>
              <c:strCache>
                <c:ptCount val="1"/>
                <c:pt idx="0">
                  <c:v> $-   </c:v>
                </c:pt>
              </c:strCache>
            </c:strRef>
          </c:tx>
          <c:spPr>
            <a:solidFill>
              <a:srgbClr val="FED97E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iii'!$BV$60:$BV$68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iii'!$BU$60:$BU$68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PPMV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iii'!$BT$60:$BT$68</c:f>
              <c:numCache>
                <c:formatCode>_("$"* #,##0.00_);_("$"* \(#,##0.00\);_("$"*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D17F-4CB7-949D-12A5D8B2A5A8}"/>
            </c:ext>
          </c:extLst>
        </c:ser>
        <c:ser>
          <c:idx val="61"/>
          <c:order val="21"/>
          <c:tx>
            <c:strRef>
              <c:f>'Figures iii'!$BW$59</c:f>
              <c:strCache>
                <c:ptCount val="1"/>
                <c:pt idx="0">
                  <c:v> $-   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'Figures iii'!$K$60:$K$68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PPMV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iii'!$BW$60:$BW$68</c:f>
              <c:numCache>
                <c:formatCode>_("$"* #,##0.00_);_("$"* \(#,##0.00\);_("$"*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D17F-4CB7-949D-12A5D8B2A5A8}"/>
            </c:ext>
          </c:extLst>
        </c:ser>
        <c:ser>
          <c:idx val="64"/>
          <c:order val="22"/>
          <c:tx>
            <c:strRef>
              <c:f>'Figures iii'!$BZ$59</c:f>
              <c:strCache>
                <c:ptCount val="1"/>
                <c:pt idx="0">
                  <c:v> $-   </c:v>
                </c:pt>
              </c:strCache>
            </c:strRef>
          </c:tx>
          <c:spPr>
            <a:solidFill>
              <a:srgbClr val="FF3399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iii'!$CB$60:$CB$68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iii'!$CA$60:$CA$68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PPMV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iii'!$BZ$60:$BZ$68</c:f>
              <c:numCache>
                <c:formatCode>_("$"* #,##0.00_);_("$"* \(#,##0.00\);_("$"*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D17F-4CB7-949D-12A5D8B2A5A8}"/>
            </c:ext>
          </c:extLst>
        </c:ser>
        <c:ser>
          <c:idx val="67"/>
          <c:order val="23"/>
          <c:tx>
            <c:strRef>
              <c:f>'Figures iii'!$CC$59</c:f>
              <c:strCache>
                <c:ptCount val="1"/>
                <c:pt idx="0">
                  <c:v> $-   </c:v>
                </c:pt>
              </c:strCache>
            </c:strRef>
          </c:tx>
          <c:spPr>
            <a:solidFill>
              <a:srgbClr val="B3A2C7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iii'!$CE$60:$CE$68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iii'!$CD$60:$CD$68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PPMV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iii'!$CC$60:$CC$68</c:f>
              <c:numCache>
                <c:formatCode>_("$"* #,##0.00_);_("$"* \(#,##0.00\);_("$"*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D17F-4CB7-949D-12A5D8B2A5A8}"/>
            </c:ext>
          </c:extLst>
        </c:ser>
        <c:ser>
          <c:idx val="70"/>
          <c:order val="24"/>
          <c:tx>
            <c:strRef>
              <c:f>'Figures iii'!$CF$59</c:f>
              <c:strCache>
                <c:ptCount val="1"/>
                <c:pt idx="0">
                  <c:v> $-   </c:v>
                </c:pt>
              </c:strCache>
            </c:strRef>
          </c:tx>
          <c:spPr>
            <a:solidFill>
              <a:srgbClr val="FF8FDA"/>
            </a:solidFill>
            <a:ln>
              <a:noFill/>
            </a:ln>
            <a:effectLst/>
          </c:spPr>
          <c:invertIfNegative val="0"/>
          <c:cat>
            <c:strRef>
              <c:f>'Figures iii'!$K$60:$K$68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PPMV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iii'!$CF$60:$CF$68</c:f>
              <c:numCache>
                <c:formatCode>_("$"* #,##0.00_);_("$"* \(#,##0.00\);_("$"*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D17F-4CB7-949D-12A5D8B2A5A8}"/>
            </c:ext>
          </c:extLst>
        </c:ser>
        <c:ser>
          <c:idx val="73"/>
          <c:order val="25"/>
          <c:tx>
            <c:strRef>
              <c:f>'Figures iii'!$CI$59</c:f>
              <c:strCache>
                <c:ptCount val="1"/>
                <c:pt idx="0">
                  <c:v> $-   </c:v>
                </c:pt>
              </c:strCache>
            </c:strRef>
          </c:tx>
          <c:spPr>
            <a:solidFill>
              <a:srgbClr val="E270A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iii'!$CK$60:$CK$68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iii'!$CJ$60:$CJ$68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PPMV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iii'!$CI$60:$CI$68</c:f>
              <c:numCache>
                <c:formatCode>_("$"* #,##0.00_);_("$"* \(#,##0.00\);_("$"*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D17F-4CB7-949D-12A5D8B2A5A8}"/>
            </c:ext>
          </c:extLst>
        </c:ser>
        <c:ser>
          <c:idx val="76"/>
          <c:order val="26"/>
          <c:tx>
            <c:strRef>
              <c:f>'Figures iii'!$CL$59</c:f>
              <c:strCache>
                <c:ptCount val="1"/>
                <c:pt idx="0">
                  <c:v> $-   </c:v>
                </c:pt>
              </c:strCache>
            </c:strRef>
          </c:tx>
          <c:spPr>
            <a:solidFill>
              <a:srgbClr val="F9A9C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iii'!$CN$60:$CN$68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iii'!$CM$60:$CM$68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PPMV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iii'!$CL$60:$CL$68</c:f>
              <c:numCache>
                <c:formatCode>_("$"* #,##0.00_);_("$"* \(#,##0.00\);_("$"*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D17F-4CB7-949D-12A5D8B2A5A8}"/>
            </c:ext>
          </c:extLst>
        </c:ser>
        <c:ser>
          <c:idx val="79"/>
          <c:order val="27"/>
          <c:tx>
            <c:strRef>
              <c:f>'Figures iii'!$CO$59</c:f>
              <c:strCache>
                <c:ptCount val="1"/>
                <c:pt idx="0">
                  <c:v> $-   </c:v>
                </c:pt>
              </c:strCache>
            </c:strRef>
          </c:tx>
          <c:spPr>
            <a:solidFill>
              <a:srgbClr val="D45EC9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iii'!$CQ$60:$CQ$68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iii'!$CP$60:$CP$68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PPMV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iii'!$CO$60:$CO$68</c:f>
              <c:numCache>
                <c:formatCode>_("$"* #,##0.00_);_("$"* \(#,##0.00\);_("$"*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D17F-4CB7-949D-12A5D8B2A5A8}"/>
            </c:ext>
          </c:extLst>
        </c:ser>
        <c:ser>
          <c:idx val="82"/>
          <c:order val="28"/>
          <c:tx>
            <c:strRef>
              <c:f>'Figures iii'!$CR$59</c:f>
              <c:strCache>
                <c:ptCount val="1"/>
                <c:pt idx="0">
                  <c:v> $-   </c:v>
                </c:pt>
              </c:strCache>
            </c:strRef>
          </c:tx>
          <c:spPr>
            <a:solidFill>
              <a:srgbClr val="FFC9F5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iii'!$CT$60:$CT$68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iii'!$CS$60:$CS$68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PPMV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iii'!$CR$60:$CR$68</c:f>
              <c:numCache>
                <c:formatCode>_("$"* #,##0.00_);_("$"* \(#,##0.00\);_("$"*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D17F-4CB7-949D-12A5D8B2A5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8444751"/>
        <c:axId val="1118444271"/>
      </c:barChart>
      <c:catAx>
        <c:axId val="1118444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444271"/>
        <c:crosses val="autoZero"/>
        <c:auto val="1"/>
        <c:lblAlgn val="ctr"/>
        <c:lblOffset val="100"/>
        <c:noMultiLvlLbl val="0"/>
      </c:catAx>
      <c:valAx>
        <c:axId val="1118444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444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661362071155358E-2"/>
          <c:y val="0.71717361071055485"/>
          <c:w val="0.85627223004021313"/>
          <c:h val="0.24267726465776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'Figures iii'!$L$76</c:f>
              <c:strCache>
                <c:ptCount val="1"/>
                <c:pt idx="0">
                  <c:v> QA AL pack size 1 (for an infant 5-15kg) </c:v>
                </c:pt>
              </c:strCache>
            </c:strRef>
          </c:tx>
          <c:spPr>
            <a:solidFill>
              <a:srgbClr val="BFF0EF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iii'!$N$77:$N$85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0.94743090867996216</c:v>
                  </c:pt>
                  <c:pt idx="2">
                    <c:v>0.31581032276153564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3.1581029295921326E-2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iii'!$M$77:$M$85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0.82110676169395447</c:v>
                  </c:pt>
                  <c:pt idx="3">
                    <c:v>0</c:v>
                  </c:pt>
                  <c:pt idx="4">
                    <c:v>3.1581029295921326E-2</c:v>
                  </c:pt>
                  <c:pt idx="5">
                    <c:v>3.1581029295921326E-2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iii'!$K$77:$K$85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PPMV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iii'!$L$77:$L$85</c:f>
              <c:numCache>
                <c:formatCode>_("$"* #,##0.00_);_("$"* \(#,##0.00\);_("$"* "-"??_);_(@_)</c:formatCode>
                <c:ptCount val="9"/>
                <c:pt idx="0">
                  <c:v>0</c:v>
                </c:pt>
                <c:pt idx="1">
                  <c:v>0.1263241171836853</c:v>
                </c:pt>
                <c:pt idx="2">
                  <c:v>1.0105929374694824</c:v>
                </c:pt>
                <c:pt idx="3">
                  <c:v>0</c:v>
                </c:pt>
                <c:pt idx="4">
                  <c:v>0.1263241171836853</c:v>
                </c:pt>
                <c:pt idx="5">
                  <c:v>0.1263241171836853</c:v>
                </c:pt>
                <c:pt idx="6">
                  <c:v>0.1263241171836853</c:v>
                </c:pt>
                <c:pt idx="7">
                  <c:v>0.1263241171836853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54-438E-A06C-BF120185BD35}"/>
            </c:ext>
          </c:extLst>
        </c:ser>
        <c:ser>
          <c:idx val="9"/>
          <c:order val="1"/>
          <c:tx>
            <c:strRef>
              <c:f>'Figures iii'!$O$76</c:f>
              <c:strCache>
                <c:ptCount val="1"/>
                <c:pt idx="0">
                  <c:v> QA AL pack size 2 (for a child 15-25 kgs) </c:v>
                </c:pt>
              </c:strCache>
            </c:strRef>
          </c:tx>
          <c:spPr>
            <a:solidFill>
              <a:srgbClr val="00AB69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iii'!$Q$77:$Q$85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3.1581029295921326E-2</c:v>
                  </c:pt>
                  <c:pt idx="5">
                    <c:v>0</c:v>
                  </c:pt>
                  <c:pt idx="6">
                    <c:v>0.1263241171836853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iii'!$P$77:$P$85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0.25264823436737061</c:v>
                  </c:pt>
                  <c:pt idx="3">
                    <c:v>0</c:v>
                  </c:pt>
                  <c:pt idx="4">
                    <c:v>3.1581029295921326E-2</c:v>
                  </c:pt>
                  <c:pt idx="5">
                    <c:v>0</c:v>
                  </c:pt>
                  <c:pt idx="6">
                    <c:v>3.1581029295921326E-2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iii'!$K$77:$K$85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PPMV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iii'!$O$77:$O$85</c:f>
              <c:numCache>
                <c:formatCode>_("$"* #,##0.00_);_("$"* \(#,##0.00\);_("$"* "-"??_);_(@_)</c:formatCode>
                <c:ptCount val="9"/>
                <c:pt idx="0">
                  <c:v>0.94743084907531738</c:v>
                </c:pt>
                <c:pt idx="1">
                  <c:v>0.31581029295921326</c:v>
                </c:pt>
                <c:pt idx="2">
                  <c:v>1.5790514945983887</c:v>
                </c:pt>
                <c:pt idx="3">
                  <c:v>0</c:v>
                </c:pt>
                <c:pt idx="4">
                  <c:v>0.18948617577552795</c:v>
                </c:pt>
                <c:pt idx="5">
                  <c:v>0.25264823436737061</c:v>
                </c:pt>
                <c:pt idx="6">
                  <c:v>0.18948617577552795</c:v>
                </c:pt>
                <c:pt idx="7">
                  <c:v>0.15790514647960663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54-438E-A06C-BF120185BD35}"/>
            </c:ext>
          </c:extLst>
        </c:ser>
        <c:ser>
          <c:idx val="16"/>
          <c:order val="2"/>
          <c:tx>
            <c:strRef>
              <c:f>'Figures iii'!$R$76</c:f>
              <c:strCache>
                <c:ptCount val="1"/>
                <c:pt idx="0">
                  <c:v> QA AL pack size 3 (for an adolescent 25-35 kgs) </c:v>
                </c:pt>
              </c:strCache>
            </c:strRef>
          </c:tx>
          <c:spPr>
            <a:solidFill>
              <a:srgbClr val="B0F03E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iii'!$T$77:$T$85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iii'!$S$77:$S$85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6.3162058591842651E-2</c:v>
                  </c:pt>
                  <c:pt idx="5">
                    <c:v>0</c:v>
                  </c:pt>
                  <c:pt idx="6">
                    <c:v>6.3162058591842651E-2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iii'!$K$77:$K$85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PPMV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iii'!$R$77:$R$85</c:f>
              <c:numCache>
                <c:formatCode>_("$"* #,##0.00_);_("$"* \(#,##0.00\);_("$"* "-"??_);_(@_)</c:formatCode>
                <c:ptCount val="9"/>
                <c:pt idx="0">
                  <c:v>0</c:v>
                </c:pt>
                <c:pt idx="1">
                  <c:v>0.31581029295921326</c:v>
                </c:pt>
                <c:pt idx="2">
                  <c:v>0.31581029295921326</c:v>
                </c:pt>
                <c:pt idx="3">
                  <c:v>0</c:v>
                </c:pt>
                <c:pt idx="4">
                  <c:v>0.31581029295921326</c:v>
                </c:pt>
                <c:pt idx="5">
                  <c:v>0.25264823436737061</c:v>
                </c:pt>
                <c:pt idx="6">
                  <c:v>0.31581029295921326</c:v>
                </c:pt>
                <c:pt idx="7">
                  <c:v>0.25264823436737061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54-438E-A06C-BF120185BD35}"/>
            </c:ext>
          </c:extLst>
        </c:ser>
        <c:ser>
          <c:idx val="1"/>
          <c:order val="3"/>
          <c:tx>
            <c:strRef>
              <c:f>'Figures iii'!$U$76</c:f>
              <c:strCache>
                <c:ptCount val="1"/>
                <c:pt idx="0">
                  <c:v> QA AL pack size 4 (for an adult 35+ kgs) </c:v>
                </c:pt>
              </c:strCache>
            </c:strRef>
          </c:tx>
          <c:spPr>
            <a:solidFill>
              <a:srgbClr val="73A4ED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iii'!$W$77:$W$85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1.1369170844554901</c:v>
                  </c:pt>
                  <c:pt idx="5">
                    <c:v>0</c:v>
                  </c:pt>
                  <c:pt idx="6">
                    <c:v>0.63162064552307129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iii'!$V$77:$V$85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0.37897229194641113</c:v>
                  </c:pt>
                  <c:pt idx="3">
                    <c:v>-28</c:v>
                  </c:pt>
                  <c:pt idx="4">
                    <c:v>6.3162058591842651E-2</c:v>
                  </c:pt>
                  <c:pt idx="5">
                    <c:v>0</c:v>
                  </c:pt>
                  <c:pt idx="6">
                    <c:v>1.5158893465995789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iii'!$K$77:$K$85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PPMV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iii'!$U$77:$U$85</c:f>
              <c:numCache>
                <c:formatCode>_("$"* #,##0.00_);_("$"* \(#,##0.00\);_("$"* "-"??_);_(@_)</c:formatCode>
                <c:ptCount val="9"/>
                <c:pt idx="0">
                  <c:v>0</c:v>
                </c:pt>
                <c:pt idx="1">
                  <c:v>2.21067214012146</c:v>
                </c:pt>
                <c:pt idx="2">
                  <c:v>2.5264823436737061</c:v>
                </c:pt>
                <c:pt idx="3">
                  <c:v>0</c:v>
                </c:pt>
                <c:pt idx="4">
                  <c:v>0.44213441014289856</c:v>
                </c:pt>
                <c:pt idx="5">
                  <c:v>0</c:v>
                </c:pt>
                <c:pt idx="6">
                  <c:v>1.8948616981506348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E54-438E-A06C-BF120185BD35}"/>
            </c:ext>
          </c:extLst>
        </c:ser>
        <c:ser>
          <c:idx val="7"/>
          <c:order val="4"/>
          <c:tx>
            <c:strRef>
              <c:f>'Figures iii'!$X$76</c:f>
              <c:strCache>
                <c:ptCount val="1"/>
                <c:pt idx="0">
                  <c:v> Non-QA AL pack size 1 (for an infant 5-15kg) </c:v>
                </c:pt>
              </c:strCache>
            </c:strRef>
          </c:tx>
          <c:spPr>
            <a:solidFill>
              <a:srgbClr val="45FC0C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iii'!$Z$77:$Z$85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0.31581026315689087</c:v>
                  </c:pt>
                  <c:pt idx="3">
                    <c:v>0</c:v>
                  </c:pt>
                  <c:pt idx="4">
                    <c:v>0.1263241171836853</c:v>
                  </c:pt>
                  <c:pt idx="5">
                    <c:v>0</c:v>
                  </c:pt>
                  <c:pt idx="6">
                    <c:v>0.18948617577552795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iii'!$Y$77:$Y$85</c:f>
                <c:numCache>
                  <c:formatCode>General</c:formatCode>
                  <c:ptCount val="9"/>
                  <c:pt idx="0">
                    <c:v>0.50529640913009644</c:v>
                  </c:pt>
                  <c:pt idx="1">
                    <c:v>0</c:v>
                  </c:pt>
                  <c:pt idx="2">
                    <c:v>0.25264823436737061</c:v>
                  </c:pt>
                  <c:pt idx="3">
                    <c:v>-1.263241171836853</c:v>
                  </c:pt>
                  <c:pt idx="4">
                    <c:v>0</c:v>
                  </c:pt>
                  <c:pt idx="5">
                    <c:v>0.94743087887763977</c:v>
                  </c:pt>
                  <c:pt idx="6">
                    <c:v>0.1263241171836853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iii'!$K$77:$K$85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PPMV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iii'!$X$77:$X$85</c:f>
              <c:numCache>
                <c:formatCode>_("$"* #,##0.00_);_("$"* \(#,##0.00\);_("$"* "-"??_);_(@_)</c:formatCode>
                <c:ptCount val="9"/>
                <c:pt idx="0">
                  <c:v>1.1369169950485229</c:v>
                </c:pt>
                <c:pt idx="1">
                  <c:v>0.31581029295921326</c:v>
                </c:pt>
                <c:pt idx="2">
                  <c:v>0.63162058591842651</c:v>
                </c:pt>
                <c:pt idx="3">
                  <c:v>0</c:v>
                </c:pt>
                <c:pt idx="4">
                  <c:v>0.31581029295921326</c:v>
                </c:pt>
                <c:pt idx="5">
                  <c:v>1.263241171836853</c:v>
                </c:pt>
                <c:pt idx="6">
                  <c:v>0.44213441014289856</c:v>
                </c:pt>
                <c:pt idx="7">
                  <c:v>1.5790514945983887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E54-438E-A06C-BF120185BD35}"/>
            </c:ext>
          </c:extLst>
        </c:ser>
        <c:ser>
          <c:idx val="11"/>
          <c:order val="5"/>
          <c:tx>
            <c:strRef>
              <c:f>'Figures iii'!$AA$76</c:f>
              <c:strCache>
                <c:ptCount val="1"/>
                <c:pt idx="0">
                  <c:v> Non-QA AL pack size 2 (for a child 15-25 kgs) </c:v>
                </c:pt>
              </c:strCache>
            </c:strRef>
          </c:tx>
          <c:spPr>
            <a:solidFill>
              <a:srgbClr val="3767C7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iii'!$AC$77:$AC$85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1.2632411122322083</c:v>
                  </c:pt>
                  <c:pt idx="2">
                    <c:v>0</c:v>
                  </c:pt>
                  <c:pt idx="3">
                    <c:v>0</c:v>
                  </c:pt>
                  <c:pt idx="4">
                    <c:v>9.4743087887763977E-2</c:v>
                  </c:pt>
                  <c:pt idx="5">
                    <c:v>6.3162058591842651E-2</c:v>
                  </c:pt>
                  <c:pt idx="6">
                    <c:v>0.22106720507144928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iii'!$AB$77:$AB$85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0.37897235155105591</c:v>
                  </c:pt>
                  <c:pt idx="2">
                    <c:v>0</c:v>
                  </c:pt>
                  <c:pt idx="3">
                    <c:v>0</c:v>
                  </c:pt>
                  <c:pt idx="4">
                    <c:v>6.3162058591842651E-2</c:v>
                  </c:pt>
                  <c:pt idx="5">
                    <c:v>0</c:v>
                  </c:pt>
                  <c:pt idx="6">
                    <c:v>6.3162058591842651E-2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iii'!$K$77:$K$85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PPMV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iii'!$AA$77:$AA$85</c:f>
              <c:numCache>
                <c:formatCode>_("$"* #,##0.00_);_("$"* \(#,##0.00\);_("$"* "-"??_);_(@_)</c:formatCode>
                <c:ptCount val="9"/>
                <c:pt idx="0">
                  <c:v>0</c:v>
                </c:pt>
                <c:pt idx="1">
                  <c:v>0.63162058591842651</c:v>
                </c:pt>
                <c:pt idx="2">
                  <c:v>1.3264032602310181</c:v>
                </c:pt>
                <c:pt idx="3">
                  <c:v>0.18948617577552795</c:v>
                </c:pt>
                <c:pt idx="4">
                  <c:v>0.22106720507144928</c:v>
                </c:pt>
                <c:pt idx="5">
                  <c:v>0.15790514647960663</c:v>
                </c:pt>
                <c:pt idx="6">
                  <c:v>0.22106720507144928</c:v>
                </c:pt>
                <c:pt idx="7">
                  <c:v>0.22106720507144928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E54-438E-A06C-BF120185BD35}"/>
            </c:ext>
          </c:extLst>
        </c:ser>
        <c:ser>
          <c:idx val="15"/>
          <c:order val="6"/>
          <c:tx>
            <c:strRef>
              <c:f>'Figures iii'!$AD$76</c:f>
              <c:strCache>
                <c:ptCount val="1"/>
                <c:pt idx="0">
                  <c:v> Non-QA AL pack size 3 (for an adolescent 25-35 kgs) </c:v>
                </c:pt>
              </c:strCache>
            </c:strRef>
          </c:tx>
          <c:spPr>
            <a:solidFill>
              <a:srgbClr val="39BC10"/>
            </a:solidFill>
            <a:ln>
              <a:noFill/>
            </a:ln>
            <a:effectLst/>
          </c:spPr>
          <c:invertIfNegative val="0"/>
          <c:cat>
            <c:strRef>
              <c:f>'Figures iii'!$K$77:$K$85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PPMV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iii'!$AD$77:$AD$85</c:f>
              <c:numCache>
                <c:formatCode>_("$"* #,##0.00_);_("$"* \(#,##0.00\);_("$"* "-"??_);_(@_)</c:formatCode>
                <c:ptCount val="9"/>
                <c:pt idx="0">
                  <c:v>0</c:v>
                </c:pt>
                <c:pt idx="1">
                  <c:v>0.37897235155105591</c:v>
                </c:pt>
                <c:pt idx="2">
                  <c:v>0.37897235155105591</c:v>
                </c:pt>
                <c:pt idx="3">
                  <c:v>0</c:v>
                </c:pt>
                <c:pt idx="4">
                  <c:v>0.31581029295921326</c:v>
                </c:pt>
                <c:pt idx="5">
                  <c:v>0.25264823436737061</c:v>
                </c:pt>
                <c:pt idx="6">
                  <c:v>0.31581029295921326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E54-438E-A06C-BF120185BD35}"/>
            </c:ext>
          </c:extLst>
        </c:ser>
        <c:ser>
          <c:idx val="20"/>
          <c:order val="7"/>
          <c:tx>
            <c:strRef>
              <c:f>'Figures iii'!$AG$76</c:f>
              <c:strCache>
                <c:ptCount val="1"/>
                <c:pt idx="0">
                  <c:v> Non-QA AL pack size 4 (for an adult 35+ kgs) </c:v>
                </c:pt>
              </c:strCache>
            </c:strRef>
          </c:tx>
          <c:spPr>
            <a:solidFill>
              <a:srgbClr val="91EDF9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iii'!$AI$77:$AI$85</c:f>
                <c:numCache>
                  <c:formatCode>General</c:formatCode>
                  <c:ptCount val="9"/>
                  <c:pt idx="0">
                    <c:v>0.50529646873474121</c:v>
                  </c:pt>
                  <c:pt idx="1">
                    <c:v>0.31581026315689087</c:v>
                  </c:pt>
                  <c:pt idx="2">
                    <c:v>1.0105929374694824</c:v>
                  </c:pt>
                  <c:pt idx="3">
                    <c:v>0</c:v>
                  </c:pt>
                  <c:pt idx="4">
                    <c:v>0.44213438034057617</c:v>
                  </c:pt>
                  <c:pt idx="5">
                    <c:v>1.0737550258636475</c:v>
                  </c:pt>
                  <c:pt idx="6">
                    <c:v>0.88426876068115234</c:v>
                  </c:pt>
                  <c:pt idx="7">
                    <c:v>0.94743084907531738</c:v>
                  </c:pt>
                </c:numCache>
              </c:numRef>
            </c:plus>
            <c:minus>
              <c:numRef>
                <c:f>'Figures iii'!$AH$77:$AH$85</c:f>
                <c:numCache>
                  <c:formatCode>General</c:formatCode>
                  <c:ptCount val="9"/>
                  <c:pt idx="0">
                    <c:v>0.31581029295921326</c:v>
                  </c:pt>
                  <c:pt idx="1">
                    <c:v>0.18948617577552795</c:v>
                  </c:pt>
                  <c:pt idx="2">
                    <c:v>0.1263241171836853</c:v>
                  </c:pt>
                  <c:pt idx="3">
                    <c:v>0</c:v>
                  </c:pt>
                  <c:pt idx="4">
                    <c:v>0.1263241171836853</c:v>
                  </c:pt>
                  <c:pt idx="5">
                    <c:v>6.3162058591842651E-2</c:v>
                  </c:pt>
                  <c:pt idx="6">
                    <c:v>0.1263241171836853</c:v>
                  </c:pt>
                  <c:pt idx="7">
                    <c:v>0.18948617577552795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iii'!$K$77:$K$85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PPMV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iii'!$AG$77:$AG$85</c:f>
              <c:numCache>
                <c:formatCode>_("$"* #,##0.00_);_("$"* \(#,##0.00\);_("$"* "-"??_);_(@_)</c:formatCode>
                <c:ptCount val="9"/>
                <c:pt idx="0">
                  <c:v>0.75794470310211182</c:v>
                </c:pt>
                <c:pt idx="1">
                  <c:v>0.63162058591842651</c:v>
                </c:pt>
                <c:pt idx="2">
                  <c:v>0.75794470310211182</c:v>
                </c:pt>
                <c:pt idx="3">
                  <c:v>0</c:v>
                </c:pt>
                <c:pt idx="4">
                  <c:v>0.50529646873474121</c:v>
                </c:pt>
                <c:pt idx="5">
                  <c:v>0.50529646873474121</c:v>
                </c:pt>
                <c:pt idx="6">
                  <c:v>0.50529646873474121</c:v>
                </c:pt>
                <c:pt idx="7">
                  <c:v>0.50529646873474121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E54-438E-A06C-BF120185BD35}"/>
            </c:ext>
          </c:extLst>
        </c:ser>
        <c:ser>
          <c:idx val="24"/>
          <c:order val="8"/>
          <c:tx>
            <c:strRef>
              <c:f>'Figures iii'!$AJ$76</c:f>
              <c:strCache>
                <c:ptCount val="1"/>
                <c:pt idx="0">
                  <c:v> $-   </c:v>
                </c:pt>
              </c:strCache>
            </c:strRef>
          </c:tx>
          <c:spPr>
            <a:solidFill>
              <a:srgbClr val="00AB69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iii'!$AL$77:$AL$85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iii'!$AK$77:$AK$85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iii'!$K$77:$K$85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PPMV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iii'!$AJ$77:$AJ$85</c:f>
              <c:numCache>
                <c:formatCode>_("$"* #,##0.00_);_("$"* \(#,##0.00\);_("$"*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E54-438E-A06C-BF120185BD35}"/>
            </c:ext>
          </c:extLst>
        </c:ser>
        <c:ser>
          <c:idx val="27"/>
          <c:order val="9"/>
          <c:tx>
            <c:strRef>
              <c:f>'Figures iii'!$AM$76</c:f>
              <c:strCache>
                <c:ptCount val="1"/>
                <c:pt idx="0">
                  <c:v> $-   </c:v>
                </c:pt>
              </c:strCache>
            </c:strRef>
          </c:tx>
          <c:spPr>
            <a:solidFill>
              <a:srgbClr val="00684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iii'!$AO$77:$AO$85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iii'!$AN$77:$AN$85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iii'!$K$77:$K$85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PPMV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iii'!$AM$77:$AM$85</c:f>
              <c:numCache>
                <c:formatCode>_("$"* #,##0.00_);_("$"* \(#,##0.00\);_("$"*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E54-438E-A06C-BF120185BD35}"/>
            </c:ext>
          </c:extLst>
        </c:ser>
        <c:ser>
          <c:idx val="30"/>
          <c:order val="10"/>
          <c:tx>
            <c:strRef>
              <c:f>'Figures iii'!$AP$76</c:f>
              <c:strCache>
                <c:ptCount val="1"/>
                <c:pt idx="0">
                  <c:v> $-   </c:v>
                </c:pt>
              </c:strCache>
            </c:strRef>
          </c:tx>
          <c:spPr>
            <a:solidFill>
              <a:srgbClr val="01393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iii'!$AR$77:$AR$85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iii'!$AQ$77:$AQ$85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iii'!$K$77:$K$85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PPMV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iii'!$AP$77:$AP$85</c:f>
              <c:numCache>
                <c:formatCode>_("$"* #,##0.00_);_("$"* \(#,##0.00\);_("$"*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E54-438E-A06C-BF120185BD35}"/>
            </c:ext>
          </c:extLst>
        </c:ser>
        <c:ser>
          <c:idx val="33"/>
          <c:order val="11"/>
          <c:tx>
            <c:strRef>
              <c:f>'Figures iii'!$AS$76</c:f>
              <c:strCache>
                <c:ptCount val="1"/>
                <c:pt idx="0">
                  <c:v> $-   </c:v>
                </c:pt>
              </c:strCache>
            </c:strRef>
          </c:tx>
          <c:spPr>
            <a:solidFill>
              <a:srgbClr val="A9D08E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iii'!$AU$77:$AU$85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iii'!$AT$77:$AT$85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iii'!$K$77:$K$85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PPMV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iii'!$AS$77:$AS$85</c:f>
              <c:numCache>
                <c:formatCode>_("$"* #,##0.00_);_("$"* \(#,##0.00\);_("$"*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E54-438E-A06C-BF120185BD35}"/>
            </c:ext>
          </c:extLst>
        </c:ser>
        <c:ser>
          <c:idx val="36"/>
          <c:order val="12"/>
          <c:tx>
            <c:strRef>
              <c:f>'Figures iii'!$AV$76</c:f>
              <c:strCache>
                <c:ptCount val="1"/>
                <c:pt idx="0">
                  <c:v> $-   </c:v>
                </c:pt>
              </c:strCache>
            </c:strRef>
          </c:tx>
          <c:spPr>
            <a:solidFill>
              <a:srgbClr val="00AB69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iii'!$AX$77:$AX$85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iii'!$AW$77:$AW$85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iii'!$K$77:$K$85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PPMV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iii'!$AV$77:$AV$85</c:f>
              <c:numCache>
                <c:formatCode>_("$"* #,##0.00_);_("$"* \(#,##0.00\);_("$"*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E54-438E-A06C-BF120185BD35}"/>
            </c:ext>
          </c:extLst>
        </c:ser>
        <c:ser>
          <c:idx val="39"/>
          <c:order val="13"/>
          <c:tx>
            <c:strRef>
              <c:f>'Figures iii'!$AY$76</c:f>
              <c:strCache>
                <c:ptCount val="1"/>
                <c:pt idx="0">
                  <c:v> $-   </c:v>
                </c:pt>
              </c:strCache>
            </c:strRef>
          </c:tx>
          <c:spPr>
            <a:solidFill>
              <a:srgbClr val="99FF6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iii'!$BA$77:$BA$85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iii'!$AZ$77:$AZ$85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iii'!$K$77:$K$85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PPMV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iii'!$AY$77:$AY$85</c:f>
              <c:numCache>
                <c:formatCode>_("$"* #,##0.00_);_("$"* \(#,##0.00\);_("$"*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E54-438E-A06C-BF120185BD35}"/>
            </c:ext>
          </c:extLst>
        </c:ser>
        <c:ser>
          <c:idx val="42"/>
          <c:order val="14"/>
          <c:tx>
            <c:strRef>
              <c:f>'Figures iii'!$BB$76</c:f>
              <c:strCache>
                <c:ptCount val="1"/>
                <c:pt idx="0">
                  <c:v> $-   </c:v>
                </c:pt>
              </c:strCache>
            </c:strRef>
          </c:tx>
          <c:spPr>
            <a:solidFill>
              <a:srgbClr val="FFF55C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iii'!$BD$77:$BD$85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iii'!$BC$77:$BC$85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iii'!$K$77:$K$85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PPMV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iii'!$BB$77:$BB$85</c:f>
              <c:numCache>
                <c:formatCode>_("$"* #,##0.00_);_("$"* \(#,##0.00\);_("$"*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E54-438E-A06C-BF120185BD35}"/>
            </c:ext>
          </c:extLst>
        </c:ser>
        <c:ser>
          <c:idx val="45"/>
          <c:order val="15"/>
          <c:tx>
            <c:strRef>
              <c:f>'Figures iii'!$BE$76</c:f>
              <c:strCache>
                <c:ptCount val="1"/>
                <c:pt idx="0">
                  <c:v> $-   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iii'!$BG$77:$BG$85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iii'!$BF$77:$BF$85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iii'!$K$77:$K$85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PPMV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iii'!$BE$77:$BE$85</c:f>
              <c:numCache>
                <c:formatCode>_("$"* #,##0.00_);_("$"* \(#,##0.00\);_("$"*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E54-438E-A06C-BF120185BD35}"/>
            </c:ext>
          </c:extLst>
        </c:ser>
        <c:ser>
          <c:idx val="48"/>
          <c:order val="16"/>
          <c:tx>
            <c:strRef>
              <c:f>'Figures iii'!$BH$76</c:f>
              <c:strCache>
                <c:ptCount val="1"/>
                <c:pt idx="0">
                  <c:v> $-   </c:v>
                </c:pt>
              </c:strCache>
            </c:strRef>
          </c:tx>
          <c:spPr>
            <a:solidFill>
              <a:srgbClr val="43AA8B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iii'!$BJ$77:$BJ$85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iii'!$BI$77:$BI$85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iii'!$K$77:$K$85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PPMV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iii'!$BH$77:$BH$85</c:f>
              <c:numCache>
                <c:formatCode>_("$"* #,##0.00_);_("$"* \(#,##0.00\);_("$"*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E54-438E-A06C-BF120185BD35}"/>
            </c:ext>
          </c:extLst>
        </c:ser>
        <c:ser>
          <c:idx val="51"/>
          <c:order val="17"/>
          <c:tx>
            <c:strRef>
              <c:f>'Figures iii'!$BK$76</c:f>
              <c:strCache>
                <c:ptCount val="1"/>
                <c:pt idx="0">
                  <c:v> $-   </c:v>
                </c:pt>
              </c:strCache>
            </c:strRef>
          </c:tx>
          <c:spPr>
            <a:solidFill>
              <a:srgbClr val="FFD72F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iii'!$BM$77:$BM$85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iii'!$BL$77:$BL$85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iii'!$K$77:$K$85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PPMV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iii'!$BK$77:$BK$85</c:f>
              <c:numCache>
                <c:formatCode>_("$"* #,##0.00_);_("$"* \(#,##0.00\);_("$"*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E54-438E-A06C-BF120185BD35}"/>
            </c:ext>
          </c:extLst>
        </c:ser>
        <c:ser>
          <c:idx val="54"/>
          <c:order val="18"/>
          <c:tx>
            <c:strRef>
              <c:f>'Figures iii'!$BN$76</c:f>
              <c:strCache>
                <c:ptCount val="1"/>
                <c:pt idx="0">
                  <c:v> $-   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iii'!$BP$77:$BP$85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iii'!$BO$77:$BO$85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iii'!$K$77:$K$85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PPMV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iii'!$BN$77:$BN$85</c:f>
              <c:numCache>
                <c:formatCode>_("$"* #,##0.00_);_("$"* \(#,##0.00\);_("$"*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E54-438E-A06C-BF120185BD35}"/>
            </c:ext>
          </c:extLst>
        </c:ser>
        <c:ser>
          <c:idx val="57"/>
          <c:order val="19"/>
          <c:tx>
            <c:strRef>
              <c:f>'Figures iii'!$BQ$76</c:f>
              <c:strCache>
                <c:ptCount val="1"/>
                <c:pt idx="0">
                  <c:v> $-   </c:v>
                </c:pt>
              </c:strCache>
            </c:strRef>
          </c:tx>
          <c:spPr>
            <a:solidFill>
              <a:srgbClr val="FF9933"/>
            </a:solidFill>
            <a:ln>
              <a:noFill/>
            </a:ln>
            <a:effectLst/>
          </c:spPr>
          <c:invertIfNegative val="0"/>
          <c:cat>
            <c:strRef>
              <c:f>'Figures iii'!$K$77:$K$85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PPMV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iii'!$BQ$77:$BQ$85</c:f>
              <c:numCache>
                <c:formatCode>_("$"* #,##0.00_);_("$"* \(#,##0.00\);_("$"*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0E54-438E-A06C-BF120185BD35}"/>
            </c:ext>
          </c:extLst>
        </c:ser>
        <c:ser>
          <c:idx val="60"/>
          <c:order val="20"/>
          <c:tx>
            <c:strRef>
              <c:f>'Figures iii'!$BT$76</c:f>
              <c:strCache>
                <c:ptCount val="1"/>
                <c:pt idx="0">
                  <c:v> $-   </c:v>
                </c:pt>
              </c:strCache>
            </c:strRef>
          </c:tx>
          <c:spPr>
            <a:solidFill>
              <a:srgbClr val="FED97E"/>
            </a:solidFill>
            <a:ln>
              <a:noFill/>
            </a:ln>
            <a:effectLst/>
          </c:spPr>
          <c:invertIfNegative val="0"/>
          <c:cat>
            <c:strRef>
              <c:f>'Figures iii'!$K$77:$K$85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PPMV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iii'!$BT$77:$BT$85</c:f>
              <c:numCache>
                <c:formatCode>_("$"* #,##0.00_);_("$"* \(#,##0.00\);_("$"*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0E54-438E-A06C-BF120185BD35}"/>
            </c:ext>
          </c:extLst>
        </c:ser>
        <c:ser>
          <c:idx val="63"/>
          <c:order val="21"/>
          <c:tx>
            <c:strRef>
              <c:f>'Figures iii'!$BW$76</c:f>
              <c:strCache>
                <c:ptCount val="1"/>
                <c:pt idx="0">
                  <c:v> $-   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'Figures iii'!$K$77:$K$85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PPMV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iii'!$BW$77:$BW$85</c:f>
              <c:numCache>
                <c:formatCode>_("$"* #,##0.00_);_("$"* \(#,##0.00\);_("$"*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0E54-438E-A06C-BF120185BD35}"/>
            </c:ext>
          </c:extLst>
        </c:ser>
        <c:ser>
          <c:idx val="66"/>
          <c:order val="22"/>
          <c:tx>
            <c:strRef>
              <c:f>'Figures iii'!$BZ$76</c:f>
              <c:strCache>
                <c:ptCount val="1"/>
                <c:pt idx="0">
                  <c:v> $-   </c:v>
                </c:pt>
              </c:strCache>
            </c:strRef>
          </c:tx>
          <c:spPr>
            <a:solidFill>
              <a:srgbClr val="FF3399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iii'!$CB$77:$CB$85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iii'!$CA$77:$CA$85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iii'!$K$77:$K$85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PPMV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iii'!$BZ$77:$BZ$85</c:f>
              <c:numCache>
                <c:formatCode>_("$"* #,##0.00_);_("$"* \(#,##0.00\);_("$"*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0E54-438E-A06C-BF120185BD35}"/>
            </c:ext>
          </c:extLst>
        </c:ser>
        <c:ser>
          <c:idx val="69"/>
          <c:order val="23"/>
          <c:tx>
            <c:strRef>
              <c:f>'Figures iii'!$CC$76</c:f>
              <c:strCache>
                <c:ptCount val="1"/>
                <c:pt idx="0">
                  <c:v> $-   </c:v>
                </c:pt>
              </c:strCache>
            </c:strRef>
          </c:tx>
          <c:spPr>
            <a:solidFill>
              <a:srgbClr val="B3A2C7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iii'!$CE$77:$CE$85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iii'!$CD$77:$CD$85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iii'!$K$77:$K$85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PPMV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iii'!$CC$77:$CC$85</c:f>
              <c:numCache>
                <c:formatCode>_("$"* #,##0.00_);_("$"* \(#,##0.00\);_("$"*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0E54-438E-A06C-BF120185BD35}"/>
            </c:ext>
          </c:extLst>
        </c:ser>
        <c:ser>
          <c:idx val="72"/>
          <c:order val="24"/>
          <c:tx>
            <c:strRef>
              <c:f>'Figures iii'!$CF$76</c:f>
              <c:strCache>
                <c:ptCount val="1"/>
                <c:pt idx="0">
                  <c:v> $-   </c:v>
                </c:pt>
              </c:strCache>
            </c:strRef>
          </c:tx>
          <c:spPr>
            <a:solidFill>
              <a:srgbClr val="FF8FDA"/>
            </a:solidFill>
            <a:ln>
              <a:noFill/>
            </a:ln>
            <a:effectLst/>
          </c:spPr>
          <c:invertIfNegative val="0"/>
          <c:cat>
            <c:strRef>
              <c:f>'Figures iii'!$K$77:$K$85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PPMV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iii'!$CF$77:$CF$85</c:f>
              <c:numCache>
                <c:formatCode>_("$"* #,##0.00_);_("$"* \(#,##0.00\);_("$"*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0E54-438E-A06C-BF120185BD35}"/>
            </c:ext>
          </c:extLst>
        </c:ser>
        <c:ser>
          <c:idx val="75"/>
          <c:order val="25"/>
          <c:tx>
            <c:strRef>
              <c:f>'Figures iii'!$CI$76</c:f>
              <c:strCache>
                <c:ptCount val="1"/>
                <c:pt idx="0">
                  <c:v> $-   </c:v>
                </c:pt>
              </c:strCache>
            </c:strRef>
          </c:tx>
          <c:spPr>
            <a:solidFill>
              <a:srgbClr val="E270A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iii'!$CK$77:$CK$85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iii'!$CJ$77:$CJ$85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iii'!$K$77:$K$85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PPMV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iii'!$CI$77:$CI$85</c:f>
              <c:numCache>
                <c:formatCode>_("$"* #,##0.00_);_("$"* \(#,##0.00\);_("$"*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0E54-438E-A06C-BF120185BD35}"/>
            </c:ext>
          </c:extLst>
        </c:ser>
        <c:ser>
          <c:idx val="78"/>
          <c:order val="26"/>
          <c:tx>
            <c:strRef>
              <c:f>'Figures iii'!$CL$76</c:f>
              <c:strCache>
                <c:ptCount val="1"/>
                <c:pt idx="0">
                  <c:v> $-   </c:v>
                </c:pt>
              </c:strCache>
            </c:strRef>
          </c:tx>
          <c:spPr>
            <a:solidFill>
              <a:srgbClr val="F9A9C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iii'!$CN$77:$CN$85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iii'!$CM$77:$CM$85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iii'!$K$77:$K$85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PPMV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iii'!$CL$77:$CL$85</c:f>
              <c:numCache>
                <c:formatCode>_("$"* #,##0.00_);_("$"* \(#,##0.00\);_("$"*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0E54-438E-A06C-BF120185BD35}"/>
            </c:ext>
          </c:extLst>
        </c:ser>
        <c:ser>
          <c:idx val="81"/>
          <c:order val="27"/>
          <c:tx>
            <c:strRef>
              <c:f>'Figures iii'!$CO$76</c:f>
              <c:strCache>
                <c:ptCount val="1"/>
                <c:pt idx="0">
                  <c:v> $-   </c:v>
                </c:pt>
              </c:strCache>
            </c:strRef>
          </c:tx>
          <c:spPr>
            <a:solidFill>
              <a:srgbClr val="D45EC9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iii'!$CQ$77:$CQ$85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iii'!$CP$77:$CP$85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iii'!$K$77:$K$85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PPMV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iii'!$CO$77:$CO$85</c:f>
              <c:numCache>
                <c:formatCode>_("$"* #,##0.00_);_("$"* \(#,##0.00\);_("$"*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0E54-438E-A06C-BF120185BD35}"/>
            </c:ext>
          </c:extLst>
        </c:ser>
        <c:ser>
          <c:idx val="84"/>
          <c:order val="28"/>
          <c:tx>
            <c:strRef>
              <c:f>'Figures iii'!$CR$76</c:f>
              <c:strCache>
                <c:ptCount val="1"/>
                <c:pt idx="0">
                  <c:v> $-   </c:v>
                </c:pt>
              </c:strCache>
            </c:strRef>
          </c:tx>
          <c:spPr>
            <a:solidFill>
              <a:srgbClr val="FFC9F5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iii'!$CT$77:$CT$85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iii'!$CS$77:$CS$85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iii'!$K$77:$K$85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PPMV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iii'!$CR$77:$CR$85</c:f>
              <c:numCache>
                <c:formatCode>_("$"* #,##0.00_);_("$"* \(#,##0.00\);_("$"*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0E54-438E-A06C-BF120185BD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8444751"/>
        <c:axId val="1118444271"/>
      </c:barChart>
      <c:catAx>
        <c:axId val="1118444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444271"/>
        <c:crosses val="autoZero"/>
        <c:auto val="1"/>
        <c:lblAlgn val="ctr"/>
        <c:lblOffset val="100"/>
        <c:noMultiLvlLbl val="0"/>
      </c:catAx>
      <c:valAx>
        <c:axId val="1118444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444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4334541235452165E-4"/>
          <c:y val="0.76487893671490081"/>
          <c:w val="0.87891595994075544"/>
          <c:h val="0.19562400707769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1.9211376858435679E-2"/>
          <c:y val="5.3121460965660325E-2"/>
          <c:w val="0.97367808661926314"/>
          <c:h val="0.6078932077380261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'Figures iii'!$L$93</c:f>
              <c:strCache>
                <c:ptCount val="1"/>
                <c:pt idx="0">
                  <c:v> QA AL pack size 1 (for an infant 5-15kg) </c:v>
                </c:pt>
              </c:strCache>
            </c:strRef>
          </c:tx>
          <c:spPr>
            <a:solidFill>
              <a:srgbClr val="BFF0EF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iii'!$N$94:$N$102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300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500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iii'!$M$94:$M$102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500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400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iii'!$K$94:$K$102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PPMV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iii'!$L$94:$L$102</c:f>
              <c:numCache>
                <c:formatCode>_("$"* #,##0.00_);_("$"* \(#,##0.00\);_("$"* "-"??_);_(@_)</c:formatCode>
                <c:ptCount val="9"/>
                <c:pt idx="0">
                  <c:v>0</c:v>
                </c:pt>
                <c:pt idx="1">
                  <c:v>3500</c:v>
                </c:pt>
                <c:pt idx="2">
                  <c:v>2000</c:v>
                </c:pt>
                <c:pt idx="3">
                  <c:v>0</c:v>
                </c:pt>
                <c:pt idx="4">
                  <c:v>500</c:v>
                </c:pt>
                <c:pt idx="5">
                  <c:v>0</c:v>
                </c:pt>
                <c:pt idx="6">
                  <c:v>2000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A4-47DA-A096-A075D637105D}"/>
            </c:ext>
          </c:extLst>
        </c:ser>
        <c:ser>
          <c:idx val="9"/>
          <c:order val="1"/>
          <c:tx>
            <c:strRef>
              <c:f>'Figures iii'!$O$93</c:f>
              <c:strCache>
                <c:ptCount val="1"/>
                <c:pt idx="0">
                  <c:v> QA AL pack size 2 (for a child 15-25 kgs) </c:v>
                </c:pt>
              </c:strCache>
            </c:strRef>
          </c:tx>
          <c:spPr>
            <a:solidFill>
              <a:srgbClr val="00AB69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iii'!$Q$94:$Q$102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1800</c:v>
                  </c:pt>
                  <c:pt idx="3">
                    <c:v>0</c:v>
                  </c:pt>
                  <c:pt idx="4">
                    <c:v>0</c:v>
                  </c:pt>
                  <c:pt idx="5">
                    <c:v>100</c:v>
                  </c:pt>
                  <c:pt idx="6">
                    <c:v>1800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iii'!$P$94:$P$102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900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900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iii'!$K$94:$K$102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PPMV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iii'!$O$94:$O$102</c:f>
              <c:numCache>
                <c:formatCode>_("$"* #,##0.00_);_("$"* \(#,##0.00\);_("$"*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2000</c:v>
                </c:pt>
                <c:pt idx="3">
                  <c:v>0</c:v>
                </c:pt>
                <c:pt idx="4">
                  <c:v>600</c:v>
                </c:pt>
                <c:pt idx="5">
                  <c:v>500</c:v>
                </c:pt>
                <c:pt idx="6">
                  <c:v>2000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A4-47DA-A096-A075D637105D}"/>
            </c:ext>
          </c:extLst>
        </c:ser>
        <c:ser>
          <c:idx val="16"/>
          <c:order val="2"/>
          <c:tx>
            <c:strRef>
              <c:f>'Figures iii'!$R$93</c:f>
              <c:strCache>
                <c:ptCount val="1"/>
                <c:pt idx="0">
                  <c:v> QA AL pack size 3 (for an adolescent 25-35 kgs) </c:v>
                </c:pt>
              </c:strCache>
            </c:strRef>
          </c:tx>
          <c:spPr>
            <a:solidFill>
              <a:srgbClr val="B0F03E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iii'!$T$94:$T$102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1100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iii'!$S$94:$S$102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600</c:v>
                  </c:pt>
                  <c:pt idx="5">
                    <c:v>0</c:v>
                  </c:pt>
                  <c:pt idx="6">
                    <c:v>550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iii'!$K$94:$K$102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PPMV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iii'!$R$94:$R$102</c:f>
              <c:numCache>
                <c:formatCode>_("$"* #,##0.00_);_("$"* \(#,##0.00\);_("$"*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2300</c:v>
                </c:pt>
                <c:pt idx="3">
                  <c:v>0</c:v>
                </c:pt>
                <c:pt idx="4">
                  <c:v>1200</c:v>
                </c:pt>
                <c:pt idx="5">
                  <c:v>0</c:v>
                </c:pt>
                <c:pt idx="6">
                  <c:v>1200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2A4-47DA-A096-A075D637105D}"/>
            </c:ext>
          </c:extLst>
        </c:ser>
        <c:ser>
          <c:idx val="1"/>
          <c:order val="3"/>
          <c:tx>
            <c:strRef>
              <c:f>'Figures iii'!$U$93</c:f>
              <c:strCache>
                <c:ptCount val="1"/>
                <c:pt idx="0">
                  <c:v> QA AL pack size 4 (for an adult 35+ kgs) </c:v>
                </c:pt>
              </c:strCache>
            </c:strRef>
          </c:tx>
          <c:spPr>
            <a:solidFill>
              <a:srgbClr val="73A4ED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iii'!$W$94:$W$102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650</c:v>
                  </c:pt>
                  <c:pt idx="3">
                    <c:v>0</c:v>
                  </c:pt>
                  <c:pt idx="4">
                    <c:v>550</c:v>
                  </c:pt>
                  <c:pt idx="5">
                    <c:v>0</c:v>
                  </c:pt>
                  <c:pt idx="6">
                    <c:v>550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iii'!$V$94:$V$102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100</c:v>
                  </c:pt>
                  <c:pt idx="3">
                    <c:v>-6</c:v>
                  </c:pt>
                  <c:pt idx="4">
                    <c:v>100</c:v>
                  </c:pt>
                  <c:pt idx="5">
                    <c:v>0</c:v>
                  </c:pt>
                  <c:pt idx="6">
                    <c:v>50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iii'!$K$94:$K$102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PPMV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iii'!$U$94:$U$102</c:f>
              <c:numCache>
                <c:formatCode>_("$"* #,##0.00_);_("$"* \(#,##0.00\);_("$"*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850</c:v>
                </c:pt>
                <c:pt idx="3">
                  <c:v>0</c:v>
                </c:pt>
                <c:pt idx="4">
                  <c:v>800</c:v>
                </c:pt>
                <c:pt idx="5">
                  <c:v>0</c:v>
                </c:pt>
                <c:pt idx="6">
                  <c:v>800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A4-47DA-A096-A075D637105D}"/>
            </c:ext>
          </c:extLst>
        </c:ser>
        <c:ser>
          <c:idx val="7"/>
          <c:order val="4"/>
          <c:tx>
            <c:strRef>
              <c:f>'Figures iii'!$X$93</c:f>
              <c:strCache>
                <c:ptCount val="1"/>
                <c:pt idx="0">
                  <c:v> Non-QA AL pack size 1 (for an infant 5-15kg) </c:v>
                </c:pt>
              </c:strCache>
            </c:strRef>
          </c:tx>
          <c:spPr>
            <a:solidFill>
              <a:srgbClr val="45FC0C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iii'!$Z$94:$Z$102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650</c:v>
                  </c:pt>
                  <c:pt idx="2">
                    <c:v>300</c:v>
                  </c:pt>
                  <c:pt idx="3">
                    <c:v>0</c:v>
                  </c:pt>
                  <c:pt idx="4">
                    <c:v>400</c:v>
                  </c:pt>
                  <c:pt idx="5">
                    <c:v>2250</c:v>
                  </c:pt>
                  <c:pt idx="6">
                    <c:v>400</c:v>
                  </c:pt>
                  <c:pt idx="7">
                    <c:v>200</c:v>
                  </c:pt>
                </c:numCache>
              </c:numRef>
            </c:plus>
            <c:minus>
              <c:numRef>
                <c:f>'Figures iii'!$Y$94:$Y$102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150</c:v>
                  </c:pt>
                  <c:pt idx="2">
                    <c:v>150</c:v>
                  </c:pt>
                  <c:pt idx="3">
                    <c:v>-5000</c:v>
                  </c:pt>
                  <c:pt idx="4">
                    <c:v>100</c:v>
                  </c:pt>
                  <c:pt idx="5">
                    <c:v>2250</c:v>
                  </c:pt>
                  <c:pt idx="6">
                    <c:v>100</c:v>
                  </c:pt>
                  <c:pt idx="7">
                    <c:v>200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iii'!$K$94:$K$102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PPMV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iii'!$X$94:$X$102</c:f>
              <c:numCache>
                <c:formatCode>_("$"* #,##0.00_);_("$"* \(#,##0.00\);_("$"* "-"??_);_(@_)</c:formatCode>
                <c:ptCount val="9"/>
                <c:pt idx="0">
                  <c:v>600</c:v>
                </c:pt>
                <c:pt idx="1">
                  <c:v>750</c:v>
                </c:pt>
                <c:pt idx="2">
                  <c:v>900</c:v>
                </c:pt>
                <c:pt idx="3">
                  <c:v>0</c:v>
                </c:pt>
                <c:pt idx="4">
                  <c:v>800</c:v>
                </c:pt>
                <c:pt idx="5">
                  <c:v>2750</c:v>
                </c:pt>
                <c:pt idx="6">
                  <c:v>800</c:v>
                </c:pt>
                <c:pt idx="7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2A4-47DA-A096-A075D637105D}"/>
            </c:ext>
          </c:extLst>
        </c:ser>
        <c:ser>
          <c:idx val="11"/>
          <c:order val="5"/>
          <c:tx>
            <c:strRef>
              <c:f>'Figures iii'!$AA$93</c:f>
              <c:strCache>
                <c:ptCount val="1"/>
                <c:pt idx="0">
                  <c:v> Non-QA AL pack size 2 (for a child 15-25 kgs) </c:v>
                </c:pt>
              </c:strCache>
            </c:strRef>
          </c:tx>
          <c:spPr>
            <a:solidFill>
              <a:srgbClr val="3767C7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iii'!$AC$94:$AC$102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200</c:v>
                  </c:pt>
                  <c:pt idx="3">
                    <c:v>0</c:v>
                  </c:pt>
                  <c:pt idx="4">
                    <c:v>200</c:v>
                  </c:pt>
                  <c:pt idx="5">
                    <c:v>0</c:v>
                  </c:pt>
                  <c:pt idx="6">
                    <c:v>200</c:v>
                  </c:pt>
                  <c:pt idx="7">
                    <c:v>200</c:v>
                  </c:pt>
                </c:numCache>
              </c:numRef>
            </c:plus>
            <c:minus>
              <c:numRef>
                <c:f>'Figures iii'!$AB$94:$AB$102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300</c:v>
                  </c:pt>
                  <c:pt idx="3">
                    <c:v>0</c:v>
                  </c:pt>
                  <c:pt idx="4">
                    <c:v>200</c:v>
                  </c:pt>
                  <c:pt idx="5">
                    <c:v>0</c:v>
                  </c:pt>
                  <c:pt idx="6">
                    <c:v>200</c:v>
                  </c:pt>
                  <c:pt idx="7">
                    <c:v>300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iii'!$K$94:$K$102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PPMV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iii'!$AA$94:$AA$102</c:f>
              <c:numCache>
                <c:formatCode>_("$"* #,##0.00_);_("$"* \(#,##0.00\);_("$"*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1000</c:v>
                </c:pt>
                <c:pt idx="3">
                  <c:v>0</c:v>
                </c:pt>
                <c:pt idx="4">
                  <c:v>800</c:v>
                </c:pt>
                <c:pt idx="5">
                  <c:v>0</c:v>
                </c:pt>
                <c:pt idx="6">
                  <c:v>800</c:v>
                </c:pt>
                <c:pt idx="7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2A4-47DA-A096-A075D637105D}"/>
            </c:ext>
          </c:extLst>
        </c:ser>
        <c:ser>
          <c:idx val="15"/>
          <c:order val="6"/>
          <c:tx>
            <c:strRef>
              <c:f>'Figures iii'!$AD$93</c:f>
              <c:strCache>
                <c:ptCount val="1"/>
                <c:pt idx="0">
                  <c:v> Non-QA AL pack size 3 (for an adolescent 25-35 kgs) </c:v>
                </c:pt>
              </c:strCache>
            </c:strRef>
          </c:tx>
          <c:spPr>
            <a:solidFill>
              <a:srgbClr val="39BC1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iii'!$AF$94:$AF$102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600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200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iii'!$AE$94:$AE$102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200</c:v>
                  </c:pt>
                  <c:pt idx="3">
                    <c:v>0</c:v>
                  </c:pt>
                  <c:pt idx="4">
                    <c:v>300</c:v>
                  </c:pt>
                  <c:pt idx="5">
                    <c:v>50</c:v>
                  </c:pt>
                  <c:pt idx="6">
                    <c:v>200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iii'!$K$94:$K$102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PPMV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iii'!$AD$94:$AD$102</c:f>
              <c:numCache>
                <c:formatCode>_("$"* #,##0.00_);_("$"* \(#,##0.00\);_("$"*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1200</c:v>
                </c:pt>
                <c:pt idx="3">
                  <c:v>0</c:v>
                </c:pt>
                <c:pt idx="4">
                  <c:v>1000</c:v>
                </c:pt>
                <c:pt idx="5">
                  <c:v>750</c:v>
                </c:pt>
                <c:pt idx="6">
                  <c:v>1000</c:v>
                </c:pt>
                <c:pt idx="7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2A4-47DA-A096-A075D637105D}"/>
            </c:ext>
          </c:extLst>
        </c:ser>
        <c:ser>
          <c:idx val="20"/>
          <c:order val="7"/>
          <c:tx>
            <c:strRef>
              <c:f>'Figures iii'!$AG$93</c:f>
              <c:strCache>
                <c:ptCount val="1"/>
                <c:pt idx="0">
                  <c:v> Non-QA AL pack size 4 (for an adult 35+ kgs) </c:v>
                </c:pt>
              </c:strCache>
            </c:strRef>
          </c:tx>
          <c:spPr>
            <a:solidFill>
              <a:srgbClr val="91EDF9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iii'!$AI$94:$AI$102</c:f>
                <c:numCache>
                  <c:formatCode>General</c:formatCode>
                  <c:ptCount val="9"/>
                  <c:pt idx="0">
                    <c:v>500</c:v>
                  </c:pt>
                  <c:pt idx="1">
                    <c:v>300</c:v>
                  </c:pt>
                  <c:pt idx="2">
                    <c:v>800</c:v>
                  </c:pt>
                  <c:pt idx="3">
                    <c:v>1200</c:v>
                  </c:pt>
                  <c:pt idx="4">
                    <c:v>500</c:v>
                  </c:pt>
                  <c:pt idx="5">
                    <c:v>600</c:v>
                  </c:pt>
                  <c:pt idx="6">
                    <c:v>500</c:v>
                  </c:pt>
                  <c:pt idx="7">
                    <c:v>700</c:v>
                  </c:pt>
                </c:numCache>
              </c:numRef>
            </c:plus>
            <c:minus>
              <c:numRef>
                <c:f>'Figures iii'!$AH$94:$AH$102</c:f>
                <c:numCache>
                  <c:formatCode>General</c:formatCode>
                  <c:ptCount val="9"/>
                  <c:pt idx="0">
                    <c:v>700</c:v>
                  </c:pt>
                  <c:pt idx="1">
                    <c:v>100</c:v>
                  </c:pt>
                  <c:pt idx="2">
                    <c:v>300</c:v>
                  </c:pt>
                  <c:pt idx="3">
                    <c:v>100</c:v>
                  </c:pt>
                  <c:pt idx="4">
                    <c:v>100</c:v>
                  </c:pt>
                  <c:pt idx="5">
                    <c:v>100</c:v>
                  </c:pt>
                  <c:pt idx="6">
                    <c:v>100</c:v>
                  </c:pt>
                  <c:pt idx="7">
                    <c:v>200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iii'!$K$94:$K$102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PPMV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iii'!$AG$94:$AG$102</c:f>
              <c:numCache>
                <c:formatCode>_("$"* #,##0.00_);_("$"* \(#,##0.00\);_("$"* "-"??_);_(@_)</c:formatCode>
                <c:ptCount val="9"/>
                <c:pt idx="0">
                  <c:v>1500</c:v>
                </c:pt>
                <c:pt idx="1">
                  <c:v>900</c:v>
                </c:pt>
                <c:pt idx="2">
                  <c:v>1200</c:v>
                </c:pt>
                <c:pt idx="3">
                  <c:v>1300</c:v>
                </c:pt>
                <c:pt idx="4">
                  <c:v>1000</c:v>
                </c:pt>
                <c:pt idx="5">
                  <c:v>900</c:v>
                </c:pt>
                <c:pt idx="6">
                  <c:v>1000</c:v>
                </c:pt>
                <c:pt idx="7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2A4-47DA-A096-A075D637105D}"/>
            </c:ext>
          </c:extLst>
        </c:ser>
        <c:ser>
          <c:idx val="24"/>
          <c:order val="8"/>
          <c:tx>
            <c:strRef>
              <c:f>'Figures iii'!$AJ$93</c:f>
              <c:strCache>
                <c:ptCount val="1"/>
                <c:pt idx="0">
                  <c:v> $-   </c:v>
                </c:pt>
              </c:strCache>
            </c:strRef>
          </c:tx>
          <c:spPr>
            <a:solidFill>
              <a:srgbClr val="00AB69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iii'!$AL$94:$AL$102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iii'!$AK$94:$AK$102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iii'!$K$94:$K$102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PPMV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iii'!$AJ$94:$AJ$102</c:f>
              <c:numCache>
                <c:formatCode>_("$"* #,##0.00_);_("$"* \(#,##0.00\);_("$"*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2A4-47DA-A096-A075D637105D}"/>
            </c:ext>
          </c:extLst>
        </c:ser>
        <c:ser>
          <c:idx val="27"/>
          <c:order val="9"/>
          <c:tx>
            <c:strRef>
              <c:f>'Figures iii'!$AM$93</c:f>
              <c:strCache>
                <c:ptCount val="1"/>
                <c:pt idx="0">
                  <c:v> $-   </c:v>
                </c:pt>
              </c:strCache>
            </c:strRef>
          </c:tx>
          <c:spPr>
            <a:solidFill>
              <a:srgbClr val="00684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iii'!$AO$94:$AO$102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iii'!$AN$94:$AN$102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iii'!$K$94:$K$102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PPMV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iii'!$AM$94:$AM$102</c:f>
              <c:numCache>
                <c:formatCode>_("$"* #,##0.00_);_("$"* \(#,##0.00\);_("$"*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2A4-47DA-A096-A075D637105D}"/>
            </c:ext>
          </c:extLst>
        </c:ser>
        <c:ser>
          <c:idx val="30"/>
          <c:order val="10"/>
          <c:tx>
            <c:strRef>
              <c:f>'Figures iii'!$AP$93</c:f>
              <c:strCache>
                <c:ptCount val="1"/>
                <c:pt idx="0">
                  <c:v> $-   </c:v>
                </c:pt>
              </c:strCache>
            </c:strRef>
          </c:tx>
          <c:spPr>
            <a:solidFill>
              <a:srgbClr val="013934"/>
            </a:solidFill>
            <a:ln>
              <a:noFill/>
            </a:ln>
            <a:effectLst/>
          </c:spPr>
          <c:invertIfNegative val="0"/>
          <c:cat>
            <c:strRef>
              <c:f>'Figures iii'!$K$94:$K$102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PPMV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iii'!$AP$94:$AP$102</c:f>
              <c:numCache>
                <c:formatCode>_("$"* #,##0.00_);_("$"* \(#,##0.00\);_("$"*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2A4-47DA-A096-A075D637105D}"/>
            </c:ext>
          </c:extLst>
        </c:ser>
        <c:ser>
          <c:idx val="33"/>
          <c:order val="11"/>
          <c:tx>
            <c:strRef>
              <c:f>'Figures iii'!$AS$93</c:f>
              <c:strCache>
                <c:ptCount val="1"/>
                <c:pt idx="0">
                  <c:v> $-   </c:v>
                </c:pt>
              </c:strCache>
            </c:strRef>
          </c:tx>
          <c:spPr>
            <a:solidFill>
              <a:srgbClr val="A9D08E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iii'!$AU$94:$AU$102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iii'!$AT$94:$AT$102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iii'!$K$94:$K$102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PPMV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iii'!$AS$94:$AS$102</c:f>
              <c:numCache>
                <c:formatCode>_("$"* #,##0.00_);_("$"* \(#,##0.00\);_("$"*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2A4-47DA-A096-A075D637105D}"/>
            </c:ext>
          </c:extLst>
        </c:ser>
        <c:ser>
          <c:idx val="36"/>
          <c:order val="12"/>
          <c:tx>
            <c:strRef>
              <c:f>'Figures iii'!$AV$93</c:f>
              <c:strCache>
                <c:ptCount val="1"/>
                <c:pt idx="0">
                  <c:v> $-   </c:v>
                </c:pt>
              </c:strCache>
            </c:strRef>
          </c:tx>
          <c:spPr>
            <a:solidFill>
              <a:srgbClr val="00AB69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iii'!$AX$94:$AX$102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iii'!$AW$94:$AW$102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iii'!$K$94:$K$102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PPMV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iii'!$AV$94:$AV$102</c:f>
              <c:numCache>
                <c:formatCode>_("$"* #,##0.00_);_("$"* \(#,##0.00\);_("$"*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2A4-47DA-A096-A075D637105D}"/>
            </c:ext>
          </c:extLst>
        </c:ser>
        <c:ser>
          <c:idx val="39"/>
          <c:order val="13"/>
          <c:tx>
            <c:strRef>
              <c:f>'Figures iii'!$AY$93</c:f>
              <c:strCache>
                <c:ptCount val="1"/>
                <c:pt idx="0">
                  <c:v> $-   </c:v>
                </c:pt>
              </c:strCache>
            </c:strRef>
          </c:tx>
          <c:spPr>
            <a:solidFill>
              <a:srgbClr val="99FF6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iii'!$BA$94:$BA$102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iii'!$AZ$94:$AZ$102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iii'!$K$94:$K$102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PPMV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iii'!$AY$94:$AY$102</c:f>
              <c:numCache>
                <c:formatCode>_("$"* #,##0.00_);_("$"* \(#,##0.00\);_("$"*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C2A4-47DA-A096-A075D637105D}"/>
            </c:ext>
          </c:extLst>
        </c:ser>
        <c:ser>
          <c:idx val="42"/>
          <c:order val="14"/>
          <c:tx>
            <c:strRef>
              <c:f>'Figures iii'!$BB$93</c:f>
              <c:strCache>
                <c:ptCount val="1"/>
                <c:pt idx="0">
                  <c:v> $-   </c:v>
                </c:pt>
              </c:strCache>
            </c:strRef>
          </c:tx>
          <c:spPr>
            <a:solidFill>
              <a:srgbClr val="FFF55C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iii'!$BD$94:$BD$102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iii'!$BC$94:$BC$102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iii'!$K$94:$K$102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PPMV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iii'!$BB$94:$BB$102</c:f>
              <c:numCache>
                <c:formatCode>_("$"* #,##0.00_);_("$"* \(#,##0.00\);_("$"*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C2A4-47DA-A096-A075D637105D}"/>
            </c:ext>
          </c:extLst>
        </c:ser>
        <c:ser>
          <c:idx val="45"/>
          <c:order val="15"/>
          <c:tx>
            <c:strRef>
              <c:f>'Figures iii'!$BE$93</c:f>
              <c:strCache>
                <c:ptCount val="1"/>
                <c:pt idx="0">
                  <c:v> $-   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iii'!$BG$94:$BG$102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iii'!$BF$94:$BF$102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iii'!$K$94:$K$102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PPMV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iii'!$BE$94:$BE$102</c:f>
              <c:numCache>
                <c:formatCode>_("$"* #,##0.00_);_("$"* \(#,##0.00\);_("$"*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C2A4-47DA-A096-A075D637105D}"/>
            </c:ext>
          </c:extLst>
        </c:ser>
        <c:ser>
          <c:idx val="48"/>
          <c:order val="16"/>
          <c:tx>
            <c:strRef>
              <c:f>'Figures iii'!$BH$93</c:f>
              <c:strCache>
                <c:ptCount val="1"/>
                <c:pt idx="0">
                  <c:v> $-   </c:v>
                </c:pt>
              </c:strCache>
            </c:strRef>
          </c:tx>
          <c:spPr>
            <a:solidFill>
              <a:srgbClr val="43AA8B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iii'!$BJ$94:$BJ$102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iii'!$BI$94:$BI$102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iii'!$K$94:$K$102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PPMV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iii'!$BH$94:$BH$102</c:f>
              <c:numCache>
                <c:formatCode>_("$"* #,##0.00_);_("$"* \(#,##0.00\);_("$"*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C2A4-47DA-A096-A075D637105D}"/>
            </c:ext>
          </c:extLst>
        </c:ser>
        <c:ser>
          <c:idx val="51"/>
          <c:order val="17"/>
          <c:tx>
            <c:strRef>
              <c:f>'Figures iii'!$BK$93</c:f>
              <c:strCache>
                <c:ptCount val="1"/>
                <c:pt idx="0">
                  <c:v> $-   </c:v>
                </c:pt>
              </c:strCache>
            </c:strRef>
          </c:tx>
          <c:spPr>
            <a:solidFill>
              <a:srgbClr val="FFD72F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iii'!$BM$94:$BM$102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iii'!$BL$94:$BL$102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iii'!$K$94:$K$102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PPMV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iii'!$BK$94:$BK$102</c:f>
              <c:numCache>
                <c:formatCode>_("$"* #,##0.00_);_("$"* \(#,##0.00\);_("$"*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C2A4-47DA-A096-A075D637105D}"/>
            </c:ext>
          </c:extLst>
        </c:ser>
        <c:ser>
          <c:idx val="54"/>
          <c:order val="18"/>
          <c:tx>
            <c:strRef>
              <c:f>'Figures iii'!$BN$93</c:f>
              <c:strCache>
                <c:ptCount val="1"/>
                <c:pt idx="0">
                  <c:v> $-   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iii'!$BP$94:$BP$102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iii'!$BO$94:$BO$102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iii'!$K$94:$K$102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PPMV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iii'!$BN$94:$BN$102</c:f>
              <c:numCache>
                <c:formatCode>_("$"* #,##0.00_);_("$"* \(#,##0.00\);_("$"*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C2A4-47DA-A096-A075D637105D}"/>
            </c:ext>
          </c:extLst>
        </c:ser>
        <c:ser>
          <c:idx val="57"/>
          <c:order val="19"/>
          <c:tx>
            <c:strRef>
              <c:f>'Figures iii'!$BQ$93</c:f>
              <c:strCache>
                <c:ptCount val="1"/>
                <c:pt idx="0">
                  <c:v> $-   </c:v>
                </c:pt>
              </c:strCache>
            </c:strRef>
          </c:tx>
          <c:spPr>
            <a:solidFill>
              <a:srgbClr val="FF993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iii'!$BS$94:$BS$102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iii'!$BR$94:$BR$102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iii'!$K$94:$K$102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PPMV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iii'!$BQ$94:$BQ$102</c:f>
              <c:numCache>
                <c:formatCode>_("$"* #,##0.00_);_("$"* \(#,##0.00\);_("$"*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C2A4-47DA-A096-A075D637105D}"/>
            </c:ext>
          </c:extLst>
        </c:ser>
        <c:ser>
          <c:idx val="60"/>
          <c:order val="20"/>
          <c:tx>
            <c:strRef>
              <c:f>'Figures iii'!$BT$93</c:f>
              <c:strCache>
                <c:ptCount val="1"/>
                <c:pt idx="0">
                  <c:v> $-   </c:v>
                </c:pt>
              </c:strCache>
            </c:strRef>
          </c:tx>
          <c:spPr>
            <a:solidFill>
              <a:srgbClr val="FED97E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iii'!$BV$94:$BV$102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iii'!$BU$94:$BU$102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iii'!$K$94:$K$102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PPMV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iii'!$BT$94:$BT$102</c:f>
              <c:numCache>
                <c:formatCode>_("$"* #,##0.00_);_("$"* \(#,##0.00\);_("$"*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C2A4-47DA-A096-A075D637105D}"/>
            </c:ext>
          </c:extLst>
        </c:ser>
        <c:ser>
          <c:idx val="63"/>
          <c:order val="21"/>
          <c:tx>
            <c:strRef>
              <c:f>'Figures iii'!$BW$93</c:f>
              <c:strCache>
                <c:ptCount val="1"/>
                <c:pt idx="0">
                  <c:v> $-   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'Figures iii'!$K$94:$K$102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PPMV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iii'!$BW$94:$BW$102</c:f>
              <c:numCache>
                <c:formatCode>_("$"* #,##0.00_);_("$"* \(#,##0.00\);_("$"*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C2A4-47DA-A096-A075D637105D}"/>
            </c:ext>
          </c:extLst>
        </c:ser>
        <c:ser>
          <c:idx val="66"/>
          <c:order val="22"/>
          <c:tx>
            <c:strRef>
              <c:f>'Figures iii'!$BZ$93</c:f>
              <c:strCache>
                <c:ptCount val="1"/>
                <c:pt idx="0">
                  <c:v> $-   </c:v>
                </c:pt>
              </c:strCache>
            </c:strRef>
          </c:tx>
          <c:spPr>
            <a:solidFill>
              <a:srgbClr val="FF3399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iii'!$CB$94:$CB$102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iii'!$CA$94:$CA$102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iii'!$K$94:$K$102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PPMV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iii'!$BZ$94:$BZ$102</c:f>
              <c:numCache>
                <c:formatCode>_("$"* #,##0.00_);_("$"* \(#,##0.00\);_("$"*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C2A4-47DA-A096-A075D637105D}"/>
            </c:ext>
          </c:extLst>
        </c:ser>
        <c:ser>
          <c:idx val="69"/>
          <c:order val="23"/>
          <c:tx>
            <c:strRef>
              <c:f>'Figures iii'!$CC$93</c:f>
              <c:strCache>
                <c:ptCount val="1"/>
                <c:pt idx="0">
                  <c:v> $-   </c:v>
                </c:pt>
              </c:strCache>
            </c:strRef>
          </c:tx>
          <c:spPr>
            <a:solidFill>
              <a:srgbClr val="B3A2C7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iii'!$CE$94:$CE$102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iii'!$CD$94:$CD$102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iii'!$K$94:$K$102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PPMV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iii'!$CC$94:$CC$102</c:f>
              <c:numCache>
                <c:formatCode>_("$"* #,##0.00_);_("$"* \(#,##0.00\);_("$"*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C2A4-47DA-A096-A075D637105D}"/>
            </c:ext>
          </c:extLst>
        </c:ser>
        <c:ser>
          <c:idx val="72"/>
          <c:order val="24"/>
          <c:tx>
            <c:strRef>
              <c:f>'Figures iii'!$CF$93</c:f>
              <c:strCache>
                <c:ptCount val="1"/>
                <c:pt idx="0">
                  <c:v> $-   </c:v>
                </c:pt>
              </c:strCache>
            </c:strRef>
          </c:tx>
          <c:spPr>
            <a:solidFill>
              <a:srgbClr val="FF8FDA"/>
            </a:solidFill>
            <a:ln>
              <a:noFill/>
            </a:ln>
            <a:effectLst/>
          </c:spPr>
          <c:invertIfNegative val="0"/>
          <c:cat>
            <c:strRef>
              <c:f>'Figures iii'!$K$94:$K$102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PPMV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iii'!$CF$94:$CF$102</c:f>
              <c:numCache>
                <c:formatCode>_("$"* #,##0.00_);_("$"* \(#,##0.00\);_("$"*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C2A4-47DA-A096-A075D637105D}"/>
            </c:ext>
          </c:extLst>
        </c:ser>
        <c:ser>
          <c:idx val="75"/>
          <c:order val="25"/>
          <c:tx>
            <c:strRef>
              <c:f>'Figures iii'!$CI$93</c:f>
              <c:strCache>
                <c:ptCount val="1"/>
                <c:pt idx="0">
                  <c:v> $-   </c:v>
                </c:pt>
              </c:strCache>
            </c:strRef>
          </c:tx>
          <c:spPr>
            <a:solidFill>
              <a:srgbClr val="E270A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iii'!$CK$94:$CK$102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iii'!$CJ$94:$CJ$102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iii'!$K$94:$K$102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PPMV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iii'!$CI$94:$CI$102</c:f>
              <c:numCache>
                <c:formatCode>_("$"* #,##0.00_);_("$"* \(#,##0.00\);_("$"*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C2A4-47DA-A096-A075D637105D}"/>
            </c:ext>
          </c:extLst>
        </c:ser>
        <c:ser>
          <c:idx val="78"/>
          <c:order val="26"/>
          <c:tx>
            <c:strRef>
              <c:f>'Figures iii'!$CL$93</c:f>
              <c:strCache>
                <c:ptCount val="1"/>
                <c:pt idx="0">
                  <c:v> $-   </c:v>
                </c:pt>
              </c:strCache>
            </c:strRef>
          </c:tx>
          <c:spPr>
            <a:solidFill>
              <a:srgbClr val="F9A9C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iii'!$CN$94:$CN$102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iii'!$CM$94:$CM$102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iii'!$K$94:$K$102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PPMV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iii'!$CL$94:$CL$102</c:f>
              <c:numCache>
                <c:formatCode>_("$"* #,##0.00_);_("$"* \(#,##0.00\);_("$"*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C2A4-47DA-A096-A075D637105D}"/>
            </c:ext>
          </c:extLst>
        </c:ser>
        <c:ser>
          <c:idx val="81"/>
          <c:order val="27"/>
          <c:tx>
            <c:strRef>
              <c:f>'Figures iii'!$CO$93</c:f>
              <c:strCache>
                <c:ptCount val="1"/>
                <c:pt idx="0">
                  <c:v> $-   </c:v>
                </c:pt>
              </c:strCache>
            </c:strRef>
          </c:tx>
          <c:spPr>
            <a:solidFill>
              <a:srgbClr val="D45EC9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iii'!$CQ$94:$CQ$102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iii'!$CP$94:$CP$102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iii'!$K$94:$K$102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PPMV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iii'!$CO$94:$CO$102</c:f>
              <c:numCache>
                <c:formatCode>_("$"* #,##0.00_);_("$"* \(#,##0.00\);_("$"*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C2A4-47DA-A096-A075D637105D}"/>
            </c:ext>
          </c:extLst>
        </c:ser>
        <c:ser>
          <c:idx val="84"/>
          <c:order val="28"/>
          <c:tx>
            <c:strRef>
              <c:f>'Figures iii'!$CR$93</c:f>
              <c:strCache>
                <c:ptCount val="1"/>
                <c:pt idx="0">
                  <c:v> $-   </c:v>
                </c:pt>
              </c:strCache>
            </c:strRef>
          </c:tx>
          <c:spPr>
            <a:solidFill>
              <a:srgbClr val="FFC9F5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iii'!$CT$94:$CT$102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iii'!$CS$94:$CS$102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iii'!$K$94:$K$102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PPMV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iii'!$CR$94:$CR$102</c:f>
              <c:numCache>
                <c:formatCode>_("$"* #,##0.00_);_("$"* \(#,##0.00\);_("$"*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C2A4-47DA-A096-A075D63710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8444751"/>
        <c:axId val="1118444271"/>
      </c:barChart>
      <c:catAx>
        <c:axId val="1118444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444271"/>
        <c:crosses val="autoZero"/>
        <c:auto val="1"/>
        <c:lblAlgn val="ctr"/>
        <c:lblOffset val="100"/>
        <c:noMultiLvlLbl val="0"/>
      </c:catAx>
      <c:valAx>
        <c:axId val="1118444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444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0660562226101827E-2"/>
          <c:y val="0.78813913500554389"/>
          <c:w val="0.87494220462261219"/>
          <c:h val="0.2111995891817870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.xml"/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23811</xdr:colOff>
      <xdr:row>17</xdr:row>
      <xdr:rowOff>1586</xdr:rowOff>
    </xdr:from>
    <xdr:to>
      <xdr:col>28</xdr:col>
      <xdr:colOff>1000124</xdr:colOff>
      <xdr:row>38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454E41-4287-41B4-B1DE-BD9B1F7F3A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96865</xdr:colOff>
      <xdr:row>15</xdr:row>
      <xdr:rowOff>109352</xdr:rowOff>
    </xdr:from>
    <xdr:to>
      <xdr:col>6</xdr:col>
      <xdr:colOff>522339</xdr:colOff>
      <xdr:row>30</xdr:row>
      <xdr:rowOff>74082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A320D131-96A3-464D-956D-4DD1787577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881670</xdr:colOff>
      <xdr:row>76</xdr:row>
      <xdr:rowOff>58778</xdr:rowOff>
    </xdr:from>
    <xdr:to>
      <xdr:col>38</xdr:col>
      <xdr:colOff>588363</xdr:colOff>
      <xdr:row>89</xdr:row>
      <xdr:rowOff>39729</xdr:rowOff>
    </xdr:to>
    <xdr:graphicFrame macro="">
      <xdr:nvGraphicFramePr>
        <xdr:cNvPr id="4" name="Chart 18">
          <a:extLst>
            <a:ext uri="{FF2B5EF4-FFF2-40B4-BE49-F238E27FC236}">
              <a16:creationId xmlns:a16="http://schemas.microsoft.com/office/drawing/2014/main" id="{A25301E6-092D-4937-A140-77ECC8C22F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7299</xdr:colOff>
      <xdr:row>58</xdr:row>
      <xdr:rowOff>1</xdr:rowOff>
    </xdr:from>
    <xdr:to>
      <xdr:col>7</xdr:col>
      <xdr:colOff>71438</xdr:colOff>
      <xdr:row>73</xdr:row>
      <xdr:rowOff>167873</xdr:rowOff>
    </xdr:to>
    <xdr:graphicFrame macro="">
      <xdr:nvGraphicFramePr>
        <xdr:cNvPr id="9" name="Chart 18">
          <a:extLst>
            <a:ext uri="{FF2B5EF4-FFF2-40B4-BE49-F238E27FC236}">
              <a16:creationId xmlns:a16="http://schemas.microsoft.com/office/drawing/2014/main" id="{B197C8D3-2AB8-4507-BBC7-C5E5A9CE25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23811</xdr:colOff>
      <xdr:row>17</xdr:row>
      <xdr:rowOff>1586</xdr:rowOff>
    </xdr:from>
    <xdr:to>
      <xdr:col>28</xdr:col>
      <xdr:colOff>1000124</xdr:colOff>
      <xdr:row>38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D8456F-29D6-4806-AA5C-D1F4F95EC3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153628</xdr:colOff>
      <xdr:row>15</xdr:row>
      <xdr:rowOff>109352</xdr:rowOff>
    </xdr:from>
    <xdr:to>
      <xdr:col>7</xdr:col>
      <xdr:colOff>27021</xdr:colOff>
      <xdr:row>30</xdr:row>
      <xdr:rowOff>74082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0AD3CDBF-9AD3-4AFF-A0B1-02BC5ED03A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101</xdr:col>
      <xdr:colOff>87919</xdr:colOff>
      <xdr:row>58</xdr:row>
      <xdr:rowOff>217529</xdr:rowOff>
    </xdr:from>
    <xdr:to>
      <xdr:col>119</xdr:col>
      <xdr:colOff>800029</xdr:colOff>
      <xdr:row>71</xdr:row>
      <xdr:rowOff>92646</xdr:rowOff>
    </xdr:to>
    <xdr:graphicFrame macro="">
      <xdr:nvGraphicFramePr>
        <xdr:cNvPr id="4" name="Chart 18">
          <a:extLst>
            <a:ext uri="{FF2B5EF4-FFF2-40B4-BE49-F238E27FC236}">
              <a16:creationId xmlns:a16="http://schemas.microsoft.com/office/drawing/2014/main" id="{B92CEE0B-CC10-4932-82DF-B33FAC6519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100</xdr:col>
      <xdr:colOff>1041848</xdr:colOff>
      <xdr:row>75</xdr:row>
      <xdr:rowOff>108743</xdr:rowOff>
    </xdr:from>
    <xdr:to>
      <xdr:col>119</xdr:col>
      <xdr:colOff>674077</xdr:colOff>
      <xdr:row>88</xdr:row>
      <xdr:rowOff>111126</xdr:rowOff>
    </xdr:to>
    <xdr:graphicFrame macro="">
      <xdr:nvGraphicFramePr>
        <xdr:cNvPr id="5" name="Chart 9">
          <a:extLst>
            <a:ext uri="{FF2B5EF4-FFF2-40B4-BE49-F238E27FC236}">
              <a16:creationId xmlns:a16="http://schemas.microsoft.com/office/drawing/2014/main" id="{2A3E9186-226F-4A06-A9D7-D94F3DF52C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101</xdr:col>
      <xdr:colOff>92483</xdr:colOff>
      <xdr:row>92</xdr:row>
      <xdr:rowOff>21167</xdr:rowOff>
    </xdr:from>
    <xdr:to>
      <xdr:col>119</xdr:col>
      <xdr:colOff>689383</xdr:colOff>
      <xdr:row>106</xdr:row>
      <xdr:rowOff>81411</xdr:rowOff>
    </xdr:to>
    <xdr:graphicFrame macro="">
      <xdr:nvGraphicFramePr>
        <xdr:cNvPr id="6" name="Chart 17">
          <a:extLst>
            <a:ext uri="{FF2B5EF4-FFF2-40B4-BE49-F238E27FC236}">
              <a16:creationId xmlns:a16="http://schemas.microsoft.com/office/drawing/2014/main" id="{5FAA1757-1E7B-476E-823A-5B56D76A33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91</xdr:row>
      <xdr:rowOff>182470</xdr:rowOff>
    </xdr:from>
    <xdr:to>
      <xdr:col>7</xdr:col>
      <xdr:colOff>7299</xdr:colOff>
      <xdr:row>107</xdr:row>
      <xdr:rowOff>175171</xdr:rowOff>
    </xdr:to>
    <xdr:graphicFrame macro="">
      <xdr:nvGraphicFramePr>
        <xdr:cNvPr id="7" name="Chart 17">
          <a:extLst>
            <a:ext uri="{FF2B5EF4-FFF2-40B4-BE49-F238E27FC236}">
              <a16:creationId xmlns:a16="http://schemas.microsoft.com/office/drawing/2014/main" id="{58294EDC-9994-4FF1-A2BF-E365BF525D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6246201</xdr:colOff>
      <xdr:row>75</xdr:row>
      <xdr:rowOff>0</xdr:rowOff>
    </xdr:from>
    <xdr:to>
      <xdr:col>7</xdr:col>
      <xdr:colOff>47625</xdr:colOff>
      <xdr:row>90</xdr:row>
      <xdr:rowOff>170961</xdr:rowOff>
    </xdr:to>
    <xdr:graphicFrame macro="">
      <xdr:nvGraphicFramePr>
        <xdr:cNvPr id="8" name="Chart 9">
          <a:extLst>
            <a:ext uri="{FF2B5EF4-FFF2-40B4-BE49-F238E27FC236}">
              <a16:creationId xmlns:a16="http://schemas.microsoft.com/office/drawing/2014/main" id="{65332A6B-B22C-4C79-950C-1D67F5FD3E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7299</xdr:colOff>
      <xdr:row>58</xdr:row>
      <xdr:rowOff>1</xdr:rowOff>
    </xdr:from>
    <xdr:to>
      <xdr:col>7</xdr:col>
      <xdr:colOff>71438</xdr:colOff>
      <xdr:row>73</xdr:row>
      <xdr:rowOff>167873</xdr:rowOff>
    </xdr:to>
    <xdr:graphicFrame macro="">
      <xdr:nvGraphicFramePr>
        <xdr:cNvPr id="10" name="Chart 18">
          <a:extLst>
            <a:ext uri="{FF2B5EF4-FFF2-40B4-BE49-F238E27FC236}">
              <a16:creationId xmlns:a16="http://schemas.microsoft.com/office/drawing/2014/main" id="{CBE73267-5B6F-4EF6-849C-54819293F2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psiorg.sharepoint.com/sites/ACTWatchLite/Shared%20Documents/2.%20Technical/0.%20Toolkit/ACTwatch%20Lite%20Toolkit%20v3%20-%20FINAL%20FOR%20WHO%20REVIEW/02%20Indicator%20table%20&amp;%20qualitative%20themes/ACTwatch%20Lite%20Indicator%20Table.xlsx" TargetMode="External"/><Relationship Id="rId1" Type="http://schemas.openxmlformats.org/officeDocument/2006/relationships/externalLinkPath" Target="/sites/ACTWatchLite/Shared%20Documents/2.%20Technical/0.%20Toolkit/ACTwatch%20Lite%20Toolkit%20v3%20-%20FINAL%20FOR%20WHO%20REVIEW/02%20Indicator%20table%20&amp;%20qualitative%20themes/ACTwatch%20Lite%20Indicator%20Tab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ADME"/>
      <sheetName val="Quantitative Indicators "/>
      <sheetName val="Footnotes and definitions"/>
      <sheetName val="ACTwatch Lite Indicator Table"/>
      <sheetName val="QUANT indicator table"/>
    </sheetNames>
    <sheetDataSet>
      <sheetData sheetId="0"/>
      <sheetData sheetId="1">
        <row r="15">
          <cell r="B15" t="str">
            <v>Market share of antimalarials</v>
          </cell>
        </row>
        <row r="19">
          <cell r="B19" t="str">
            <v>Sales price of pre-packaged ACTs to customer</v>
          </cell>
          <cell r="C19" t="str">
            <v xml:space="preserve">Median retail price of selected pre-packaged therapy  </v>
          </cell>
        </row>
      </sheetData>
      <sheetData sheetId="2"/>
      <sheetData sheetId="3" refreshError="1"/>
      <sheetData sheetId="4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00B0F0"/>
      </a:accent1>
      <a:accent2>
        <a:srgbClr val="FF9933"/>
      </a:accent2>
      <a:accent3>
        <a:srgbClr val="00AB69"/>
      </a:accent3>
      <a:accent4>
        <a:srgbClr val="FFFF00"/>
      </a:accent4>
      <a:accent5>
        <a:srgbClr val="A02B93"/>
      </a:accent5>
      <a:accent6>
        <a:srgbClr val="FF3399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eme/themeOverride1.xml><?xml version="1.0" encoding="utf-8"?>
<a:themeOverride xmlns:a="http://schemas.openxmlformats.org/drawingml/2006/main">
  <a:clrScheme name="Custom 1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00B0F0"/>
    </a:accent1>
    <a:accent2>
      <a:srgbClr val="FF9933"/>
    </a:accent2>
    <a:accent3>
      <a:srgbClr val="00AB69"/>
    </a:accent3>
    <a:accent4>
      <a:srgbClr val="FFFF00"/>
    </a:accent4>
    <a:accent5>
      <a:srgbClr val="A02B93"/>
    </a:accent5>
    <a:accent6>
      <a:srgbClr val="FF3399"/>
    </a:accent6>
    <a:hlink>
      <a:srgbClr val="467886"/>
    </a:hlink>
    <a:folHlink>
      <a:srgbClr val="96607D"/>
    </a:folHlink>
  </a:clrScheme>
  <a:fontScheme name="Custom 1">
    <a:majorFont>
      <a:latin typeface="Roboto"/>
      <a:ea typeface=""/>
      <a:cs typeface=""/>
    </a:majorFont>
    <a:minorFont>
      <a:latin typeface="Roboto Light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Custom 1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00B0F0"/>
    </a:accent1>
    <a:accent2>
      <a:srgbClr val="FF9933"/>
    </a:accent2>
    <a:accent3>
      <a:srgbClr val="00AB69"/>
    </a:accent3>
    <a:accent4>
      <a:srgbClr val="FFFF00"/>
    </a:accent4>
    <a:accent5>
      <a:srgbClr val="A02B93"/>
    </a:accent5>
    <a:accent6>
      <a:srgbClr val="FF3399"/>
    </a:accent6>
    <a:hlink>
      <a:srgbClr val="467886"/>
    </a:hlink>
    <a:folHlink>
      <a:srgbClr val="96607D"/>
    </a:folHlink>
  </a:clrScheme>
  <a:fontScheme name="Custom 1">
    <a:majorFont>
      <a:latin typeface="Roboto"/>
      <a:ea typeface=""/>
      <a:cs typeface=""/>
    </a:majorFont>
    <a:minorFont>
      <a:latin typeface="Roboto Light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Custom 1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00B0F0"/>
    </a:accent1>
    <a:accent2>
      <a:srgbClr val="FF9933"/>
    </a:accent2>
    <a:accent3>
      <a:srgbClr val="00AB69"/>
    </a:accent3>
    <a:accent4>
      <a:srgbClr val="FFFF00"/>
    </a:accent4>
    <a:accent5>
      <a:srgbClr val="A02B93"/>
    </a:accent5>
    <a:accent6>
      <a:srgbClr val="FF3399"/>
    </a:accent6>
    <a:hlink>
      <a:srgbClr val="467886"/>
    </a:hlink>
    <a:folHlink>
      <a:srgbClr val="96607D"/>
    </a:folHlink>
  </a:clrScheme>
  <a:fontScheme name="Custom 1">
    <a:majorFont>
      <a:latin typeface="Roboto"/>
      <a:ea typeface=""/>
      <a:cs typeface=""/>
    </a:majorFont>
    <a:minorFont>
      <a:latin typeface="Roboto Light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Custom 1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00B0F0"/>
    </a:accent1>
    <a:accent2>
      <a:srgbClr val="FF9933"/>
    </a:accent2>
    <a:accent3>
      <a:srgbClr val="00AB69"/>
    </a:accent3>
    <a:accent4>
      <a:srgbClr val="FFFF00"/>
    </a:accent4>
    <a:accent5>
      <a:srgbClr val="A02B93"/>
    </a:accent5>
    <a:accent6>
      <a:srgbClr val="FF3399"/>
    </a:accent6>
    <a:hlink>
      <a:srgbClr val="467886"/>
    </a:hlink>
    <a:folHlink>
      <a:srgbClr val="96607D"/>
    </a:folHlink>
  </a:clrScheme>
  <a:fontScheme name="Custom 1">
    <a:majorFont>
      <a:latin typeface="Roboto"/>
      <a:ea typeface=""/>
      <a:cs typeface=""/>
    </a:majorFont>
    <a:minorFont>
      <a:latin typeface="Roboto Light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0F937-D441-4431-A5EE-1594DF7C4F8B}">
  <sheetPr>
    <tabColor rgb="FFFFFF00"/>
  </sheetPr>
  <dimension ref="B4:C4"/>
  <sheetViews>
    <sheetView topLeftCell="A8" zoomScale="62" workbookViewId="0">
      <selection activeCell="E7" sqref="E7"/>
    </sheetView>
  </sheetViews>
  <sheetFormatPr defaultColWidth="8.81640625" defaultRowHeight="14.5"/>
  <cols>
    <col min="2" max="2" width="26.453125" bestFit="1" customWidth="1"/>
    <col min="3" max="3" width="24" bestFit="1" customWidth="1"/>
  </cols>
  <sheetData>
    <row r="4" spans="2:3">
      <c r="B4" s="23" t="s">
        <v>0</v>
      </c>
      <c r="C4" s="80" t="s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1"/>
  <sheetViews>
    <sheetView workbookViewId="0">
      <selection activeCell="D16" sqref="D16"/>
    </sheetView>
  </sheetViews>
  <sheetFormatPr defaultColWidth="8.81640625" defaultRowHeight="14.5"/>
  <cols>
    <col min="1" max="1" width="44.453125" customWidth="1"/>
  </cols>
  <sheetData>
    <row r="1" spans="1:33">
      <c r="A1" t="s">
        <v>49</v>
      </c>
      <c r="B1" t="s">
        <v>33</v>
      </c>
      <c r="C1" t="s">
        <v>40</v>
      </c>
      <c r="F1" t="s">
        <v>33</v>
      </c>
      <c r="J1" t="s">
        <v>33</v>
      </c>
      <c r="N1" t="s">
        <v>33</v>
      </c>
      <c r="R1" t="s">
        <v>18</v>
      </c>
      <c r="V1" t="s">
        <v>18</v>
      </c>
      <c r="Z1" t="s">
        <v>18</v>
      </c>
      <c r="AD1" t="s">
        <v>18</v>
      </c>
    </row>
    <row r="2" spans="1:33">
      <c r="B2" t="s">
        <v>19</v>
      </c>
      <c r="F2" t="s">
        <v>20</v>
      </c>
      <c r="J2" t="s">
        <v>21</v>
      </c>
      <c r="N2" t="s">
        <v>22</v>
      </c>
      <c r="R2" t="s">
        <v>23</v>
      </c>
      <c r="V2" t="s">
        <v>24</v>
      </c>
      <c r="Z2" t="s">
        <v>25</v>
      </c>
      <c r="AD2" t="s">
        <v>26</v>
      </c>
    </row>
    <row r="3" spans="1:33">
      <c r="A3" t="s">
        <v>27</v>
      </c>
      <c r="B3" t="s">
        <v>28</v>
      </c>
      <c r="C3" t="s">
        <v>29</v>
      </c>
      <c r="D3" t="s">
        <v>30</v>
      </c>
      <c r="E3" t="s">
        <v>31</v>
      </c>
    </row>
    <row r="4" spans="1:33">
      <c r="A4" t="s">
        <v>62</v>
      </c>
      <c r="E4">
        <v>0</v>
      </c>
      <c r="I4">
        <v>0</v>
      </c>
      <c r="J4">
        <v>1200</v>
      </c>
      <c r="K4">
        <v>1200</v>
      </c>
      <c r="L4">
        <v>1500</v>
      </c>
      <c r="M4">
        <v>2</v>
      </c>
      <c r="Q4">
        <v>0</v>
      </c>
      <c r="R4">
        <v>900</v>
      </c>
      <c r="S4">
        <v>700</v>
      </c>
      <c r="T4">
        <v>1200</v>
      </c>
      <c r="U4">
        <v>4</v>
      </c>
      <c r="Y4">
        <v>0</v>
      </c>
      <c r="Z4">
        <v>1200</v>
      </c>
      <c r="AA4">
        <v>900</v>
      </c>
      <c r="AB4">
        <v>1200</v>
      </c>
      <c r="AC4">
        <v>6</v>
      </c>
      <c r="AG4">
        <v>0</v>
      </c>
    </row>
    <row r="5" spans="1:33">
      <c r="A5" t="s">
        <v>63</v>
      </c>
      <c r="E5">
        <v>0</v>
      </c>
      <c r="I5">
        <v>0</v>
      </c>
      <c r="J5">
        <v>500</v>
      </c>
      <c r="K5">
        <v>500</v>
      </c>
      <c r="L5">
        <v>500</v>
      </c>
      <c r="M5">
        <v>1</v>
      </c>
      <c r="Q5">
        <v>0</v>
      </c>
      <c r="R5">
        <v>1000</v>
      </c>
      <c r="S5">
        <v>700</v>
      </c>
      <c r="T5">
        <v>1000</v>
      </c>
      <c r="U5">
        <v>4</v>
      </c>
      <c r="Y5">
        <v>0</v>
      </c>
      <c r="Z5">
        <v>700</v>
      </c>
      <c r="AA5">
        <v>700</v>
      </c>
      <c r="AB5">
        <v>1000</v>
      </c>
      <c r="AC5">
        <v>5</v>
      </c>
      <c r="AG5">
        <v>0</v>
      </c>
    </row>
    <row r="6" spans="1:33">
      <c r="A6" t="s">
        <v>64</v>
      </c>
      <c r="E6">
        <v>0</v>
      </c>
      <c r="I6">
        <v>0</v>
      </c>
      <c r="J6">
        <v>2300</v>
      </c>
      <c r="K6">
        <v>2300</v>
      </c>
      <c r="L6">
        <v>2300</v>
      </c>
      <c r="M6">
        <v>1</v>
      </c>
      <c r="Q6">
        <v>0</v>
      </c>
      <c r="R6">
        <v>1200</v>
      </c>
      <c r="S6">
        <v>600</v>
      </c>
      <c r="T6">
        <v>1200</v>
      </c>
      <c r="U6">
        <v>4</v>
      </c>
      <c r="Y6">
        <v>0</v>
      </c>
      <c r="Z6">
        <v>1200</v>
      </c>
      <c r="AA6">
        <v>650</v>
      </c>
      <c r="AB6">
        <v>2300</v>
      </c>
      <c r="AC6">
        <v>5</v>
      </c>
      <c r="AG6">
        <v>0</v>
      </c>
    </row>
    <row r="7" spans="1:33">
      <c r="A7" t="s">
        <v>65</v>
      </c>
      <c r="E7">
        <v>0</v>
      </c>
      <c r="I7">
        <v>0</v>
      </c>
      <c r="J7">
        <v>850</v>
      </c>
      <c r="K7">
        <v>750</v>
      </c>
      <c r="L7">
        <v>1500</v>
      </c>
      <c r="M7">
        <v>6</v>
      </c>
      <c r="Q7">
        <v>0</v>
      </c>
      <c r="R7">
        <v>800</v>
      </c>
      <c r="S7">
        <v>700</v>
      </c>
      <c r="T7">
        <v>1350</v>
      </c>
      <c r="U7">
        <v>6</v>
      </c>
      <c r="Y7">
        <v>0</v>
      </c>
      <c r="Z7">
        <v>800</v>
      </c>
      <c r="AA7">
        <v>750</v>
      </c>
      <c r="AB7">
        <v>1350</v>
      </c>
      <c r="AC7">
        <v>12</v>
      </c>
      <c r="AG7">
        <v>0</v>
      </c>
    </row>
    <row r="8" spans="1:33">
      <c r="A8" t="s">
        <v>66</v>
      </c>
      <c r="B8">
        <v>600</v>
      </c>
      <c r="C8">
        <v>600</v>
      </c>
      <c r="D8">
        <v>600</v>
      </c>
      <c r="E8">
        <v>2</v>
      </c>
      <c r="F8">
        <v>750</v>
      </c>
      <c r="G8">
        <v>600</v>
      </c>
      <c r="H8">
        <v>1400</v>
      </c>
      <c r="I8">
        <v>4</v>
      </c>
      <c r="J8">
        <v>900</v>
      </c>
      <c r="K8">
        <v>750</v>
      </c>
      <c r="L8">
        <v>1200</v>
      </c>
      <c r="M8">
        <v>39</v>
      </c>
      <c r="Q8">
        <v>0</v>
      </c>
      <c r="R8">
        <v>800</v>
      </c>
      <c r="S8">
        <v>700</v>
      </c>
      <c r="T8">
        <v>1200</v>
      </c>
      <c r="U8">
        <v>320</v>
      </c>
      <c r="V8">
        <v>2750</v>
      </c>
      <c r="W8">
        <v>500</v>
      </c>
      <c r="X8">
        <v>5000</v>
      </c>
      <c r="Y8">
        <v>2</v>
      </c>
      <c r="Z8">
        <v>800</v>
      </c>
      <c r="AA8">
        <v>700</v>
      </c>
      <c r="AB8">
        <v>1200</v>
      </c>
      <c r="AC8">
        <v>367</v>
      </c>
      <c r="AD8">
        <v>800</v>
      </c>
      <c r="AE8">
        <v>600</v>
      </c>
      <c r="AF8">
        <v>1000</v>
      </c>
      <c r="AG8">
        <v>9</v>
      </c>
    </row>
    <row r="9" spans="1:33">
      <c r="A9" t="s">
        <v>67</v>
      </c>
      <c r="E9">
        <v>0</v>
      </c>
      <c r="I9">
        <v>0</v>
      </c>
      <c r="J9">
        <v>1000</v>
      </c>
      <c r="K9">
        <v>700</v>
      </c>
      <c r="L9">
        <v>1200</v>
      </c>
      <c r="M9">
        <v>20</v>
      </c>
      <c r="Q9">
        <v>0</v>
      </c>
      <c r="R9">
        <v>800</v>
      </c>
      <c r="S9">
        <v>600</v>
      </c>
      <c r="T9">
        <v>1000</v>
      </c>
      <c r="U9">
        <v>219</v>
      </c>
      <c r="Y9">
        <v>0</v>
      </c>
      <c r="Z9">
        <v>800</v>
      </c>
      <c r="AA9">
        <v>600</v>
      </c>
      <c r="AB9">
        <v>1000</v>
      </c>
      <c r="AC9">
        <v>239</v>
      </c>
      <c r="AD9">
        <v>800</v>
      </c>
      <c r="AE9">
        <v>500</v>
      </c>
      <c r="AF9">
        <v>1000</v>
      </c>
      <c r="AG9">
        <v>13</v>
      </c>
    </row>
    <row r="10" spans="1:33">
      <c r="A10" t="s">
        <v>68</v>
      </c>
      <c r="E10">
        <v>0</v>
      </c>
      <c r="I10">
        <v>0</v>
      </c>
      <c r="J10">
        <v>1200</v>
      </c>
      <c r="K10">
        <v>1000</v>
      </c>
      <c r="L10">
        <v>1800</v>
      </c>
      <c r="M10">
        <v>12</v>
      </c>
      <c r="Q10">
        <v>0</v>
      </c>
      <c r="R10">
        <v>1000</v>
      </c>
      <c r="S10">
        <v>700</v>
      </c>
      <c r="T10">
        <v>1000</v>
      </c>
      <c r="U10">
        <v>82</v>
      </c>
      <c r="V10">
        <v>750</v>
      </c>
      <c r="W10">
        <v>700</v>
      </c>
      <c r="X10">
        <v>750</v>
      </c>
      <c r="Y10">
        <v>2</v>
      </c>
      <c r="Z10">
        <v>1000</v>
      </c>
      <c r="AA10">
        <v>800</v>
      </c>
      <c r="AB10">
        <v>1200</v>
      </c>
      <c r="AC10">
        <v>96</v>
      </c>
      <c r="AD10">
        <v>800</v>
      </c>
      <c r="AE10">
        <v>800</v>
      </c>
      <c r="AF10">
        <v>800</v>
      </c>
      <c r="AG10">
        <v>1</v>
      </c>
    </row>
    <row r="11" spans="1:33">
      <c r="A11" t="s">
        <v>69</v>
      </c>
      <c r="B11">
        <v>1500</v>
      </c>
      <c r="C11">
        <v>800</v>
      </c>
      <c r="D11">
        <v>2000</v>
      </c>
      <c r="E11">
        <v>17</v>
      </c>
      <c r="F11">
        <v>900</v>
      </c>
      <c r="G11">
        <v>800</v>
      </c>
      <c r="H11">
        <v>1200</v>
      </c>
      <c r="I11">
        <v>14</v>
      </c>
      <c r="J11">
        <v>1200</v>
      </c>
      <c r="K11">
        <v>900</v>
      </c>
      <c r="L11">
        <v>2000</v>
      </c>
      <c r="M11">
        <v>311</v>
      </c>
      <c r="N11">
        <v>1300</v>
      </c>
      <c r="O11">
        <v>1200</v>
      </c>
      <c r="P11">
        <v>2500</v>
      </c>
      <c r="Q11">
        <v>3</v>
      </c>
      <c r="R11">
        <v>1000</v>
      </c>
      <c r="S11">
        <v>900</v>
      </c>
      <c r="T11">
        <v>1500</v>
      </c>
      <c r="U11">
        <v>3054</v>
      </c>
      <c r="V11">
        <v>900</v>
      </c>
      <c r="W11">
        <v>800</v>
      </c>
      <c r="X11">
        <v>1500</v>
      </c>
      <c r="Y11">
        <v>21</v>
      </c>
      <c r="Z11">
        <v>1000</v>
      </c>
      <c r="AA11">
        <v>900</v>
      </c>
      <c r="AB11">
        <v>1500</v>
      </c>
      <c r="AC11">
        <v>3420</v>
      </c>
      <c r="AD11">
        <v>800</v>
      </c>
      <c r="AE11">
        <v>600</v>
      </c>
      <c r="AF11">
        <v>1500</v>
      </c>
      <c r="AG11">
        <v>126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11"/>
  <sheetViews>
    <sheetView workbookViewId="0">
      <selection activeCell="H25" sqref="H25"/>
    </sheetView>
  </sheetViews>
  <sheetFormatPr defaultColWidth="8.81640625" defaultRowHeight="14.5"/>
  <sheetData>
    <row r="1" spans="1:33">
      <c r="A1" t="s">
        <v>50</v>
      </c>
      <c r="B1" t="s">
        <v>33</v>
      </c>
      <c r="C1" t="s">
        <v>41</v>
      </c>
      <c r="F1" t="s">
        <v>33</v>
      </c>
      <c r="J1" t="s">
        <v>33</v>
      </c>
      <c r="N1" t="s">
        <v>33</v>
      </c>
      <c r="R1" t="s">
        <v>33</v>
      </c>
      <c r="V1" t="s">
        <v>33</v>
      </c>
      <c r="Z1" t="s">
        <v>33</v>
      </c>
      <c r="AD1" t="s">
        <v>33</v>
      </c>
    </row>
    <row r="2" spans="1:33">
      <c r="B2" t="s">
        <v>19</v>
      </c>
      <c r="F2" t="s">
        <v>20</v>
      </c>
      <c r="J2" t="s">
        <v>21</v>
      </c>
      <c r="N2" t="s">
        <v>22</v>
      </c>
      <c r="R2" t="s">
        <v>35</v>
      </c>
      <c r="V2" t="s">
        <v>24</v>
      </c>
      <c r="Z2" t="s">
        <v>25</v>
      </c>
      <c r="AD2" t="s">
        <v>26</v>
      </c>
    </row>
    <row r="3" spans="1:33">
      <c r="A3" t="s">
        <v>27</v>
      </c>
      <c r="B3" t="s">
        <v>28</v>
      </c>
      <c r="C3" t="s">
        <v>29</v>
      </c>
      <c r="D3" t="s">
        <v>30</v>
      </c>
      <c r="E3" t="s">
        <v>31</v>
      </c>
    </row>
    <row r="4" spans="1:33" ht="15.75" customHeight="1">
      <c r="A4" t="s">
        <v>62</v>
      </c>
      <c r="E4">
        <v>0</v>
      </c>
      <c r="F4">
        <v>0.1263241171836853</v>
      </c>
      <c r="G4">
        <v>0.1263241171836853</v>
      </c>
      <c r="H4">
        <v>1.0737550258636475</v>
      </c>
      <c r="I4">
        <v>5</v>
      </c>
      <c r="J4">
        <v>1.0105929374694824</v>
      </c>
      <c r="K4">
        <v>0.18948617577552795</v>
      </c>
      <c r="L4">
        <v>1.3264032602310181</v>
      </c>
      <c r="M4">
        <v>26</v>
      </c>
      <c r="Q4">
        <v>0</v>
      </c>
      <c r="R4">
        <v>0.1263241171836853</v>
      </c>
      <c r="S4">
        <v>9.4743087887763977E-2</v>
      </c>
      <c r="T4">
        <v>0.1263241171836853</v>
      </c>
      <c r="U4">
        <v>84</v>
      </c>
      <c r="V4">
        <v>0.1263241171836853</v>
      </c>
      <c r="W4">
        <v>9.4743087887763977E-2</v>
      </c>
      <c r="X4">
        <v>0.1263241171836853</v>
      </c>
      <c r="Y4">
        <v>4</v>
      </c>
      <c r="Z4">
        <v>0.1263241171836853</v>
      </c>
      <c r="AA4">
        <v>0.1263241171836853</v>
      </c>
      <c r="AB4">
        <v>0.15790514647960663</v>
      </c>
      <c r="AC4">
        <v>119</v>
      </c>
      <c r="AD4">
        <v>0.1263241171836853</v>
      </c>
      <c r="AE4">
        <v>0.1263241171836853</v>
      </c>
      <c r="AF4">
        <v>0.1263241171836853</v>
      </c>
      <c r="AG4">
        <v>1</v>
      </c>
    </row>
    <row r="5" spans="1:33">
      <c r="A5" t="s">
        <v>63</v>
      </c>
      <c r="B5">
        <v>0.94743084907531738</v>
      </c>
      <c r="C5">
        <v>0.94743084907531738</v>
      </c>
      <c r="D5">
        <v>0.94743084907531738</v>
      </c>
      <c r="E5">
        <v>1</v>
      </c>
      <c r="F5">
        <v>0.31581029295921326</v>
      </c>
      <c r="G5">
        <v>0.31581029295921326</v>
      </c>
      <c r="H5">
        <v>0.31581029295921326</v>
      </c>
      <c r="I5">
        <v>2</v>
      </c>
      <c r="J5">
        <v>1.5790514945983887</v>
      </c>
      <c r="K5">
        <v>1.3264032602310181</v>
      </c>
      <c r="L5">
        <v>1.5790514945983887</v>
      </c>
      <c r="M5">
        <v>18</v>
      </c>
      <c r="Q5">
        <v>0</v>
      </c>
      <c r="R5">
        <v>0.18948617577552795</v>
      </c>
      <c r="S5">
        <v>0.15790514647960663</v>
      </c>
      <c r="T5">
        <v>0.22106720507144928</v>
      </c>
      <c r="U5">
        <v>38</v>
      </c>
      <c r="V5">
        <v>0.25264823436737061</v>
      </c>
      <c r="W5">
        <v>0.25264823436737061</v>
      </c>
      <c r="X5">
        <v>0.25264823436737061</v>
      </c>
      <c r="Y5">
        <v>4</v>
      </c>
      <c r="Z5">
        <v>0.18948617577552795</v>
      </c>
      <c r="AA5">
        <v>0.15790514647960663</v>
      </c>
      <c r="AB5">
        <v>0.31581029295921326</v>
      </c>
      <c r="AC5">
        <v>63</v>
      </c>
      <c r="AD5">
        <v>0.15790514647960663</v>
      </c>
      <c r="AE5">
        <v>0.15790514647960663</v>
      </c>
      <c r="AF5">
        <v>0.15790514647960663</v>
      </c>
      <c r="AG5">
        <v>1</v>
      </c>
    </row>
    <row r="6" spans="1:33">
      <c r="A6" t="s">
        <v>64</v>
      </c>
      <c r="E6">
        <v>0</v>
      </c>
      <c r="F6">
        <v>0.31581029295921326</v>
      </c>
      <c r="G6">
        <v>0.31581029295921326</v>
      </c>
      <c r="H6">
        <v>0.31581029295921326</v>
      </c>
      <c r="I6">
        <v>1</v>
      </c>
      <c r="J6">
        <v>0.31581029295921326</v>
      </c>
      <c r="K6">
        <v>0.31581029295921326</v>
      </c>
      <c r="L6">
        <v>0.31581029295921326</v>
      </c>
      <c r="M6">
        <v>10</v>
      </c>
      <c r="Q6">
        <v>0</v>
      </c>
      <c r="R6">
        <v>0.31581029295921326</v>
      </c>
      <c r="S6">
        <v>0.25264823436737061</v>
      </c>
      <c r="T6">
        <v>0.31581029295921326</v>
      </c>
      <c r="U6">
        <v>78</v>
      </c>
      <c r="V6">
        <v>0.25264823436737061</v>
      </c>
      <c r="W6">
        <v>0.25264823436737061</v>
      </c>
      <c r="X6">
        <v>0.25264823436737061</v>
      </c>
      <c r="Y6">
        <v>1</v>
      </c>
      <c r="Z6">
        <v>0.31581029295921326</v>
      </c>
      <c r="AA6">
        <v>0.25264823436737061</v>
      </c>
      <c r="AB6">
        <v>0.31581029295921326</v>
      </c>
      <c r="AC6">
        <v>90</v>
      </c>
      <c r="AD6">
        <v>0.25264823436737061</v>
      </c>
      <c r="AE6">
        <v>0.25264823436737061</v>
      </c>
      <c r="AF6">
        <v>0.25264823436737061</v>
      </c>
      <c r="AG6">
        <v>1</v>
      </c>
    </row>
    <row r="7" spans="1:33">
      <c r="A7" t="s">
        <v>65</v>
      </c>
      <c r="E7">
        <v>0</v>
      </c>
      <c r="F7">
        <v>2.21067214012146</v>
      </c>
      <c r="G7">
        <v>2.21067214012146</v>
      </c>
      <c r="H7">
        <v>2.21067214012146</v>
      </c>
      <c r="I7">
        <v>2</v>
      </c>
      <c r="J7">
        <v>2.5264823436737061</v>
      </c>
      <c r="K7">
        <v>2.1475100517272949</v>
      </c>
      <c r="L7">
        <v>2.5264823436737061</v>
      </c>
      <c r="M7">
        <v>27</v>
      </c>
      <c r="Q7">
        <v>0</v>
      </c>
      <c r="R7">
        <v>0.44213441014289856</v>
      </c>
      <c r="S7">
        <v>0.37897235155105591</v>
      </c>
      <c r="T7">
        <v>1.5790514945983887</v>
      </c>
      <c r="U7">
        <v>28</v>
      </c>
      <c r="Y7">
        <v>0</v>
      </c>
      <c r="Z7">
        <v>1.8948616981506348</v>
      </c>
      <c r="AA7">
        <v>0.37897235155105591</v>
      </c>
      <c r="AB7">
        <v>2.5264823436737061</v>
      </c>
      <c r="AC7">
        <v>57</v>
      </c>
      <c r="AG7">
        <v>0</v>
      </c>
    </row>
    <row r="8" spans="1:33">
      <c r="A8" t="s">
        <v>66</v>
      </c>
      <c r="B8">
        <v>1.1369169950485229</v>
      </c>
      <c r="C8">
        <v>0.63162058591842651</v>
      </c>
      <c r="D8">
        <v>1.1369169950485229</v>
      </c>
      <c r="E8">
        <v>3</v>
      </c>
      <c r="F8">
        <v>0.31581029295921326</v>
      </c>
      <c r="G8">
        <v>0.31581029295921326</v>
      </c>
      <c r="H8">
        <v>0.31581029295921326</v>
      </c>
      <c r="I8">
        <v>1</v>
      </c>
      <c r="J8">
        <v>0.63162058591842651</v>
      </c>
      <c r="K8">
        <v>0.37897235155105591</v>
      </c>
      <c r="L8">
        <v>0.94743084907531738</v>
      </c>
      <c r="M8">
        <v>27</v>
      </c>
      <c r="Q8">
        <v>0</v>
      </c>
      <c r="R8">
        <v>0.31581029295921326</v>
      </c>
      <c r="S8">
        <v>0.31581029295921326</v>
      </c>
      <c r="T8">
        <v>0.44213441014289856</v>
      </c>
      <c r="U8">
        <v>80</v>
      </c>
      <c r="V8">
        <v>1.263241171836853</v>
      </c>
      <c r="W8">
        <v>0.31581029295921326</v>
      </c>
      <c r="X8">
        <v>1.263241171836853</v>
      </c>
      <c r="Y8">
        <v>2</v>
      </c>
      <c r="Z8">
        <v>0.44213441014289856</v>
      </c>
      <c r="AA8">
        <v>0.31581029295921326</v>
      </c>
      <c r="AB8">
        <v>0.63162058591842651</v>
      </c>
      <c r="AC8">
        <v>113</v>
      </c>
      <c r="AD8">
        <v>1.5790514945983887</v>
      </c>
      <c r="AE8">
        <v>1.5790514945983887</v>
      </c>
      <c r="AF8">
        <v>1.5790514945983887</v>
      </c>
      <c r="AG8">
        <v>1</v>
      </c>
    </row>
    <row r="9" spans="1:33">
      <c r="A9" t="s">
        <v>67</v>
      </c>
      <c r="E9">
        <v>0</v>
      </c>
      <c r="F9">
        <v>0.63162058591842651</v>
      </c>
      <c r="G9">
        <v>0.25264823436737061</v>
      </c>
      <c r="H9">
        <v>1.8948616981506348</v>
      </c>
      <c r="I9">
        <v>3</v>
      </c>
      <c r="J9">
        <v>1.3264032602310181</v>
      </c>
      <c r="K9">
        <v>1.3264032602310181</v>
      </c>
      <c r="L9">
        <v>1.3264032602310181</v>
      </c>
      <c r="M9">
        <v>9</v>
      </c>
      <c r="N9">
        <v>0.18948617577552795</v>
      </c>
      <c r="O9">
        <v>0.18948617577552795</v>
      </c>
      <c r="P9">
        <v>0.18948617577552795</v>
      </c>
      <c r="Q9">
        <v>1</v>
      </c>
      <c r="R9">
        <v>0.22106720507144928</v>
      </c>
      <c r="S9">
        <v>0.15790514647960663</v>
      </c>
      <c r="T9">
        <v>0.31581029295921326</v>
      </c>
      <c r="U9">
        <v>42</v>
      </c>
      <c r="V9">
        <v>0.15790514647960663</v>
      </c>
      <c r="W9">
        <v>0.15790514647960663</v>
      </c>
      <c r="X9">
        <v>0.22106720507144928</v>
      </c>
      <c r="Y9">
        <v>2</v>
      </c>
      <c r="Z9">
        <v>0.22106720507144928</v>
      </c>
      <c r="AA9">
        <v>0.15790514647960663</v>
      </c>
      <c r="AB9">
        <v>0.44213441014289856</v>
      </c>
      <c r="AC9">
        <v>57</v>
      </c>
      <c r="AD9">
        <v>0.22106720507144928</v>
      </c>
      <c r="AE9">
        <v>0.22106720507144928</v>
      </c>
      <c r="AF9">
        <v>0.22106720507144928</v>
      </c>
      <c r="AG9">
        <v>1</v>
      </c>
    </row>
    <row r="10" spans="1:33">
      <c r="A10" t="s">
        <v>68</v>
      </c>
      <c r="E10">
        <v>0</v>
      </c>
      <c r="F10">
        <v>0.37897235155105591</v>
      </c>
      <c r="G10">
        <v>0.37897235155105591</v>
      </c>
      <c r="H10">
        <v>0.50529646873474121</v>
      </c>
      <c r="I10">
        <v>2</v>
      </c>
      <c r="J10">
        <v>0.37897235155105591</v>
      </c>
      <c r="K10">
        <v>0.31581029295921326</v>
      </c>
      <c r="L10">
        <v>1.0105929374694824</v>
      </c>
      <c r="M10">
        <v>7</v>
      </c>
      <c r="Q10">
        <v>0</v>
      </c>
      <c r="R10">
        <v>0.31581029295921326</v>
      </c>
      <c r="S10">
        <v>0.25264823436737061</v>
      </c>
      <c r="T10">
        <v>0.44213441014289856</v>
      </c>
      <c r="U10">
        <v>18</v>
      </c>
      <c r="V10">
        <v>0.25264823436737061</v>
      </c>
      <c r="W10">
        <v>0.25264823436737061</v>
      </c>
      <c r="X10">
        <v>0.25264823436737061</v>
      </c>
      <c r="Y10">
        <v>1</v>
      </c>
      <c r="Z10">
        <v>0.31581029295921326</v>
      </c>
      <c r="AA10">
        <v>0.25264823436737061</v>
      </c>
      <c r="AB10">
        <v>0.44213441014289856</v>
      </c>
      <c r="AC10">
        <v>28</v>
      </c>
      <c r="AG10">
        <v>0</v>
      </c>
    </row>
    <row r="11" spans="1:33">
      <c r="A11" t="s">
        <v>69</v>
      </c>
      <c r="B11">
        <v>0.75794470310211182</v>
      </c>
      <c r="C11">
        <v>0.44213441014289856</v>
      </c>
      <c r="D11">
        <v>1.263241171836853</v>
      </c>
      <c r="E11">
        <v>12</v>
      </c>
      <c r="F11">
        <v>0.63162058591842651</v>
      </c>
      <c r="G11">
        <v>0.44213441014289856</v>
      </c>
      <c r="H11">
        <v>0.94743084907531738</v>
      </c>
      <c r="I11">
        <v>65</v>
      </c>
      <c r="J11">
        <v>0.75794470310211182</v>
      </c>
      <c r="K11">
        <v>0.63162058591842651</v>
      </c>
      <c r="L11">
        <v>1.7685376405715942</v>
      </c>
      <c r="M11">
        <v>357</v>
      </c>
      <c r="Q11">
        <v>0</v>
      </c>
      <c r="R11">
        <v>0.50529646873474121</v>
      </c>
      <c r="S11">
        <v>0.37897235155105591</v>
      </c>
      <c r="T11">
        <v>0.94743084907531738</v>
      </c>
      <c r="U11">
        <v>1648</v>
      </c>
      <c r="V11">
        <v>0.50529646873474121</v>
      </c>
      <c r="W11">
        <v>0.44213441014289856</v>
      </c>
      <c r="X11">
        <v>1.5790514945983887</v>
      </c>
      <c r="Y11">
        <v>36</v>
      </c>
      <c r="Z11">
        <v>0.50529646873474121</v>
      </c>
      <c r="AA11">
        <v>0.37897235155105591</v>
      </c>
      <c r="AB11">
        <v>1.3895652294158936</v>
      </c>
      <c r="AC11">
        <v>2118</v>
      </c>
      <c r="AD11">
        <v>0.50529646873474121</v>
      </c>
      <c r="AE11">
        <v>0.31581029295921326</v>
      </c>
      <c r="AF11">
        <v>1.4527273178100586</v>
      </c>
      <c r="AG11">
        <v>38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G11"/>
  <sheetViews>
    <sheetView workbookViewId="0">
      <selection activeCell="A24" sqref="A24:XFD24"/>
    </sheetView>
  </sheetViews>
  <sheetFormatPr defaultColWidth="8.81640625" defaultRowHeight="14.5"/>
  <cols>
    <col min="1" max="1" width="30.453125" customWidth="1"/>
  </cols>
  <sheetData>
    <row r="1" spans="1:33">
      <c r="A1" t="s">
        <v>51</v>
      </c>
      <c r="B1" t="s">
        <v>33</v>
      </c>
      <c r="C1" t="s">
        <v>42</v>
      </c>
      <c r="F1" t="s">
        <v>33</v>
      </c>
      <c r="J1" t="s">
        <v>33</v>
      </c>
      <c r="N1" t="s">
        <v>33</v>
      </c>
      <c r="R1" t="s">
        <v>18</v>
      </c>
      <c r="V1" t="s">
        <v>18</v>
      </c>
      <c r="Z1" t="s">
        <v>18</v>
      </c>
      <c r="AD1" t="s">
        <v>18</v>
      </c>
    </row>
    <row r="2" spans="1:33">
      <c r="B2" t="s">
        <v>19</v>
      </c>
      <c r="F2" t="s">
        <v>20</v>
      </c>
      <c r="J2" t="s">
        <v>21</v>
      </c>
      <c r="N2" t="s">
        <v>22</v>
      </c>
      <c r="R2" t="s">
        <v>23</v>
      </c>
      <c r="V2" t="s">
        <v>24</v>
      </c>
      <c r="Z2" t="s">
        <v>25</v>
      </c>
      <c r="AD2" t="s">
        <v>26</v>
      </c>
    </row>
    <row r="3" spans="1:33">
      <c r="A3" t="s">
        <v>27</v>
      </c>
      <c r="B3" t="s">
        <v>28</v>
      </c>
      <c r="C3" t="s">
        <v>29</v>
      </c>
      <c r="D3" t="s">
        <v>30</v>
      </c>
      <c r="E3" t="s">
        <v>31</v>
      </c>
    </row>
    <row r="4" spans="1:33">
      <c r="A4" t="s">
        <v>62</v>
      </c>
      <c r="E4">
        <v>0</v>
      </c>
      <c r="F4">
        <v>3500</v>
      </c>
      <c r="G4">
        <v>3500</v>
      </c>
      <c r="H4">
        <v>3500</v>
      </c>
      <c r="I4">
        <v>1</v>
      </c>
      <c r="J4">
        <v>2000</v>
      </c>
      <c r="K4">
        <v>1500</v>
      </c>
      <c r="L4">
        <v>2300</v>
      </c>
      <c r="M4">
        <v>15</v>
      </c>
      <c r="Q4">
        <v>0</v>
      </c>
      <c r="R4">
        <v>500</v>
      </c>
      <c r="S4">
        <v>500</v>
      </c>
      <c r="T4">
        <v>500</v>
      </c>
      <c r="U4">
        <v>1</v>
      </c>
      <c r="Y4">
        <v>0</v>
      </c>
      <c r="Z4">
        <v>2000</v>
      </c>
      <c r="AA4">
        <v>1600</v>
      </c>
      <c r="AB4">
        <v>2500</v>
      </c>
      <c r="AC4">
        <v>17</v>
      </c>
      <c r="AG4">
        <v>0</v>
      </c>
    </row>
    <row r="5" spans="1:33">
      <c r="A5" t="s">
        <v>63</v>
      </c>
      <c r="E5">
        <v>0</v>
      </c>
      <c r="I5">
        <v>0</v>
      </c>
      <c r="J5">
        <v>2000</v>
      </c>
      <c r="K5">
        <v>1100</v>
      </c>
      <c r="L5">
        <v>3800</v>
      </c>
      <c r="M5">
        <v>10</v>
      </c>
      <c r="Q5">
        <v>0</v>
      </c>
      <c r="R5">
        <v>600</v>
      </c>
      <c r="S5">
        <v>600</v>
      </c>
      <c r="T5">
        <v>600</v>
      </c>
      <c r="U5">
        <v>1</v>
      </c>
      <c r="V5">
        <v>500</v>
      </c>
      <c r="W5">
        <v>500</v>
      </c>
      <c r="X5">
        <v>600</v>
      </c>
      <c r="Y5">
        <v>2</v>
      </c>
      <c r="Z5">
        <v>2000</v>
      </c>
      <c r="AA5">
        <v>1100</v>
      </c>
      <c r="AB5">
        <v>3800</v>
      </c>
      <c r="AC5">
        <v>13</v>
      </c>
      <c r="AG5">
        <v>0</v>
      </c>
    </row>
    <row r="6" spans="1:33">
      <c r="A6" t="s">
        <v>64</v>
      </c>
      <c r="E6">
        <v>0</v>
      </c>
      <c r="F6">
        <v>4500</v>
      </c>
      <c r="G6">
        <v>4500</v>
      </c>
      <c r="H6">
        <v>4500</v>
      </c>
      <c r="I6">
        <v>1</v>
      </c>
      <c r="J6">
        <v>4350</v>
      </c>
      <c r="K6">
        <v>3500</v>
      </c>
      <c r="L6">
        <v>4600</v>
      </c>
      <c r="M6">
        <v>8</v>
      </c>
      <c r="Q6">
        <v>0</v>
      </c>
      <c r="R6">
        <v>500</v>
      </c>
      <c r="S6">
        <v>500</v>
      </c>
      <c r="T6">
        <v>600</v>
      </c>
      <c r="U6">
        <v>5</v>
      </c>
      <c r="Y6">
        <v>0</v>
      </c>
      <c r="Z6">
        <v>4350</v>
      </c>
      <c r="AA6">
        <v>1400</v>
      </c>
      <c r="AB6">
        <v>4500</v>
      </c>
      <c r="AC6">
        <v>14</v>
      </c>
      <c r="AG6">
        <v>0</v>
      </c>
    </row>
    <row r="7" spans="1:33">
      <c r="A7" t="s">
        <v>65</v>
      </c>
      <c r="E7">
        <v>0</v>
      </c>
      <c r="F7">
        <v>4800</v>
      </c>
      <c r="G7">
        <v>4800</v>
      </c>
      <c r="H7">
        <v>4800</v>
      </c>
      <c r="I7">
        <v>2</v>
      </c>
      <c r="J7">
        <v>4500</v>
      </c>
      <c r="K7">
        <v>3500</v>
      </c>
      <c r="L7">
        <v>5200</v>
      </c>
      <c r="M7">
        <v>62</v>
      </c>
      <c r="Q7">
        <v>0</v>
      </c>
      <c r="R7">
        <v>4000</v>
      </c>
      <c r="S7">
        <v>2800</v>
      </c>
      <c r="T7">
        <v>4000</v>
      </c>
      <c r="U7">
        <v>3</v>
      </c>
      <c r="Y7">
        <v>0</v>
      </c>
      <c r="Z7">
        <v>4500</v>
      </c>
      <c r="AA7">
        <v>3500</v>
      </c>
      <c r="AB7">
        <v>5060</v>
      </c>
      <c r="AC7">
        <v>67</v>
      </c>
      <c r="AG7">
        <v>0</v>
      </c>
    </row>
    <row r="8" spans="1:33">
      <c r="A8" t="s">
        <v>66</v>
      </c>
      <c r="E8">
        <v>0</v>
      </c>
      <c r="F8">
        <v>1000</v>
      </c>
      <c r="G8">
        <v>1000</v>
      </c>
      <c r="H8">
        <v>1000</v>
      </c>
      <c r="I8">
        <v>1</v>
      </c>
      <c r="J8">
        <v>900</v>
      </c>
      <c r="K8">
        <v>600</v>
      </c>
      <c r="L8">
        <v>1700</v>
      </c>
      <c r="M8">
        <v>127</v>
      </c>
      <c r="Q8">
        <v>0</v>
      </c>
      <c r="R8">
        <v>700</v>
      </c>
      <c r="S8">
        <v>500</v>
      </c>
      <c r="T8">
        <v>1200</v>
      </c>
      <c r="U8">
        <v>189</v>
      </c>
      <c r="V8">
        <v>800</v>
      </c>
      <c r="W8">
        <v>500</v>
      </c>
      <c r="X8">
        <v>1500</v>
      </c>
      <c r="Y8">
        <v>10</v>
      </c>
      <c r="Z8">
        <v>700</v>
      </c>
      <c r="AA8">
        <v>500</v>
      </c>
      <c r="AB8">
        <v>1500</v>
      </c>
      <c r="AC8">
        <v>327</v>
      </c>
      <c r="AG8">
        <v>0</v>
      </c>
    </row>
    <row r="9" spans="1:33">
      <c r="A9" t="s">
        <v>67</v>
      </c>
      <c r="B9">
        <v>870</v>
      </c>
      <c r="C9">
        <v>870</v>
      </c>
      <c r="D9">
        <v>870</v>
      </c>
      <c r="E9">
        <v>2</v>
      </c>
      <c r="F9">
        <v>500</v>
      </c>
      <c r="G9">
        <v>500</v>
      </c>
      <c r="H9">
        <v>500</v>
      </c>
      <c r="I9">
        <v>2</v>
      </c>
      <c r="J9">
        <v>1000</v>
      </c>
      <c r="K9">
        <v>700</v>
      </c>
      <c r="L9">
        <v>1500</v>
      </c>
      <c r="M9">
        <v>81</v>
      </c>
      <c r="Q9">
        <v>0</v>
      </c>
      <c r="R9">
        <v>700</v>
      </c>
      <c r="S9">
        <v>500</v>
      </c>
      <c r="T9">
        <v>800</v>
      </c>
      <c r="U9">
        <v>145</v>
      </c>
      <c r="V9">
        <v>500</v>
      </c>
      <c r="W9">
        <v>450</v>
      </c>
      <c r="X9">
        <v>700</v>
      </c>
      <c r="Y9">
        <v>6</v>
      </c>
      <c r="Z9">
        <v>700</v>
      </c>
      <c r="AA9">
        <v>500</v>
      </c>
      <c r="AB9">
        <v>1000</v>
      </c>
      <c r="AC9">
        <v>236</v>
      </c>
      <c r="AG9">
        <v>0</v>
      </c>
    </row>
    <row r="10" spans="1:33">
      <c r="A10" t="s">
        <v>68</v>
      </c>
      <c r="E10">
        <v>0</v>
      </c>
      <c r="F10">
        <v>600</v>
      </c>
      <c r="G10">
        <v>600</v>
      </c>
      <c r="H10">
        <v>600</v>
      </c>
      <c r="I10">
        <v>2</v>
      </c>
      <c r="J10">
        <v>1000</v>
      </c>
      <c r="K10">
        <v>700</v>
      </c>
      <c r="L10">
        <v>1500</v>
      </c>
      <c r="M10">
        <v>83</v>
      </c>
      <c r="Q10">
        <v>0</v>
      </c>
      <c r="R10">
        <v>800</v>
      </c>
      <c r="S10">
        <v>600</v>
      </c>
      <c r="T10">
        <v>1000</v>
      </c>
      <c r="U10">
        <v>143</v>
      </c>
      <c r="V10">
        <v>800</v>
      </c>
      <c r="W10">
        <v>700</v>
      </c>
      <c r="X10">
        <v>800</v>
      </c>
      <c r="Y10">
        <v>10</v>
      </c>
      <c r="Z10">
        <v>800</v>
      </c>
      <c r="AA10">
        <v>700</v>
      </c>
      <c r="AB10">
        <v>1100</v>
      </c>
      <c r="AC10">
        <v>238</v>
      </c>
      <c r="AG10">
        <v>0</v>
      </c>
    </row>
    <row r="11" spans="1:33">
      <c r="A11" t="s">
        <v>69</v>
      </c>
      <c r="B11">
        <v>700</v>
      </c>
      <c r="C11">
        <v>700</v>
      </c>
      <c r="D11">
        <v>700</v>
      </c>
      <c r="E11">
        <v>1</v>
      </c>
      <c r="F11">
        <v>1500</v>
      </c>
      <c r="G11">
        <v>1200</v>
      </c>
      <c r="H11">
        <v>2500</v>
      </c>
      <c r="I11">
        <v>26</v>
      </c>
      <c r="J11">
        <v>2000</v>
      </c>
      <c r="K11">
        <v>1100</v>
      </c>
      <c r="L11">
        <v>2800</v>
      </c>
      <c r="M11">
        <v>920</v>
      </c>
      <c r="Q11">
        <v>0</v>
      </c>
      <c r="R11">
        <v>1200</v>
      </c>
      <c r="S11">
        <v>800</v>
      </c>
      <c r="T11">
        <v>2300</v>
      </c>
      <c r="U11">
        <v>791</v>
      </c>
      <c r="V11">
        <v>1200</v>
      </c>
      <c r="W11">
        <v>800</v>
      </c>
      <c r="X11">
        <v>1500</v>
      </c>
      <c r="Y11">
        <v>64</v>
      </c>
      <c r="Z11">
        <v>1500</v>
      </c>
      <c r="AA11">
        <v>1000</v>
      </c>
      <c r="AB11">
        <v>2500</v>
      </c>
      <c r="AC11">
        <v>1802</v>
      </c>
      <c r="AD11">
        <v>2000</v>
      </c>
      <c r="AE11">
        <v>2000</v>
      </c>
      <c r="AF11">
        <v>2000</v>
      </c>
      <c r="AG11">
        <v>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M28"/>
  <sheetViews>
    <sheetView workbookViewId="0">
      <selection activeCell="N21" sqref="N21"/>
    </sheetView>
  </sheetViews>
  <sheetFormatPr defaultColWidth="8.81640625" defaultRowHeight="14.5"/>
  <sheetData>
    <row r="1" spans="1:65">
      <c r="A1" t="s">
        <v>52</v>
      </c>
      <c r="B1" t="s">
        <v>32</v>
      </c>
      <c r="C1" t="s">
        <v>43</v>
      </c>
      <c r="D1" t="s">
        <v>44</v>
      </c>
      <c r="F1" t="s">
        <v>32</v>
      </c>
      <c r="J1" t="s">
        <v>32</v>
      </c>
      <c r="N1" t="s">
        <v>32</v>
      </c>
      <c r="R1" t="s">
        <v>32</v>
      </c>
      <c r="V1" t="s">
        <v>32</v>
      </c>
      <c r="Z1" t="s">
        <v>32</v>
      </c>
      <c r="AD1" t="s">
        <v>32</v>
      </c>
      <c r="AH1" t="s">
        <v>33</v>
      </c>
      <c r="AL1" t="s">
        <v>33</v>
      </c>
      <c r="AP1" t="s">
        <v>33</v>
      </c>
      <c r="AT1" t="s">
        <v>33</v>
      </c>
      <c r="AX1" t="s">
        <v>33</v>
      </c>
      <c r="BB1" t="s">
        <v>33</v>
      </c>
      <c r="BF1" t="s">
        <v>33</v>
      </c>
      <c r="BJ1" t="s">
        <v>33</v>
      </c>
    </row>
    <row r="2" spans="1:65">
      <c r="B2" t="s">
        <v>19</v>
      </c>
      <c r="F2" t="s">
        <v>20</v>
      </c>
      <c r="J2" t="s">
        <v>21</v>
      </c>
      <c r="N2" t="s">
        <v>22</v>
      </c>
      <c r="R2" t="s">
        <v>35</v>
      </c>
      <c r="V2" t="s">
        <v>24</v>
      </c>
      <c r="Z2" t="s">
        <v>25</v>
      </c>
      <c r="AD2" t="s">
        <v>26</v>
      </c>
      <c r="AH2" t="s">
        <v>19</v>
      </c>
      <c r="AL2" t="s">
        <v>20</v>
      </c>
      <c r="AP2" t="s">
        <v>21</v>
      </c>
      <c r="AT2" t="s">
        <v>22</v>
      </c>
      <c r="AX2" t="s">
        <v>35</v>
      </c>
      <c r="BB2" t="s">
        <v>24</v>
      </c>
      <c r="BF2" t="s">
        <v>25</v>
      </c>
      <c r="BJ2" t="s">
        <v>26</v>
      </c>
    </row>
    <row r="3" spans="1:65">
      <c r="A3" t="s">
        <v>27</v>
      </c>
      <c r="B3" t="s">
        <v>28</v>
      </c>
      <c r="C3" t="s">
        <v>29</v>
      </c>
      <c r="D3" t="s">
        <v>30</v>
      </c>
      <c r="E3" t="s">
        <v>31</v>
      </c>
    </row>
    <row r="4" spans="1:65" s="22" customFormat="1">
      <c r="A4" s="22" t="s">
        <v>62</v>
      </c>
      <c r="E4" s="22">
        <v>0</v>
      </c>
      <c r="I4" s="22">
        <v>0</v>
      </c>
      <c r="M4" s="22">
        <v>0</v>
      </c>
      <c r="Q4" s="22">
        <v>0</v>
      </c>
      <c r="R4" s="22">
        <v>700</v>
      </c>
      <c r="S4" s="22">
        <v>700</v>
      </c>
      <c r="T4" s="22">
        <v>700</v>
      </c>
      <c r="U4" s="22">
        <v>1</v>
      </c>
      <c r="Y4" s="22">
        <v>0</v>
      </c>
      <c r="Z4" s="22">
        <v>700</v>
      </c>
      <c r="AA4" s="22">
        <v>700</v>
      </c>
      <c r="AB4" s="22">
        <v>700</v>
      </c>
      <c r="AC4" s="22">
        <v>1</v>
      </c>
      <c r="AG4" s="22">
        <v>0</v>
      </c>
      <c r="AK4" s="22">
        <v>0</v>
      </c>
      <c r="AO4" s="22">
        <v>0</v>
      </c>
      <c r="AP4" s="22">
        <v>1200</v>
      </c>
      <c r="AQ4" s="22">
        <v>1200</v>
      </c>
      <c r="AR4" s="22">
        <v>1500</v>
      </c>
      <c r="AS4" s="22">
        <v>2</v>
      </c>
      <c r="AW4" s="22">
        <v>0</v>
      </c>
      <c r="AX4" s="22">
        <v>1200</v>
      </c>
      <c r="AY4" s="22">
        <v>900</v>
      </c>
      <c r="AZ4" s="22">
        <v>1200</v>
      </c>
      <c r="BA4" s="22">
        <v>3</v>
      </c>
      <c r="BE4" s="22">
        <v>0</v>
      </c>
      <c r="BF4" s="22">
        <v>1200</v>
      </c>
      <c r="BG4" s="22">
        <v>1200</v>
      </c>
      <c r="BH4" s="22">
        <v>1200</v>
      </c>
      <c r="BI4" s="22">
        <v>5</v>
      </c>
      <c r="BM4" s="22">
        <v>0</v>
      </c>
    </row>
    <row r="5" spans="1:65" s="22" customFormat="1">
      <c r="A5" s="22" t="s">
        <v>63</v>
      </c>
      <c r="E5" s="22">
        <v>0</v>
      </c>
      <c r="I5" s="22">
        <v>0</v>
      </c>
      <c r="M5" s="22">
        <v>0</v>
      </c>
      <c r="Q5" s="22">
        <v>0</v>
      </c>
      <c r="R5" s="22">
        <v>1000</v>
      </c>
      <c r="S5" s="22">
        <v>700</v>
      </c>
      <c r="T5" s="22">
        <v>1000</v>
      </c>
      <c r="U5" s="22">
        <v>3</v>
      </c>
      <c r="Y5" s="22">
        <v>0</v>
      </c>
      <c r="Z5" s="22">
        <v>1000</v>
      </c>
      <c r="AA5" s="22">
        <v>700</v>
      </c>
      <c r="AB5" s="22">
        <v>1000</v>
      </c>
      <c r="AC5" s="22">
        <v>3</v>
      </c>
      <c r="AG5" s="22">
        <v>0</v>
      </c>
      <c r="AK5" s="22">
        <v>0</v>
      </c>
      <c r="AO5" s="22">
        <v>0</v>
      </c>
      <c r="AP5" s="22">
        <v>500</v>
      </c>
      <c r="AQ5" s="22">
        <v>500</v>
      </c>
      <c r="AR5" s="22">
        <v>500</v>
      </c>
      <c r="AS5" s="22">
        <v>1</v>
      </c>
      <c r="AW5" s="22">
        <v>0</v>
      </c>
      <c r="AX5" s="22">
        <v>450</v>
      </c>
      <c r="AY5" s="22">
        <v>450</v>
      </c>
      <c r="AZ5" s="22">
        <v>450</v>
      </c>
      <c r="BA5" s="22">
        <v>1</v>
      </c>
      <c r="BE5" s="22">
        <v>0</v>
      </c>
      <c r="BF5" s="22">
        <v>500</v>
      </c>
      <c r="BG5" s="22">
        <v>450</v>
      </c>
      <c r="BH5" s="22">
        <v>500</v>
      </c>
      <c r="BI5" s="22">
        <v>2</v>
      </c>
      <c r="BM5" s="22">
        <v>0</v>
      </c>
    </row>
    <row r="6" spans="1:65" s="22" customFormat="1">
      <c r="A6" s="22" t="s">
        <v>64</v>
      </c>
      <c r="E6" s="22">
        <v>0</v>
      </c>
      <c r="I6" s="22">
        <v>0</v>
      </c>
      <c r="M6" s="22">
        <v>0</v>
      </c>
      <c r="Q6" s="22">
        <v>0</v>
      </c>
      <c r="R6" s="22">
        <v>1200</v>
      </c>
      <c r="S6" s="22">
        <v>1200</v>
      </c>
      <c r="T6" s="22">
        <v>1200</v>
      </c>
      <c r="U6" s="22">
        <v>1</v>
      </c>
      <c r="Y6" s="22">
        <v>0</v>
      </c>
      <c r="Z6" s="22">
        <v>1200</v>
      </c>
      <c r="AA6" s="22">
        <v>1200</v>
      </c>
      <c r="AB6" s="22">
        <v>1200</v>
      </c>
      <c r="AC6" s="22">
        <v>1</v>
      </c>
      <c r="AG6" s="22">
        <v>0</v>
      </c>
      <c r="AK6" s="22">
        <v>0</v>
      </c>
      <c r="AO6" s="22">
        <v>0</v>
      </c>
      <c r="AP6" s="22">
        <v>2300</v>
      </c>
      <c r="AQ6" s="22">
        <v>2300</v>
      </c>
      <c r="AR6" s="22">
        <v>2300</v>
      </c>
      <c r="AS6" s="22">
        <v>1</v>
      </c>
      <c r="AW6" s="22">
        <v>0</v>
      </c>
      <c r="AX6" s="22">
        <v>600</v>
      </c>
      <c r="AY6" s="22">
        <v>600</v>
      </c>
      <c r="AZ6" s="22">
        <v>650</v>
      </c>
      <c r="BA6" s="22">
        <v>3</v>
      </c>
      <c r="BE6" s="22">
        <v>0</v>
      </c>
      <c r="BF6" s="22">
        <v>650</v>
      </c>
      <c r="BG6" s="22">
        <v>600</v>
      </c>
      <c r="BH6" s="22">
        <v>2300</v>
      </c>
      <c r="BI6" s="22">
        <v>4</v>
      </c>
      <c r="BM6" s="22">
        <v>0</v>
      </c>
    </row>
    <row r="7" spans="1:65" s="22" customFormat="1">
      <c r="A7" s="22" t="s">
        <v>65</v>
      </c>
      <c r="E7" s="22">
        <v>0</v>
      </c>
      <c r="I7" s="22">
        <v>0</v>
      </c>
      <c r="M7" s="22">
        <v>0</v>
      </c>
      <c r="Q7" s="22">
        <v>0</v>
      </c>
      <c r="R7" s="22">
        <v>800</v>
      </c>
      <c r="S7" s="22">
        <v>600</v>
      </c>
      <c r="T7" s="22">
        <v>800</v>
      </c>
      <c r="U7" s="22">
        <v>3</v>
      </c>
      <c r="Y7" s="22">
        <v>0</v>
      </c>
      <c r="Z7" s="22">
        <v>800</v>
      </c>
      <c r="AA7" s="22">
        <v>600</v>
      </c>
      <c r="AB7" s="22">
        <v>800</v>
      </c>
      <c r="AC7" s="22">
        <v>3</v>
      </c>
      <c r="AG7" s="22">
        <v>0</v>
      </c>
      <c r="AK7" s="22">
        <v>0</v>
      </c>
      <c r="AO7" s="22">
        <v>0</v>
      </c>
      <c r="AP7" s="22">
        <v>850</v>
      </c>
      <c r="AQ7" s="22">
        <v>750</v>
      </c>
      <c r="AR7" s="22">
        <v>1500</v>
      </c>
      <c r="AS7" s="22">
        <v>6</v>
      </c>
      <c r="AW7" s="22">
        <v>0</v>
      </c>
      <c r="AX7" s="22">
        <v>1350</v>
      </c>
      <c r="AY7" s="22">
        <v>1350</v>
      </c>
      <c r="AZ7" s="22">
        <v>2500</v>
      </c>
      <c r="BA7" s="22">
        <v>3</v>
      </c>
      <c r="BE7" s="22">
        <v>0</v>
      </c>
      <c r="BF7" s="22">
        <v>1200</v>
      </c>
      <c r="BG7" s="22">
        <v>750</v>
      </c>
      <c r="BH7" s="22">
        <v>1500</v>
      </c>
      <c r="BI7" s="22">
        <v>9</v>
      </c>
      <c r="BM7" s="22">
        <v>0</v>
      </c>
    </row>
    <row r="8" spans="1:65" s="22" customFormat="1">
      <c r="A8" s="22" t="s">
        <v>66</v>
      </c>
      <c r="E8" s="22">
        <v>0</v>
      </c>
      <c r="I8" s="22">
        <v>0</v>
      </c>
      <c r="M8" s="22">
        <v>0</v>
      </c>
      <c r="Q8" s="22">
        <v>0</v>
      </c>
      <c r="R8" s="22">
        <v>850</v>
      </c>
      <c r="S8" s="22">
        <v>800</v>
      </c>
      <c r="T8" s="22">
        <v>1200</v>
      </c>
      <c r="U8" s="22">
        <v>80</v>
      </c>
      <c r="Y8" s="22">
        <v>0</v>
      </c>
      <c r="Z8" s="22">
        <v>850</v>
      </c>
      <c r="AA8" s="22">
        <v>800</v>
      </c>
      <c r="AB8" s="22">
        <v>1200</v>
      </c>
      <c r="AC8" s="22">
        <v>80</v>
      </c>
      <c r="AD8" s="22">
        <v>2000</v>
      </c>
      <c r="AE8" s="22">
        <v>2000</v>
      </c>
      <c r="AF8" s="22">
        <v>2000</v>
      </c>
      <c r="AG8" s="22">
        <v>1</v>
      </c>
      <c r="AH8" s="22">
        <v>600</v>
      </c>
      <c r="AI8" s="22">
        <v>600</v>
      </c>
      <c r="AJ8" s="22">
        <v>600</v>
      </c>
      <c r="AK8" s="22">
        <v>2</v>
      </c>
      <c r="AL8" s="22">
        <v>750</v>
      </c>
      <c r="AM8" s="22">
        <v>600</v>
      </c>
      <c r="AN8" s="22">
        <v>1400</v>
      </c>
      <c r="AO8" s="22">
        <v>4</v>
      </c>
      <c r="AP8" s="22">
        <v>900</v>
      </c>
      <c r="AQ8" s="22">
        <v>750</v>
      </c>
      <c r="AR8" s="22">
        <v>1200</v>
      </c>
      <c r="AS8" s="22">
        <v>39</v>
      </c>
      <c r="AW8" s="22">
        <v>0</v>
      </c>
      <c r="AX8" s="22">
        <v>800</v>
      </c>
      <c r="AY8" s="22">
        <v>600</v>
      </c>
      <c r="AZ8" s="22">
        <v>1200</v>
      </c>
      <c r="BA8" s="22">
        <v>240</v>
      </c>
      <c r="BB8" s="22">
        <v>2750</v>
      </c>
      <c r="BC8" s="22">
        <v>500</v>
      </c>
      <c r="BD8" s="22">
        <v>5000</v>
      </c>
      <c r="BE8" s="22">
        <v>2</v>
      </c>
      <c r="BF8" s="22">
        <v>800</v>
      </c>
      <c r="BG8" s="22">
        <v>600</v>
      </c>
      <c r="BH8" s="22">
        <v>1200</v>
      </c>
      <c r="BI8" s="22">
        <v>287</v>
      </c>
      <c r="BJ8" s="22">
        <v>700</v>
      </c>
      <c r="BK8" s="22">
        <v>600</v>
      </c>
      <c r="BL8" s="22">
        <v>800</v>
      </c>
      <c r="BM8" s="22">
        <v>8</v>
      </c>
    </row>
    <row r="9" spans="1:65" s="22" customFormat="1">
      <c r="A9" s="22" t="s">
        <v>67</v>
      </c>
      <c r="E9" s="22">
        <v>0</v>
      </c>
      <c r="I9" s="22">
        <v>0</v>
      </c>
      <c r="J9" s="22">
        <v>1200</v>
      </c>
      <c r="K9" s="22">
        <v>1200</v>
      </c>
      <c r="L9" s="22">
        <v>1200</v>
      </c>
      <c r="M9" s="22">
        <v>2</v>
      </c>
      <c r="Q9" s="22">
        <v>0</v>
      </c>
      <c r="R9" s="22">
        <v>800</v>
      </c>
      <c r="S9" s="22">
        <v>700</v>
      </c>
      <c r="T9" s="22">
        <v>1000</v>
      </c>
      <c r="U9" s="22">
        <v>55</v>
      </c>
      <c r="Y9" s="22">
        <v>0</v>
      </c>
      <c r="Z9" s="22">
        <v>800</v>
      </c>
      <c r="AA9" s="22">
        <v>700</v>
      </c>
      <c r="AB9" s="22">
        <v>1000</v>
      </c>
      <c r="AC9" s="22">
        <v>57</v>
      </c>
      <c r="AD9" s="22">
        <v>1000</v>
      </c>
      <c r="AE9" s="22">
        <v>950</v>
      </c>
      <c r="AF9" s="22">
        <v>1000</v>
      </c>
      <c r="AG9" s="22">
        <v>4</v>
      </c>
      <c r="AK9" s="22">
        <v>0</v>
      </c>
      <c r="AO9" s="22">
        <v>0</v>
      </c>
      <c r="AP9" s="22">
        <v>1000</v>
      </c>
      <c r="AQ9" s="22">
        <v>700</v>
      </c>
      <c r="AR9" s="22">
        <v>1200</v>
      </c>
      <c r="AS9" s="22">
        <v>18</v>
      </c>
      <c r="AW9" s="22">
        <v>0</v>
      </c>
      <c r="AX9" s="22">
        <v>800</v>
      </c>
      <c r="AY9" s="22">
        <v>500</v>
      </c>
      <c r="AZ9" s="22">
        <v>1000</v>
      </c>
      <c r="BA9" s="22">
        <v>164</v>
      </c>
      <c r="BE9" s="22">
        <v>0</v>
      </c>
      <c r="BF9" s="22">
        <v>800</v>
      </c>
      <c r="BG9" s="22">
        <v>550</v>
      </c>
      <c r="BH9" s="22">
        <v>1000</v>
      </c>
      <c r="BI9" s="22">
        <v>182</v>
      </c>
      <c r="BJ9" s="22">
        <v>700</v>
      </c>
      <c r="BK9" s="22">
        <v>500</v>
      </c>
      <c r="BL9" s="22">
        <v>800</v>
      </c>
      <c r="BM9" s="22">
        <v>9</v>
      </c>
    </row>
    <row r="10" spans="1:65" s="22" customFormat="1">
      <c r="A10" s="22" t="s">
        <v>68</v>
      </c>
      <c r="E10" s="22">
        <v>0</v>
      </c>
      <c r="I10" s="22">
        <v>0</v>
      </c>
      <c r="M10" s="22">
        <v>0</v>
      </c>
      <c r="Q10" s="22">
        <v>0</v>
      </c>
      <c r="R10" s="22">
        <v>1000</v>
      </c>
      <c r="S10" s="22">
        <v>1000</v>
      </c>
      <c r="T10" s="22">
        <v>1200</v>
      </c>
      <c r="U10" s="22">
        <v>32</v>
      </c>
      <c r="V10" s="22">
        <v>750</v>
      </c>
      <c r="W10" s="22">
        <v>700</v>
      </c>
      <c r="X10" s="22">
        <v>750</v>
      </c>
      <c r="Y10" s="22">
        <v>2</v>
      </c>
      <c r="Z10" s="22">
        <v>1000</v>
      </c>
      <c r="AA10" s="22">
        <v>900</v>
      </c>
      <c r="AB10" s="22">
        <v>1200</v>
      </c>
      <c r="AC10" s="22">
        <v>34</v>
      </c>
      <c r="AG10" s="22">
        <v>0</v>
      </c>
      <c r="AK10" s="22">
        <v>0</v>
      </c>
      <c r="AO10" s="22">
        <v>0</v>
      </c>
      <c r="AP10" s="22">
        <v>1200</v>
      </c>
      <c r="AQ10" s="22">
        <v>1000</v>
      </c>
      <c r="AR10" s="22">
        <v>1800</v>
      </c>
      <c r="AS10" s="22">
        <v>12</v>
      </c>
      <c r="AW10" s="22">
        <v>0</v>
      </c>
      <c r="AX10" s="22">
        <v>750</v>
      </c>
      <c r="AY10" s="22">
        <v>700</v>
      </c>
      <c r="AZ10" s="22">
        <v>1000</v>
      </c>
      <c r="BA10" s="22">
        <v>50</v>
      </c>
      <c r="BE10" s="22">
        <v>0</v>
      </c>
      <c r="BF10" s="22">
        <v>800</v>
      </c>
      <c r="BG10" s="22">
        <v>700</v>
      </c>
      <c r="BH10" s="22">
        <v>1200</v>
      </c>
      <c r="BI10" s="22">
        <v>62</v>
      </c>
      <c r="BJ10" s="22">
        <v>800</v>
      </c>
      <c r="BK10" s="22">
        <v>800</v>
      </c>
      <c r="BL10" s="22">
        <v>800</v>
      </c>
      <c r="BM10" s="22">
        <v>1</v>
      </c>
    </row>
    <row r="11" spans="1:65" s="22" customFormat="1">
      <c r="A11" s="22" t="s">
        <v>69</v>
      </c>
      <c r="B11" s="22">
        <v>1500</v>
      </c>
      <c r="C11" s="22">
        <v>1500</v>
      </c>
      <c r="D11" s="22">
        <v>1500</v>
      </c>
      <c r="E11" s="22">
        <v>2</v>
      </c>
      <c r="F11" s="22">
        <v>800</v>
      </c>
      <c r="G11" s="22">
        <v>700</v>
      </c>
      <c r="H11" s="22">
        <v>800</v>
      </c>
      <c r="I11" s="22">
        <v>3</v>
      </c>
      <c r="J11" s="22">
        <v>1500</v>
      </c>
      <c r="K11" s="22">
        <v>1000</v>
      </c>
      <c r="L11" s="22">
        <v>2500</v>
      </c>
      <c r="M11" s="22">
        <v>18</v>
      </c>
      <c r="Q11" s="22">
        <v>0</v>
      </c>
      <c r="R11" s="22">
        <v>1000</v>
      </c>
      <c r="S11" s="22">
        <v>900</v>
      </c>
      <c r="T11" s="22">
        <v>1500</v>
      </c>
      <c r="U11" s="22">
        <v>746</v>
      </c>
      <c r="V11" s="22">
        <v>1200</v>
      </c>
      <c r="W11" s="22">
        <v>800</v>
      </c>
      <c r="X11" s="22">
        <v>1500</v>
      </c>
      <c r="Y11" s="22">
        <v>12</v>
      </c>
      <c r="Z11" s="22">
        <v>1000</v>
      </c>
      <c r="AA11" s="22">
        <v>900</v>
      </c>
      <c r="AB11" s="22">
        <v>1500</v>
      </c>
      <c r="AC11" s="22">
        <v>781</v>
      </c>
      <c r="AD11" s="22">
        <v>974.99996948242188</v>
      </c>
      <c r="AE11" s="22">
        <v>600</v>
      </c>
      <c r="AF11" s="22">
        <v>1500</v>
      </c>
      <c r="AG11" s="22">
        <v>26</v>
      </c>
      <c r="AH11" s="22">
        <v>1500</v>
      </c>
      <c r="AI11" s="22">
        <v>800</v>
      </c>
      <c r="AJ11" s="22">
        <v>2000</v>
      </c>
      <c r="AK11" s="22">
        <v>15</v>
      </c>
      <c r="AL11" s="22">
        <v>1200</v>
      </c>
      <c r="AM11" s="22">
        <v>900</v>
      </c>
      <c r="AN11" s="22">
        <v>1800</v>
      </c>
      <c r="AO11" s="22">
        <v>11</v>
      </c>
      <c r="AP11" s="22">
        <v>1200</v>
      </c>
      <c r="AQ11" s="22">
        <v>900</v>
      </c>
      <c r="AR11" s="22">
        <v>2000</v>
      </c>
      <c r="AS11" s="22">
        <v>293</v>
      </c>
      <c r="AT11" s="22">
        <v>1300</v>
      </c>
      <c r="AU11" s="22">
        <v>1200</v>
      </c>
      <c r="AV11" s="22">
        <v>2500</v>
      </c>
      <c r="AW11" s="22">
        <v>3</v>
      </c>
      <c r="AX11" s="22">
        <v>1000</v>
      </c>
      <c r="AY11" s="22">
        <v>800</v>
      </c>
      <c r="AZ11" s="22">
        <v>1500</v>
      </c>
      <c r="BA11" s="22">
        <v>2308</v>
      </c>
      <c r="BB11" s="22">
        <v>800</v>
      </c>
      <c r="BC11" s="22">
        <v>800</v>
      </c>
      <c r="BD11" s="22">
        <v>900</v>
      </c>
      <c r="BE11" s="22">
        <v>9</v>
      </c>
      <c r="BF11" s="22">
        <v>1000</v>
      </c>
      <c r="BG11" s="22">
        <v>800</v>
      </c>
      <c r="BH11" s="22">
        <v>1500</v>
      </c>
      <c r="BI11" s="22">
        <v>2639</v>
      </c>
      <c r="BJ11" s="22">
        <v>800</v>
      </c>
      <c r="BK11" s="22">
        <v>600</v>
      </c>
      <c r="BL11" s="22">
        <v>1500</v>
      </c>
      <c r="BM11" s="22">
        <v>100</v>
      </c>
    </row>
    <row r="12" spans="1:65" s="22" customFormat="1"/>
    <row r="13" spans="1:65" s="22" customFormat="1"/>
    <row r="14" spans="1:65" s="22" customFormat="1"/>
    <row r="15" spans="1:65" s="22" customFormat="1"/>
    <row r="16" spans="1:65" s="22" customFormat="1"/>
    <row r="17" s="22" customFormat="1"/>
    <row r="18" s="22" customFormat="1"/>
    <row r="19" s="22" customFormat="1"/>
    <row r="20" s="22" customFormat="1"/>
    <row r="21" s="22" customFormat="1"/>
    <row r="22" s="22" customFormat="1"/>
    <row r="23" s="22" customFormat="1"/>
    <row r="24" s="22" customFormat="1"/>
    <row r="25" s="22" customFormat="1"/>
    <row r="26" s="22" customFormat="1"/>
    <row r="27" s="22" customFormat="1"/>
    <row r="28" s="22" customFormat="1"/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M33"/>
  <sheetViews>
    <sheetView workbookViewId="0">
      <selection activeCell="D20" sqref="D20"/>
    </sheetView>
  </sheetViews>
  <sheetFormatPr defaultColWidth="8.81640625" defaultRowHeight="14.5"/>
  <sheetData>
    <row r="1" spans="1:65">
      <c r="A1" t="s">
        <v>53</v>
      </c>
      <c r="B1" t="s">
        <v>32</v>
      </c>
      <c r="C1" t="s">
        <v>45</v>
      </c>
      <c r="D1" t="s">
        <v>46</v>
      </c>
      <c r="F1" t="s">
        <v>32</v>
      </c>
      <c r="J1" t="s">
        <v>32</v>
      </c>
      <c r="N1" t="s">
        <v>32</v>
      </c>
      <c r="R1" t="s">
        <v>32</v>
      </c>
      <c r="V1" t="s">
        <v>32</v>
      </c>
      <c r="Z1" t="s">
        <v>32</v>
      </c>
      <c r="AD1" t="s">
        <v>32</v>
      </c>
      <c r="AH1" t="s">
        <v>33</v>
      </c>
      <c r="AL1" t="s">
        <v>33</v>
      </c>
      <c r="AP1" t="s">
        <v>33</v>
      </c>
      <c r="AT1" t="s">
        <v>33</v>
      </c>
      <c r="AX1" t="s">
        <v>33</v>
      </c>
      <c r="BB1" t="s">
        <v>33</v>
      </c>
      <c r="BF1" t="s">
        <v>33</v>
      </c>
      <c r="BJ1" t="s">
        <v>33</v>
      </c>
    </row>
    <row r="2" spans="1:65">
      <c r="B2" t="s">
        <v>19</v>
      </c>
      <c r="F2" t="s">
        <v>20</v>
      </c>
      <c r="J2" t="s">
        <v>21</v>
      </c>
      <c r="N2" t="s">
        <v>22</v>
      </c>
      <c r="R2" t="s">
        <v>35</v>
      </c>
      <c r="V2" t="s">
        <v>24</v>
      </c>
      <c r="Z2" t="s">
        <v>25</v>
      </c>
      <c r="AD2" t="s">
        <v>26</v>
      </c>
      <c r="AH2" t="s">
        <v>19</v>
      </c>
      <c r="AL2" t="s">
        <v>20</v>
      </c>
      <c r="AP2" t="s">
        <v>21</v>
      </c>
      <c r="AT2" t="s">
        <v>22</v>
      </c>
      <c r="AX2" t="s">
        <v>35</v>
      </c>
      <c r="BB2" t="s">
        <v>24</v>
      </c>
      <c r="BF2" t="s">
        <v>25</v>
      </c>
      <c r="BJ2" t="s">
        <v>26</v>
      </c>
    </row>
    <row r="3" spans="1:65">
      <c r="A3" t="s">
        <v>27</v>
      </c>
      <c r="B3" t="s">
        <v>28</v>
      </c>
      <c r="C3" t="s">
        <v>29</v>
      </c>
      <c r="D3" t="s">
        <v>30</v>
      </c>
      <c r="E3" t="s">
        <v>31</v>
      </c>
    </row>
    <row r="4" spans="1:65" s="22" customFormat="1">
      <c r="A4" s="22" t="s">
        <v>62</v>
      </c>
      <c r="E4" s="22">
        <v>0</v>
      </c>
      <c r="I4" s="22">
        <v>0</v>
      </c>
      <c r="J4" s="22">
        <v>300</v>
      </c>
      <c r="K4" s="22">
        <v>300</v>
      </c>
      <c r="L4" s="22">
        <v>300</v>
      </c>
      <c r="M4" s="22">
        <v>1</v>
      </c>
      <c r="Q4" s="22">
        <v>0</v>
      </c>
      <c r="R4" s="22">
        <v>200</v>
      </c>
      <c r="S4" s="22">
        <v>150</v>
      </c>
      <c r="T4" s="22">
        <v>200</v>
      </c>
      <c r="U4" s="22">
        <v>19</v>
      </c>
      <c r="Y4" s="22">
        <v>0</v>
      </c>
      <c r="Z4" s="22">
        <v>200</v>
      </c>
      <c r="AA4" s="22">
        <v>150</v>
      </c>
      <c r="AB4" s="22">
        <v>200</v>
      </c>
      <c r="AC4" s="22">
        <v>20</v>
      </c>
      <c r="AG4" s="22">
        <v>0</v>
      </c>
      <c r="AK4" s="22">
        <v>0</v>
      </c>
      <c r="AL4" s="22">
        <v>200</v>
      </c>
      <c r="AM4" s="22">
        <v>200</v>
      </c>
      <c r="AN4" s="22">
        <v>1700</v>
      </c>
      <c r="AO4" s="22">
        <v>5</v>
      </c>
      <c r="AP4" s="22">
        <v>2000</v>
      </c>
      <c r="AQ4" s="22">
        <v>1600</v>
      </c>
      <c r="AR4" s="22">
        <v>2400</v>
      </c>
      <c r="AS4" s="22">
        <v>25</v>
      </c>
      <c r="AW4" s="22">
        <v>0</v>
      </c>
      <c r="AX4" s="22">
        <v>200</v>
      </c>
      <c r="AY4" s="22">
        <v>170</v>
      </c>
      <c r="AZ4" s="22">
        <v>300</v>
      </c>
      <c r="BA4" s="22">
        <v>65</v>
      </c>
      <c r="BB4" s="22">
        <v>200</v>
      </c>
      <c r="BC4" s="22">
        <v>150</v>
      </c>
      <c r="BD4" s="22">
        <v>200</v>
      </c>
      <c r="BE4" s="22">
        <v>4</v>
      </c>
      <c r="BF4" s="22">
        <v>300</v>
      </c>
      <c r="BG4" s="22">
        <v>200</v>
      </c>
      <c r="BH4" s="22">
        <v>2000</v>
      </c>
      <c r="BI4" s="22">
        <v>99</v>
      </c>
      <c r="BJ4" s="22">
        <v>200</v>
      </c>
      <c r="BK4" s="22">
        <v>200</v>
      </c>
      <c r="BL4" s="22">
        <v>200</v>
      </c>
      <c r="BM4" s="22">
        <v>1</v>
      </c>
    </row>
    <row r="5" spans="1:65" s="22" customFormat="1">
      <c r="A5" s="22" t="s">
        <v>63</v>
      </c>
      <c r="E5" s="22">
        <v>0</v>
      </c>
      <c r="I5" s="22">
        <v>0</v>
      </c>
      <c r="M5" s="22">
        <v>0</v>
      </c>
      <c r="Q5" s="22">
        <v>0</v>
      </c>
      <c r="R5" s="22">
        <v>250</v>
      </c>
      <c r="S5" s="22">
        <v>200</v>
      </c>
      <c r="T5" s="22">
        <v>300</v>
      </c>
      <c r="U5" s="22">
        <v>9</v>
      </c>
      <c r="V5" s="22">
        <v>400</v>
      </c>
      <c r="W5" s="22">
        <v>400</v>
      </c>
      <c r="X5" s="22">
        <v>400</v>
      </c>
      <c r="Y5" s="22">
        <v>1</v>
      </c>
      <c r="Z5" s="22">
        <v>250</v>
      </c>
      <c r="AA5" s="22">
        <v>200</v>
      </c>
      <c r="AB5" s="22">
        <v>350</v>
      </c>
      <c r="AC5" s="22">
        <v>10</v>
      </c>
      <c r="AG5" s="22">
        <v>0</v>
      </c>
      <c r="AH5" s="22">
        <v>1500</v>
      </c>
      <c r="AI5" s="22">
        <v>1500</v>
      </c>
      <c r="AJ5" s="22">
        <v>1500</v>
      </c>
      <c r="AK5" s="22">
        <v>1</v>
      </c>
      <c r="AL5" s="22">
        <v>500</v>
      </c>
      <c r="AM5" s="22">
        <v>500</v>
      </c>
      <c r="AN5" s="22">
        <v>500</v>
      </c>
      <c r="AO5" s="22">
        <v>2</v>
      </c>
      <c r="AP5" s="22">
        <v>2500</v>
      </c>
      <c r="AQ5" s="22">
        <v>2100</v>
      </c>
      <c r="AR5" s="22">
        <v>2500</v>
      </c>
      <c r="AS5" s="22">
        <v>18</v>
      </c>
      <c r="AW5" s="22">
        <v>0</v>
      </c>
      <c r="AX5" s="22">
        <v>350</v>
      </c>
      <c r="AY5" s="22">
        <v>300</v>
      </c>
      <c r="AZ5" s="22">
        <v>500</v>
      </c>
      <c r="BA5" s="22">
        <v>29</v>
      </c>
      <c r="BB5" s="22">
        <v>2000</v>
      </c>
      <c r="BC5" s="22">
        <v>500</v>
      </c>
      <c r="BD5" s="22">
        <v>2000</v>
      </c>
      <c r="BE5" s="22">
        <v>3</v>
      </c>
      <c r="BF5" s="22">
        <v>500</v>
      </c>
      <c r="BG5" s="22">
        <v>300</v>
      </c>
      <c r="BH5" s="22">
        <v>2100</v>
      </c>
      <c r="BI5" s="22">
        <v>53</v>
      </c>
      <c r="BJ5" s="22">
        <v>250</v>
      </c>
      <c r="BK5" s="22">
        <v>250</v>
      </c>
      <c r="BL5" s="22">
        <v>250</v>
      </c>
      <c r="BM5" s="22">
        <v>1</v>
      </c>
    </row>
    <row r="6" spans="1:65" s="22" customFormat="1">
      <c r="A6" s="22" t="s">
        <v>64</v>
      </c>
      <c r="E6" s="22">
        <v>0</v>
      </c>
      <c r="I6" s="22">
        <v>0</v>
      </c>
      <c r="J6" s="22">
        <v>500</v>
      </c>
      <c r="K6" s="22">
        <v>500</v>
      </c>
      <c r="L6" s="22">
        <v>500</v>
      </c>
      <c r="M6" s="22">
        <v>1</v>
      </c>
      <c r="Q6" s="22">
        <v>0</v>
      </c>
      <c r="R6" s="22">
        <v>500</v>
      </c>
      <c r="S6" s="22">
        <v>400</v>
      </c>
      <c r="T6" s="22">
        <v>550</v>
      </c>
      <c r="U6" s="22">
        <v>19</v>
      </c>
      <c r="Y6" s="22">
        <v>0</v>
      </c>
      <c r="Z6" s="22">
        <v>500</v>
      </c>
      <c r="AA6" s="22">
        <v>400</v>
      </c>
      <c r="AB6" s="22">
        <v>500</v>
      </c>
      <c r="AC6" s="22">
        <v>20</v>
      </c>
      <c r="AG6" s="22">
        <v>0</v>
      </c>
      <c r="AK6" s="22">
        <v>0</v>
      </c>
      <c r="AL6" s="22">
        <v>500</v>
      </c>
      <c r="AM6" s="22">
        <v>500</v>
      </c>
      <c r="AN6" s="22">
        <v>500</v>
      </c>
      <c r="AO6" s="22">
        <v>1</v>
      </c>
      <c r="AP6" s="22">
        <v>4100</v>
      </c>
      <c r="AQ6" s="22">
        <v>500</v>
      </c>
      <c r="AR6" s="22">
        <v>4200</v>
      </c>
      <c r="AS6" s="22">
        <v>9</v>
      </c>
      <c r="AW6" s="22">
        <v>0</v>
      </c>
      <c r="AX6" s="22">
        <v>400</v>
      </c>
      <c r="AY6" s="22">
        <v>400</v>
      </c>
      <c r="AZ6" s="22">
        <v>500</v>
      </c>
      <c r="BA6" s="22">
        <v>59</v>
      </c>
      <c r="BB6" s="22">
        <v>400</v>
      </c>
      <c r="BC6" s="22">
        <v>400</v>
      </c>
      <c r="BD6" s="22">
        <v>400</v>
      </c>
      <c r="BE6" s="22">
        <v>1</v>
      </c>
      <c r="BF6" s="22">
        <v>450</v>
      </c>
      <c r="BG6" s="22">
        <v>400</v>
      </c>
      <c r="BH6" s="22">
        <v>500</v>
      </c>
      <c r="BI6" s="22">
        <v>70</v>
      </c>
      <c r="BJ6" s="22">
        <v>400</v>
      </c>
      <c r="BK6" s="22">
        <v>400</v>
      </c>
      <c r="BL6" s="22">
        <v>400</v>
      </c>
      <c r="BM6" s="22">
        <v>1</v>
      </c>
    </row>
    <row r="7" spans="1:65" s="22" customFormat="1">
      <c r="A7" s="22" t="s">
        <v>65</v>
      </c>
      <c r="E7" s="22">
        <v>0</v>
      </c>
      <c r="F7" s="22">
        <v>3500</v>
      </c>
      <c r="G7" s="22">
        <v>3500</v>
      </c>
      <c r="H7" s="22">
        <v>3500</v>
      </c>
      <c r="I7" s="22">
        <v>1</v>
      </c>
      <c r="J7" s="22">
        <v>4000</v>
      </c>
      <c r="K7" s="22">
        <v>4000</v>
      </c>
      <c r="L7" s="22">
        <v>4000</v>
      </c>
      <c r="M7" s="22">
        <v>1</v>
      </c>
      <c r="Q7" s="22">
        <v>0</v>
      </c>
      <c r="R7" s="22">
        <v>600</v>
      </c>
      <c r="S7" s="22">
        <v>600</v>
      </c>
      <c r="T7" s="22">
        <v>600</v>
      </c>
      <c r="U7" s="22">
        <v>2</v>
      </c>
      <c r="Y7" s="22">
        <v>0</v>
      </c>
      <c r="Z7" s="22">
        <v>600</v>
      </c>
      <c r="AA7" s="22">
        <v>600</v>
      </c>
      <c r="AB7" s="22">
        <v>3500</v>
      </c>
      <c r="AC7" s="22">
        <v>4</v>
      </c>
      <c r="AG7" s="22">
        <v>0</v>
      </c>
      <c r="AK7" s="22">
        <v>0</v>
      </c>
      <c r="AL7" s="22">
        <v>4000</v>
      </c>
      <c r="AM7" s="22">
        <v>4000</v>
      </c>
      <c r="AN7" s="22">
        <v>4000</v>
      </c>
      <c r="AO7" s="22">
        <v>1</v>
      </c>
      <c r="AP7" s="22">
        <v>3700</v>
      </c>
      <c r="AQ7" s="22">
        <v>3000</v>
      </c>
      <c r="AR7" s="22">
        <v>4000</v>
      </c>
      <c r="AS7" s="22">
        <v>26</v>
      </c>
      <c r="AW7" s="22">
        <v>0</v>
      </c>
      <c r="AX7" s="22">
        <v>2000</v>
      </c>
      <c r="AY7" s="22">
        <v>1000</v>
      </c>
      <c r="AZ7" s="22">
        <v>3500</v>
      </c>
      <c r="BA7" s="22">
        <v>26</v>
      </c>
      <c r="BE7" s="22">
        <v>0</v>
      </c>
      <c r="BF7" s="22">
        <v>3250</v>
      </c>
      <c r="BG7" s="22">
        <v>1500</v>
      </c>
      <c r="BH7" s="22">
        <v>4000</v>
      </c>
      <c r="BI7" s="22">
        <v>53</v>
      </c>
      <c r="BM7" s="22">
        <v>0</v>
      </c>
    </row>
    <row r="8" spans="1:65" s="22" customFormat="1">
      <c r="A8" s="22" t="s">
        <v>66</v>
      </c>
      <c r="E8" s="22">
        <v>0</v>
      </c>
      <c r="I8" s="22">
        <v>0</v>
      </c>
      <c r="J8" s="22">
        <v>1000</v>
      </c>
      <c r="K8" s="22">
        <v>600</v>
      </c>
      <c r="L8" s="22">
        <v>1200</v>
      </c>
      <c r="M8" s="22">
        <v>7</v>
      </c>
      <c r="Q8" s="22">
        <v>0</v>
      </c>
      <c r="R8" s="22">
        <v>500</v>
      </c>
      <c r="S8" s="22">
        <v>500</v>
      </c>
      <c r="T8" s="22">
        <v>500</v>
      </c>
      <c r="U8" s="22">
        <v>4</v>
      </c>
      <c r="Y8" s="22">
        <v>0</v>
      </c>
      <c r="Z8" s="22">
        <v>600</v>
      </c>
      <c r="AA8" s="22">
        <v>500</v>
      </c>
      <c r="AB8" s="22">
        <v>1000</v>
      </c>
      <c r="AC8" s="22">
        <v>11</v>
      </c>
      <c r="AD8" s="22">
        <v>2500</v>
      </c>
      <c r="AE8" s="22">
        <v>2500</v>
      </c>
      <c r="AF8" s="22">
        <v>2500</v>
      </c>
      <c r="AG8" s="22">
        <v>1</v>
      </c>
      <c r="AH8" s="22">
        <v>1800</v>
      </c>
      <c r="AI8" s="22">
        <v>1000</v>
      </c>
      <c r="AJ8" s="22">
        <v>1800</v>
      </c>
      <c r="AK8" s="22">
        <v>3</v>
      </c>
      <c r="AL8" s="22">
        <v>500</v>
      </c>
      <c r="AM8" s="22">
        <v>500</v>
      </c>
      <c r="AN8" s="22">
        <v>500</v>
      </c>
      <c r="AO8" s="22">
        <v>1</v>
      </c>
      <c r="AP8" s="22">
        <v>1500</v>
      </c>
      <c r="AQ8" s="22">
        <v>600</v>
      </c>
      <c r="AR8" s="22">
        <v>2700</v>
      </c>
      <c r="AS8" s="22">
        <v>20</v>
      </c>
      <c r="AW8" s="22">
        <v>0</v>
      </c>
      <c r="AX8" s="22">
        <v>600</v>
      </c>
      <c r="AY8" s="22">
        <v>500</v>
      </c>
      <c r="AZ8" s="22">
        <v>900</v>
      </c>
      <c r="BA8" s="22">
        <v>76</v>
      </c>
      <c r="BB8" s="22">
        <v>2000</v>
      </c>
      <c r="BC8" s="22">
        <v>500</v>
      </c>
      <c r="BD8" s="22">
        <v>2000</v>
      </c>
      <c r="BE8" s="22">
        <v>2</v>
      </c>
      <c r="BF8" s="22">
        <v>700</v>
      </c>
      <c r="BG8" s="22">
        <v>500</v>
      </c>
      <c r="BH8" s="22">
        <v>1000</v>
      </c>
      <c r="BI8" s="22">
        <v>102</v>
      </c>
      <c r="BM8" s="22">
        <v>0</v>
      </c>
    </row>
    <row r="9" spans="1:65" s="22" customFormat="1">
      <c r="A9" s="22" t="s">
        <v>67</v>
      </c>
      <c r="E9" s="22">
        <v>0</v>
      </c>
      <c r="I9" s="22">
        <v>0</v>
      </c>
      <c r="J9" s="22">
        <v>2100</v>
      </c>
      <c r="K9" s="22">
        <v>2100</v>
      </c>
      <c r="L9" s="22">
        <v>2100</v>
      </c>
      <c r="M9" s="22">
        <v>1</v>
      </c>
      <c r="Q9" s="22">
        <v>0</v>
      </c>
      <c r="R9" s="22">
        <v>250</v>
      </c>
      <c r="S9" s="22">
        <v>250</v>
      </c>
      <c r="T9" s="22">
        <v>500</v>
      </c>
      <c r="U9" s="22">
        <v>7</v>
      </c>
      <c r="V9" s="22">
        <v>250</v>
      </c>
      <c r="W9" s="22">
        <v>250</v>
      </c>
      <c r="X9" s="22">
        <v>350</v>
      </c>
      <c r="Y9" s="22">
        <v>2</v>
      </c>
      <c r="Z9" s="22">
        <v>300</v>
      </c>
      <c r="AA9" s="22">
        <v>250</v>
      </c>
      <c r="AB9" s="22">
        <v>500</v>
      </c>
      <c r="AC9" s="22">
        <v>10</v>
      </c>
      <c r="AG9" s="22">
        <v>0</v>
      </c>
      <c r="AK9" s="22">
        <v>0</v>
      </c>
      <c r="AL9" s="22">
        <v>1000</v>
      </c>
      <c r="AM9" s="22">
        <v>400</v>
      </c>
      <c r="AN9" s="22">
        <v>3000</v>
      </c>
      <c r="AO9" s="22">
        <v>3</v>
      </c>
      <c r="AP9" s="22">
        <v>1200</v>
      </c>
      <c r="AQ9" s="22">
        <v>1200</v>
      </c>
      <c r="AR9" s="22">
        <v>1300</v>
      </c>
      <c r="AS9" s="22">
        <v>8</v>
      </c>
      <c r="AT9" s="22">
        <v>300</v>
      </c>
      <c r="AU9" s="22">
        <v>300</v>
      </c>
      <c r="AV9" s="22">
        <v>300</v>
      </c>
      <c r="AW9" s="22">
        <v>1</v>
      </c>
      <c r="AX9" s="22">
        <v>400</v>
      </c>
      <c r="AY9" s="22">
        <v>350</v>
      </c>
      <c r="AZ9" s="22">
        <v>700</v>
      </c>
      <c r="BA9" s="22">
        <v>35</v>
      </c>
      <c r="BE9" s="22">
        <v>0</v>
      </c>
      <c r="BF9" s="22">
        <v>500</v>
      </c>
      <c r="BG9" s="22">
        <v>350</v>
      </c>
      <c r="BH9" s="22">
        <v>1000</v>
      </c>
      <c r="BI9" s="22">
        <v>47</v>
      </c>
      <c r="BJ9" s="22">
        <v>350</v>
      </c>
      <c r="BK9" s="22">
        <v>350</v>
      </c>
      <c r="BL9" s="22">
        <v>350</v>
      </c>
      <c r="BM9" s="22">
        <v>1</v>
      </c>
    </row>
    <row r="10" spans="1:65" s="22" customFormat="1">
      <c r="A10" s="22" t="s">
        <v>68</v>
      </c>
      <c r="E10" s="22">
        <v>0</v>
      </c>
      <c r="I10" s="22">
        <v>0</v>
      </c>
      <c r="M10" s="22">
        <v>0</v>
      </c>
      <c r="Q10" s="22">
        <v>0</v>
      </c>
      <c r="R10" s="22">
        <v>400</v>
      </c>
      <c r="S10" s="22">
        <v>400</v>
      </c>
      <c r="T10" s="22">
        <v>600</v>
      </c>
      <c r="U10" s="22">
        <v>3</v>
      </c>
      <c r="V10" s="22">
        <v>400</v>
      </c>
      <c r="W10" s="22">
        <v>400</v>
      </c>
      <c r="X10" s="22">
        <v>400</v>
      </c>
      <c r="Y10" s="22">
        <v>1</v>
      </c>
      <c r="Z10" s="22">
        <v>400</v>
      </c>
      <c r="AA10" s="22">
        <v>400</v>
      </c>
      <c r="AB10" s="22">
        <v>400</v>
      </c>
      <c r="AC10" s="22">
        <v>4</v>
      </c>
      <c r="AG10" s="22">
        <v>0</v>
      </c>
      <c r="AK10" s="22">
        <v>0</v>
      </c>
      <c r="AL10" s="22">
        <v>600</v>
      </c>
      <c r="AM10" s="22">
        <v>600</v>
      </c>
      <c r="AN10" s="22">
        <v>800</v>
      </c>
      <c r="AO10" s="22">
        <v>2</v>
      </c>
      <c r="AP10" s="22">
        <v>600</v>
      </c>
      <c r="AQ10" s="22">
        <v>500</v>
      </c>
      <c r="AR10" s="22">
        <v>1600</v>
      </c>
      <c r="AS10" s="22">
        <v>7</v>
      </c>
      <c r="AW10" s="22">
        <v>0</v>
      </c>
      <c r="AX10" s="22">
        <v>600</v>
      </c>
      <c r="AY10" s="22">
        <v>500</v>
      </c>
      <c r="AZ10" s="22">
        <v>1300</v>
      </c>
      <c r="BA10" s="22">
        <v>15</v>
      </c>
      <c r="BE10" s="22">
        <v>0</v>
      </c>
      <c r="BF10" s="22">
        <v>600</v>
      </c>
      <c r="BG10" s="22">
        <v>500</v>
      </c>
      <c r="BH10" s="22">
        <v>1300</v>
      </c>
      <c r="BI10" s="22">
        <v>24</v>
      </c>
      <c r="BM10" s="22">
        <v>0</v>
      </c>
    </row>
    <row r="11" spans="1:65" s="22" customFormat="1">
      <c r="A11" s="22" t="s">
        <v>69</v>
      </c>
      <c r="B11" s="22">
        <v>700</v>
      </c>
      <c r="C11" s="22">
        <v>700</v>
      </c>
      <c r="D11" s="22">
        <v>700</v>
      </c>
      <c r="E11" s="22">
        <v>1</v>
      </c>
      <c r="F11" s="22">
        <v>700</v>
      </c>
      <c r="G11" s="22">
        <v>600</v>
      </c>
      <c r="H11" s="22">
        <v>1000</v>
      </c>
      <c r="I11" s="22">
        <v>5</v>
      </c>
      <c r="J11" s="22">
        <v>1150</v>
      </c>
      <c r="K11" s="22">
        <v>1000</v>
      </c>
      <c r="L11" s="22">
        <v>2500</v>
      </c>
      <c r="M11" s="22">
        <v>38</v>
      </c>
      <c r="Q11" s="22">
        <v>0</v>
      </c>
      <c r="R11" s="22">
        <v>700</v>
      </c>
      <c r="S11" s="22">
        <v>600</v>
      </c>
      <c r="T11" s="22">
        <v>1500</v>
      </c>
      <c r="U11" s="22">
        <v>252</v>
      </c>
      <c r="V11" s="22">
        <v>1800</v>
      </c>
      <c r="W11" s="22">
        <v>700</v>
      </c>
      <c r="X11" s="22">
        <v>2500</v>
      </c>
      <c r="Y11" s="22">
        <v>9</v>
      </c>
      <c r="Z11" s="22">
        <v>800</v>
      </c>
      <c r="AA11" s="22">
        <v>600</v>
      </c>
      <c r="AB11" s="22">
        <v>2000</v>
      </c>
      <c r="AC11" s="22">
        <v>305</v>
      </c>
      <c r="AD11" s="22">
        <v>800</v>
      </c>
      <c r="AE11" s="22">
        <v>500</v>
      </c>
      <c r="AF11" s="22">
        <v>2300</v>
      </c>
      <c r="AG11" s="22">
        <v>13</v>
      </c>
      <c r="AH11" s="22">
        <v>2000</v>
      </c>
      <c r="AI11" s="22">
        <v>1200</v>
      </c>
      <c r="AJ11" s="22">
        <v>2000</v>
      </c>
      <c r="AK11" s="22">
        <v>11</v>
      </c>
      <c r="AL11" s="22">
        <v>1000</v>
      </c>
      <c r="AM11" s="22">
        <v>800</v>
      </c>
      <c r="AN11" s="22">
        <v>1500</v>
      </c>
      <c r="AO11" s="22">
        <v>60</v>
      </c>
      <c r="AP11" s="22">
        <v>2000</v>
      </c>
      <c r="AQ11" s="22">
        <v>850</v>
      </c>
      <c r="AR11" s="22">
        <v>2900</v>
      </c>
      <c r="AS11" s="22">
        <v>319</v>
      </c>
      <c r="AW11" s="22">
        <v>0</v>
      </c>
      <c r="AX11" s="22">
        <v>800</v>
      </c>
      <c r="AY11" s="22">
        <v>650</v>
      </c>
      <c r="AZ11" s="22">
        <v>2000</v>
      </c>
      <c r="BA11" s="22">
        <v>1396</v>
      </c>
      <c r="BB11" s="22">
        <v>700</v>
      </c>
      <c r="BC11" s="22">
        <v>500</v>
      </c>
      <c r="BD11" s="22">
        <v>1500</v>
      </c>
      <c r="BE11" s="22">
        <v>27</v>
      </c>
      <c r="BF11" s="22">
        <v>1000</v>
      </c>
      <c r="BG11" s="22">
        <v>700</v>
      </c>
      <c r="BH11" s="22">
        <v>2500</v>
      </c>
      <c r="BI11" s="22">
        <v>1813</v>
      </c>
      <c r="BJ11" s="22">
        <v>600</v>
      </c>
      <c r="BK11" s="22">
        <v>500</v>
      </c>
      <c r="BL11" s="22">
        <v>2300</v>
      </c>
      <c r="BM11" s="22">
        <v>25</v>
      </c>
    </row>
    <row r="12" spans="1:65" s="22" customFormat="1"/>
    <row r="13" spans="1:65" s="22" customFormat="1"/>
    <row r="14" spans="1:65" s="22" customFormat="1"/>
    <row r="15" spans="1:65" s="22" customFormat="1"/>
    <row r="16" spans="1:65" s="22" customFormat="1"/>
    <row r="17" s="22" customFormat="1"/>
    <row r="18" s="22" customFormat="1"/>
    <row r="19" s="22" customFormat="1"/>
    <row r="20" s="22" customFormat="1"/>
    <row r="21" s="22" customFormat="1"/>
    <row r="22" s="22" customFormat="1"/>
    <row r="23" s="22" customFormat="1"/>
    <row r="24" s="22" customFormat="1"/>
    <row r="25" s="22" customFormat="1"/>
    <row r="26" s="22" customFormat="1"/>
    <row r="27" s="22" customFormat="1"/>
    <row r="28" s="22" customFormat="1"/>
    <row r="29" s="22" customFormat="1"/>
    <row r="30" s="22" customFormat="1"/>
    <row r="31" s="22" customFormat="1"/>
    <row r="32" s="22" customFormat="1"/>
    <row r="33" s="22" customFormat="1"/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M27"/>
  <sheetViews>
    <sheetView workbookViewId="0">
      <selection activeCell="C22" sqref="C22"/>
    </sheetView>
  </sheetViews>
  <sheetFormatPr defaultColWidth="8.81640625" defaultRowHeight="14.5"/>
  <sheetData>
    <row r="1" spans="1:65">
      <c r="A1" t="s">
        <v>54</v>
      </c>
      <c r="B1" t="s">
        <v>32</v>
      </c>
      <c r="C1" t="s">
        <v>47</v>
      </c>
      <c r="D1" t="s">
        <v>48</v>
      </c>
      <c r="F1" t="s">
        <v>32</v>
      </c>
      <c r="J1" t="s">
        <v>32</v>
      </c>
      <c r="N1" t="s">
        <v>32</v>
      </c>
      <c r="R1" t="s">
        <v>32</v>
      </c>
      <c r="V1" t="s">
        <v>32</v>
      </c>
      <c r="Z1" t="s">
        <v>32</v>
      </c>
      <c r="AD1" t="s">
        <v>32</v>
      </c>
      <c r="AH1" t="s">
        <v>33</v>
      </c>
      <c r="AL1" t="s">
        <v>33</v>
      </c>
      <c r="AP1" t="s">
        <v>33</v>
      </c>
      <c r="AT1" t="s">
        <v>33</v>
      </c>
      <c r="AX1" t="s">
        <v>33</v>
      </c>
      <c r="BB1" t="s">
        <v>33</v>
      </c>
      <c r="BF1" t="s">
        <v>33</v>
      </c>
      <c r="BJ1" t="s">
        <v>33</v>
      </c>
    </row>
    <row r="2" spans="1:65">
      <c r="B2" t="s">
        <v>19</v>
      </c>
      <c r="F2" t="s">
        <v>20</v>
      </c>
      <c r="J2" t="s">
        <v>21</v>
      </c>
      <c r="N2" t="s">
        <v>22</v>
      </c>
      <c r="R2" t="s">
        <v>35</v>
      </c>
      <c r="V2" t="s">
        <v>24</v>
      </c>
      <c r="Z2" t="s">
        <v>25</v>
      </c>
      <c r="AD2" t="s">
        <v>26</v>
      </c>
      <c r="AH2" t="s">
        <v>19</v>
      </c>
      <c r="AL2" t="s">
        <v>20</v>
      </c>
      <c r="AP2" t="s">
        <v>21</v>
      </c>
      <c r="AT2" t="s">
        <v>22</v>
      </c>
      <c r="AX2" t="s">
        <v>35</v>
      </c>
      <c r="BB2" t="s">
        <v>24</v>
      </c>
      <c r="BF2" t="s">
        <v>25</v>
      </c>
      <c r="BJ2" t="s">
        <v>26</v>
      </c>
    </row>
    <row r="3" spans="1:65">
      <c r="A3" t="s">
        <v>27</v>
      </c>
      <c r="B3" t="s">
        <v>28</v>
      </c>
      <c r="C3" t="s">
        <v>29</v>
      </c>
      <c r="D3" t="s">
        <v>30</v>
      </c>
      <c r="E3" t="s">
        <v>31</v>
      </c>
    </row>
    <row r="4" spans="1:65" s="22" customFormat="1">
      <c r="A4" s="22" t="s">
        <v>62</v>
      </c>
      <c r="E4" s="22">
        <v>0</v>
      </c>
      <c r="I4" s="22">
        <v>0</v>
      </c>
      <c r="M4" s="22">
        <v>0</v>
      </c>
      <c r="Q4" s="22">
        <v>0</v>
      </c>
      <c r="U4" s="22">
        <v>0</v>
      </c>
      <c r="Y4" s="22">
        <v>0</v>
      </c>
      <c r="AC4" s="22">
        <v>0</v>
      </c>
      <c r="AG4" s="22">
        <v>0</v>
      </c>
      <c r="AK4" s="22">
        <v>0</v>
      </c>
      <c r="AL4" s="22">
        <v>3500</v>
      </c>
      <c r="AM4" s="22">
        <v>3500</v>
      </c>
      <c r="AN4" s="22">
        <v>3500</v>
      </c>
      <c r="AO4" s="22">
        <v>1</v>
      </c>
      <c r="AP4" s="22">
        <v>2000</v>
      </c>
      <c r="AQ4" s="22">
        <v>1500</v>
      </c>
      <c r="AR4" s="22">
        <v>2300</v>
      </c>
      <c r="AS4" s="22">
        <v>15</v>
      </c>
      <c r="AW4" s="22">
        <v>0</v>
      </c>
      <c r="AX4" s="22">
        <v>500</v>
      </c>
      <c r="AY4" s="22">
        <v>500</v>
      </c>
      <c r="AZ4" s="22">
        <v>500</v>
      </c>
      <c r="BA4" s="22">
        <v>1</v>
      </c>
      <c r="BE4" s="22">
        <v>0</v>
      </c>
      <c r="BF4" s="22">
        <v>2000</v>
      </c>
      <c r="BG4" s="22">
        <v>1600</v>
      </c>
      <c r="BH4" s="22">
        <v>2500</v>
      </c>
      <c r="BI4" s="22">
        <v>17</v>
      </c>
      <c r="BM4" s="22">
        <v>0</v>
      </c>
    </row>
    <row r="5" spans="1:65" s="22" customFormat="1">
      <c r="A5" s="22" t="s">
        <v>63</v>
      </c>
      <c r="E5" s="22">
        <v>0</v>
      </c>
      <c r="I5" s="22">
        <v>0</v>
      </c>
      <c r="M5" s="22">
        <v>0</v>
      </c>
      <c r="Q5" s="22">
        <v>0</v>
      </c>
      <c r="U5" s="22">
        <v>0</v>
      </c>
      <c r="Y5" s="22">
        <v>0</v>
      </c>
      <c r="AC5" s="22">
        <v>0</v>
      </c>
      <c r="AG5" s="22">
        <v>0</v>
      </c>
      <c r="AK5" s="22">
        <v>0</v>
      </c>
      <c r="AO5" s="22">
        <v>0</v>
      </c>
      <c r="AP5" s="22">
        <v>2000</v>
      </c>
      <c r="AQ5" s="22">
        <v>1100</v>
      </c>
      <c r="AR5" s="22">
        <v>3800</v>
      </c>
      <c r="AS5" s="22">
        <v>10</v>
      </c>
      <c r="AW5" s="22">
        <v>0</v>
      </c>
      <c r="AX5" s="22">
        <v>600</v>
      </c>
      <c r="AY5" s="22">
        <v>600</v>
      </c>
      <c r="AZ5" s="22">
        <v>600</v>
      </c>
      <c r="BA5" s="22">
        <v>1</v>
      </c>
      <c r="BB5" s="22">
        <v>500</v>
      </c>
      <c r="BC5" s="22">
        <v>500</v>
      </c>
      <c r="BD5" s="22">
        <v>600</v>
      </c>
      <c r="BE5" s="22">
        <v>2</v>
      </c>
      <c r="BF5" s="22">
        <v>2000</v>
      </c>
      <c r="BG5" s="22">
        <v>1100</v>
      </c>
      <c r="BH5" s="22">
        <v>3800</v>
      </c>
      <c r="BI5" s="22">
        <v>13</v>
      </c>
      <c r="BM5" s="22">
        <v>0</v>
      </c>
    </row>
    <row r="6" spans="1:65" s="22" customFormat="1">
      <c r="A6" s="22" t="s">
        <v>64</v>
      </c>
      <c r="E6" s="22">
        <v>0</v>
      </c>
      <c r="I6" s="22">
        <v>0</v>
      </c>
      <c r="M6" s="22">
        <v>0</v>
      </c>
      <c r="Q6" s="22">
        <v>0</v>
      </c>
      <c r="R6" s="22">
        <v>500</v>
      </c>
      <c r="S6" s="22">
        <v>500</v>
      </c>
      <c r="T6" s="22">
        <v>500</v>
      </c>
      <c r="U6" s="22">
        <v>1</v>
      </c>
      <c r="Y6" s="22">
        <v>0</v>
      </c>
      <c r="Z6" s="22">
        <v>500</v>
      </c>
      <c r="AA6" s="22">
        <v>500</v>
      </c>
      <c r="AB6" s="22">
        <v>500</v>
      </c>
      <c r="AC6" s="22">
        <v>1</v>
      </c>
      <c r="AG6" s="22">
        <v>0</v>
      </c>
      <c r="AK6" s="22">
        <v>0</v>
      </c>
      <c r="AL6" s="22">
        <v>4500</v>
      </c>
      <c r="AM6" s="22">
        <v>4500</v>
      </c>
      <c r="AN6" s="22">
        <v>4500</v>
      </c>
      <c r="AO6" s="22">
        <v>1</v>
      </c>
      <c r="AP6" s="22">
        <v>4350</v>
      </c>
      <c r="AQ6" s="22">
        <v>3500</v>
      </c>
      <c r="AR6" s="22">
        <v>4600</v>
      </c>
      <c r="AS6" s="22">
        <v>8</v>
      </c>
      <c r="AW6" s="22">
        <v>0</v>
      </c>
      <c r="AX6" s="22">
        <v>700</v>
      </c>
      <c r="AY6" s="22">
        <v>600</v>
      </c>
      <c r="AZ6" s="22">
        <v>2500</v>
      </c>
      <c r="BA6" s="22">
        <v>4</v>
      </c>
      <c r="BE6" s="22">
        <v>0</v>
      </c>
      <c r="BF6" s="22">
        <v>4350</v>
      </c>
      <c r="BG6" s="22">
        <v>3500</v>
      </c>
      <c r="BH6" s="22">
        <v>4500</v>
      </c>
      <c r="BI6" s="22">
        <v>13</v>
      </c>
      <c r="BM6" s="22">
        <v>0</v>
      </c>
    </row>
    <row r="7" spans="1:65" s="22" customFormat="1">
      <c r="A7" s="22" t="s">
        <v>65</v>
      </c>
      <c r="E7" s="22">
        <v>0</v>
      </c>
      <c r="I7" s="22">
        <v>0</v>
      </c>
      <c r="J7" s="22">
        <v>5200</v>
      </c>
      <c r="K7" s="22">
        <v>5000</v>
      </c>
      <c r="L7" s="22">
        <v>5200</v>
      </c>
      <c r="M7" s="22">
        <v>7</v>
      </c>
      <c r="Q7" s="22">
        <v>0</v>
      </c>
      <c r="R7" s="22">
        <v>2800</v>
      </c>
      <c r="S7" s="22">
        <v>2800</v>
      </c>
      <c r="T7" s="22">
        <v>2800</v>
      </c>
      <c r="U7" s="22">
        <v>1</v>
      </c>
      <c r="Y7" s="22">
        <v>0</v>
      </c>
      <c r="Z7" s="22">
        <v>5200</v>
      </c>
      <c r="AA7" s="22">
        <v>5000</v>
      </c>
      <c r="AB7" s="22">
        <v>5200</v>
      </c>
      <c r="AC7" s="22">
        <v>8</v>
      </c>
      <c r="AG7" s="22">
        <v>0</v>
      </c>
      <c r="AK7" s="22">
        <v>0</v>
      </c>
      <c r="AL7" s="22">
        <v>4800</v>
      </c>
      <c r="AM7" s="22">
        <v>4800</v>
      </c>
      <c r="AN7" s="22">
        <v>4800</v>
      </c>
      <c r="AO7" s="22">
        <v>2</v>
      </c>
      <c r="AP7" s="22">
        <v>4500</v>
      </c>
      <c r="AQ7" s="22">
        <v>3500</v>
      </c>
      <c r="AR7" s="22">
        <v>5000</v>
      </c>
      <c r="AS7" s="22">
        <v>55</v>
      </c>
      <c r="AW7" s="22">
        <v>0</v>
      </c>
      <c r="AX7" s="22">
        <v>4000</v>
      </c>
      <c r="AY7" s="22">
        <v>4000</v>
      </c>
      <c r="AZ7" s="22">
        <v>4500</v>
      </c>
      <c r="BA7" s="22">
        <v>2</v>
      </c>
      <c r="BE7" s="22">
        <v>0</v>
      </c>
      <c r="BF7" s="22">
        <v>4500</v>
      </c>
      <c r="BG7" s="22">
        <v>3500</v>
      </c>
      <c r="BH7" s="22">
        <v>5000</v>
      </c>
      <c r="BI7" s="22">
        <v>59</v>
      </c>
      <c r="BM7" s="22">
        <v>0</v>
      </c>
    </row>
    <row r="8" spans="1:65" s="22" customFormat="1">
      <c r="A8" s="22" t="s">
        <v>66</v>
      </c>
      <c r="E8" s="22">
        <v>0</v>
      </c>
      <c r="I8" s="22">
        <v>0</v>
      </c>
      <c r="J8" s="22">
        <v>500</v>
      </c>
      <c r="K8" s="22">
        <v>500</v>
      </c>
      <c r="L8" s="22">
        <v>1000</v>
      </c>
      <c r="M8" s="22">
        <v>18</v>
      </c>
      <c r="Q8" s="22">
        <v>0</v>
      </c>
      <c r="R8" s="22">
        <v>600</v>
      </c>
      <c r="S8" s="22">
        <v>500</v>
      </c>
      <c r="T8" s="22">
        <v>800</v>
      </c>
      <c r="U8" s="22">
        <v>33</v>
      </c>
      <c r="Y8" s="22">
        <v>0</v>
      </c>
      <c r="Z8" s="22">
        <v>600</v>
      </c>
      <c r="AA8" s="22">
        <v>500</v>
      </c>
      <c r="AB8" s="22">
        <v>800</v>
      </c>
      <c r="AC8" s="22">
        <v>51</v>
      </c>
      <c r="AG8" s="22">
        <v>0</v>
      </c>
      <c r="AK8" s="22">
        <v>0</v>
      </c>
      <c r="AL8" s="22">
        <v>1000</v>
      </c>
      <c r="AM8" s="22">
        <v>1000</v>
      </c>
      <c r="AN8" s="22">
        <v>1000</v>
      </c>
      <c r="AO8" s="22">
        <v>1</v>
      </c>
      <c r="AP8" s="22">
        <v>1000</v>
      </c>
      <c r="AQ8" s="22">
        <v>600</v>
      </c>
      <c r="AR8" s="22">
        <v>1700</v>
      </c>
      <c r="AS8" s="22">
        <v>109</v>
      </c>
      <c r="AW8" s="22">
        <v>0</v>
      </c>
      <c r="AX8" s="22">
        <v>700</v>
      </c>
      <c r="AY8" s="22">
        <v>500</v>
      </c>
      <c r="AZ8" s="22">
        <v>1300</v>
      </c>
      <c r="BA8" s="22">
        <v>156</v>
      </c>
      <c r="BB8" s="22">
        <v>800</v>
      </c>
      <c r="BC8" s="22">
        <v>500</v>
      </c>
      <c r="BD8" s="22">
        <v>1500</v>
      </c>
      <c r="BE8" s="22">
        <v>10</v>
      </c>
      <c r="BF8" s="22">
        <v>800</v>
      </c>
      <c r="BG8" s="22">
        <v>500</v>
      </c>
      <c r="BH8" s="22">
        <v>1700</v>
      </c>
      <c r="BI8" s="22">
        <v>276</v>
      </c>
      <c r="BM8" s="22">
        <v>0</v>
      </c>
    </row>
    <row r="9" spans="1:65" s="22" customFormat="1">
      <c r="A9" s="22" t="s">
        <v>67</v>
      </c>
      <c r="E9" s="22">
        <v>0</v>
      </c>
      <c r="F9" s="22">
        <v>1000</v>
      </c>
      <c r="G9" s="22">
        <v>1000</v>
      </c>
      <c r="H9" s="22">
        <v>1000</v>
      </c>
      <c r="I9" s="22">
        <v>1</v>
      </c>
      <c r="J9" s="22">
        <v>1000</v>
      </c>
      <c r="K9" s="22">
        <v>600</v>
      </c>
      <c r="L9" s="22">
        <v>1200</v>
      </c>
      <c r="M9" s="22">
        <v>16</v>
      </c>
      <c r="Q9" s="22">
        <v>0</v>
      </c>
      <c r="R9" s="22">
        <v>500</v>
      </c>
      <c r="S9" s="22">
        <v>500</v>
      </c>
      <c r="T9" s="22">
        <v>800</v>
      </c>
      <c r="U9" s="22">
        <v>24</v>
      </c>
      <c r="V9" s="22">
        <v>475</v>
      </c>
      <c r="W9" s="22">
        <v>450</v>
      </c>
      <c r="X9" s="22">
        <v>500</v>
      </c>
      <c r="Y9" s="22">
        <v>2</v>
      </c>
      <c r="Z9" s="22">
        <v>500</v>
      </c>
      <c r="AA9" s="22">
        <v>500</v>
      </c>
      <c r="AB9" s="22">
        <v>800</v>
      </c>
      <c r="AC9" s="22">
        <v>43</v>
      </c>
      <c r="AG9" s="22">
        <v>0</v>
      </c>
      <c r="AH9" s="22">
        <v>870</v>
      </c>
      <c r="AI9" s="22">
        <v>870</v>
      </c>
      <c r="AJ9" s="22">
        <v>870</v>
      </c>
      <c r="AK9" s="22">
        <v>2</v>
      </c>
      <c r="AL9" s="22">
        <v>500</v>
      </c>
      <c r="AM9" s="22">
        <v>500</v>
      </c>
      <c r="AN9" s="22">
        <v>500</v>
      </c>
      <c r="AO9" s="22">
        <v>1</v>
      </c>
      <c r="AP9" s="22">
        <v>1000</v>
      </c>
      <c r="AQ9" s="22">
        <v>700</v>
      </c>
      <c r="AR9" s="22">
        <v>1500</v>
      </c>
      <c r="AS9" s="22">
        <v>65</v>
      </c>
      <c r="AW9" s="22">
        <v>0</v>
      </c>
      <c r="AX9" s="22">
        <v>700</v>
      </c>
      <c r="AY9" s="22">
        <v>500</v>
      </c>
      <c r="AZ9" s="22">
        <v>800</v>
      </c>
      <c r="BA9" s="22">
        <v>121</v>
      </c>
      <c r="BB9" s="22">
        <v>700</v>
      </c>
      <c r="BC9" s="22">
        <v>700</v>
      </c>
      <c r="BD9" s="22">
        <v>800</v>
      </c>
      <c r="BE9" s="22">
        <v>4</v>
      </c>
      <c r="BF9" s="22">
        <v>700</v>
      </c>
      <c r="BG9" s="22">
        <v>600</v>
      </c>
      <c r="BH9" s="22">
        <v>1100</v>
      </c>
      <c r="BI9" s="22">
        <v>193</v>
      </c>
      <c r="BM9" s="22">
        <v>0</v>
      </c>
    </row>
    <row r="10" spans="1:65" s="22" customFormat="1">
      <c r="A10" s="22" t="s">
        <v>68</v>
      </c>
      <c r="E10" s="22">
        <v>0</v>
      </c>
      <c r="F10" s="22">
        <v>1000</v>
      </c>
      <c r="G10" s="22">
        <v>1000</v>
      </c>
      <c r="H10" s="22">
        <v>1000</v>
      </c>
      <c r="I10" s="22">
        <v>1</v>
      </c>
      <c r="J10" s="22">
        <v>800</v>
      </c>
      <c r="K10" s="22">
        <v>60</v>
      </c>
      <c r="L10" s="22">
        <v>1300</v>
      </c>
      <c r="M10" s="22">
        <v>17</v>
      </c>
      <c r="Q10" s="22">
        <v>0</v>
      </c>
      <c r="R10" s="22">
        <v>800</v>
      </c>
      <c r="S10" s="22">
        <v>700</v>
      </c>
      <c r="T10" s="22">
        <v>1000</v>
      </c>
      <c r="U10" s="22">
        <v>22</v>
      </c>
      <c r="V10" s="22">
        <v>600</v>
      </c>
      <c r="W10" s="22">
        <v>600</v>
      </c>
      <c r="X10" s="22">
        <v>600</v>
      </c>
      <c r="Y10" s="22">
        <v>1</v>
      </c>
      <c r="Z10" s="22">
        <v>800</v>
      </c>
      <c r="AA10" s="22">
        <v>700</v>
      </c>
      <c r="AB10" s="22">
        <v>1000</v>
      </c>
      <c r="AC10" s="22">
        <v>41</v>
      </c>
      <c r="AG10" s="22">
        <v>0</v>
      </c>
      <c r="AK10" s="22">
        <v>0</v>
      </c>
      <c r="AL10" s="22">
        <v>600</v>
      </c>
      <c r="AM10" s="22">
        <v>600</v>
      </c>
      <c r="AN10" s="22">
        <v>600</v>
      </c>
      <c r="AO10" s="22">
        <v>1</v>
      </c>
      <c r="AP10" s="22">
        <v>1000</v>
      </c>
      <c r="AQ10" s="22">
        <v>700</v>
      </c>
      <c r="AR10" s="22">
        <v>1550</v>
      </c>
      <c r="AS10" s="22">
        <v>66</v>
      </c>
      <c r="AW10" s="22">
        <v>0</v>
      </c>
      <c r="AX10" s="22">
        <v>800</v>
      </c>
      <c r="AY10" s="22">
        <v>600</v>
      </c>
      <c r="AZ10" s="22">
        <v>1000</v>
      </c>
      <c r="BA10" s="22">
        <v>121</v>
      </c>
      <c r="BB10" s="22">
        <v>800</v>
      </c>
      <c r="BC10" s="22">
        <v>800</v>
      </c>
      <c r="BD10" s="22">
        <v>800</v>
      </c>
      <c r="BE10" s="22">
        <v>9</v>
      </c>
      <c r="BF10" s="22">
        <v>800</v>
      </c>
      <c r="BG10" s="22">
        <v>700</v>
      </c>
      <c r="BH10" s="22">
        <v>1200</v>
      </c>
      <c r="BI10" s="22">
        <v>197</v>
      </c>
      <c r="BM10" s="22">
        <v>0</v>
      </c>
    </row>
    <row r="11" spans="1:65" s="22" customFormat="1">
      <c r="A11" s="22" t="s">
        <v>69</v>
      </c>
      <c r="E11" s="22">
        <v>0</v>
      </c>
      <c r="F11" s="22">
        <v>700</v>
      </c>
      <c r="G11" s="22">
        <v>700</v>
      </c>
      <c r="H11" s="22">
        <v>1000</v>
      </c>
      <c r="I11" s="22">
        <v>5</v>
      </c>
      <c r="J11" s="22">
        <v>2500</v>
      </c>
      <c r="K11" s="22">
        <v>1250</v>
      </c>
      <c r="L11" s="22">
        <v>2700</v>
      </c>
      <c r="M11" s="22">
        <v>160</v>
      </c>
      <c r="Q11" s="22">
        <v>0</v>
      </c>
      <c r="R11" s="22">
        <v>1000</v>
      </c>
      <c r="S11" s="22">
        <v>800</v>
      </c>
      <c r="T11" s="22">
        <v>2000</v>
      </c>
      <c r="U11" s="22">
        <v>129</v>
      </c>
      <c r="Y11" s="22">
        <v>0</v>
      </c>
      <c r="Z11" s="22">
        <v>1400</v>
      </c>
      <c r="AA11" s="22">
        <v>850</v>
      </c>
      <c r="AB11" s="22">
        <v>2500</v>
      </c>
      <c r="AC11" s="22">
        <v>294</v>
      </c>
      <c r="AG11" s="22">
        <v>0</v>
      </c>
      <c r="AH11" s="22">
        <v>700</v>
      </c>
      <c r="AI11" s="22">
        <v>700</v>
      </c>
      <c r="AJ11" s="22">
        <v>700</v>
      </c>
      <c r="AK11" s="22">
        <v>1</v>
      </c>
      <c r="AL11" s="22">
        <v>1500</v>
      </c>
      <c r="AM11" s="22">
        <v>1500</v>
      </c>
      <c r="AN11" s="22">
        <v>3000</v>
      </c>
      <c r="AO11" s="22">
        <v>21</v>
      </c>
      <c r="AP11" s="22">
        <v>1800</v>
      </c>
      <c r="AQ11" s="22">
        <v>1000</v>
      </c>
      <c r="AR11" s="22">
        <v>2800</v>
      </c>
      <c r="AS11" s="22">
        <v>760</v>
      </c>
      <c r="AW11" s="22">
        <v>0</v>
      </c>
      <c r="AX11" s="22">
        <v>1200</v>
      </c>
      <c r="AY11" s="22">
        <v>800</v>
      </c>
      <c r="AZ11" s="22">
        <v>2300</v>
      </c>
      <c r="BA11" s="22">
        <v>662</v>
      </c>
      <c r="BB11" s="22">
        <v>1200</v>
      </c>
      <c r="BC11" s="22">
        <v>800</v>
      </c>
      <c r="BD11" s="22">
        <v>1500</v>
      </c>
      <c r="BE11" s="22">
        <v>64</v>
      </c>
      <c r="BF11" s="22">
        <v>1500</v>
      </c>
      <c r="BG11" s="22">
        <v>1000</v>
      </c>
      <c r="BH11" s="22">
        <v>2500</v>
      </c>
      <c r="BI11" s="22">
        <v>1508</v>
      </c>
      <c r="BJ11" s="22">
        <v>2000</v>
      </c>
      <c r="BK11" s="22">
        <v>2000</v>
      </c>
      <c r="BL11" s="22">
        <v>2000</v>
      </c>
      <c r="BM11" s="22">
        <v>2</v>
      </c>
    </row>
    <row r="12" spans="1:65" s="22" customFormat="1"/>
    <row r="13" spans="1:65" s="22" customFormat="1"/>
    <row r="14" spans="1:65" s="22" customFormat="1"/>
    <row r="15" spans="1:65" s="22" customFormat="1"/>
    <row r="16" spans="1:65" s="22" customFormat="1"/>
    <row r="17" s="22" customFormat="1"/>
    <row r="18" s="22" customFormat="1"/>
    <row r="19" s="22" customFormat="1"/>
    <row r="20" s="22" customFormat="1"/>
    <row r="21" s="22" customFormat="1"/>
    <row r="22" s="22" customFormat="1"/>
    <row r="23" s="22" customFormat="1"/>
    <row r="24" s="22" customFormat="1"/>
    <row r="25" s="22" customFormat="1"/>
    <row r="26" s="22" customFormat="1"/>
    <row r="27" s="22" customFormat="1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76A0F9-D3CB-4453-8409-7EBAF1C9F01E}">
  <sheetPr>
    <tabColor theme="7"/>
  </sheetPr>
  <dimension ref="A1:CT135"/>
  <sheetViews>
    <sheetView topLeftCell="A32" zoomScale="59" zoomScaleNormal="90" workbookViewId="0">
      <selection activeCell="T108" sqref="T108"/>
    </sheetView>
  </sheetViews>
  <sheetFormatPr defaultColWidth="15.1796875" defaultRowHeight="14.5"/>
  <cols>
    <col min="1" max="1" width="65.1796875" style="22" customWidth="1"/>
    <col min="2" max="6" width="15.1796875" style="22"/>
    <col min="7" max="7" width="11.26953125" style="22" customWidth="1"/>
    <col min="8" max="8" width="11.1796875" style="22" customWidth="1"/>
    <col min="9" max="9" width="11.1796875" style="94" customWidth="1"/>
    <col min="10" max="10" width="39.453125" style="22" customWidth="1"/>
    <col min="11" max="11" width="11.453125" style="25" customWidth="1"/>
    <col min="12" max="13" width="11.453125" style="26" customWidth="1"/>
    <col min="14" max="14" width="11.453125" style="25" customWidth="1"/>
    <col min="15" max="16" width="11.453125" style="26" customWidth="1"/>
    <col min="17" max="17" width="11.453125" style="25" customWidth="1"/>
    <col min="18" max="19" width="11.453125" style="26" customWidth="1"/>
    <col min="20" max="16384" width="15.1796875" style="22"/>
  </cols>
  <sheetData>
    <row r="1" spans="1:98" ht="15.5">
      <c r="A1" s="102" t="s">
        <v>60</v>
      </c>
    </row>
    <row r="2" spans="1:98" ht="15.5">
      <c r="A2" s="24"/>
    </row>
    <row r="3" spans="1:98">
      <c r="A3" s="98" t="str">
        <f>'[1]Quantitative Indicators '!$B$19</f>
        <v>Sales price of pre-packaged ACTs to customer</v>
      </c>
      <c r="N3" s="22"/>
      <c r="O3" s="22"/>
      <c r="P3" s="22"/>
      <c r="Q3" s="22"/>
      <c r="R3" s="22"/>
      <c r="S3" s="22"/>
    </row>
    <row r="4" spans="1:98">
      <c r="A4" s="99" t="str">
        <f>'[1]Quantitative Indicators '!$C$19</f>
        <v xml:space="preserve">Median retail price of selected pre-packaged therapy  </v>
      </c>
      <c r="N4" s="22"/>
      <c r="O4" s="22"/>
      <c r="P4" s="22"/>
      <c r="Q4" s="22"/>
      <c r="R4" s="22"/>
      <c r="S4" s="22"/>
    </row>
    <row r="5" spans="1:98">
      <c r="N5" s="22"/>
      <c r="O5" s="22"/>
      <c r="P5" s="22"/>
      <c r="Q5" s="22"/>
      <c r="R5" s="22"/>
      <c r="S5" s="22"/>
    </row>
    <row r="6" spans="1:98">
      <c r="A6" s="27"/>
      <c r="N6" s="22"/>
      <c r="O6" s="22"/>
      <c r="P6" s="22"/>
      <c r="Q6" s="22"/>
      <c r="R6" s="22"/>
      <c r="S6" s="22"/>
    </row>
    <row r="7" spans="1:98">
      <c r="A7" s="100" t="s">
        <v>58</v>
      </c>
      <c r="N7" s="22"/>
      <c r="O7" s="22"/>
      <c r="P7" s="22"/>
      <c r="Q7" s="22"/>
      <c r="R7" s="22"/>
      <c r="S7" s="22"/>
    </row>
    <row r="8" spans="1:98">
      <c r="A8" s="100" t="s">
        <v>59</v>
      </c>
      <c r="N8" s="22"/>
      <c r="O8" s="22"/>
      <c r="P8" s="22"/>
      <c r="Q8" s="22"/>
      <c r="R8" s="22"/>
      <c r="S8" s="22"/>
    </row>
    <row r="9" spans="1:98">
      <c r="A9" s="100"/>
      <c r="B9" s="101"/>
      <c r="N9" s="22"/>
      <c r="O9" s="22"/>
      <c r="P9" s="22"/>
      <c r="Q9" s="22"/>
      <c r="R9" s="22"/>
      <c r="S9" s="22"/>
    </row>
    <row r="10" spans="1:98">
      <c r="B10" s="101"/>
      <c r="N10" s="22"/>
      <c r="O10" s="22"/>
      <c r="P10" s="22"/>
      <c r="Q10" s="22"/>
      <c r="R10" s="22"/>
      <c r="S10" s="22"/>
    </row>
    <row r="12" spans="1:98" s="29" customFormat="1" ht="108" customHeight="1">
      <c r="B12" s="123" t="str">
        <f>_xlfn.CONCAT("Total ACTs with retail price information: ", T_i!A4, "=", T_i!AC4, "; ", T_i!A5, "=", T_i!AC5, "; ", T_i!A6,  "=", T_i!AC6, "; ",  T_i!A7,  "=", T_i!AC7,  "; ", T_i!A8, "=", T_i!AC8,"; ",  T_i!A9, "=", T_i!AC9,"; ", T_i!A10, "=",  T_i!AC10, "; ", T_i!A11, "=",  T_i!AC11, "; ",T_i!A12, "=",  T_i!AC12,"; ", T_i!A13, "=",  T_i!AC13,"; ", T_i!A14, "=",  T_i!AC14,"; ", T_i!A15, "=",  T_i!AC15,"; ", T_i!A16, "=",  T_i!AC16,"; ", T_i!A17, "=",  T_i!AC17,"; ", T_i!A18, "=",  T_i!AC18, "; ",T_i!A19, "=", T_i!AC19, "; ",T_i!A20,  "=",  T_i!AC20,"; ", T_i!A21, "=", T_i!AC21,"; ", T_i!A22, "=", T_i!AC22,"; ", T_i!A23, "=", T_i!AC23,"; ", T_i!A24,"=",  T_i!AC24)</f>
        <v>Total ACTs with retail price information: QA AL pack size 1 (for an infant 5-15kg)=119; QA AL pack size 2 (for a child 15-25 kgs)=63; QA AL pack size 3 (for an adolescent 25-35 kgs)=90; QA AL pack size 4 (for an adult 35+ kgs)=57; Non-QA AL pack size 1 (for an infant 5-15kg)=113; Non-QA AL pack size 2 (for a child 15-25 kgs)=57; Non-QA AL pack size 3 (for an adolescent 25-35 kgs)=28; Non-QA AL pack size 4 (for an adult 35+ kgs)=2118; =; =; =; =; =; =; =; =; =; =; =; =; =</v>
      </c>
      <c r="C12" s="123"/>
      <c r="D12" s="123"/>
      <c r="E12" s="123"/>
      <c r="F12" s="123"/>
      <c r="G12" s="123"/>
      <c r="I12" s="95"/>
      <c r="K12" s="30"/>
      <c r="L12" s="31"/>
      <c r="M12" s="32"/>
      <c r="N12" s="30"/>
      <c r="O12" s="32"/>
      <c r="P12" s="32"/>
      <c r="Q12" s="30"/>
      <c r="R12" s="32"/>
      <c r="S12" s="32"/>
    </row>
    <row r="13" spans="1:98">
      <c r="J13" s="33"/>
    </row>
    <row r="14" spans="1:98">
      <c r="J14" s="33"/>
    </row>
    <row r="15" spans="1:98" s="34" customFormat="1" ht="17.5" customHeight="1" thickBot="1">
      <c r="A15" s="22"/>
      <c r="B15" s="124" t="s">
        <v>3</v>
      </c>
      <c r="C15" s="124"/>
      <c r="D15" s="124"/>
      <c r="E15" s="124"/>
      <c r="F15" s="124"/>
      <c r="G15" s="124"/>
      <c r="I15" s="96"/>
      <c r="J15" s="22"/>
      <c r="K15" s="25"/>
      <c r="L15" s="26"/>
      <c r="M15" s="26"/>
      <c r="N15" s="25"/>
      <c r="O15" s="26"/>
      <c r="P15" s="26"/>
      <c r="Q15" s="25"/>
      <c r="R15" s="26"/>
      <c r="S15" s="26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</row>
    <row r="16" spans="1:98" ht="15" thickTop="1">
      <c r="B16" s="125"/>
      <c r="C16" s="125"/>
      <c r="D16" s="125"/>
      <c r="E16" s="125"/>
      <c r="F16" s="125"/>
      <c r="G16" s="125"/>
      <c r="U16" s="22" t="s">
        <v>5</v>
      </c>
    </row>
    <row r="17" spans="2:19">
      <c r="B17" s="125"/>
      <c r="C17" s="125"/>
      <c r="D17" s="125"/>
      <c r="E17" s="125"/>
      <c r="F17" s="125"/>
      <c r="G17" s="125"/>
      <c r="J17" s="35" t="s">
        <v>6</v>
      </c>
      <c r="K17" s="36" t="s">
        <v>7</v>
      </c>
      <c r="L17" s="37" t="s">
        <v>8</v>
      </c>
      <c r="M17" s="37" t="s">
        <v>9</v>
      </c>
    </row>
    <row r="18" spans="2:19">
      <c r="B18" s="125"/>
      <c r="C18" s="125"/>
      <c r="D18" s="125"/>
      <c r="E18" s="125"/>
      <c r="F18" s="125"/>
      <c r="G18" s="125"/>
      <c r="J18" s="38" t="str">
        <f>T_i!A5</f>
        <v>QA AL pack size 2 (for a child 15-25 kgs)</v>
      </c>
      <c r="K18" s="107">
        <f>T_i!Z5</f>
        <v>0.18948617577552795</v>
      </c>
      <c r="L18" s="107">
        <f>K18-T_i!AA5</f>
        <v>3.1581029295921326E-2</v>
      </c>
      <c r="M18" s="107">
        <f>T_i!AB5-K18</f>
        <v>0.1263241171836853</v>
      </c>
      <c r="N18" s="107"/>
    </row>
    <row r="19" spans="2:19">
      <c r="B19" s="125"/>
      <c r="C19" s="125"/>
      <c r="D19" s="125"/>
      <c r="E19" s="125"/>
      <c r="F19" s="125"/>
      <c r="G19" s="125"/>
      <c r="J19" s="38" t="str">
        <f>T_i!A6</f>
        <v>QA AL pack size 3 (for an adolescent 25-35 kgs)</v>
      </c>
      <c r="K19" s="107">
        <f>T_i!Z6</f>
        <v>0.31581029295921326</v>
      </c>
      <c r="L19" s="107">
        <f>K19-T_i!AA6</f>
        <v>6.3162058591842651E-2</v>
      </c>
      <c r="M19" s="107">
        <f>T_i!AB6-K19</f>
        <v>0</v>
      </c>
      <c r="N19" s="107"/>
    </row>
    <row r="20" spans="2:19">
      <c r="B20" s="125"/>
      <c r="C20" s="125"/>
      <c r="D20" s="125"/>
      <c r="E20" s="125"/>
      <c r="F20" s="125"/>
      <c r="G20" s="125"/>
      <c r="J20" s="38" t="str">
        <f>T_i!A7</f>
        <v>QA AL pack size 4 (for an adult 35+ kgs)</v>
      </c>
      <c r="K20" s="107">
        <f>T_i!Z7</f>
        <v>1.8948616981506348</v>
      </c>
      <c r="L20" s="107">
        <f>K20-T_i!AA7</f>
        <v>1.5158893465995789</v>
      </c>
      <c r="M20" s="107">
        <f>T_i!AB7-K20</f>
        <v>0.63162064552307129</v>
      </c>
      <c r="N20" s="107"/>
    </row>
    <row r="21" spans="2:19">
      <c r="B21" s="125"/>
      <c r="C21" s="125"/>
      <c r="D21" s="125"/>
      <c r="E21" s="125"/>
      <c r="F21" s="125"/>
      <c r="G21" s="125"/>
      <c r="J21" s="38" t="str">
        <f>T_i!A8</f>
        <v>Non-QA AL pack size 1 (for an infant 5-15kg)</v>
      </c>
      <c r="K21" s="107">
        <f>T_i!Z8</f>
        <v>0.44213441014289856</v>
      </c>
      <c r="L21" s="107">
        <f>K21-T_i!AA8</f>
        <v>0.1263241171836853</v>
      </c>
      <c r="M21" s="107">
        <f>T_i!AB8-K21</f>
        <v>0.18948617577552795</v>
      </c>
      <c r="N21" s="107"/>
    </row>
    <row r="22" spans="2:19">
      <c r="B22" s="125"/>
      <c r="C22" s="125"/>
      <c r="D22" s="125"/>
      <c r="E22" s="125"/>
      <c r="F22" s="125"/>
      <c r="G22" s="125"/>
      <c r="J22" s="38" t="str">
        <f>T_i!A9</f>
        <v>Non-QA AL pack size 2 (for a child 15-25 kgs)</v>
      </c>
      <c r="K22" s="107">
        <f>T_i!Z9</f>
        <v>0.22106720507144928</v>
      </c>
      <c r="L22" s="107">
        <f>K22-T_i!AA9</f>
        <v>6.3162058591842651E-2</v>
      </c>
      <c r="M22" s="107">
        <f>T_i!AB9-K22</f>
        <v>0.22106720507144928</v>
      </c>
      <c r="N22" s="107"/>
    </row>
    <row r="23" spans="2:19">
      <c r="B23" s="125"/>
      <c r="C23" s="125"/>
      <c r="D23" s="125"/>
      <c r="E23" s="125"/>
      <c r="F23" s="125"/>
      <c r="G23" s="125"/>
      <c r="J23" s="38" t="str">
        <f>T_i!A10</f>
        <v>Non-QA AL pack size 3 (for an adolescent 25-35 kgs)</v>
      </c>
      <c r="K23" s="107">
        <f>T_i!Z10</f>
        <v>0.31581029295921326</v>
      </c>
      <c r="L23" s="107">
        <f>K23-T_i!AA10</f>
        <v>6.3162058591842651E-2</v>
      </c>
      <c r="M23" s="107">
        <f>T_i!AB10-K23</f>
        <v>0.1263241171836853</v>
      </c>
      <c r="N23" s="107"/>
    </row>
    <row r="24" spans="2:19">
      <c r="B24" s="125"/>
      <c r="C24" s="125"/>
      <c r="D24" s="125"/>
      <c r="E24" s="125"/>
      <c r="F24" s="125"/>
      <c r="G24" s="125"/>
      <c r="J24" s="38" t="str">
        <f>T_i!A11</f>
        <v>Non-QA AL pack size 4 (for an adult 35+ kgs)</v>
      </c>
      <c r="K24" s="107">
        <f>T_i!Z11</f>
        <v>0.50529646873474121</v>
      </c>
      <c r="L24" s="107">
        <f>K24-T_i!AA11</f>
        <v>0.1263241171836853</v>
      </c>
      <c r="M24" s="107">
        <f>T_i!AB11-K24</f>
        <v>0.88426876068115234</v>
      </c>
      <c r="N24" s="107"/>
    </row>
    <row r="25" spans="2:19">
      <c r="B25" s="125"/>
      <c r="C25" s="125"/>
      <c r="D25" s="125"/>
      <c r="E25" s="125"/>
      <c r="F25" s="125"/>
      <c r="G25" s="125"/>
      <c r="J25" s="38">
        <f>T_i!A12</f>
        <v>0</v>
      </c>
      <c r="K25" s="107">
        <f>T_i!Z12</f>
        <v>0</v>
      </c>
      <c r="L25" s="107">
        <f>K25-T_i!AA12</f>
        <v>0</v>
      </c>
      <c r="M25" s="107">
        <f>T_i!AB12-K25</f>
        <v>0</v>
      </c>
      <c r="N25" s="107"/>
    </row>
    <row r="26" spans="2:19">
      <c r="B26" s="125"/>
      <c r="C26" s="125"/>
      <c r="D26" s="125"/>
      <c r="E26" s="125"/>
      <c r="F26" s="125"/>
      <c r="G26" s="125"/>
      <c r="J26" s="38">
        <f>T_i!A13</f>
        <v>0</v>
      </c>
      <c r="K26" s="107">
        <f>T_i!Z13</f>
        <v>0</v>
      </c>
      <c r="L26" s="107">
        <f>K26-T_i!AA13</f>
        <v>0</v>
      </c>
      <c r="M26" s="107">
        <f>T_i!AB13-K26</f>
        <v>0</v>
      </c>
      <c r="N26" s="107"/>
      <c r="O26" s="46"/>
      <c r="P26" s="46"/>
      <c r="Q26" s="46"/>
      <c r="R26" s="46"/>
      <c r="S26" s="46"/>
    </row>
    <row r="27" spans="2:19">
      <c r="B27" s="125"/>
      <c r="C27" s="125"/>
      <c r="D27" s="125"/>
      <c r="E27" s="125"/>
      <c r="F27" s="125"/>
      <c r="G27" s="125"/>
      <c r="J27" s="38">
        <f>T_i!A14</f>
        <v>0</v>
      </c>
      <c r="K27" s="107">
        <f>T_i!Z14</f>
        <v>0</v>
      </c>
      <c r="L27" s="107">
        <f>K27-T_i!AA14</f>
        <v>0</v>
      </c>
      <c r="M27" s="107">
        <f>T_i!AB14-K27</f>
        <v>0</v>
      </c>
      <c r="N27" s="107"/>
      <c r="O27" s="46"/>
      <c r="P27" s="46"/>
      <c r="Q27" s="46"/>
      <c r="R27" s="46"/>
      <c r="S27" s="46"/>
    </row>
    <row r="28" spans="2:19">
      <c r="B28" s="125"/>
      <c r="C28" s="125"/>
      <c r="D28" s="125"/>
      <c r="E28" s="125"/>
      <c r="F28" s="125"/>
      <c r="G28" s="125"/>
      <c r="J28" s="38">
        <f>T_i!A15</f>
        <v>0</v>
      </c>
      <c r="K28" s="107">
        <f>T_i!Z15</f>
        <v>0</v>
      </c>
      <c r="L28" s="107">
        <f>K28-T_i!AA15</f>
        <v>0</v>
      </c>
      <c r="M28" s="107">
        <f>T_i!AB15-K28</f>
        <v>0</v>
      </c>
      <c r="N28" s="107"/>
      <c r="O28" s="46"/>
      <c r="P28" s="46"/>
      <c r="Q28" s="46"/>
      <c r="R28" s="46"/>
      <c r="S28" s="46"/>
    </row>
    <row r="29" spans="2:19">
      <c r="B29" s="125"/>
      <c r="C29" s="125"/>
      <c r="D29" s="125"/>
      <c r="E29" s="125"/>
      <c r="F29" s="125"/>
      <c r="G29" s="125"/>
      <c r="J29" s="38">
        <f>T_i!A16</f>
        <v>0</v>
      </c>
      <c r="K29" s="107">
        <f>T_i!Z16</f>
        <v>0</v>
      </c>
      <c r="L29" s="107">
        <f>K29-T_i!AA16</f>
        <v>0</v>
      </c>
      <c r="M29" s="107">
        <f>T_i!AB16-K29</f>
        <v>0</v>
      </c>
      <c r="N29" s="107"/>
      <c r="O29" s="46"/>
      <c r="P29" s="46"/>
      <c r="Q29" s="46"/>
      <c r="R29" s="46"/>
      <c r="S29" s="46"/>
    </row>
    <row r="30" spans="2:19">
      <c r="B30" s="125"/>
      <c r="C30" s="125"/>
      <c r="D30" s="125"/>
      <c r="E30" s="125"/>
      <c r="F30" s="125"/>
      <c r="G30" s="125"/>
      <c r="J30" s="38">
        <f>T_i!A17</f>
        <v>0</v>
      </c>
      <c r="K30" s="107">
        <f>T_i!Z17</f>
        <v>0</v>
      </c>
      <c r="L30" s="107">
        <f>K30-T_i!AA17</f>
        <v>0</v>
      </c>
      <c r="M30" s="107">
        <f>T_i!AB17-K30</f>
        <v>0</v>
      </c>
      <c r="N30" s="107"/>
      <c r="O30" s="46"/>
      <c r="P30" s="46"/>
      <c r="Q30" s="46"/>
      <c r="R30" s="46"/>
      <c r="S30" s="46"/>
    </row>
    <row r="31" spans="2:19">
      <c r="B31" s="125"/>
      <c r="C31" s="125"/>
      <c r="D31" s="125"/>
      <c r="E31" s="125"/>
      <c r="F31" s="125"/>
      <c r="G31" s="125"/>
      <c r="J31" s="38">
        <f>T_i!A18</f>
        <v>0</v>
      </c>
      <c r="K31" s="107">
        <f>T_i!Z18</f>
        <v>0</v>
      </c>
      <c r="L31" s="107">
        <f>K31-T_i!AA18</f>
        <v>0</v>
      </c>
      <c r="M31" s="107">
        <f>T_i!AB18-K31</f>
        <v>0</v>
      </c>
      <c r="N31" s="107"/>
      <c r="O31" s="46"/>
      <c r="P31" s="46"/>
      <c r="Q31" s="46"/>
      <c r="R31" s="46"/>
      <c r="S31" s="46"/>
    </row>
    <row r="32" spans="2:19">
      <c r="B32" s="125"/>
      <c r="C32" s="125"/>
      <c r="D32" s="125"/>
      <c r="E32" s="125"/>
      <c r="F32" s="125"/>
      <c r="G32" s="125"/>
      <c r="J32" s="38">
        <f>T_i!A19</f>
        <v>0</v>
      </c>
      <c r="K32" s="107">
        <f>T_i!Z19</f>
        <v>0</v>
      </c>
      <c r="L32" s="107">
        <f>K32-T_i!AA19</f>
        <v>0</v>
      </c>
      <c r="M32" s="107">
        <f>T_i!AB19-K32</f>
        <v>0</v>
      </c>
      <c r="N32" s="107"/>
      <c r="O32" s="46"/>
      <c r="P32" s="46"/>
      <c r="Q32" s="46"/>
      <c r="R32" s="46"/>
      <c r="S32" s="46"/>
    </row>
    <row r="33" spans="2:19">
      <c r="B33" s="126" t="str">
        <f>T_i!C1</f>
        <v>Footnote: Prices are per AETD of tablet formulations only. N outlets that met screening criteria for a full interview but did not complete the interview (were not interviewed or completed a partial interview) = 16; N Antimalarial products audited but missing price information = 652</v>
      </c>
      <c r="C33" s="126"/>
      <c r="D33" s="126"/>
      <c r="E33" s="126"/>
      <c r="F33" s="126"/>
      <c r="G33" s="126"/>
      <c r="J33" s="38">
        <f>T_i!A20</f>
        <v>0</v>
      </c>
      <c r="K33" s="107">
        <f>T_i!Z20</f>
        <v>0</v>
      </c>
      <c r="L33" s="107">
        <f>K33-T_i!AA20</f>
        <v>0</v>
      </c>
      <c r="M33" s="107">
        <f>T_i!AB20-K33</f>
        <v>0</v>
      </c>
      <c r="N33" s="107"/>
      <c r="O33" s="46"/>
      <c r="P33" s="46"/>
      <c r="Q33" s="46"/>
      <c r="R33" s="46"/>
      <c r="S33" s="46"/>
    </row>
    <row r="34" spans="2:19" ht="15" thickBot="1">
      <c r="B34" s="127" t="s">
        <v>55</v>
      </c>
      <c r="C34" s="128"/>
      <c r="D34" s="128"/>
      <c r="E34" s="128"/>
      <c r="F34" s="128"/>
      <c r="G34" s="128"/>
      <c r="J34" s="38">
        <f>T_i!A21</f>
        <v>0</v>
      </c>
      <c r="K34" s="107">
        <f>T_i!Z21</f>
        <v>0</v>
      </c>
      <c r="L34" s="107">
        <f>K34-T_i!AA21</f>
        <v>0</v>
      </c>
      <c r="M34" s="107">
        <f>T_i!AB21-K34</f>
        <v>0</v>
      </c>
      <c r="N34" s="107"/>
      <c r="O34" s="46"/>
      <c r="P34" s="46"/>
      <c r="Q34" s="46"/>
      <c r="R34" s="46"/>
      <c r="S34" s="46"/>
    </row>
    <row r="35" spans="2:19" ht="15" customHeight="1" thickTop="1">
      <c r="B35" s="126"/>
      <c r="C35" s="126"/>
      <c r="D35" s="126"/>
      <c r="E35" s="126"/>
      <c r="F35" s="126"/>
      <c r="G35" s="126"/>
      <c r="J35" s="38">
        <f>T_i!A22</f>
        <v>0</v>
      </c>
      <c r="K35" s="107">
        <f>T_i!Z22</f>
        <v>0</v>
      </c>
      <c r="L35" s="107">
        <f>K35-T_i!AA22</f>
        <v>0</v>
      </c>
      <c r="M35" s="107">
        <f>T_i!AB22-K35</f>
        <v>0</v>
      </c>
      <c r="N35" s="107"/>
      <c r="O35" s="46"/>
      <c r="P35" s="46"/>
      <c r="Q35" s="46"/>
      <c r="R35" s="46"/>
      <c r="S35" s="46"/>
    </row>
    <row r="36" spans="2:19">
      <c r="B36" s="126"/>
      <c r="C36" s="126"/>
      <c r="D36" s="126"/>
      <c r="E36" s="126"/>
      <c r="F36" s="126"/>
      <c r="G36" s="126"/>
      <c r="J36" s="38">
        <f>T_i!A23</f>
        <v>0</v>
      </c>
      <c r="K36" s="107">
        <f>T_i!Z23</f>
        <v>0</v>
      </c>
      <c r="L36" s="107">
        <f>K36-T_i!AA23</f>
        <v>0</v>
      </c>
      <c r="M36" s="107">
        <f>T_i!AB23-K36</f>
        <v>0</v>
      </c>
      <c r="N36" s="107"/>
      <c r="O36" s="46"/>
      <c r="P36" s="46"/>
      <c r="Q36" s="46"/>
      <c r="R36" s="46"/>
      <c r="S36" s="46"/>
    </row>
    <row r="37" spans="2:19">
      <c r="J37" s="38">
        <f>T_i!A24</f>
        <v>0</v>
      </c>
      <c r="K37" s="107">
        <f>T_i!Z24</f>
        <v>0</v>
      </c>
      <c r="L37" s="107">
        <f>K37-T_i!AA24</f>
        <v>0</v>
      </c>
      <c r="M37" s="107">
        <f>T_i!AB24-K37</f>
        <v>0</v>
      </c>
      <c r="N37" s="107"/>
      <c r="O37" s="46"/>
      <c r="P37" s="46"/>
      <c r="Q37" s="46"/>
      <c r="R37" s="46"/>
      <c r="S37" s="46"/>
    </row>
    <row r="38" spans="2:19">
      <c r="J38" s="38">
        <f>T_i!A25</f>
        <v>0</v>
      </c>
      <c r="K38" s="107">
        <f>T_i!Z25</f>
        <v>0</v>
      </c>
      <c r="L38" s="107">
        <f>K38-T_i!AA25</f>
        <v>0</v>
      </c>
      <c r="M38" s="107">
        <f>T_i!AB25-K38</f>
        <v>0</v>
      </c>
      <c r="N38" s="107"/>
      <c r="O38" s="46"/>
      <c r="P38" s="46"/>
      <c r="Q38" s="46"/>
      <c r="R38" s="46"/>
      <c r="S38" s="46"/>
    </row>
    <row r="39" spans="2:19">
      <c r="J39" s="38">
        <f>T_i!A26</f>
        <v>0</v>
      </c>
      <c r="K39" s="107">
        <f>T_i!Z26</f>
        <v>0</v>
      </c>
      <c r="L39" s="107">
        <f>K39-T_i!AA26</f>
        <v>0</v>
      </c>
      <c r="M39" s="107">
        <f>T_i!AB26-K39</f>
        <v>0</v>
      </c>
      <c r="N39" s="107"/>
      <c r="O39" s="46"/>
      <c r="P39" s="46"/>
      <c r="Q39" s="46"/>
      <c r="R39" s="46"/>
      <c r="S39" s="46"/>
    </row>
    <row r="40" spans="2:19">
      <c r="J40" s="38">
        <f>T_i!A27</f>
        <v>0</v>
      </c>
      <c r="K40" s="107">
        <f>T_i!Z27</f>
        <v>0</v>
      </c>
      <c r="L40" s="107">
        <f>K40-T_i!AA27</f>
        <v>0</v>
      </c>
      <c r="M40" s="107">
        <f>T_i!AB27-K40</f>
        <v>0</v>
      </c>
      <c r="N40" s="107"/>
      <c r="O40" s="46"/>
      <c r="P40" s="46"/>
      <c r="Q40" s="46"/>
      <c r="R40" s="46"/>
      <c r="S40" s="46"/>
    </row>
    <row r="41" spans="2:19">
      <c r="J41" s="38">
        <f>T_i!A28</f>
        <v>0</v>
      </c>
      <c r="K41" s="107">
        <f>T_i!Z28</f>
        <v>0</v>
      </c>
      <c r="L41" s="107">
        <f>K41-T_i!AA28</f>
        <v>0</v>
      </c>
      <c r="M41" s="107">
        <f>T_i!AB28-K41</f>
        <v>0</v>
      </c>
      <c r="N41" s="107"/>
      <c r="O41" s="46"/>
      <c r="P41" s="46"/>
      <c r="Q41" s="46"/>
      <c r="R41" s="46"/>
      <c r="S41" s="46"/>
    </row>
    <row r="42" spans="2:19">
      <c r="J42" s="38">
        <f>T_i!A29</f>
        <v>0</v>
      </c>
      <c r="K42" s="107">
        <f>T_i!Z29</f>
        <v>0</v>
      </c>
      <c r="L42" s="107">
        <f>K42-T_i!AA29</f>
        <v>0</v>
      </c>
      <c r="M42" s="107">
        <f>T_i!AB29-K42</f>
        <v>0</v>
      </c>
      <c r="N42" s="107"/>
      <c r="O42" s="46"/>
      <c r="P42" s="46"/>
      <c r="Q42" s="46"/>
      <c r="R42" s="46"/>
      <c r="S42" s="46"/>
    </row>
    <row r="43" spans="2:19">
      <c r="J43" s="38">
        <f>T_i!A30</f>
        <v>0</v>
      </c>
      <c r="K43" s="107">
        <f>T_i!Z30</f>
        <v>0</v>
      </c>
      <c r="L43" s="107">
        <f>K43-T_i!AA30</f>
        <v>0</v>
      </c>
      <c r="M43" s="107">
        <f>T_i!AB30-K43</f>
        <v>0</v>
      </c>
      <c r="N43" s="107"/>
      <c r="O43" s="46"/>
      <c r="P43" s="46"/>
      <c r="Q43" s="46"/>
      <c r="R43" s="46"/>
      <c r="S43" s="46"/>
    </row>
    <row r="44" spans="2:19">
      <c r="J44" s="38">
        <f>T_i!A31</f>
        <v>0</v>
      </c>
      <c r="K44" s="107">
        <f>T_i!Z31</f>
        <v>0</v>
      </c>
      <c r="L44" s="107">
        <f>K44-T_i!AA31</f>
        <v>0</v>
      </c>
      <c r="M44" s="107">
        <f>T_i!AB31-K44</f>
        <v>0</v>
      </c>
      <c r="N44" s="107"/>
      <c r="O44" s="46"/>
      <c r="P44" s="46"/>
      <c r="Q44" s="46"/>
      <c r="R44" s="46"/>
      <c r="S44" s="46"/>
    </row>
    <row r="45" spans="2:19">
      <c r="J45" s="38">
        <f>T_i!A32</f>
        <v>0</v>
      </c>
      <c r="K45" s="107">
        <f>T_i!Z32</f>
        <v>0</v>
      </c>
      <c r="L45" s="107">
        <f>K45-T_i!AA32</f>
        <v>0</v>
      </c>
      <c r="M45" s="107">
        <f>T_i!AB32-K45</f>
        <v>0</v>
      </c>
      <c r="N45" s="107"/>
      <c r="O45" s="46"/>
      <c r="P45" s="46"/>
      <c r="Q45" s="46"/>
      <c r="R45" s="46"/>
      <c r="S45" s="46"/>
    </row>
    <row r="50" spans="1:98">
      <c r="A50" s="28"/>
      <c r="K50" s="26"/>
      <c r="L50" s="61"/>
      <c r="M50" s="61"/>
      <c r="N50" s="61"/>
      <c r="O50" s="61"/>
      <c r="P50" s="61"/>
      <c r="Q50" s="61"/>
      <c r="R50" s="61"/>
      <c r="S50" s="61"/>
      <c r="T50" s="61"/>
      <c r="U50" s="61"/>
      <c r="V50" s="61"/>
      <c r="W50" s="61"/>
      <c r="X50" s="61"/>
      <c r="Y50" s="61"/>
      <c r="Z50" s="61"/>
      <c r="AA50" s="61"/>
      <c r="AB50" s="61"/>
      <c r="AC50" s="61"/>
      <c r="AD50" s="61"/>
      <c r="AE50" s="61"/>
      <c r="AF50" s="61"/>
      <c r="AG50" s="61"/>
      <c r="AH50" s="61"/>
      <c r="AI50" s="61"/>
      <c r="AJ50" s="61"/>
      <c r="AK50" s="61"/>
      <c r="AL50" s="61"/>
      <c r="AM50" s="61"/>
      <c r="AN50" s="61"/>
      <c r="AO50" s="61"/>
      <c r="AP50" s="61"/>
      <c r="AQ50" s="61"/>
      <c r="AR50" s="61"/>
      <c r="AS50" s="61"/>
      <c r="AT50" s="61"/>
      <c r="AU50" s="61"/>
      <c r="AV50" s="61"/>
      <c r="AW50" s="61"/>
      <c r="AX50" s="61"/>
      <c r="AY50" s="61"/>
      <c r="AZ50" s="61"/>
      <c r="BA50" s="61"/>
      <c r="BB50" s="61"/>
      <c r="BC50" s="61"/>
      <c r="BD50" s="61"/>
      <c r="BE50" s="61"/>
      <c r="BF50" s="61"/>
      <c r="BG50" s="61"/>
      <c r="BH50" s="61"/>
      <c r="BI50" s="61"/>
      <c r="BJ50" s="61"/>
      <c r="BK50" s="61"/>
      <c r="BL50" s="61"/>
      <c r="BM50" s="61"/>
      <c r="BN50" s="61"/>
      <c r="BO50" s="61"/>
      <c r="BP50" s="61"/>
      <c r="BQ50" s="61"/>
      <c r="BR50" s="61"/>
      <c r="BS50" s="61"/>
      <c r="BT50" s="61"/>
      <c r="BU50" s="61"/>
      <c r="BV50" s="61"/>
      <c r="BW50" s="61"/>
      <c r="BX50" s="61"/>
      <c r="BY50" s="61"/>
      <c r="BZ50" s="61"/>
      <c r="CA50" s="61"/>
      <c r="CB50" s="61"/>
      <c r="CC50" s="61"/>
      <c r="CD50" s="61"/>
      <c r="CE50" s="61"/>
      <c r="CF50" s="61"/>
      <c r="CG50" s="61"/>
      <c r="CH50" s="61"/>
      <c r="CI50" s="61"/>
      <c r="CJ50" s="61"/>
      <c r="CK50" s="61"/>
      <c r="CL50" s="61"/>
      <c r="CM50" s="61"/>
      <c r="CN50" s="61"/>
      <c r="CO50" s="61"/>
      <c r="CP50" s="61"/>
      <c r="CQ50" s="61"/>
      <c r="CR50" s="61"/>
      <c r="CS50" s="61"/>
      <c r="CT50" s="61"/>
    </row>
    <row r="51" spans="1:98">
      <c r="A51" s="28"/>
      <c r="K51" s="26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61"/>
      <c r="AE51" s="61"/>
      <c r="AF51" s="61"/>
      <c r="AG51" s="61"/>
      <c r="AH51" s="61"/>
      <c r="AI51" s="61"/>
      <c r="AJ51" s="61"/>
      <c r="AK51" s="61"/>
      <c r="AL51" s="61"/>
      <c r="AM51" s="61"/>
      <c r="AN51" s="61"/>
      <c r="AO51" s="61"/>
      <c r="AP51" s="61"/>
      <c r="AQ51" s="61"/>
      <c r="AR51" s="61"/>
      <c r="AS51" s="61"/>
      <c r="AT51" s="61"/>
      <c r="AU51" s="61"/>
      <c r="AV51" s="61"/>
      <c r="AW51" s="61"/>
      <c r="AX51" s="61"/>
      <c r="AY51" s="61"/>
      <c r="AZ51" s="61"/>
      <c r="BA51" s="61"/>
      <c r="BB51" s="61"/>
      <c r="BC51" s="61"/>
      <c r="BD51" s="61"/>
      <c r="BE51" s="61"/>
      <c r="BF51" s="61"/>
      <c r="BG51" s="61"/>
      <c r="BH51" s="61"/>
      <c r="BI51" s="61"/>
      <c r="BJ51" s="61"/>
      <c r="BK51" s="61"/>
      <c r="BL51" s="61"/>
      <c r="BM51" s="61"/>
      <c r="BN51" s="61"/>
      <c r="BO51" s="61"/>
      <c r="BP51" s="61"/>
      <c r="BQ51" s="61"/>
      <c r="BR51" s="61"/>
      <c r="BS51" s="61"/>
      <c r="BT51" s="61"/>
      <c r="BU51" s="61"/>
      <c r="BV51" s="61"/>
      <c r="BW51" s="61"/>
      <c r="BX51" s="61"/>
      <c r="BY51" s="61"/>
      <c r="BZ51" s="61"/>
      <c r="CA51" s="61"/>
      <c r="CB51" s="61"/>
      <c r="CC51" s="61"/>
      <c r="CD51" s="61"/>
      <c r="CE51" s="61"/>
      <c r="CF51" s="61"/>
      <c r="CG51" s="61"/>
      <c r="CH51" s="61"/>
      <c r="CI51" s="61"/>
      <c r="CJ51" s="61"/>
      <c r="CK51" s="61"/>
      <c r="CL51" s="61"/>
      <c r="CM51" s="61"/>
      <c r="CN51" s="61"/>
      <c r="CO51" s="61"/>
      <c r="CP51" s="61"/>
      <c r="CQ51" s="61"/>
      <c r="CR51" s="61"/>
      <c r="CS51" s="61"/>
      <c r="CT51" s="61"/>
    </row>
    <row r="52" spans="1:98">
      <c r="K52" s="26"/>
      <c r="L52" s="61"/>
      <c r="M52" s="61"/>
      <c r="N52" s="61"/>
      <c r="O52" s="61"/>
      <c r="P52" s="61"/>
      <c r="Q52" s="61"/>
      <c r="R52" s="61"/>
      <c r="S52" s="61"/>
      <c r="T52" s="61"/>
      <c r="U52" s="61"/>
      <c r="V52" s="61"/>
      <c r="W52" s="61"/>
      <c r="X52" s="61"/>
      <c r="Y52" s="61"/>
      <c r="Z52" s="61"/>
      <c r="AA52" s="61"/>
      <c r="AB52" s="61"/>
      <c r="AC52" s="61"/>
      <c r="AD52" s="61"/>
      <c r="AE52" s="61"/>
      <c r="AF52" s="61"/>
      <c r="AG52" s="61"/>
      <c r="AH52" s="61"/>
      <c r="AI52" s="61"/>
      <c r="AJ52" s="61"/>
      <c r="AK52" s="61"/>
      <c r="AL52" s="61"/>
      <c r="AM52" s="61"/>
      <c r="AN52" s="61"/>
      <c r="AO52" s="61"/>
      <c r="AP52" s="61"/>
      <c r="AQ52" s="61"/>
      <c r="AR52" s="61"/>
      <c r="AS52" s="61"/>
      <c r="AT52" s="61"/>
      <c r="AU52" s="61"/>
      <c r="AV52" s="61"/>
      <c r="AW52" s="61"/>
      <c r="AX52" s="61"/>
      <c r="AY52" s="61"/>
      <c r="AZ52" s="61"/>
      <c r="BA52" s="61"/>
      <c r="BB52" s="61"/>
      <c r="BC52" s="61"/>
      <c r="BD52" s="61"/>
      <c r="BE52" s="61"/>
      <c r="BF52" s="61"/>
      <c r="BG52" s="61"/>
      <c r="BH52" s="61"/>
      <c r="BI52" s="61"/>
      <c r="BJ52" s="61"/>
      <c r="BK52" s="61"/>
      <c r="BL52" s="61"/>
      <c r="BM52" s="61"/>
      <c r="BN52" s="61"/>
      <c r="BO52" s="61"/>
      <c r="BP52" s="61"/>
      <c r="BQ52" s="61"/>
      <c r="BR52" s="61"/>
      <c r="BS52" s="61"/>
      <c r="BT52" s="61"/>
      <c r="BU52" s="61"/>
      <c r="BV52" s="61"/>
      <c r="BW52" s="61"/>
      <c r="BX52" s="61"/>
      <c r="BY52" s="61"/>
      <c r="BZ52" s="61"/>
      <c r="CA52" s="61"/>
      <c r="CB52" s="61"/>
      <c r="CC52" s="61"/>
      <c r="CD52" s="61"/>
      <c r="CE52" s="61"/>
      <c r="CF52" s="61"/>
      <c r="CG52" s="61"/>
      <c r="CH52" s="61"/>
      <c r="CI52" s="61"/>
      <c r="CJ52" s="61"/>
      <c r="CK52" s="61"/>
      <c r="CL52" s="61"/>
      <c r="CM52" s="61"/>
      <c r="CN52" s="61"/>
      <c r="CO52" s="61"/>
      <c r="CP52" s="61"/>
      <c r="CQ52" s="61"/>
      <c r="CR52" s="61"/>
      <c r="CS52" s="61"/>
      <c r="CT52" s="61"/>
    </row>
    <row r="53" spans="1:98" s="29" customFormat="1">
      <c r="A53" s="40" t="s">
        <v>11</v>
      </c>
      <c r="I53" s="95"/>
      <c r="K53" s="32"/>
      <c r="L53" s="62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63"/>
      <c r="AE53" s="63"/>
      <c r="AF53" s="63"/>
      <c r="AG53" s="63"/>
      <c r="AH53" s="63"/>
      <c r="AI53" s="63"/>
      <c r="AJ53" s="63"/>
      <c r="AK53" s="63"/>
      <c r="AL53" s="63"/>
      <c r="AM53" s="63"/>
      <c r="AN53" s="63"/>
      <c r="AO53" s="63"/>
      <c r="AP53" s="63"/>
      <c r="AQ53" s="63"/>
      <c r="AR53" s="63"/>
      <c r="AS53" s="63"/>
      <c r="AT53" s="63"/>
      <c r="AU53" s="63"/>
      <c r="AV53" s="63"/>
      <c r="AW53" s="63"/>
      <c r="AX53" s="63"/>
      <c r="AY53" s="63"/>
      <c r="AZ53" s="63"/>
      <c r="BA53" s="63"/>
      <c r="BB53" s="63"/>
      <c r="BC53" s="63"/>
      <c r="BD53" s="63"/>
      <c r="BE53" s="63"/>
      <c r="BF53" s="63"/>
      <c r="BG53" s="63"/>
      <c r="BH53" s="63"/>
      <c r="BI53" s="63"/>
      <c r="BJ53" s="63"/>
      <c r="BK53" s="63"/>
      <c r="BL53" s="63"/>
      <c r="BM53" s="63"/>
      <c r="BN53" s="63"/>
      <c r="BO53" s="63"/>
      <c r="BP53" s="63"/>
      <c r="BQ53" s="63"/>
      <c r="BR53" s="63"/>
      <c r="BS53" s="63"/>
      <c r="BT53" s="63"/>
      <c r="BU53" s="63"/>
      <c r="BV53" s="63"/>
      <c r="BW53" s="63"/>
      <c r="BX53" s="63"/>
      <c r="BY53" s="63"/>
      <c r="BZ53" s="63"/>
      <c r="CA53" s="63"/>
      <c r="CB53" s="63"/>
      <c r="CC53" s="63"/>
      <c r="CD53" s="63"/>
      <c r="CE53" s="63"/>
      <c r="CF53" s="63"/>
      <c r="CG53" s="63"/>
      <c r="CH53" s="63"/>
      <c r="CI53" s="63"/>
      <c r="CJ53" s="63"/>
      <c r="CK53" s="63"/>
      <c r="CL53" s="63"/>
      <c r="CM53" s="63"/>
      <c r="CN53" s="63"/>
      <c r="CO53" s="63"/>
      <c r="CP53" s="63"/>
      <c r="CQ53" s="63"/>
      <c r="CR53" s="63"/>
      <c r="CS53" s="63"/>
      <c r="CT53" s="63"/>
    </row>
    <row r="54" spans="1:98">
      <c r="A54" s="41"/>
      <c r="K54" s="26"/>
      <c r="L54" s="64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61"/>
      <c r="AE54" s="61"/>
      <c r="AF54" s="61"/>
      <c r="AG54" s="61"/>
      <c r="AH54" s="61"/>
      <c r="AI54" s="61"/>
      <c r="AJ54" s="61"/>
      <c r="AK54" s="61"/>
      <c r="AL54" s="61"/>
      <c r="AM54" s="61"/>
      <c r="AN54" s="61"/>
      <c r="AO54" s="61"/>
      <c r="AP54" s="61"/>
      <c r="AQ54" s="61"/>
      <c r="AR54" s="61"/>
      <c r="AS54" s="61"/>
      <c r="AT54" s="61"/>
      <c r="AU54" s="61"/>
      <c r="AV54" s="61"/>
      <c r="AW54" s="61"/>
      <c r="AX54" s="61"/>
      <c r="AY54" s="61"/>
      <c r="AZ54" s="61"/>
      <c r="BA54" s="61"/>
      <c r="BB54" s="61"/>
      <c r="BC54" s="61"/>
      <c r="BD54" s="61"/>
      <c r="BE54" s="61"/>
      <c r="BF54" s="61"/>
      <c r="BG54" s="61"/>
      <c r="BH54" s="61"/>
      <c r="BI54" s="61"/>
      <c r="BJ54" s="61"/>
      <c r="BK54" s="61"/>
      <c r="BL54" s="61"/>
      <c r="BM54" s="61"/>
      <c r="BN54" s="61"/>
      <c r="BO54" s="61"/>
      <c r="BP54" s="61"/>
      <c r="BQ54" s="61"/>
      <c r="BR54" s="61"/>
      <c r="BS54" s="61"/>
      <c r="BT54" s="61"/>
      <c r="BU54" s="61"/>
      <c r="BV54" s="61"/>
      <c r="BW54" s="61"/>
      <c r="BX54" s="61"/>
      <c r="BY54" s="61"/>
      <c r="BZ54" s="61"/>
      <c r="CA54" s="61"/>
      <c r="CB54" s="61"/>
      <c r="CC54" s="61"/>
      <c r="CD54" s="61"/>
      <c r="CE54" s="61"/>
      <c r="CF54" s="61"/>
      <c r="CG54" s="61"/>
      <c r="CH54" s="61"/>
      <c r="CI54" s="61"/>
      <c r="CJ54" s="61"/>
      <c r="CK54" s="61"/>
      <c r="CL54" s="61"/>
      <c r="CM54" s="61"/>
      <c r="CN54" s="61"/>
      <c r="CO54" s="61"/>
      <c r="CP54" s="61"/>
      <c r="CQ54" s="61"/>
      <c r="CR54" s="61"/>
      <c r="CS54" s="61"/>
      <c r="CT54" s="61"/>
    </row>
    <row r="55" spans="1:98">
      <c r="A55" s="42"/>
      <c r="K55" s="26"/>
      <c r="L55" s="64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61"/>
      <c r="AE55" s="61"/>
      <c r="AF55" s="61"/>
      <c r="AG55" s="61"/>
      <c r="AH55" s="61"/>
      <c r="AI55" s="61"/>
      <c r="AJ55" s="61"/>
      <c r="AK55" s="61"/>
      <c r="AL55" s="61"/>
      <c r="AM55" s="61"/>
      <c r="AN55" s="61"/>
      <c r="AO55" s="61"/>
      <c r="AP55" s="61"/>
      <c r="AQ55" s="61"/>
      <c r="AR55" s="61"/>
      <c r="AS55" s="61"/>
      <c r="AT55" s="61"/>
      <c r="AU55" s="61"/>
      <c r="AV55" s="61"/>
      <c r="AW55" s="61"/>
      <c r="AX55" s="61"/>
      <c r="AY55" s="61"/>
      <c r="AZ55" s="61"/>
      <c r="BA55" s="61"/>
      <c r="BB55" s="61"/>
      <c r="BC55" s="61"/>
      <c r="BD55" s="61"/>
      <c r="BE55" s="61"/>
      <c r="BF55" s="61"/>
      <c r="BG55" s="61"/>
      <c r="BH55" s="61"/>
      <c r="BI55" s="61"/>
      <c r="BJ55" s="61"/>
      <c r="BK55" s="61"/>
      <c r="BL55" s="61"/>
      <c r="BM55" s="61"/>
      <c r="BN55" s="61"/>
      <c r="BO55" s="61"/>
      <c r="BP55" s="61"/>
      <c r="BQ55" s="61"/>
      <c r="BR55" s="61"/>
      <c r="BS55" s="61"/>
      <c r="BT55" s="61"/>
      <c r="BU55" s="61"/>
      <c r="BV55" s="61"/>
      <c r="BW55" s="61"/>
      <c r="BX55" s="61"/>
      <c r="BY55" s="61"/>
      <c r="BZ55" s="61"/>
      <c r="CA55" s="61"/>
      <c r="CB55" s="61"/>
      <c r="CC55" s="61"/>
      <c r="CD55" s="61"/>
      <c r="CE55" s="61"/>
      <c r="CF55" s="61"/>
      <c r="CG55" s="61"/>
      <c r="CH55" s="61"/>
      <c r="CI55" s="61"/>
      <c r="CJ55" s="61"/>
      <c r="CK55" s="61"/>
      <c r="CL55" s="61"/>
      <c r="CM55" s="61"/>
      <c r="CN55" s="61"/>
      <c r="CO55" s="61"/>
      <c r="CP55" s="61"/>
      <c r="CQ55" s="61"/>
      <c r="CR55" s="61"/>
      <c r="CS55" s="61"/>
      <c r="CT55" s="61"/>
    </row>
    <row r="56" spans="1:98">
      <c r="A56" s="42"/>
      <c r="J56" s="42"/>
      <c r="K56" s="42"/>
      <c r="L56" s="65"/>
      <c r="M56" s="65"/>
      <c r="N56" s="65"/>
      <c r="O56" s="65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61"/>
      <c r="AE56" s="61"/>
      <c r="AF56" s="61"/>
      <c r="AG56" s="61"/>
      <c r="AH56" s="61"/>
      <c r="AI56" s="61"/>
      <c r="AJ56" s="61"/>
      <c r="AK56" s="61"/>
      <c r="AL56" s="61"/>
      <c r="AM56" s="61"/>
      <c r="AN56" s="61"/>
      <c r="AO56" s="61"/>
      <c r="AP56" s="61"/>
      <c r="AQ56" s="61"/>
      <c r="AR56" s="61"/>
      <c r="AS56" s="61"/>
      <c r="AT56" s="61"/>
      <c r="AU56" s="61"/>
      <c r="AV56" s="61"/>
      <c r="AW56" s="61"/>
      <c r="AX56" s="61"/>
      <c r="AY56" s="61"/>
      <c r="AZ56" s="61"/>
      <c r="BA56" s="61"/>
      <c r="BB56" s="61"/>
      <c r="BC56" s="61"/>
      <c r="BD56" s="61"/>
      <c r="BE56" s="61"/>
      <c r="BF56" s="61"/>
      <c r="BG56" s="61"/>
      <c r="BH56" s="61"/>
      <c r="BI56" s="61"/>
      <c r="BJ56" s="61"/>
      <c r="BK56" s="61"/>
      <c r="BL56" s="61"/>
      <c r="BM56" s="61"/>
      <c r="BN56" s="61"/>
      <c r="BO56" s="61"/>
      <c r="BP56" s="61"/>
      <c r="BQ56" s="61"/>
      <c r="BR56" s="61"/>
      <c r="BS56" s="61"/>
      <c r="BT56" s="61"/>
      <c r="BU56" s="61"/>
      <c r="BV56" s="61"/>
      <c r="BW56" s="61"/>
      <c r="BX56" s="61"/>
      <c r="BY56" s="61"/>
      <c r="BZ56" s="61"/>
      <c r="CA56" s="61"/>
      <c r="CB56" s="61"/>
      <c r="CC56" s="61"/>
      <c r="CD56" s="61"/>
      <c r="CE56" s="61"/>
      <c r="CF56" s="61"/>
      <c r="CG56" s="61"/>
      <c r="CH56" s="61"/>
      <c r="CI56" s="61"/>
      <c r="CJ56" s="61"/>
      <c r="CK56" s="61"/>
      <c r="CL56" s="61"/>
      <c r="CM56" s="61"/>
      <c r="CN56" s="61"/>
      <c r="CO56" s="61"/>
      <c r="CP56" s="61"/>
      <c r="CQ56" s="61"/>
      <c r="CR56" s="61"/>
      <c r="CS56" s="61"/>
      <c r="CT56" s="61"/>
    </row>
    <row r="57" spans="1:98" ht="30" customHeight="1" thickBot="1">
      <c r="A57" s="42"/>
      <c r="B57" s="124" t="s">
        <v>57</v>
      </c>
      <c r="C57" s="124"/>
      <c r="D57" s="124"/>
      <c r="E57" s="124"/>
      <c r="F57" s="124"/>
      <c r="G57" s="124"/>
      <c r="J57" s="42"/>
      <c r="K57" s="42"/>
      <c r="L57" s="65"/>
      <c r="M57" s="65"/>
      <c r="N57" s="65"/>
      <c r="O57" s="66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61"/>
      <c r="AE57" s="61"/>
      <c r="AF57" s="61"/>
      <c r="AG57" s="61"/>
      <c r="AH57" s="61"/>
      <c r="AI57" s="61"/>
      <c r="AJ57" s="61"/>
      <c r="AK57" s="61"/>
      <c r="AL57" s="61"/>
      <c r="AM57" s="61"/>
      <c r="AN57" s="61"/>
      <c r="AO57" s="61"/>
      <c r="AP57" s="61"/>
      <c r="AQ57" s="61"/>
      <c r="AR57" s="61"/>
      <c r="AS57" s="61"/>
      <c r="AT57" s="61"/>
      <c r="AU57" s="61"/>
      <c r="AV57" s="61"/>
      <c r="AW57" s="61"/>
      <c r="AX57" s="61"/>
      <c r="AY57" s="61"/>
      <c r="AZ57" s="61"/>
      <c r="BA57" s="61"/>
      <c r="BB57" s="61"/>
      <c r="BC57" s="61"/>
      <c r="BD57" s="61"/>
      <c r="BE57" s="61"/>
      <c r="BF57" s="61"/>
      <c r="BG57" s="61"/>
      <c r="BH57" s="61"/>
      <c r="BI57" s="61"/>
      <c r="BJ57" s="61"/>
      <c r="BK57" s="61"/>
      <c r="BL57" s="61"/>
      <c r="BM57" s="61"/>
      <c r="BN57" s="61"/>
      <c r="BO57" s="61"/>
      <c r="BP57" s="61"/>
      <c r="BQ57" s="61"/>
      <c r="BR57" s="61"/>
      <c r="BS57" s="61"/>
      <c r="BT57" s="61"/>
      <c r="BU57" s="61"/>
      <c r="BV57" s="61"/>
      <c r="BW57" s="61"/>
      <c r="BX57" s="61"/>
      <c r="BY57" s="61"/>
      <c r="BZ57" s="61"/>
      <c r="CA57" s="61"/>
      <c r="CB57" s="61"/>
      <c r="CC57" s="61"/>
      <c r="CD57" s="61"/>
      <c r="CE57" s="61"/>
      <c r="CF57" s="61"/>
      <c r="CG57" s="61"/>
      <c r="CH57" s="61"/>
      <c r="CI57" s="61"/>
      <c r="CJ57" s="61"/>
      <c r="CK57" s="61"/>
      <c r="CL57" s="61"/>
      <c r="CM57" s="61"/>
      <c r="CN57" s="61"/>
      <c r="CO57" s="61"/>
      <c r="CP57" s="61"/>
      <c r="CQ57" s="61"/>
      <c r="CR57" s="61"/>
      <c r="CS57" s="61"/>
      <c r="CT57" s="61"/>
    </row>
    <row r="58" spans="1:98" ht="15.5" thickTop="1" thickBot="1">
      <c r="A58" s="42"/>
      <c r="B58" s="129">
        <f>$K$58</f>
        <v>0</v>
      </c>
      <c r="C58" s="129"/>
      <c r="D58" s="129"/>
      <c r="E58" s="129"/>
      <c r="F58" s="129"/>
      <c r="G58" s="129"/>
      <c r="K58" s="42"/>
      <c r="L58" s="65"/>
      <c r="M58" s="65"/>
      <c r="N58" s="65"/>
      <c r="O58" s="65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61"/>
      <c r="AE58" s="61"/>
      <c r="AF58" s="61"/>
      <c r="AG58" s="61"/>
      <c r="AH58" s="61"/>
      <c r="AI58" s="61"/>
      <c r="AJ58" s="61"/>
      <c r="AK58" s="61"/>
      <c r="AL58" s="61"/>
      <c r="AM58" s="61"/>
      <c r="AN58" s="61"/>
      <c r="AO58" s="61"/>
      <c r="AP58" s="61"/>
      <c r="AQ58" s="61"/>
      <c r="AR58" s="61"/>
      <c r="AS58" s="61"/>
      <c r="AT58" s="61"/>
      <c r="AU58" s="61"/>
      <c r="AV58" s="61"/>
      <c r="AW58" s="61"/>
      <c r="AX58" s="61"/>
      <c r="AY58" s="61"/>
      <c r="AZ58" s="61"/>
      <c r="BA58" s="61"/>
      <c r="BB58" s="61"/>
      <c r="BC58" s="61"/>
      <c r="BD58" s="61"/>
      <c r="BE58" s="61"/>
      <c r="BF58" s="61"/>
      <c r="BG58" s="61"/>
      <c r="BH58" s="61"/>
      <c r="BI58" s="61"/>
      <c r="BJ58" s="61"/>
      <c r="BK58" s="61"/>
      <c r="BL58" s="61"/>
      <c r="BM58" s="61"/>
      <c r="BN58" s="61"/>
      <c r="BO58" s="61"/>
      <c r="BP58" s="61"/>
      <c r="BQ58" s="61"/>
      <c r="BR58" s="61"/>
      <c r="BS58" s="61"/>
      <c r="BT58" s="61"/>
      <c r="BU58" s="61"/>
      <c r="BV58" s="61"/>
      <c r="BW58" s="61"/>
      <c r="BX58" s="61"/>
      <c r="BY58" s="61"/>
      <c r="BZ58" s="61"/>
      <c r="CA58" s="61"/>
      <c r="CB58" s="61"/>
      <c r="CC58" s="61"/>
      <c r="CD58" s="61"/>
      <c r="CE58" s="61"/>
      <c r="CF58" s="61"/>
      <c r="CG58" s="61"/>
      <c r="CH58" s="61"/>
      <c r="CI58" s="61"/>
      <c r="CJ58" s="61"/>
      <c r="CK58" s="61"/>
      <c r="CL58" s="61"/>
      <c r="CM58" s="61"/>
      <c r="CN58" s="61"/>
      <c r="CO58" s="61"/>
      <c r="CP58" s="61"/>
      <c r="CQ58" s="61"/>
      <c r="CR58" s="61"/>
      <c r="CS58" s="61"/>
      <c r="CT58" s="61"/>
    </row>
    <row r="59" spans="1:98" s="44" customFormat="1" ht="73" thickBot="1">
      <c r="A59" s="42"/>
      <c r="B59" s="130"/>
      <c r="C59" s="130"/>
      <c r="D59" s="130"/>
      <c r="E59" s="130"/>
      <c r="F59" s="130"/>
      <c r="G59" s="130"/>
      <c r="I59" s="97"/>
      <c r="K59" s="103" t="s">
        <v>13</v>
      </c>
      <c r="L59" s="104" t="str">
        <f>T_i!$A4</f>
        <v>QA AL pack size 1 (for an infant 5-15kg)</v>
      </c>
      <c r="M59" s="105" t="s">
        <v>8</v>
      </c>
      <c r="N59" s="105" t="s">
        <v>9</v>
      </c>
      <c r="O59" s="104" t="str">
        <f>T_i!$A5</f>
        <v>QA AL pack size 2 (for a child 15-25 kgs)</v>
      </c>
      <c r="P59" s="105" t="s">
        <v>8</v>
      </c>
      <c r="Q59" s="105" t="s">
        <v>9</v>
      </c>
      <c r="R59" s="104" t="str">
        <f>T_i!$A6</f>
        <v>QA AL pack size 3 (for an adolescent 25-35 kgs)</v>
      </c>
      <c r="S59" s="105" t="s">
        <v>8</v>
      </c>
      <c r="T59" s="105" t="s">
        <v>9</v>
      </c>
      <c r="U59" s="104" t="str">
        <f>T_i!$A7</f>
        <v>QA AL pack size 4 (for an adult 35+ kgs)</v>
      </c>
      <c r="V59" s="105" t="s">
        <v>8</v>
      </c>
      <c r="W59" s="105" t="s">
        <v>9</v>
      </c>
      <c r="X59" s="104" t="str">
        <f>T_i!$A8</f>
        <v>Non-QA AL pack size 1 (for an infant 5-15kg)</v>
      </c>
      <c r="Y59" s="105" t="s">
        <v>8</v>
      </c>
      <c r="Z59" s="105" t="s">
        <v>9</v>
      </c>
      <c r="AA59" s="104" t="str">
        <f>T_i!$A9</f>
        <v>Non-QA AL pack size 2 (for a child 15-25 kgs)</v>
      </c>
      <c r="AB59" s="105" t="s">
        <v>8</v>
      </c>
      <c r="AC59" s="105" t="s">
        <v>9</v>
      </c>
      <c r="AD59" s="104" t="str">
        <f>T_i!$A10</f>
        <v>Non-QA AL pack size 3 (for an adolescent 25-35 kgs)</v>
      </c>
      <c r="AE59" s="105" t="s">
        <v>8</v>
      </c>
      <c r="AF59" s="105" t="s">
        <v>9</v>
      </c>
      <c r="AG59" s="104" t="str">
        <f>T_i!$A11</f>
        <v>Non-QA AL pack size 4 (for an adult 35+ kgs)</v>
      </c>
      <c r="AH59" s="105" t="s">
        <v>8</v>
      </c>
      <c r="AI59" s="105" t="s">
        <v>9</v>
      </c>
      <c r="AJ59" s="104">
        <f>T_i!$A12</f>
        <v>0</v>
      </c>
      <c r="AK59" s="105" t="s">
        <v>8</v>
      </c>
      <c r="AL59" s="105" t="s">
        <v>9</v>
      </c>
      <c r="AM59" s="104">
        <f>T_i!$A13</f>
        <v>0</v>
      </c>
      <c r="AN59" s="105" t="s">
        <v>8</v>
      </c>
      <c r="AO59" s="105" t="s">
        <v>9</v>
      </c>
      <c r="AP59" s="104">
        <f>T_i!$A14</f>
        <v>0</v>
      </c>
      <c r="AQ59" s="105" t="s">
        <v>8</v>
      </c>
      <c r="AR59" s="105" t="s">
        <v>9</v>
      </c>
      <c r="AS59" s="104">
        <f>T_i!$A15</f>
        <v>0</v>
      </c>
      <c r="AT59" s="105" t="s">
        <v>8</v>
      </c>
      <c r="AU59" s="105" t="s">
        <v>9</v>
      </c>
      <c r="AV59" s="104">
        <f>T_i!$A16</f>
        <v>0</v>
      </c>
      <c r="AW59" s="105" t="s">
        <v>8</v>
      </c>
      <c r="AX59" s="105" t="s">
        <v>9</v>
      </c>
      <c r="AY59" s="104">
        <f>T_i!$A17</f>
        <v>0</v>
      </c>
      <c r="AZ59" s="105" t="s">
        <v>8</v>
      </c>
      <c r="BA59" s="105" t="s">
        <v>9</v>
      </c>
      <c r="BB59" s="104">
        <f>T_i!$A18</f>
        <v>0</v>
      </c>
      <c r="BC59" s="105" t="s">
        <v>8</v>
      </c>
      <c r="BD59" s="105" t="s">
        <v>9</v>
      </c>
      <c r="BE59" s="104">
        <f>T_i!$A19</f>
        <v>0</v>
      </c>
      <c r="BF59" s="105" t="s">
        <v>8</v>
      </c>
      <c r="BG59" s="105" t="s">
        <v>9</v>
      </c>
      <c r="BH59" s="104">
        <f>T_i!$A20</f>
        <v>0</v>
      </c>
      <c r="BI59" s="105" t="s">
        <v>8</v>
      </c>
      <c r="BJ59" s="105" t="s">
        <v>9</v>
      </c>
      <c r="BK59" s="104">
        <f>T_i!$A21</f>
        <v>0</v>
      </c>
      <c r="BL59" s="105" t="s">
        <v>8</v>
      </c>
      <c r="BM59" s="105" t="s">
        <v>9</v>
      </c>
      <c r="BN59" s="104">
        <f>T_i!$A22</f>
        <v>0</v>
      </c>
      <c r="BO59" s="105" t="s">
        <v>8</v>
      </c>
      <c r="BP59" s="105" t="s">
        <v>9</v>
      </c>
      <c r="BQ59" s="104">
        <f>T_i!$A23</f>
        <v>0</v>
      </c>
      <c r="BR59" s="105" t="s">
        <v>8</v>
      </c>
      <c r="BS59" s="105" t="s">
        <v>9</v>
      </c>
      <c r="BT59" s="104">
        <f>T_i!$A24</f>
        <v>0</v>
      </c>
      <c r="BU59" s="105" t="s">
        <v>8</v>
      </c>
      <c r="BV59" s="105" t="s">
        <v>9</v>
      </c>
      <c r="BW59" s="104">
        <f>T_i!$A25</f>
        <v>0</v>
      </c>
      <c r="BX59" s="105" t="s">
        <v>8</v>
      </c>
      <c r="BY59" s="105" t="s">
        <v>9</v>
      </c>
      <c r="BZ59" s="104">
        <f>T_i!$A26</f>
        <v>0</v>
      </c>
      <c r="CA59" s="105" t="s">
        <v>8</v>
      </c>
      <c r="CB59" s="105" t="s">
        <v>9</v>
      </c>
      <c r="CC59" s="104">
        <f>T_i!$A27</f>
        <v>0</v>
      </c>
      <c r="CD59" s="105" t="s">
        <v>8</v>
      </c>
      <c r="CE59" s="105" t="s">
        <v>9</v>
      </c>
      <c r="CF59" s="104">
        <f>T_i!$A28</f>
        <v>0</v>
      </c>
      <c r="CG59" s="105" t="s">
        <v>8</v>
      </c>
      <c r="CH59" s="105" t="s">
        <v>9</v>
      </c>
      <c r="CI59" s="104">
        <f>T_i!$A29</f>
        <v>0</v>
      </c>
      <c r="CJ59" s="105" t="s">
        <v>8</v>
      </c>
      <c r="CK59" s="105" t="s">
        <v>9</v>
      </c>
      <c r="CL59" s="104">
        <f>T_i!$A30</f>
        <v>0</v>
      </c>
      <c r="CM59" s="105" t="s">
        <v>8</v>
      </c>
      <c r="CN59" s="105" t="s">
        <v>9</v>
      </c>
      <c r="CO59" s="104">
        <f>T_i!$A31</f>
        <v>0</v>
      </c>
      <c r="CP59" s="105" t="s">
        <v>8</v>
      </c>
      <c r="CQ59" s="105" t="s">
        <v>9</v>
      </c>
      <c r="CR59" s="104">
        <f>T_i!$A32</f>
        <v>0</v>
      </c>
      <c r="CS59" s="105" t="s">
        <v>8</v>
      </c>
      <c r="CT59" s="105" t="s">
        <v>9</v>
      </c>
    </row>
    <row r="60" spans="1:98">
      <c r="A60" s="45"/>
      <c r="B60" s="130"/>
      <c r="C60" s="130"/>
      <c r="D60" s="130"/>
      <c r="E60" s="130"/>
      <c r="F60" s="130"/>
      <c r="G60" s="130"/>
      <c r="J60" s="42"/>
      <c r="K60" s="106" t="str">
        <f>T_i!B$1</f>
        <v>Private Not For-Profit Facility</v>
      </c>
      <c r="L60" s="106">
        <f>T_i!B$4</f>
        <v>0</v>
      </c>
      <c r="M60" s="106">
        <f>L60-T_i!C$4</f>
        <v>0</v>
      </c>
      <c r="N60" s="106">
        <f>T_i!D$4-L60</f>
        <v>0</v>
      </c>
      <c r="O60" s="106">
        <f>T_i!B$5</f>
        <v>0.94743084907531738</v>
      </c>
      <c r="P60" s="107">
        <f>O60-T_i!C$5</f>
        <v>0</v>
      </c>
      <c r="Q60" s="107">
        <f>T_i!D$5-O60</f>
        <v>0</v>
      </c>
      <c r="R60" s="107">
        <f>T_i!B$6</f>
        <v>0</v>
      </c>
      <c r="S60" s="107">
        <f>R60-T_i!C$6</f>
        <v>0</v>
      </c>
      <c r="T60" s="107">
        <f>T_i!D$6-R60</f>
        <v>0</v>
      </c>
      <c r="U60" s="107">
        <f>T_i!B$7</f>
        <v>0</v>
      </c>
      <c r="V60" s="107">
        <f>U60-T_i!C$7</f>
        <v>0</v>
      </c>
      <c r="W60" s="107">
        <f>T_i!D$7-U60</f>
        <v>0</v>
      </c>
      <c r="X60" s="107">
        <f>T_i!B$8</f>
        <v>1.1369169950485229</v>
      </c>
      <c r="Y60" s="107">
        <f>X60-T_i!C$8</f>
        <v>0.50529640913009644</v>
      </c>
      <c r="Z60" s="107">
        <f>T_i!D$8-X60</f>
        <v>0</v>
      </c>
      <c r="AA60" s="107">
        <f>T_i!B$9</f>
        <v>0</v>
      </c>
      <c r="AB60" s="107">
        <f>AA60-T_i!C$9</f>
        <v>0</v>
      </c>
      <c r="AC60" s="107">
        <f>T_i!D$9-AA60</f>
        <v>0</v>
      </c>
      <c r="AD60" s="107">
        <f>T_i!B$10</f>
        <v>0</v>
      </c>
      <c r="AE60" s="107">
        <f>AD60-T_i!C$10</f>
        <v>0</v>
      </c>
      <c r="AF60" s="107">
        <f>T_i!D$10-AD60</f>
        <v>0</v>
      </c>
      <c r="AG60" s="107">
        <f>T_i!B$11</f>
        <v>0.75794470310211182</v>
      </c>
      <c r="AH60" s="107">
        <f>AG60-T_i!C$11</f>
        <v>0.31581029295921326</v>
      </c>
      <c r="AI60" s="107">
        <f>T_i!D$11-AG60</f>
        <v>0.50529646873474121</v>
      </c>
      <c r="AJ60" s="107">
        <f>T_i!B$12</f>
        <v>0</v>
      </c>
      <c r="AK60" s="107">
        <f>AJ60-T_i!C$12</f>
        <v>0</v>
      </c>
      <c r="AL60" s="107">
        <f>T_i!D$12-AJ60</f>
        <v>0</v>
      </c>
      <c r="AM60" s="107">
        <f>T_i!B$13</f>
        <v>0</v>
      </c>
      <c r="AN60" s="107">
        <f>AM60-T_i!C$13</f>
        <v>0</v>
      </c>
      <c r="AO60" s="107">
        <f>T_i!D$13-AM60</f>
        <v>0</v>
      </c>
      <c r="AP60" s="107">
        <f>T_i!B$14</f>
        <v>0</v>
      </c>
      <c r="AQ60" s="107">
        <f>AP60-T_i!C$14</f>
        <v>0</v>
      </c>
      <c r="AR60" s="107">
        <f>T_i!D$14-AP60</f>
        <v>0</v>
      </c>
      <c r="AS60" s="107">
        <f>T_i!B$15</f>
        <v>0</v>
      </c>
      <c r="AT60" s="107">
        <f>AS60-T_i!C$15</f>
        <v>0</v>
      </c>
      <c r="AU60" s="107">
        <f>T_i!D$15-AS60</f>
        <v>0</v>
      </c>
      <c r="AV60" s="107">
        <f>T_i!B$16</f>
        <v>0</v>
      </c>
      <c r="AW60" s="107">
        <f>AV60-T_i!C$16</f>
        <v>0</v>
      </c>
      <c r="AX60" s="107">
        <f>T_i!D$16-AV60</f>
        <v>0</v>
      </c>
      <c r="AY60" s="107">
        <f>T_i!B$17</f>
        <v>0</v>
      </c>
      <c r="AZ60" s="107">
        <f>AY60-T_i!C$17</f>
        <v>0</v>
      </c>
      <c r="BA60" s="107">
        <f>T_i!D$17-AY60</f>
        <v>0</v>
      </c>
      <c r="BB60" s="107">
        <f>T_i!B$19</f>
        <v>0</v>
      </c>
      <c r="BC60" s="107">
        <f>BB60-T_i!C$19</f>
        <v>0</v>
      </c>
      <c r="BD60" s="107">
        <f>T_i!D$19-BB60</f>
        <v>0</v>
      </c>
      <c r="BE60" s="107">
        <f>T_i!B$19</f>
        <v>0</v>
      </c>
      <c r="BF60" s="107">
        <f>BE60-T_i!C$19</f>
        <v>0</v>
      </c>
      <c r="BG60" s="107">
        <f>T_i!D$19-BE60</f>
        <v>0</v>
      </c>
      <c r="BH60" s="107">
        <f>T_i!B$20</f>
        <v>0</v>
      </c>
      <c r="BI60" s="107">
        <f>BH60-T_i!C$20</f>
        <v>0</v>
      </c>
      <c r="BJ60" s="107">
        <f>T_i!D$20-BH60</f>
        <v>0</v>
      </c>
      <c r="BK60" s="107">
        <f>T_i!B$21</f>
        <v>0</v>
      </c>
      <c r="BL60" s="107">
        <f>BK60-T_i!C$21</f>
        <v>0</v>
      </c>
      <c r="BM60" s="107">
        <f>T_i!D$21-BK60</f>
        <v>0</v>
      </c>
      <c r="BN60" s="107">
        <f>T_i!B$22</f>
        <v>0</v>
      </c>
      <c r="BO60" s="107">
        <f>BN60-T_i!C$22</f>
        <v>0</v>
      </c>
      <c r="BP60" s="107">
        <f>T_i!D$22-BN60</f>
        <v>0</v>
      </c>
      <c r="BQ60" s="107">
        <f>T_i!B$23</f>
        <v>0</v>
      </c>
      <c r="BR60" s="107">
        <f>BQ60-T_i!C$23</f>
        <v>0</v>
      </c>
      <c r="BS60" s="107">
        <f>T_i!D$23-BQ60</f>
        <v>0</v>
      </c>
      <c r="BT60" s="107">
        <f>T_i!B$24</f>
        <v>0</v>
      </c>
      <c r="BU60" s="107">
        <f>BT60-T_i!C$24</f>
        <v>0</v>
      </c>
      <c r="BV60" s="107">
        <f>T_i!D$24-BT60</f>
        <v>0</v>
      </c>
      <c r="BW60" s="107">
        <f>T_i!B$25</f>
        <v>0</v>
      </c>
      <c r="BX60" s="107">
        <f>BW60-T_i!C$25</f>
        <v>0</v>
      </c>
      <c r="BY60" s="107">
        <f>T_i!D$25-BW60</f>
        <v>0</v>
      </c>
      <c r="BZ60" s="107">
        <f>T_i!B$26</f>
        <v>0</v>
      </c>
      <c r="CA60" s="107">
        <f>BZ60-T_i!C$26</f>
        <v>0</v>
      </c>
      <c r="CB60" s="107">
        <f>T_i!D$26-BZ60</f>
        <v>0</v>
      </c>
      <c r="CC60" s="107">
        <f>T_i!B$27</f>
        <v>0</v>
      </c>
      <c r="CD60" s="107">
        <f>CC60-T_i!C$27</f>
        <v>0</v>
      </c>
      <c r="CE60" s="107">
        <f>T_i!D$27-CC60</f>
        <v>0</v>
      </c>
      <c r="CF60" s="107">
        <f>T_i!B$28</f>
        <v>0</v>
      </c>
      <c r="CG60" s="107">
        <f>CF60-T_i!C$28</f>
        <v>0</v>
      </c>
      <c r="CH60" s="107">
        <f>T_i!D$28-CF60</f>
        <v>0</v>
      </c>
      <c r="CI60" s="107">
        <f>T_i!B$29</f>
        <v>0</v>
      </c>
      <c r="CJ60" s="107">
        <f>CI60-T_i!C$29</f>
        <v>0</v>
      </c>
      <c r="CK60" s="107">
        <f>T_i!D$29-CI60</f>
        <v>0</v>
      </c>
      <c r="CL60" s="107">
        <f>T_i!B$30</f>
        <v>0</v>
      </c>
      <c r="CM60" s="107">
        <f>CL60-T_i!C$30</f>
        <v>0</v>
      </c>
      <c r="CN60" s="107">
        <f>T_i!D$30-CL60</f>
        <v>0</v>
      </c>
      <c r="CO60" s="107">
        <f>T_i!B$31</f>
        <v>0</v>
      </c>
      <c r="CP60" s="107">
        <f>CO60-T_i!C$31</f>
        <v>0</v>
      </c>
      <c r="CQ60" s="107">
        <f>T_i!D$31-CO60</f>
        <v>0</v>
      </c>
      <c r="CR60" s="107">
        <f>T_i!B$32</f>
        <v>0</v>
      </c>
      <c r="CS60" s="107">
        <f>CR60-T_i!C$32</f>
        <v>0</v>
      </c>
      <c r="CT60" s="107">
        <f>T_i!D$32-CR60</f>
        <v>0</v>
      </c>
    </row>
    <row r="61" spans="1:98">
      <c r="A61" s="42"/>
      <c r="B61" s="130"/>
      <c r="C61" s="130"/>
      <c r="D61" s="130"/>
      <c r="E61" s="130"/>
      <c r="F61" s="130"/>
      <c r="G61" s="130"/>
      <c r="J61" s="42"/>
      <c r="K61" s="106" t="str">
        <f>T_i!F$1</f>
        <v>Private For-Profit Facility</v>
      </c>
      <c r="L61" s="106">
        <f>T_i!F$4</f>
        <v>0.1263241171836853</v>
      </c>
      <c r="M61" s="106">
        <f>L61-T_i!G$4</f>
        <v>0</v>
      </c>
      <c r="N61" s="106">
        <f>T_i!H$4-L61</f>
        <v>0.94743090867996216</v>
      </c>
      <c r="O61" s="106">
        <f>T_i!F$5</f>
        <v>0.31581029295921326</v>
      </c>
      <c r="P61" s="107">
        <f>O61-T_i!G$5</f>
        <v>0</v>
      </c>
      <c r="Q61" s="107">
        <f>T_i!H$5-O61</f>
        <v>0</v>
      </c>
      <c r="R61" s="107">
        <f>T_i!F$6</f>
        <v>0.31581029295921326</v>
      </c>
      <c r="S61" s="107">
        <f>R61-T_i!G$6</f>
        <v>0</v>
      </c>
      <c r="T61" s="107">
        <f>T_i!H$6-R61</f>
        <v>0</v>
      </c>
      <c r="U61" s="107">
        <f>T_i!F$7</f>
        <v>2.21067214012146</v>
      </c>
      <c r="V61" s="107">
        <f>U61-T_i!G$7</f>
        <v>0</v>
      </c>
      <c r="W61" s="107">
        <f>T_i!H$7-U61</f>
        <v>0</v>
      </c>
      <c r="X61" s="107">
        <f>T_i!F$8</f>
        <v>0.31581029295921326</v>
      </c>
      <c r="Y61" s="107">
        <f>X61-T_i!G$8</f>
        <v>0</v>
      </c>
      <c r="Z61" s="107">
        <f>T_i!H$8-X61</f>
        <v>0</v>
      </c>
      <c r="AA61" s="107">
        <f>T_i!F$9</f>
        <v>0.63162058591842651</v>
      </c>
      <c r="AB61" s="107">
        <f>AA61-T_i!G$9</f>
        <v>0.37897235155105591</v>
      </c>
      <c r="AC61" s="107">
        <f>T_i!H$9-AA61</f>
        <v>1.2632411122322083</v>
      </c>
      <c r="AD61" s="107">
        <f>T_i!F$10</f>
        <v>0.37897235155105591</v>
      </c>
      <c r="AE61" s="107">
        <f>AD61-T_i!G$10</f>
        <v>0</v>
      </c>
      <c r="AF61" s="107">
        <f>T_i!H$10-AD61</f>
        <v>0.1263241171836853</v>
      </c>
      <c r="AG61" s="107">
        <f>T_i!F$11</f>
        <v>0.63162058591842651</v>
      </c>
      <c r="AH61" s="107">
        <f>AG61-T_i!G$11</f>
        <v>0.18948617577552795</v>
      </c>
      <c r="AI61" s="107">
        <f>T_i!H$11-AG61</f>
        <v>0.31581026315689087</v>
      </c>
      <c r="AJ61" s="107">
        <f>T_i!F$12</f>
        <v>0</v>
      </c>
      <c r="AK61" s="107">
        <f>AJ61-T_i!G$12</f>
        <v>0</v>
      </c>
      <c r="AL61" s="107">
        <f>T_i!H$12-AJ61</f>
        <v>0</v>
      </c>
      <c r="AM61" s="107">
        <f>T_i!F$13</f>
        <v>0</v>
      </c>
      <c r="AN61" s="107">
        <f>AM61-T_i!G$13</f>
        <v>0</v>
      </c>
      <c r="AO61" s="107">
        <f>T_i!H$13-AM61</f>
        <v>0</v>
      </c>
      <c r="AP61" s="107">
        <f>T_i!F$14</f>
        <v>0</v>
      </c>
      <c r="AQ61" s="107">
        <f>AP61-T_i!G$14</f>
        <v>0</v>
      </c>
      <c r="AR61" s="107">
        <f>T_i!H$14-AP61</f>
        <v>0</v>
      </c>
      <c r="AS61" s="107">
        <f>T_i!F$15</f>
        <v>0</v>
      </c>
      <c r="AT61" s="107">
        <f>AS61-T_i!G$15</f>
        <v>0</v>
      </c>
      <c r="AU61" s="107">
        <f>T_i!H$15-AS61</f>
        <v>0</v>
      </c>
      <c r="AV61" s="107">
        <f>T_i!F$16</f>
        <v>0</v>
      </c>
      <c r="AW61" s="107">
        <f>AV61-T_i!G$16</f>
        <v>0</v>
      </c>
      <c r="AX61" s="107">
        <f>T_i!H$16-AV61</f>
        <v>0</v>
      </c>
      <c r="AY61" s="107">
        <f>T_i!F$17</f>
        <v>0</v>
      </c>
      <c r="AZ61" s="107">
        <f>AY61-T_i!G$17</f>
        <v>0</v>
      </c>
      <c r="BA61" s="107">
        <f>T_i!H$17-AY61</f>
        <v>0</v>
      </c>
      <c r="BB61" s="107">
        <f>T_i!F$19</f>
        <v>0</v>
      </c>
      <c r="BC61" s="107">
        <f>BB61-T_i!G$19</f>
        <v>0</v>
      </c>
      <c r="BD61" s="107">
        <f>T_i!H$19-BB61</f>
        <v>0</v>
      </c>
      <c r="BE61" s="107">
        <f>T_i!F$19</f>
        <v>0</v>
      </c>
      <c r="BF61" s="107">
        <f>BE61-T_i!G$19</f>
        <v>0</v>
      </c>
      <c r="BG61" s="107">
        <f>T_i!H$19-BE61</f>
        <v>0</v>
      </c>
      <c r="BH61" s="107">
        <f>T_i!F$20</f>
        <v>0</v>
      </c>
      <c r="BI61" s="107">
        <f>BH61-T_i!G$20</f>
        <v>0</v>
      </c>
      <c r="BJ61" s="107">
        <f>T_i!H$20-BH61</f>
        <v>0</v>
      </c>
      <c r="BK61" s="107">
        <f>T_i!F$21</f>
        <v>0</v>
      </c>
      <c r="BL61" s="107">
        <f>BK61-T_i!G$21</f>
        <v>0</v>
      </c>
      <c r="BM61" s="107">
        <f>T_i!H$21-BK61</f>
        <v>0</v>
      </c>
      <c r="BN61" s="107">
        <f>T_i!F$22</f>
        <v>0</v>
      </c>
      <c r="BO61" s="107">
        <f>BN61-T_i!G$22</f>
        <v>0</v>
      </c>
      <c r="BP61" s="107">
        <f>T_i!H$22-BN61</f>
        <v>0</v>
      </c>
      <c r="BQ61" s="107">
        <f>T_i!F$23</f>
        <v>0</v>
      </c>
      <c r="BR61" s="107">
        <f>BQ61-T_i!G$23</f>
        <v>0</v>
      </c>
      <c r="BS61" s="107">
        <f>T_i!H$23-BQ61</f>
        <v>0</v>
      </c>
      <c r="BT61" s="107">
        <f>T_i!F$24</f>
        <v>0</v>
      </c>
      <c r="BU61" s="107">
        <f>BT61-T_i!G$24</f>
        <v>0</v>
      </c>
      <c r="BV61" s="107">
        <f>T_i!H$24-BT61</f>
        <v>0</v>
      </c>
      <c r="BW61" s="107">
        <f>T_i!F$25</f>
        <v>0</v>
      </c>
      <c r="BX61" s="107">
        <f>BW61-T_i!G$25</f>
        <v>0</v>
      </c>
      <c r="BY61" s="107">
        <f>T_i!H$25-BW61</f>
        <v>0</v>
      </c>
      <c r="BZ61" s="107">
        <f>T_i!F$26</f>
        <v>0</v>
      </c>
      <c r="CA61" s="107">
        <f>BZ61-T_i!G$26</f>
        <v>0</v>
      </c>
      <c r="CB61" s="107">
        <f>T_i!H$26-BZ61</f>
        <v>0</v>
      </c>
      <c r="CC61" s="107">
        <f>T_i!F$27</f>
        <v>0</v>
      </c>
      <c r="CD61" s="107">
        <f>CC61-T_i!G$27</f>
        <v>0</v>
      </c>
      <c r="CE61" s="107">
        <f>T_i!H$27-CC61</f>
        <v>0</v>
      </c>
      <c r="CF61" s="107">
        <f>T_i!F$28</f>
        <v>0</v>
      </c>
      <c r="CG61" s="107">
        <f>CF61-T_i!G$28</f>
        <v>0</v>
      </c>
      <c r="CH61" s="107">
        <f>T_i!H$28-CF61</f>
        <v>0</v>
      </c>
      <c r="CI61" s="107">
        <f>T_i!F$29</f>
        <v>0</v>
      </c>
      <c r="CJ61" s="107">
        <f>CI61-T_i!G$29</f>
        <v>0</v>
      </c>
      <c r="CK61" s="107">
        <f>T_i!H$29-CI61</f>
        <v>0</v>
      </c>
      <c r="CL61" s="107">
        <f>T_i!F$30</f>
        <v>0</v>
      </c>
      <c r="CM61" s="107">
        <f>CL61-T_i!G$30</f>
        <v>0</v>
      </c>
      <c r="CN61" s="107">
        <f>T_i!H$30-CL61</f>
        <v>0</v>
      </c>
      <c r="CO61" s="107">
        <f>T_i!F$31</f>
        <v>0</v>
      </c>
      <c r="CP61" s="107">
        <f>CO61-T_i!G$31</f>
        <v>0</v>
      </c>
      <c r="CQ61" s="107">
        <f>T_i!H$31-CO61</f>
        <v>0</v>
      </c>
      <c r="CR61" s="107">
        <f>T_i!F$32</f>
        <v>0</v>
      </c>
      <c r="CS61" s="107">
        <f>CR61-T_i!G$32</f>
        <v>0</v>
      </c>
      <c r="CT61" s="107">
        <f>T_i!H$32-CR61</f>
        <v>0</v>
      </c>
    </row>
    <row r="62" spans="1:98">
      <c r="A62" s="42"/>
      <c r="B62" s="130"/>
      <c r="C62" s="130"/>
      <c r="D62" s="130"/>
      <c r="E62" s="130"/>
      <c r="F62" s="130"/>
      <c r="G62" s="130"/>
      <c r="J62" s="42"/>
      <c r="K62" s="106" t="str">
        <f>T_i!J$1</f>
        <v>Pharmacy</v>
      </c>
      <c r="L62" s="106">
        <f>T_i!J$4</f>
        <v>1.0105929374694824</v>
      </c>
      <c r="M62" s="106">
        <f>L62-T_i!K$4</f>
        <v>0.82110676169395447</v>
      </c>
      <c r="N62" s="106">
        <f>T_i!L$4-L62</f>
        <v>0.31581032276153564</v>
      </c>
      <c r="O62" s="106">
        <f>T_i!J$5</f>
        <v>1.5790514945983887</v>
      </c>
      <c r="P62" s="107">
        <f>O62-T_i!K$5</f>
        <v>0.25264823436737061</v>
      </c>
      <c r="Q62" s="107">
        <f>T_i!L$5-O62</f>
        <v>0</v>
      </c>
      <c r="R62" s="107">
        <f>T_i!J$6</f>
        <v>0.31581029295921326</v>
      </c>
      <c r="S62" s="107">
        <f>R62-T_i!K$6</f>
        <v>0</v>
      </c>
      <c r="T62" s="107">
        <f>T_i!L$6-R62</f>
        <v>0</v>
      </c>
      <c r="U62" s="107">
        <f>T_i!J$7</f>
        <v>2.5264823436737061</v>
      </c>
      <c r="V62" s="107">
        <f>U62-T_i!K$7</f>
        <v>0.37897229194641113</v>
      </c>
      <c r="W62" s="107">
        <f>T_i!L$7-U62</f>
        <v>0</v>
      </c>
      <c r="X62" s="107">
        <f>T_i!J$8</f>
        <v>0.63162058591842651</v>
      </c>
      <c r="Y62" s="107">
        <f>X62-T_i!K$8</f>
        <v>0.25264823436737061</v>
      </c>
      <c r="Z62" s="107">
        <f>T_i!L$8-X62</f>
        <v>0.31581026315689087</v>
      </c>
      <c r="AA62" s="107">
        <f>T_i!J$9</f>
        <v>1.3264032602310181</v>
      </c>
      <c r="AB62" s="107">
        <f>AA62-T_i!K$9</f>
        <v>0</v>
      </c>
      <c r="AC62" s="107">
        <f>T_i!L$9-AA62</f>
        <v>0</v>
      </c>
      <c r="AD62" s="107">
        <f>T_i!J$10</f>
        <v>0.37897235155105591</v>
      </c>
      <c r="AE62" s="107">
        <f>AD62-T_i!K$10</f>
        <v>6.3162058591842651E-2</v>
      </c>
      <c r="AF62" s="107">
        <f>T_i!L$10-AD62</f>
        <v>0.63162058591842651</v>
      </c>
      <c r="AG62" s="107">
        <f>T_i!J$11</f>
        <v>0.75794470310211182</v>
      </c>
      <c r="AH62" s="107">
        <f>AG62-T_i!K$11</f>
        <v>0.1263241171836853</v>
      </c>
      <c r="AI62" s="107">
        <f>T_i!L$11-AG62</f>
        <v>1.0105929374694824</v>
      </c>
      <c r="AJ62" s="107">
        <f>T_i!J$12</f>
        <v>0</v>
      </c>
      <c r="AK62" s="107">
        <f>AJ62-T_i!K$12</f>
        <v>0</v>
      </c>
      <c r="AL62" s="107">
        <f>T_i!L$12-AJ62</f>
        <v>0</v>
      </c>
      <c r="AM62" s="107">
        <f>T_i!J$13</f>
        <v>0</v>
      </c>
      <c r="AN62" s="107">
        <f>AM62-T_i!K$13</f>
        <v>0</v>
      </c>
      <c r="AO62" s="107">
        <f>T_i!L$13-AM62</f>
        <v>0</v>
      </c>
      <c r="AP62" s="107">
        <f>T_i!J$14</f>
        <v>0</v>
      </c>
      <c r="AQ62" s="107">
        <f>AP62-T_i!K$14</f>
        <v>0</v>
      </c>
      <c r="AR62" s="107">
        <f>T_i!L$14-AP62</f>
        <v>0</v>
      </c>
      <c r="AS62" s="107">
        <f>T_i!J$15</f>
        <v>0</v>
      </c>
      <c r="AT62" s="107">
        <f>AS62-T_i!K$15</f>
        <v>0</v>
      </c>
      <c r="AU62" s="107">
        <f>T_i!L$15-AS62</f>
        <v>0</v>
      </c>
      <c r="AV62" s="107">
        <f>T_i!J$16</f>
        <v>0</v>
      </c>
      <c r="AW62" s="107">
        <f>AV62-T_i!K$16</f>
        <v>0</v>
      </c>
      <c r="AX62" s="107">
        <f>T_i!L$16-AV62</f>
        <v>0</v>
      </c>
      <c r="AY62" s="107">
        <f>T_i!J$17</f>
        <v>0</v>
      </c>
      <c r="AZ62" s="107">
        <f>AY62-T_i!K$17</f>
        <v>0</v>
      </c>
      <c r="BA62" s="107">
        <f>T_i!L$17-AY62</f>
        <v>0</v>
      </c>
      <c r="BB62" s="107">
        <f>T_i!J$19</f>
        <v>0</v>
      </c>
      <c r="BC62" s="107">
        <f>BB62-T_i!K$19</f>
        <v>0</v>
      </c>
      <c r="BD62" s="107">
        <f>T_i!L$19-BB62</f>
        <v>0</v>
      </c>
      <c r="BE62" s="107">
        <f>T_i!J$19</f>
        <v>0</v>
      </c>
      <c r="BF62" s="107">
        <f>BE62-T_i!K$19</f>
        <v>0</v>
      </c>
      <c r="BG62" s="107">
        <f>T_i!L$19-BE62</f>
        <v>0</v>
      </c>
      <c r="BH62" s="107">
        <f>T_i!J$20</f>
        <v>0</v>
      </c>
      <c r="BI62" s="107">
        <f>BH62-T_i!K$20</f>
        <v>0</v>
      </c>
      <c r="BJ62" s="107">
        <f>T_i!L$20-BH62</f>
        <v>0</v>
      </c>
      <c r="BK62" s="107">
        <f>T_i!J$21</f>
        <v>0</v>
      </c>
      <c r="BL62" s="107">
        <f>BK62-T_i!K$21</f>
        <v>0</v>
      </c>
      <c r="BM62" s="107">
        <f>T_i!L$21-BK62</f>
        <v>0</v>
      </c>
      <c r="BN62" s="107">
        <f>T_i!J$22</f>
        <v>0</v>
      </c>
      <c r="BO62" s="107">
        <f>BN62-T_i!K$22</f>
        <v>0</v>
      </c>
      <c r="BP62" s="107">
        <f>T_i!L$22-BN62</f>
        <v>0</v>
      </c>
      <c r="BQ62" s="107">
        <f>T_i!J$23</f>
        <v>0</v>
      </c>
      <c r="BR62" s="107">
        <f>BQ62-T_i!K$23</f>
        <v>0</v>
      </c>
      <c r="BS62" s="107">
        <f>T_i!L$23-BQ62</f>
        <v>0</v>
      </c>
      <c r="BT62" s="107">
        <f>T_i!J$24</f>
        <v>0</v>
      </c>
      <c r="BU62" s="107">
        <f>BT62-T_i!K$24</f>
        <v>0</v>
      </c>
      <c r="BV62" s="107">
        <f>T_i!L$24-BT62</f>
        <v>0</v>
      </c>
      <c r="BW62" s="107">
        <f>T_i!J$25</f>
        <v>0</v>
      </c>
      <c r="BX62" s="107">
        <f>BW62-T_i!K$25</f>
        <v>0</v>
      </c>
      <c r="BY62" s="107">
        <f>T_i!L$25-BW62</f>
        <v>0</v>
      </c>
      <c r="BZ62" s="107">
        <f>T_i!J$26</f>
        <v>0</v>
      </c>
      <c r="CA62" s="107">
        <f>BZ62-T_i!K$26</f>
        <v>0</v>
      </c>
      <c r="CB62" s="107">
        <f>T_i!L$26-BZ62</f>
        <v>0</v>
      </c>
      <c r="CC62" s="107">
        <f>T_i!J$27</f>
        <v>0</v>
      </c>
      <c r="CD62" s="107">
        <f>CC62-T_i!K$27</f>
        <v>0</v>
      </c>
      <c r="CE62" s="107">
        <f>T_i!L$27-CC62</f>
        <v>0</v>
      </c>
      <c r="CF62" s="107">
        <f>T_i!J$28</f>
        <v>0</v>
      </c>
      <c r="CG62" s="107">
        <f>CF62-T_i!K$28</f>
        <v>0</v>
      </c>
      <c r="CH62" s="107">
        <f>T_i!L$28-CF62</f>
        <v>0</v>
      </c>
      <c r="CI62" s="107">
        <f>T_i!J$29</f>
        <v>0</v>
      </c>
      <c r="CJ62" s="107">
        <f>CI62-T_i!K$29</f>
        <v>0</v>
      </c>
      <c r="CK62" s="107">
        <f>T_i!L$29-CI62</f>
        <v>0</v>
      </c>
      <c r="CL62" s="107">
        <f>T_i!J$30</f>
        <v>0</v>
      </c>
      <c r="CM62" s="107">
        <f>CL62-T_i!K$30</f>
        <v>0</v>
      </c>
      <c r="CN62" s="107">
        <f>T_i!L$30-CL62</f>
        <v>0</v>
      </c>
      <c r="CO62" s="107">
        <f>T_i!J$31</f>
        <v>0</v>
      </c>
      <c r="CP62" s="107">
        <f>CO62-T_i!K$31</f>
        <v>0</v>
      </c>
      <c r="CQ62" s="107">
        <f>T_i!L$31-CO62</f>
        <v>0</v>
      </c>
      <c r="CR62" s="107">
        <f>T_i!J$32</f>
        <v>0</v>
      </c>
      <c r="CS62" s="107">
        <f>CR62-T_i!K$32</f>
        <v>0</v>
      </c>
      <c r="CT62" s="107">
        <f>T_i!L$32-CR62</f>
        <v>0</v>
      </c>
    </row>
    <row r="63" spans="1:98">
      <c r="A63" s="42"/>
      <c r="B63" s="130"/>
      <c r="C63" s="130"/>
      <c r="D63" s="130"/>
      <c r="E63" s="130"/>
      <c r="F63" s="130"/>
      <c r="G63" s="130"/>
      <c r="J63" s="42"/>
      <c r="K63" s="106" t="str">
        <f>T_i!N$1</f>
        <v>Laboratory</v>
      </c>
      <c r="L63" s="106">
        <f>T_i!N$4</f>
        <v>0</v>
      </c>
      <c r="M63" s="106">
        <f>L63-T_i!O$4</f>
        <v>0</v>
      </c>
      <c r="N63" s="106">
        <f>T_i!P$4-L63</f>
        <v>0</v>
      </c>
      <c r="O63" s="106">
        <f>T_i!N$5</f>
        <v>0</v>
      </c>
      <c r="P63" s="107">
        <f>O63-T_i!O$5</f>
        <v>0</v>
      </c>
      <c r="Q63" s="107">
        <f>T_i!P$5-O63</f>
        <v>0</v>
      </c>
      <c r="R63" s="107">
        <f>T_i!N$6</f>
        <v>0</v>
      </c>
      <c r="S63" s="107">
        <f>O63-T_i!O$6</f>
        <v>0</v>
      </c>
      <c r="T63" s="107">
        <f>T_i!P$6-O63</f>
        <v>0</v>
      </c>
      <c r="U63" s="107">
        <f>T_i!N$7</f>
        <v>0</v>
      </c>
      <c r="V63" s="107">
        <f>U63-T_i!U$7</f>
        <v>-28</v>
      </c>
      <c r="W63" s="107">
        <f>T_i!P$7-U63</f>
        <v>0</v>
      </c>
      <c r="X63" s="107">
        <f>T_i!N$8</f>
        <v>0</v>
      </c>
      <c r="Y63" s="107">
        <f>X63-T_i!X$8</f>
        <v>-1.263241171836853</v>
      </c>
      <c r="Z63" s="107">
        <f>T_i!P$8-X63</f>
        <v>0</v>
      </c>
      <c r="AA63" s="107">
        <f>T_i!N$9</f>
        <v>0.18948617577552795</v>
      </c>
      <c r="AB63" s="107">
        <f>AA63-T_i!O$9</f>
        <v>0</v>
      </c>
      <c r="AC63" s="107">
        <f>T_i!P$9-AA63</f>
        <v>0</v>
      </c>
      <c r="AD63" s="107">
        <f>T_i!N$10</f>
        <v>0</v>
      </c>
      <c r="AE63" s="107">
        <f>AD63-T_i!O$10</f>
        <v>0</v>
      </c>
      <c r="AF63" s="107">
        <f>T_i!P$10-AD63</f>
        <v>0</v>
      </c>
      <c r="AG63" s="107">
        <f>T_i!N$11</f>
        <v>0</v>
      </c>
      <c r="AH63" s="107">
        <f>AG63-T_i!O$11</f>
        <v>0</v>
      </c>
      <c r="AI63" s="107">
        <f>T_i!P$11-AG63</f>
        <v>0</v>
      </c>
      <c r="AJ63" s="107">
        <f>T_i!N$12</f>
        <v>0</v>
      </c>
      <c r="AK63" s="107">
        <f>AJ63-T_i!O$12</f>
        <v>0</v>
      </c>
      <c r="AL63" s="107">
        <f>T_i!P$12-AJ63</f>
        <v>0</v>
      </c>
      <c r="AM63" s="107">
        <f>T_i!N$13</f>
        <v>0</v>
      </c>
      <c r="AN63" s="107">
        <f>AM63-T_i!O$13</f>
        <v>0</v>
      </c>
      <c r="AO63" s="107">
        <f>T_i!P$13-AM63</f>
        <v>0</v>
      </c>
      <c r="AP63" s="107">
        <f>T_i!N$14</f>
        <v>0</v>
      </c>
      <c r="AQ63" s="107">
        <f>AP63-T_i!O$14</f>
        <v>0</v>
      </c>
      <c r="AR63" s="107">
        <f>T_i!P$14-AP63</f>
        <v>0</v>
      </c>
      <c r="AS63" s="107">
        <f>T_i!N$15</f>
        <v>0</v>
      </c>
      <c r="AT63" s="107">
        <f>AS63-T_i!O$15</f>
        <v>0</v>
      </c>
      <c r="AU63" s="107">
        <f>T_i!P$15-AS63</f>
        <v>0</v>
      </c>
      <c r="AV63" s="107">
        <f>T_i!N$16</f>
        <v>0</v>
      </c>
      <c r="AW63" s="107">
        <f>AV63-T_i!O$16</f>
        <v>0</v>
      </c>
      <c r="AX63" s="107">
        <f>T_i!P$16-AV63</f>
        <v>0</v>
      </c>
      <c r="AY63" s="107">
        <f>T_i!N$17</f>
        <v>0</v>
      </c>
      <c r="AZ63" s="107">
        <f>AY63-T_i!O$17</f>
        <v>0</v>
      </c>
      <c r="BA63" s="107">
        <f>T_i!P$17-AY63</f>
        <v>0</v>
      </c>
      <c r="BB63" s="107">
        <f>T_i!N$19</f>
        <v>0</v>
      </c>
      <c r="BC63" s="107">
        <f>BB63-T_i!O$19</f>
        <v>0</v>
      </c>
      <c r="BD63" s="107">
        <f>T_i!P$19-BB63</f>
        <v>0</v>
      </c>
      <c r="BE63" s="107">
        <f>T_i!N$19</f>
        <v>0</v>
      </c>
      <c r="BF63" s="107">
        <f>BE63-T_i!O$19</f>
        <v>0</v>
      </c>
      <c r="BG63" s="107">
        <f>T_i!P$19-BE63</f>
        <v>0</v>
      </c>
      <c r="BH63" s="107">
        <f>T_i!N$20</f>
        <v>0</v>
      </c>
      <c r="BI63" s="107">
        <f>BH63-T_i!O$20</f>
        <v>0</v>
      </c>
      <c r="BJ63" s="107">
        <f>T_i!P$20-BH63</f>
        <v>0</v>
      </c>
      <c r="BK63" s="107">
        <f>T_i!N$21</f>
        <v>0</v>
      </c>
      <c r="BL63" s="107">
        <f>BK63-T_i!O$21</f>
        <v>0</v>
      </c>
      <c r="BM63" s="107">
        <f>T_i!P$21-BK63</f>
        <v>0</v>
      </c>
      <c r="BN63" s="107">
        <f>T_i!N$22</f>
        <v>0</v>
      </c>
      <c r="BO63" s="107">
        <f>BN63-T_i!O$22</f>
        <v>0</v>
      </c>
      <c r="BP63" s="107">
        <f>T_i!P$22-BN63</f>
        <v>0</v>
      </c>
      <c r="BQ63" s="107">
        <f>T_i!N$23</f>
        <v>0</v>
      </c>
      <c r="BR63" s="107">
        <f>BQ63-T_i!O$23</f>
        <v>0</v>
      </c>
      <c r="BS63" s="107">
        <f>T_i!P$23-BQ63</f>
        <v>0</v>
      </c>
      <c r="BT63" s="107">
        <f>T_i!N$24</f>
        <v>0</v>
      </c>
      <c r="BU63" s="107">
        <f>BT63-T_i!O$24</f>
        <v>0</v>
      </c>
      <c r="BV63" s="107">
        <f>T_i!P$24-BT63</f>
        <v>0</v>
      </c>
      <c r="BW63" s="107">
        <f>T_i!N$25</f>
        <v>0</v>
      </c>
      <c r="BX63" s="107">
        <f>BW63-T_i!O$25</f>
        <v>0</v>
      </c>
      <c r="BY63" s="107">
        <f>T_i!P$25-BW63</f>
        <v>0</v>
      </c>
      <c r="BZ63" s="107">
        <f>T_i!N$26</f>
        <v>0</v>
      </c>
      <c r="CA63" s="107">
        <f>BZ63-T_i!O$26</f>
        <v>0</v>
      </c>
      <c r="CB63" s="107">
        <f>T_i!P$26-BZ63</f>
        <v>0</v>
      </c>
      <c r="CC63" s="107">
        <f>T_i!N$27</f>
        <v>0</v>
      </c>
      <c r="CD63" s="107">
        <f>CC63-T_i!O$27</f>
        <v>0</v>
      </c>
      <c r="CE63" s="107">
        <f>T_i!P$27-CC63</f>
        <v>0</v>
      </c>
      <c r="CF63" s="107">
        <f>T_i!N$28</f>
        <v>0</v>
      </c>
      <c r="CG63" s="107">
        <f>CF63-T_i!O$28</f>
        <v>0</v>
      </c>
      <c r="CH63" s="107">
        <f>T_i!P$28-CF63</f>
        <v>0</v>
      </c>
      <c r="CI63" s="107">
        <f>T_i!N$29</f>
        <v>0</v>
      </c>
      <c r="CJ63" s="107">
        <f>CI63-T_i!O$29</f>
        <v>0</v>
      </c>
      <c r="CK63" s="107">
        <f>T_i!P$29-CI63</f>
        <v>0</v>
      </c>
      <c r="CL63" s="107">
        <f>T_i!N$30</f>
        <v>0</v>
      </c>
      <c r="CM63" s="107">
        <f>CL63-T_i!O$30</f>
        <v>0</v>
      </c>
      <c r="CN63" s="107">
        <f>T_i!P$30-CL63</f>
        <v>0</v>
      </c>
      <c r="CO63" s="107">
        <f>T_i!N$31</f>
        <v>0</v>
      </c>
      <c r="CP63" s="107">
        <f>CO63-T_i!O$31</f>
        <v>0</v>
      </c>
      <c r="CQ63" s="107">
        <f>T_i!P$31-CO63</f>
        <v>0</v>
      </c>
      <c r="CR63" s="107">
        <f>T_i!N$32</f>
        <v>0</v>
      </c>
      <c r="CS63" s="107">
        <f>CR63-T_i!O$32</f>
        <v>0</v>
      </c>
      <c r="CT63" s="107">
        <f>T_i!P$32-CR63</f>
        <v>0</v>
      </c>
    </row>
    <row r="64" spans="1:98">
      <c r="A64" s="42"/>
      <c r="B64" s="130"/>
      <c r="C64" s="130"/>
      <c r="D64" s="130"/>
      <c r="E64" s="130"/>
      <c r="F64" s="130"/>
      <c r="G64" s="130"/>
      <c r="J64" s="42"/>
      <c r="K64" s="106" t="str">
        <f>T_i!R$1</f>
        <v>Drug store</v>
      </c>
      <c r="L64" s="106">
        <f>T_i!R$4</f>
        <v>0.1263241171836853</v>
      </c>
      <c r="M64" s="106">
        <f>L64-T_i!S$4</f>
        <v>3.1581029295921326E-2</v>
      </c>
      <c r="N64" s="106">
        <f>T_i!T$4-L64</f>
        <v>0</v>
      </c>
      <c r="O64" s="106">
        <f>T_i!R$5</f>
        <v>0.18948617577552795</v>
      </c>
      <c r="P64" s="107">
        <f>O64-T_i!S$5</f>
        <v>3.1581029295921326E-2</v>
      </c>
      <c r="Q64" s="107">
        <f>T_i!T$5-O64</f>
        <v>3.1581029295921326E-2</v>
      </c>
      <c r="R64" s="107">
        <f>T_i!R$6</f>
        <v>0.31581029295921326</v>
      </c>
      <c r="S64" s="107">
        <f>R64-T_i!S$6</f>
        <v>6.3162058591842651E-2</v>
      </c>
      <c r="T64" s="107">
        <f>T_i!T$6-R64</f>
        <v>0</v>
      </c>
      <c r="U64" s="107">
        <f>T_i!R$7</f>
        <v>0.44213441014289856</v>
      </c>
      <c r="V64" s="107">
        <f>U64-T_i!S$7</f>
        <v>6.3162058591842651E-2</v>
      </c>
      <c r="W64" s="107">
        <f>T_i!T$7-U64</f>
        <v>1.1369170844554901</v>
      </c>
      <c r="X64" s="107">
        <f>T_i!R$8</f>
        <v>0.31581029295921326</v>
      </c>
      <c r="Y64" s="107">
        <f>X64-T_i!S$8</f>
        <v>0</v>
      </c>
      <c r="Z64" s="107">
        <f>T_i!T$8-X64</f>
        <v>0.1263241171836853</v>
      </c>
      <c r="AA64" s="107">
        <f>T_i!R$9</f>
        <v>0.22106720507144928</v>
      </c>
      <c r="AB64" s="107">
        <f>AA64-T_i!S$9</f>
        <v>6.3162058591842651E-2</v>
      </c>
      <c r="AC64" s="107">
        <f>T_i!T$9-AA64</f>
        <v>9.4743087887763977E-2</v>
      </c>
      <c r="AD64" s="107">
        <f>T_i!R$10</f>
        <v>0.31581029295921326</v>
      </c>
      <c r="AE64" s="107">
        <f>AD64-T_i!S$10</f>
        <v>6.3162058591842651E-2</v>
      </c>
      <c r="AF64" s="107">
        <f>T_i!T$10-AD64</f>
        <v>0.1263241171836853</v>
      </c>
      <c r="AG64" s="107">
        <f>T_i!R$11</f>
        <v>0.50529646873474121</v>
      </c>
      <c r="AH64" s="107">
        <f>AG64-T_i!S$11</f>
        <v>0.1263241171836853</v>
      </c>
      <c r="AI64" s="107">
        <f>T_i!T$11-AG64</f>
        <v>0.44213438034057617</v>
      </c>
      <c r="AJ64" s="107">
        <f>T_i!R$12</f>
        <v>0</v>
      </c>
      <c r="AK64" s="107">
        <f>AJ64-T_i!S$12</f>
        <v>0</v>
      </c>
      <c r="AL64" s="107">
        <f>T_i!T$12-AJ64</f>
        <v>0</v>
      </c>
      <c r="AM64" s="107">
        <f>T_i!R$13</f>
        <v>0</v>
      </c>
      <c r="AN64" s="107">
        <f>AM64-T_i!S$13</f>
        <v>0</v>
      </c>
      <c r="AO64" s="107">
        <f>T_i!T$13-AM64</f>
        <v>0</v>
      </c>
      <c r="AP64" s="107">
        <f>T_i!R$14</f>
        <v>0</v>
      </c>
      <c r="AQ64" s="107">
        <f>AP64-T_i!S$14</f>
        <v>0</v>
      </c>
      <c r="AR64" s="107">
        <f>T_i!T$14-AP64</f>
        <v>0</v>
      </c>
      <c r="AS64" s="107">
        <f>T_i!R$15</f>
        <v>0</v>
      </c>
      <c r="AT64" s="107">
        <f>AS64-T_i!S$15</f>
        <v>0</v>
      </c>
      <c r="AU64" s="107">
        <f>T_i!T$15-AS64</f>
        <v>0</v>
      </c>
      <c r="AV64" s="107">
        <f>T_i!R$16</f>
        <v>0</v>
      </c>
      <c r="AW64" s="107">
        <f>AV64-T_i!S$16</f>
        <v>0</v>
      </c>
      <c r="AX64" s="107">
        <f>T_i!T$16-AV64</f>
        <v>0</v>
      </c>
      <c r="AY64" s="107">
        <f>T_i!R$17</f>
        <v>0</v>
      </c>
      <c r="AZ64" s="107">
        <f>AY64-T_i!S$17</f>
        <v>0</v>
      </c>
      <c r="BA64" s="107">
        <f>T_i!T$17-AY64</f>
        <v>0</v>
      </c>
      <c r="BB64" s="107">
        <f>T_i!R$19</f>
        <v>0</v>
      </c>
      <c r="BC64" s="107">
        <f>BB64-T_i!S$19</f>
        <v>0</v>
      </c>
      <c r="BD64" s="107">
        <f>T_i!T$19-BB64</f>
        <v>0</v>
      </c>
      <c r="BE64" s="107">
        <f>T_i!R$19</f>
        <v>0</v>
      </c>
      <c r="BF64" s="107">
        <f>BE64-T_i!S$19</f>
        <v>0</v>
      </c>
      <c r="BG64" s="107">
        <f>T_i!T$19-BE64</f>
        <v>0</v>
      </c>
      <c r="BH64" s="107">
        <f>T_i!R$20</f>
        <v>0</v>
      </c>
      <c r="BI64" s="107">
        <f>BH64-T_i!S$20</f>
        <v>0</v>
      </c>
      <c r="BJ64" s="107">
        <f>T_i!T$20-BH64</f>
        <v>0</v>
      </c>
      <c r="BK64" s="107">
        <f>T_i!R$21</f>
        <v>0</v>
      </c>
      <c r="BL64" s="107">
        <f>BK64-T_i!S$21</f>
        <v>0</v>
      </c>
      <c r="BM64" s="107">
        <f>T_i!T$21-BK64</f>
        <v>0</v>
      </c>
      <c r="BN64" s="107">
        <f>T_i!R$22</f>
        <v>0</v>
      </c>
      <c r="BO64" s="107">
        <f>BN64-T_i!S$22</f>
        <v>0</v>
      </c>
      <c r="BP64" s="107">
        <f>T_i!T$22-BN64</f>
        <v>0</v>
      </c>
      <c r="BQ64" s="107">
        <f>T_i!R$23</f>
        <v>0</v>
      </c>
      <c r="BR64" s="107">
        <f>BQ64-T_i!S$23</f>
        <v>0</v>
      </c>
      <c r="BS64" s="107">
        <f>T_i!T$23-BQ64</f>
        <v>0</v>
      </c>
      <c r="BT64" s="107">
        <f>T_i!R$24</f>
        <v>0</v>
      </c>
      <c r="BU64" s="107">
        <f>BT64-T_i!S$24</f>
        <v>0</v>
      </c>
      <c r="BV64" s="107">
        <f>T_i!T$24-BT64</f>
        <v>0</v>
      </c>
      <c r="BW64" s="107">
        <f>T_i!R$25</f>
        <v>0</v>
      </c>
      <c r="BX64" s="107">
        <f>BW64-T_i!S$25</f>
        <v>0</v>
      </c>
      <c r="BY64" s="107">
        <f>T_i!T$25-BW64</f>
        <v>0</v>
      </c>
      <c r="BZ64" s="107">
        <f>T_i!R$26</f>
        <v>0</v>
      </c>
      <c r="CA64" s="107">
        <f>BZ64-T_i!S$26</f>
        <v>0</v>
      </c>
      <c r="CB64" s="107">
        <f>T_i!T$26-BZ64</f>
        <v>0</v>
      </c>
      <c r="CC64" s="107">
        <f>T_i!R$27</f>
        <v>0</v>
      </c>
      <c r="CD64" s="107">
        <f>CC64-T_i!S$27</f>
        <v>0</v>
      </c>
      <c r="CE64" s="107">
        <f>T_i!T$27-CC64</f>
        <v>0</v>
      </c>
      <c r="CF64" s="107">
        <f>T_i!R$28</f>
        <v>0</v>
      </c>
      <c r="CG64" s="107">
        <f>CF64-T_i!S$28</f>
        <v>0</v>
      </c>
      <c r="CH64" s="107">
        <f>T_i!T$28-CF64</f>
        <v>0</v>
      </c>
      <c r="CI64" s="107">
        <f>T_i!R$29</f>
        <v>0</v>
      </c>
      <c r="CJ64" s="107">
        <f>CI64-T_i!S$29</f>
        <v>0</v>
      </c>
      <c r="CK64" s="107">
        <f>T_i!T$29-CI64</f>
        <v>0</v>
      </c>
      <c r="CL64" s="107">
        <f>T_i!R$30</f>
        <v>0</v>
      </c>
      <c r="CM64" s="107">
        <f>CL64-T_i!S$30</f>
        <v>0</v>
      </c>
      <c r="CN64" s="107">
        <f>T_i!T$30-CL64</f>
        <v>0</v>
      </c>
      <c r="CO64" s="107">
        <f>T_i!R$31</f>
        <v>0</v>
      </c>
      <c r="CP64" s="107">
        <f>CO64-T_i!S$31</f>
        <v>0</v>
      </c>
      <c r="CQ64" s="107">
        <f>T_i!T$31-CO64</f>
        <v>0</v>
      </c>
      <c r="CR64" s="107">
        <f>T_i!R$32</f>
        <v>0</v>
      </c>
      <c r="CS64" s="107">
        <f>CR64-T_i!S$32</f>
        <v>0</v>
      </c>
      <c r="CT64" s="107">
        <f>T_i!T$32-CR64</f>
        <v>0</v>
      </c>
    </row>
    <row r="65" spans="1:98">
      <c r="A65" s="42"/>
      <c r="B65" s="130"/>
      <c r="C65" s="130"/>
      <c r="D65" s="130"/>
      <c r="E65" s="130"/>
      <c r="F65" s="130"/>
      <c r="G65" s="130"/>
      <c r="J65" s="42"/>
      <c r="K65" s="106" t="str">
        <f>T_i!V$1</f>
        <v>Informal</v>
      </c>
      <c r="L65" s="106">
        <f>T_i!V$4</f>
        <v>0.1263241171836853</v>
      </c>
      <c r="M65" s="106">
        <f>L65-T_i!W$4</f>
        <v>3.1581029295921326E-2</v>
      </c>
      <c r="N65" s="106">
        <f>T_i!X$4-L65</f>
        <v>0</v>
      </c>
      <c r="O65" s="106">
        <f>T_i!V$5</f>
        <v>0.25264823436737061</v>
      </c>
      <c r="P65" s="107">
        <f>O65-T_i!W$5</f>
        <v>0</v>
      </c>
      <c r="Q65" s="107">
        <f>T_i!X$5-O65</f>
        <v>0</v>
      </c>
      <c r="R65" s="107">
        <f>T_i!V$6</f>
        <v>0.25264823436737061</v>
      </c>
      <c r="S65" s="107">
        <f>R65-T_i!W$6</f>
        <v>0</v>
      </c>
      <c r="T65" s="107">
        <f>T_i!X$6-R65</f>
        <v>0</v>
      </c>
      <c r="U65" s="107">
        <f>T_i!V$7</f>
        <v>0</v>
      </c>
      <c r="V65" s="107">
        <f>U65-T_i!W$7</f>
        <v>0</v>
      </c>
      <c r="W65" s="107">
        <f>T_i!X$7-U65</f>
        <v>0</v>
      </c>
      <c r="X65" s="107">
        <f>T_i!V$8</f>
        <v>1.263241171836853</v>
      </c>
      <c r="Y65" s="107">
        <f>X65-T_i!W$8</f>
        <v>0.94743087887763977</v>
      </c>
      <c r="Z65" s="107">
        <f>T_i!X$8-X65</f>
        <v>0</v>
      </c>
      <c r="AA65" s="107">
        <f>T_i!V$9</f>
        <v>0.15790514647960663</v>
      </c>
      <c r="AB65" s="107">
        <f>AA65-T_i!W$9</f>
        <v>0</v>
      </c>
      <c r="AC65" s="107">
        <f>T_i!X$9-AA65</f>
        <v>6.3162058591842651E-2</v>
      </c>
      <c r="AD65" s="107">
        <f>T_i!V$10</f>
        <v>0.25264823436737061</v>
      </c>
      <c r="AE65" s="107">
        <f>AD65-T_i!W$10</f>
        <v>0</v>
      </c>
      <c r="AF65" s="107">
        <f>T_i!X$10-AD65</f>
        <v>0</v>
      </c>
      <c r="AG65" s="107">
        <f>T_i!V$11</f>
        <v>0.50529646873474121</v>
      </c>
      <c r="AH65" s="107">
        <f>AG65-T_i!W$11</f>
        <v>6.3162058591842651E-2</v>
      </c>
      <c r="AI65" s="107">
        <f>T_i!X$11-AG65</f>
        <v>1.0737550258636475</v>
      </c>
      <c r="AJ65" s="107">
        <f>T_i!V$12</f>
        <v>0</v>
      </c>
      <c r="AK65" s="107">
        <f>AJ65-T_i!W$12</f>
        <v>0</v>
      </c>
      <c r="AL65" s="107">
        <f>T_i!X$12-AJ65</f>
        <v>0</v>
      </c>
      <c r="AM65" s="107">
        <f>T_i!V$13</f>
        <v>0</v>
      </c>
      <c r="AN65" s="107">
        <f>AM65-T_i!W$13</f>
        <v>0</v>
      </c>
      <c r="AO65" s="107">
        <f>T_i!X$13-AM65</f>
        <v>0</v>
      </c>
      <c r="AP65" s="107">
        <f>T_i!V$14</f>
        <v>0</v>
      </c>
      <c r="AQ65" s="107">
        <f>AP65-T_i!W$14</f>
        <v>0</v>
      </c>
      <c r="AR65" s="107">
        <f>T_i!X$14-AP65</f>
        <v>0</v>
      </c>
      <c r="AS65" s="107">
        <f>T_i!V$15</f>
        <v>0</v>
      </c>
      <c r="AT65" s="107">
        <f>AS65-T_i!W$15</f>
        <v>0</v>
      </c>
      <c r="AU65" s="107">
        <f>T_i!X$15-AS65</f>
        <v>0</v>
      </c>
      <c r="AV65" s="107">
        <f>T_i!V$16</f>
        <v>0</v>
      </c>
      <c r="AW65" s="107">
        <f>AV65-T_i!W$16</f>
        <v>0</v>
      </c>
      <c r="AX65" s="107">
        <f>T_i!X$16-AV65</f>
        <v>0</v>
      </c>
      <c r="AY65" s="107">
        <f>T_i!V$17</f>
        <v>0</v>
      </c>
      <c r="AZ65" s="107">
        <f>AY65-T_i!W$17</f>
        <v>0</v>
      </c>
      <c r="BA65" s="107">
        <f>T_i!X$17-AY65</f>
        <v>0</v>
      </c>
      <c r="BB65" s="107">
        <f>T_i!V$19</f>
        <v>0</v>
      </c>
      <c r="BC65" s="107">
        <f>BB65-T_i!W$19</f>
        <v>0</v>
      </c>
      <c r="BD65" s="107">
        <f>T_i!X$19-BB65</f>
        <v>0</v>
      </c>
      <c r="BE65" s="107">
        <f>T_i!V$19</f>
        <v>0</v>
      </c>
      <c r="BF65" s="107">
        <f>BE65-T_i!W$19</f>
        <v>0</v>
      </c>
      <c r="BG65" s="107">
        <f>T_i!X$19-BE65</f>
        <v>0</v>
      </c>
      <c r="BH65" s="107">
        <f>T_i!V$20</f>
        <v>0</v>
      </c>
      <c r="BI65" s="107">
        <f>BH65-T_i!W$20</f>
        <v>0</v>
      </c>
      <c r="BJ65" s="107">
        <f>T_i!X$20-BH65</f>
        <v>0</v>
      </c>
      <c r="BK65" s="107">
        <f>T_i!V$21</f>
        <v>0</v>
      </c>
      <c r="BL65" s="107">
        <f>BK65-T_i!W$21</f>
        <v>0</v>
      </c>
      <c r="BM65" s="107">
        <f>T_i!X$21-BK65</f>
        <v>0</v>
      </c>
      <c r="BN65" s="107">
        <f>T_i!V$22</f>
        <v>0</v>
      </c>
      <c r="BO65" s="107">
        <f>BN65-T_i!W$22</f>
        <v>0</v>
      </c>
      <c r="BP65" s="107">
        <f>T_i!X$22-BN65</f>
        <v>0</v>
      </c>
      <c r="BQ65" s="107">
        <f>T_i!V$23</f>
        <v>0</v>
      </c>
      <c r="BR65" s="107">
        <f>BQ65-T_i!W$23</f>
        <v>0</v>
      </c>
      <c r="BS65" s="107">
        <f>T_i!X$23-BQ65</f>
        <v>0</v>
      </c>
      <c r="BT65" s="107">
        <f>T_i!V$24</f>
        <v>0</v>
      </c>
      <c r="BU65" s="107">
        <f>BT65-T_i!W$24</f>
        <v>0</v>
      </c>
      <c r="BV65" s="107">
        <f>T_i!X$24-BT65</f>
        <v>0</v>
      </c>
      <c r="BW65" s="107">
        <f>T_i!V$25</f>
        <v>0</v>
      </c>
      <c r="BX65" s="107">
        <f>BW65-T_i!W$25</f>
        <v>0</v>
      </c>
      <c r="BY65" s="107">
        <f>T_i!X$25-BW65</f>
        <v>0</v>
      </c>
      <c r="BZ65" s="107">
        <f>T_i!V$26</f>
        <v>0</v>
      </c>
      <c r="CA65" s="107">
        <f>BZ65-T_i!W$26</f>
        <v>0</v>
      </c>
      <c r="CB65" s="107">
        <f>T_i!X$26-BZ65</f>
        <v>0</v>
      </c>
      <c r="CC65" s="107">
        <f>T_i!V$27</f>
        <v>0</v>
      </c>
      <c r="CD65" s="107">
        <f>CC65-T_i!W$27</f>
        <v>0</v>
      </c>
      <c r="CE65" s="107">
        <f>T_i!X$27-CC65</f>
        <v>0</v>
      </c>
      <c r="CF65" s="107">
        <f>T_i!V$28</f>
        <v>0</v>
      </c>
      <c r="CG65" s="107">
        <f>CF65-T_i!W$28</f>
        <v>0</v>
      </c>
      <c r="CH65" s="107">
        <f>T_i!X$28-CF65</f>
        <v>0</v>
      </c>
      <c r="CI65" s="107">
        <f>T_i!V$29</f>
        <v>0</v>
      </c>
      <c r="CJ65" s="107">
        <f>CI65-T_i!W$29</f>
        <v>0</v>
      </c>
      <c r="CK65" s="107">
        <f>T_i!X$29-CI65</f>
        <v>0</v>
      </c>
      <c r="CL65" s="107">
        <f>T_i!V$30</f>
        <v>0</v>
      </c>
      <c r="CM65" s="107">
        <f>CL65-T_i!W$30</f>
        <v>0</v>
      </c>
      <c r="CN65" s="107">
        <f>T_i!X$30-CL65</f>
        <v>0</v>
      </c>
      <c r="CO65" s="107">
        <f>T_i!V$31</f>
        <v>0</v>
      </c>
      <c r="CP65" s="107">
        <f>CO65-T_i!W$31</f>
        <v>0</v>
      </c>
      <c r="CQ65" s="107">
        <f>T_i!X$31-CO65</f>
        <v>0</v>
      </c>
      <c r="CR65" s="107">
        <f>T_i!V$32</f>
        <v>0</v>
      </c>
      <c r="CS65" s="107">
        <f>CR65-T_i!W$32</f>
        <v>0</v>
      </c>
      <c r="CT65" s="107">
        <f>T_i!X$32-CR65</f>
        <v>0</v>
      </c>
    </row>
    <row r="66" spans="1:98">
      <c r="A66" s="42"/>
      <c r="B66" s="130"/>
      <c r="C66" s="130"/>
      <c r="D66" s="130"/>
      <c r="E66" s="130"/>
      <c r="F66" s="130"/>
      <c r="G66" s="130"/>
      <c r="J66" s="42"/>
      <c r="K66" s="106" t="str">
        <f>T_i!Z$1</f>
        <v>Retail total</v>
      </c>
      <c r="L66" s="106">
        <f>T_i!Z$4</f>
        <v>0.1263241171836853</v>
      </c>
      <c r="M66" s="106">
        <f>L66-T_i!AA$4</f>
        <v>0</v>
      </c>
      <c r="N66" s="106">
        <f>T_i!AB$4-L66</f>
        <v>3.1581029295921326E-2</v>
      </c>
      <c r="O66" s="106">
        <f>T_i!Z$5</f>
        <v>0.18948617577552795</v>
      </c>
      <c r="P66" s="107">
        <f>O66-T_i!AA$5</f>
        <v>3.1581029295921326E-2</v>
      </c>
      <c r="Q66" s="107">
        <f>T_i!AB$5-O66</f>
        <v>0.1263241171836853</v>
      </c>
      <c r="R66" s="107">
        <f>T_i!Z$6</f>
        <v>0.31581029295921326</v>
      </c>
      <c r="S66" s="107">
        <f>R66-T_i!AA$6</f>
        <v>6.3162058591842651E-2</v>
      </c>
      <c r="T66" s="107">
        <f>T_i!AB$6-R66</f>
        <v>0</v>
      </c>
      <c r="U66" s="107">
        <f>T_i!Z$7</f>
        <v>1.8948616981506348</v>
      </c>
      <c r="V66" s="107">
        <f>U66-T_i!AA$7</f>
        <v>1.5158893465995789</v>
      </c>
      <c r="W66" s="107">
        <f>T_i!AB$7-U66</f>
        <v>0.63162064552307129</v>
      </c>
      <c r="X66" s="107">
        <f>T_i!Z$8</f>
        <v>0.44213441014289856</v>
      </c>
      <c r="Y66" s="107">
        <f>X66-T_i!AA$8</f>
        <v>0.1263241171836853</v>
      </c>
      <c r="Z66" s="107">
        <f>T_i!AB$8-X66</f>
        <v>0.18948617577552795</v>
      </c>
      <c r="AA66" s="107">
        <f>T_i!Z$9</f>
        <v>0.22106720507144928</v>
      </c>
      <c r="AB66" s="107">
        <f>AA66-T_i!AA$9</f>
        <v>6.3162058591842651E-2</v>
      </c>
      <c r="AC66" s="107">
        <f>T_i!AB$9-AA66</f>
        <v>0.22106720507144928</v>
      </c>
      <c r="AD66" s="107">
        <f>T_i!Z$10</f>
        <v>0.31581029295921326</v>
      </c>
      <c r="AE66" s="107">
        <f>AD66-T_i!AA$10</f>
        <v>6.3162058591842651E-2</v>
      </c>
      <c r="AF66" s="107">
        <f>T_i!AB$10-AD66</f>
        <v>0.1263241171836853</v>
      </c>
      <c r="AG66" s="107">
        <f>T_i!Z$11</f>
        <v>0.50529646873474121</v>
      </c>
      <c r="AH66" s="107">
        <f>AG66-T_i!AA$11</f>
        <v>0.1263241171836853</v>
      </c>
      <c r="AI66" s="107">
        <f>T_i!AB$11-AG66</f>
        <v>0.88426876068115234</v>
      </c>
      <c r="AJ66" s="107">
        <f>T_i!Z$12</f>
        <v>0</v>
      </c>
      <c r="AK66" s="107">
        <f>AJ66-T_i!AA$12</f>
        <v>0</v>
      </c>
      <c r="AL66" s="107">
        <f>T_i!AB$12-AJ66</f>
        <v>0</v>
      </c>
      <c r="AM66" s="107">
        <f>T_i!Z$13</f>
        <v>0</v>
      </c>
      <c r="AN66" s="107">
        <f>AM66-T_i!AA$13</f>
        <v>0</v>
      </c>
      <c r="AO66" s="107">
        <f>T_i!AB$13-AM66</f>
        <v>0</v>
      </c>
      <c r="AP66" s="107">
        <f>T_i!Z$14</f>
        <v>0</v>
      </c>
      <c r="AQ66" s="107">
        <f>AP66-T_i!AA$14</f>
        <v>0</v>
      </c>
      <c r="AR66" s="107">
        <f>T_i!AB$14-AP66</f>
        <v>0</v>
      </c>
      <c r="AS66" s="107">
        <f>T_i!Z$15</f>
        <v>0</v>
      </c>
      <c r="AT66" s="107">
        <f>AS66-T_i!AA$15</f>
        <v>0</v>
      </c>
      <c r="AU66" s="107">
        <f>T_i!AB$15-AS66</f>
        <v>0</v>
      </c>
      <c r="AV66" s="107">
        <f>T_i!Z$16</f>
        <v>0</v>
      </c>
      <c r="AW66" s="107">
        <f>AV66-T_i!AA$16</f>
        <v>0</v>
      </c>
      <c r="AX66" s="107">
        <f>T_i!AB$16-AV66</f>
        <v>0</v>
      </c>
      <c r="AY66" s="107">
        <f>T_i!Z$17</f>
        <v>0</v>
      </c>
      <c r="AZ66" s="107">
        <f>AY66-T_i!AA$17</f>
        <v>0</v>
      </c>
      <c r="BA66" s="107">
        <f>T_i!AB$17-AY66</f>
        <v>0</v>
      </c>
      <c r="BB66" s="107">
        <f>T_i!Z$19</f>
        <v>0</v>
      </c>
      <c r="BC66" s="107">
        <f>BB66-T_i!AA$19</f>
        <v>0</v>
      </c>
      <c r="BD66" s="107">
        <f>T_i!AB$19-BB66</f>
        <v>0</v>
      </c>
      <c r="BE66" s="107">
        <f>T_i!Z$19</f>
        <v>0</v>
      </c>
      <c r="BF66" s="107">
        <f>BE66-T_i!AA$19</f>
        <v>0</v>
      </c>
      <c r="BG66" s="107">
        <f>T_i!AB$19-BE66</f>
        <v>0</v>
      </c>
      <c r="BH66" s="107">
        <f>T_i!Z$20</f>
        <v>0</v>
      </c>
      <c r="BI66" s="107">
        <f>BH66-T_i!AA$20</f>
        <v>0</v>
      </c>
      <c r="BJ66" s="107">
        <f>T_i!AB$20-BH66</f>
        <v>0</v>
      </c>
      <c r="BK66" s="107">
        <f>T_i!Z$21</f>
        <v>0</v>
      </c>
      <c r="BL66" s="107">
        <f>BK66-T_i!AA$21</f>
        <v>0</v>
      </c>
      <c r="BM66" s="107">
        <f>T_i!AB$21-BK66</f>
        <v>0</v>
      </c>
      <c r="BN66" s="107">
        <f>T_i!Z$22</f>
        <v>0</v>
      </c>
      <c r="BO66" s="107">
        <f>BN66-T_i!AA$22</f>
        <v>0</v>
      </c>
      <c r="BP66" s="107">
        <f>T_i!AB$22-BN66</f>
        <v>0</v>
      </c>
      <c r="BQ66" s="107">
        <f>T_i!Z$23</f>
        <v>0</v>
      </c>
      <c r="BR66" s="107">
        <f>BQ66-T_i!AA$23</f>
        <v>0</v>
      </c>
      <c r="BS66" s="107">
        <f>T_i!AB$23-BQ66</f>
        <v>0</v>
      </c>
      <c r="BT66" s="107">
        <f>T_i!Z$24</f>
        <v>0</v>
      </c>
      <c r="BU66" s="107">
        <f>BT66-T_i!AA$24</f>
        <v>0</v>
      </c>
      <c r="BV66" s="107">
        <f>T_i!AB$24-BT66</f>
        <v>0</v>
      </c>
      <c r="BW66" s="107">
        <f>T_i!Z$25</f>
        <v>0</v>
      </c>
      <c r="BX66" s="107">
        <f>BW66-T_i!AA$25</f>
        <v>0</v>
      </c>
      <c r="BY66" s="107">
        <f>T_i!AB$25-BW66</f>
        <v>0</v>
      </c>
      <c r="BZ66" s="107">
        <f>T_i!Z$26</f>
        <v>0</v>
      </c>
      <c r="CA66" s="107">
        <f>BZ66-T_i!AA$26</f>
        <v>0</v>
      </c>
      <c r="CB66" s="107">
        <f>T_i!AB$26-BZ66</f>
        <v>0</v>
      </c>
      <c r="CC66" s="107">
        <f>T_i!Z$27</f>
        <v>0</v>
      </c>
      <c r="CD66" s="107">
        <f>CC66-T_i!AA$27</f>
        <v>0</v>
      </c>
      <c r="CE66" s="107">
        <f>T_i!AB$27-CC66</f>
        <v>0</v>
      </c>
      <c r="CF66" s="107">
        <f>T_i!Z$28</f>
        <v>0</v>
      </c>
      <c r="CG66" s="107">
        <f>CF66-T_i!AA$28</f>
        <v>0</v>
      </c>
      <c r="CH66" s="107">
        <f>T_i!AB$28-CF66</f>
        <v>0</v>
      </c>
      <c r="CI66" s="107">
        <f>T_i!Z$29</f>
        <v>0</v>
      </c>
      <c r="CJ66" s="107">
        <f>CI66-T_i!AA$29</f>
        <v>0</v>
      </c>
      <c r="CK66" s="107">
        <f>T_i!AB$29-CI66</f>
        <v>0</v>
      </c>
      <c r="CL66" s="107">
        <f>T_i!Z$30</f>
        <v>0</v>
      </c>
      <c r="CM66" s="107">
        <f>CL66-T_i!AA$30</f>
        <v>0</v>
      </c>
      <c r="CN66" s="107">
        <f>T_i!AB$30-CL66</f>
        <v>0</v>
      </c>
      <c r="CO66" s="107">
        <f>T_i!Z$31</f>
        <v>0</v>
      </c>
      <c r="CP66" s="107">
        <f>CO66-T_i!AA$31</f>
        <v>0</v>
      </c>
      <c r="CQ66" s="107">
        <f>T_i!AB$31-CO66</f>
        <v>0</v>
      </c>
      <c r="CR66" s="107">
        <f>T_i!Z$32</f>
        <v>0</v>
      </c>
      <c r="CS66" s="107">
        <f>CR66-T_i!AA$32</f>
        <v>0</v>
      </c>
      <c r="CT66" s="107">
        <f>T_i!AB$32-CR66</f>
        <v>0</v>
      </c>
    </row>
    <row r="67" spans="1:98">
      <c r="A67" s="42"/>
      <c r="B67" s="130"/>
      <c r="C67" s="130"/>
      <c r="D67" s="130"/>
      <c r="E67" s="130"/>
      <c r="F67" s="130"/>
      <c r="G67" s="130"/>
      <c r="J67" s="42"/>
      <c r="K67" s="106" t="str">
        <f>T_i!AD$1</f>
        <v>Wholesale</v>
      </c>
      <c r="L67" s="106">
        <f>T_i!AD$4</f>
        <v>0.1263241171836853</v>
      </c>
      <c r="M67" s="106">
        <f>L67-T_i!AE$4</f>
        <v>0</v>
      </c>
      <c r="N67" s="106">
        <f>T_i!AF$4-L67</f>
        <v>0</v>
      </c>
      <c r="O67" s="106">
        <f>T_i!AD$5</f>
        <v>0.15790514647960663</v>
      </c>
      <c r="P67" s="107">
        <f>O67-T_i!AE$5</f>
        <v>0</v>
      </c>
      <c r="Q67" s="107">
        <f>T_i!AF$5-O67</f>
        <v>0</v>
      </c>
      <c r="R67" s="107">
        <f>T_i!AD$6</f>
        <v>0.25264823436737061</v>
      </c>
      <c r="S67" s="107">
        <f>R67-T_i!AE$6</f>
        <v>0</v>
      </c>
      <c r="T67" s="107">
        <f>T_i!AF$6-R67</f>
        <v>0</v>
      </c>
      <c r="U67" s="107">
        <f>T_i!AD$7</f>
        <v>0</v>
      </c>
      <c r="V67" s="107">
        <f>U67-T_i!AE$7</f>
        <v>0</v>
      </c>
      <c r="W67" s="107">
        <f>T_i!AF$7-U67</f>
        <v>0</v>
      </c>
      <c r="X67" s="107">
        <f>T_i!AD$8</f>
        <v>1.5790514945983887</v>
      </c>
      <c r="Y67" s="107">
        <f>X67-T_i!AE$8</f>
        <v>0</v>
      </c>
      <c r="Z67" s="107">
        <f>T_i!AF$8-X67</f>
        <v>0</v>
      </c>
      <c r="AA67" s="107">
        <f>T_i!AD$9</f>
        <v>0.22106720507144928</v>
      </c>
      <c r="AB67" s="107">
        <f>AA67-T_i!AE$9</f>
        <v>0</v>
      </c>
      <c r="AC67" s="107">
        <f>T_i!AF$9-AA67</f>
        <v>0</v>
      </c>
      <c r="AD67" s="107">
        <f>T_i!AD$10</f>
        <v>0</v>
      </c>
      <c r="AE67" s="107">
        <f>AD67-T_i!AE$10</f>
        <v>0</v>
      </c>
      <c r="AF67" s="107">
        <f>T_i!AF$10-AD67</f>
        <v>0</v>
      </c>
      <c r="AG67" s="107">
        <f>T_i!AD$11</f>
        <v>0.50529646873474121</v>
      </c>
      <c r="AH67" s="107">
        <f>AG67-T_i!AE$11</f>
        <v>0.18948617577552795</v>
      </c>
      <c r="AI67" s="107">
        <f>T_i!AF$11-AG67</f>
        <v>0.94743084907531738</v>
      </c>
      <c r="AJ67" s="107">
        <f>T_i!AD$12</f>
        <v>0</v>
      </c>
      <c r="AK67" s="107">
        <f>AJ67-T_i!AE$12</f>
        <v>0</v>
      </c>
      <c r="AL67" s="107">
        <f>T_i!AF$12-AJ67</f>
        <v>0</v>
      </c>
      <c r="AM67" s="107">
        <f>T_i!AD$13</f>
        <v>0</v>
      </c>
      <c r="AN67" s="107">
        <f>AM67-T_i!AE$13</f>
        <v>0</v>
      </c>
      <c r="AO67" s="107">
        <f>T_i!AF$13-AM67</f>
        <v>0</v>
      </c>
      <c r="AP67" s="107">
        <f>T_i!AD$14</f>
        <v>0</v>
      </c>
      <c r="AQ67" s="107">
        <f>AP67-T_i!AE$14</f>
        <v>0</v>
      </c>
      <c r="AR67" s="107">
        <f>T_i!AF$14-AP67</f>
        <v>0</v>
      </c>
      <c r="AS67" s="107">
        <f>T_i!AD$15</f>
        <v>0</v>
      </c>
      <c r="AT67" s="107">
        <f>AS67-T_i!AE$15</f>
        <v>0</v>
      </c>
      <c r="AU67" s="107">
        <f>T_i!AF$15-AS67</f>
        <v>0</v>
      </c>
      <c r="AV67" s="107">
        <f>T_i!AD$16</f>
        <v>0</v>
      </c>
      <c r="AW67" s="107">
        <f>AV67-T_i!AE$16</f>
        <v>0</v>
      </c>
      <c r="AX67" s="107">
        <f>T_i!AF$16-AV67</f>
        <v>0</v>
      </c>
      <c r="AY67" s="107">
        <f>T_i!AD$17</f>
        <v>0</v>
      </c>
      <c r="AZ67" s="107">
        <f>AY67-T_i!AE$17</f>
        <v>0</v>
      </c>
      <c r="BA67" s="107">
        <f>T_i!AF$17-AY67</f>
        <v>0</v>
      </c>
      <c r="BB67" s="107">
        <f>T_i!AD$19</f>
        <v>0</v>
      </c>
      <c r="BC67" s="107">
        <f>BB67-T_i!AE$19</f>
        <v>0</v>
      </c>
      <c r="BD67" s="107">
        <f>T_i!AF$19-BB67</f>
        <v>0</v>
      </c>
      <c r="BE67" s="107">
        <f>T_i!AD$19</f>
        <v>0</v>
      </c>
      <c r="BF67" s="107">
        <f>BE67-T_i!AE$19</f>
        <v>0</v>
      </c>
      <c r="BG67" s="107">
        <f>T_i!AF$19-BE67</f>
        <v>0</v>
      </c>
      <c r="BH67" s="107">
        <f>T_i!AD$20</f>
        <v>0</v>
      </c>
      <c r="BI67" s="107">
        <f>BH67-T_i!AE$20</f>
        <v>0</v>
      </c>
      <c r="BJ67" s="107">
        <f>T_i!AF$20-BH67</f>
        <v>0</v>
      </c>
      <c r="BK67" s="107">
        <f>T_i!AD$21</f>
        <v>0</v>
      </c>
      <c r="BL67" s="107">
        <f>BK67-T_i!AE$21</f>
        <v>0</v>
      </c>
      <c r="BM67" s="107">
        <f>T_i!AF$21-BK67</f>
        <v>0</v>
      </c>
      <c r="BN67" s="107">
        <f>T_i!AD$22</f>
        <v>0</v>
      </c>
      <c r="BO67" s="107">
        <f>BN67-T_i!AE$22</f>
        <v>0</v>
      </c>
      <c r="BP67" s="107">
        <f>T_i!AF$22-BN67</f>
        <v>0</v>
      </c>
      <c r="BQ67" s="107">
        <f>T_i!AD$23</f>
        <v>0</v>
      </c>
      <c r="BR67" s="107">
        <f>BQ67-T_i!AE$23</f>
        <v>0</v>
      </c>
      <c r="BS67" s="107">
        <f>T_i!AF$23-BQ67</f>
        <v>0</v>
      </c>
      <c r="BT67" s="107">
        <f>T_i!AD$24</f>
        <v>0</v>
      </c>
      <c r="BU67" s="107">
        <f>BT67-T_i!AE$24</f>
        <v>0</v>
      </c>
      <c r="BV67" s="107">
        <f>T_i!AF$24-BT67</f>
        <v>0</v>
      </c>
      <c r="BW67" s="107">
        <f>T_i!AD$25</f>
        <v>0</v>
      </c>
      <c r="BX67" s="107">
        <f>BW67-T_i!AE$25</f>
        <v>0</v>
      </c>
      <c r="BY67" s="107">
        <f>T_i!AF$25-BW67</f>
        <v>0</v>
      </c>
      <c r="BZ67" s="107">
        <f>T_i!AD$26</f>
        <v>0</v>
      </c>
      <c r="CA67" s="107">
        <f>BZ67-T_i!AE$26</f>
        <v>0</v>
      </c>
      <c r="CB67" s="107">
        <f>T_i!AF$26-BZ67</f>
        <v>0</v>
      </c>
      <c r="CC67" s="107">
        <f>T_i!AD$27</f>
        <v>0</v>
      </c>
      <c r="CD67" s="107">
        <f>CC67-T_i!AE$27</f>
        <v>0</v>
      </c>
      <c r="CE67" s="107">
        <f>T_i!AF$27-CC67</f>
        <v>0</v>
      </c>
      <c r="CF67" s="107">
        <f>T_i!AD$28</f>
        <v>0</v>
      </c>
      <c r="CG67" s="107">
        <f>CF67-T_i!AE$28</f>
        <v>0</v>
      </c>
      <c r="CH67" s="107">
        <f>T_i!AF$28-CF67</f>
        <v>0</v>
      </c>
      <c r="CI67" s="107">
        <f>T_i!AD$29</f>
        <v>0</v>
      </c>
      <c r="CJ67" s="107">
        <f>CI67-T_i!AE$29</f>
        <v>0</v>
      </c>
      <c r="CK67" s="107">
        <f>T_i!AF$29-CI67</f>
        <v>0</v>
      </c>
      <c r="CL67" s="107">
        <f>T_i!AD$30</f>
        <v>0</v>
      </c>
      <c r="CM67" s="107">
        <f>CL67-T_i!AE$30</f>
        <v>0</v>
      </c>
      <c r="CN67" s="107">
        <f>T_i!AF$30-CL67</f>
        <v>0</v>
      </c>
      <c r="CO67" s="107">
        <f>T_i!AD$31</f>
        <v>0</v>
      </c>
      <c r="CP67" s="107">
        <f>CO67-T_i!AE$31</f>
        <v>0</v>
      </c>
      <c r="CQ67" s="107">
        <f>T_i!AF$31-CO67</f>
        <v>0</v>
      </c>
      <c r="CR67" s="107">
        <f>T_i!AD$32</f>
        <v>0</v>
      </c>
      <c r="CS67" s="107">
        <f>CR67-T_i!AE$32</f>
        <v>0</v>
      </c>
      <c r="CT67" s="107">
        <f>T_i!AF$32-CR67</f>
        <v>0</v>
      </c>
    </row>
    <row r="68" spans="1:98">
      <c r="A68" s="42"/>
      <c r="B68" s="130"/>
      <c r="C68" s="130"/>
      <c r="D68" s="130"/>
      <c r="E68" s="130"/>
      <c r="F68" s="130"/>
      <c r="G68" s="130"/>
      <c r="J68" s="42"/>
      <c r="K68" s="42"/>
      <c r="L68" s="65"/>
      <c r="M68" s="65"/>
      <c r="N68" s="65"/>
      <c r="O68" s="65"/>
      <c r="P68" s="61"/>
      <c r="Q68" s="61"/>
      <c r="R68" s="61"/>
      <c r="S68" s="61"/>
      <c r="T68" s="61"/>
      <c r="U68" s="61"/>
      <c r="V68" s="61"/>
      <c r="W68" s="61"/>
      <c r="X68" s="61"/>
      <c r="Y68" s="61"/>
      <c r="Z68" s="61"/>
      <c r="AA68" s="61"/>
      <c r="AB68" s="61"/>
      <c r="AC68" s="61"/>
      <c r="AD68" s="61"/>
      <c r="AE68" s="61"/>
      <c r="AF68" s="61"/>
      <c r="AG68" s="61"/>
      <c r="AH68" s="61"/>
      <c r="AI68" s="61"/>
      <c r="AJ68" s="61"/>
      <c r="AK68" s="61"/>
      <c r="AL68" s="61"/>
      <c r="AM68" s="61"/>
      <c r="AN68" s="61"/>
      <c r="AO68" s="61"/>
      <c r="AP68" s="61"/>
      <c r="AQ68" s="61"/>
      <c r="AR68" s="61"/>
      <c r="AS68" s="61"/>
      <c r="AT68" s="61"/>
      <c r="AU68" s="61"/>
      <c r="AV68" s="61"/>
      <c r="AW68" s="61"/>
      <c r="AX68" s="61"/>
      <c r="AY68" s="61"/>
      <c r="AZ68" s="61"/>
      <c r="BA68" s="61"/>
      <c r="BB68" s="61"/>
      <c r="BC68" s="61"/>
      <c r="BD68" s="61"/>
      <c r="BE68" s="61"/>
      <c r="BF68" s="61"/>
      <c r="BG68" s="61"/>
      <c r="BH68" s="61"/>
      <c r="BI68" s="61"/>
      <c r="BJ68" s="61"/>
      <c r="BK68" s="61"/>
      <c r="BL68" s="61"/>
      <c r="BM68" s="61"/>
      <c r="BN68" s="61"/>
      <c r="BO68" s="61"/>
      <c r="BP68" s="61"/>
      <c r="BQ68" s="61"/>
      <c r="BR68" s="61"/>
      <c r="BS68" s="61"/>
      <c r="BT68" s="61"/>
      <c r="BU68" s="61"/>
      <c r="BV68" s="61"/>
      <c r="BW68" s="61"/>
      <c r="BX68" s="61"/>
      <c r="BY68" s="61"/>
      <c r="BZ68" s="61"/>
      <c r="CA68" s="61"/>
      <c r="CB68" s="61"/>
      <c r="CC68" s="61"/>
      <c r="CD68" s="61"/>
      <c r="CE68" s="61"/>
      <c r="CF68" s="61"/>
      <c r="CG68" s="61"/>
      <c r="CH68" s="61"/>
      <c r="CI68" s="61"/>
      <c r="CJ68" s="61"/>
      <c r="CK68" s="61"/>
      <c r="CL68" s="61"/>
      <c r="CM68" s="61"/>
      <c r="CN68" s="61"/>
      <c r="CO68" s="61"/>
      <c r="CP68" s="61"/>
      <c r="CQ68" s="61"/>
      <c r="CR68" s="61"/>
      <c r="CS68" s="61"/>
      <c r="CT68" s="61"/>
    </row>
    <row r="69" spans="1:98">
      <c r="A69" s="42"/>
      <c r="B69" s="130"/>
      <c r="C69" s="130"/>
      <c r="D69" s="130"/>
      <c r="E69" s="130"/>
      <c r="F69" s="130"/>
      <c r="G69" s="130"/>
      <c r="J69" s="42"/>
      <c r="K69" s="42"/>
      <c r="L69" s="65"/>
      <c r="M69" s="65"/>
      <c r="N69" s="65"/>
      <c r="O69" s="65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  <c r="AD69" s="61"/>
      <c r="AE69" s="61"/>
      <c r="AF69" s="61"/>
      <c r="AG69" s="61"/>
      <c r="AH69" s="61"/>
      <c r="AI69" s="61"/>
      <c r="AJ69" s="61"/>
      <c r="AK69" s="61"/>
      <c r="AL69" s="61"/>
      <c r="AM69" s="61"/>
      <c r="AN69" s="61"/>
      <c r="AO69" s="61"/>
      <c r="AP69" s="61"/>
      <c r="AQ69" s="61"/>
      <c r="AR69" s="61"/>
      <c r="AS69" s="61"/>
      <c r="AT69" s="61"/>
      <c r="AU69" s="61"/>
      <c r="AV69" s="61"/>
      <c r="AW69" s="61"/>
      <c r="AX69" s="61"/>
      <c r="AY69" s="61"/>
      <c r="AZ69" s="61"/>
      <c r="BA69" s="61"/>
      <c r="BB69" s="61"/>
      <c r="BC69" s="61"/>
      <c r="BD69" s="61"/>
      <c r="BE69" s="61"/>
      <c r="BF69" s="61"/>
      <c r="BG69" s="61"/>
      <c r="BH69" s="61"/>
      <c r="BI69" s="61"/>
      <c r="BJ69" s="61"/>
      <c r="BK69" s="61"/>
      <c r="BL69" s="61"/>
      <c r="BM69" s="61"/>
      <c r="BN69" s="61"/>
      <c r="BO69" s="61"/>
      <c r="BP69" s="61"/>
      <c r="BQ69" s="61"/>
      <c r="BR69" s="61"/>
      <c r="BS69" s="61"/>
      <c r="BT69" s="61"/>
      <c r="BU69" s="61"/>
      <c r="BV69" s="61"/>
      <c r="BW69" s="61"/>
      <c r="BX69" s="61"/>
      <c r="BY69" s="61"/>
      <c r="BZ69" s="61"/>
      <c r="CA69" s="61"/>
      <c r="CB69" s="61"/>
      <c r="CC69" s="61"/>
      <c r="CD69" s="61"/>
      <c r="CE69" s="61"/>
      <c r="CF69" s="61"/>
      <c r="CG69" s="61"/>
      <c r="CH69" s="61"/>
      <c r="CI69" s="61"/>
      <c r="CJ69" s="61"/>
      <c r="CK69" s="61"/>
      <c r="CL69" s="61"/>
      <c r="CM69" s="61"/>
      <c r="CN69" s="61"/>
      <c r="CO69" s="61"/>
      <c r="CP69" s="61"/>
      <c r="CQ69" s="61"/>
      <c r="CR69" s="61"/>
      <c r="CS69" s="61"/>
      <c r="CT69" s="61"/>
    </row>
    <row r="70" spans="1:98">
      <c r="A70" s="42"/>
      <c r="B70" s="130"/>
      <c r="C70" s="130"/>
      <c r="D70" s="130"/>
      <c r="E70" s="130"/>
      <c r="F70" s="130"/>
      <c r="G70" s="130"/>
      <c r="J70" s="42"/>
      <c r="K70" s="42"/>
      <c r="L70" s="65"/>
      <c r="M70" s="65"/>
      <c r="N70" s="65"/>
      <c r="O70" s="65"/>
      <c r="P70" s="61"/>
      <c r="Q70" s="61"/>
      <c r="R70" s="61"/>
      <c r="S70" s="61"/>
      <c r="T70" s="61"/>
      <c r="U70" s="29"/>
      <c r="V70" s="29"/>
      <c r="W70" s="29"/>
      <c r="X70" s="29"/>
      <c r="Y70" s="29"/>
      <c r="Z70" s="29"/>
      <c r="AA70" s="29"/>
      <c r="AB70" s="29"/>
      <c r="AC70" s="61"/>
      <c r="AD70" s="61"/>
      <c r="AE70" s="61"/>
      <c r="AF70" s="61"/>
      <c r="AG70" s="61"/>
      <c r="AH70" s="61"/>
      <c r="AI70" s="61"/>
      <c r="AJ70" s="61"/>
      <c r="AK70" s="61"/>
      <c r="AL70" s="61"/>
      <c r="AM70" s="61"/>
      <c r="AN70" s="61"/>
      <c r="AO70" s="61"/>
      <c r="AP70" s="61"/>
      <c r="AQ70" s="61"/>
      <c r="AR70" s="61"/>
      <c r="AS70" s="61"/>
      <c r="AT70" s="61"/>
      <c r="AU70" s="61"/>
      <c r="AV70" s="61"/>
      <c r="AW70" s="61"/>
      <c r="AX70" s="61"/>
      <c r="AY70" s="61"/>
      <c r="AZ70" s="61"/>
      <c r="BA70" s="61"/>
      <c r="BB70" s="61"/>
      <c r="BC70" s="61"/>
      <c r="BD70" s="61"/>
      <c r="BE70" s="61"/>
      <c r="BF70" s="61"/>
      <c r="BG70" s="61"/>
      <c r="BH70" s="61"/>
      <c r="BI70" s="61"/>
      <c r="BJ70" s="61"/>
      <c r="BK70" s="61"/>
      <c r="BL70" s="61"/>
      <c r="BM70" s="61"/>
      <c r="BN70" s="61"/>
      <c r="BO70" s="61"/>
      <c r="BP70" s="61"/>
      <c r="BQ70" s="61"/>
      <c r="BR70" s="61"/>
      <c r="BS70" s="61"/>
      <c r="BT70" s="61"/>
      <c r="BU70" s="61"/>
      <c r="BV70" s="61"/>
      <c r="BW70" s="61"/>
      <c r="BX70" s="61"/>
      <c r="BY70" s="61"/>
      <c r="BZ70" s="61"/>
      <c r="CA70" s="61"/>
      <c r="CB70" s="61"/>
      <c r="CC70" s="61"/>
      <c r="CD70" s="61"/>
      <c r="CE70" s="61"/>
      <c r="CF70" s="61"/>
      <c r="CG70" s="61"/>
      <c r="CH70" s="61"/>
      <c r="CI70" s="61"/>
      <c r="CJ70" s="61"/>
      <c r="CK70" s="61"/>
      <c r="CL70" s="61"/>
      <c r="CM70" s="61"/>
      <c r="CN70" s="61"/>
      <c r="CO70" s="61"/>
      <c r="CP70" s="61"/>
      <c r="CQ70" s="61"/>
      <c r="CR70" s="61"/>
      <c r="CS70" s="61"/>
      <c r="CT70" s="61"/>
    </row>
    <row r="71" spans="1:98">
      <c r="A71" s="42"/>
      <c r="B71" s="130"/>
      <c r="C71" s="130"/>
      <c r="D71" s="130"/>
      <c r="E71" s="130"/>
      <c r="F71" s="130"/>
      <c r="G71" s="130"/>
      <c r="J71" s="33"/>
      <c r="K71" s="42"/>
      <c r="L71" s="65"/>
      <c r="M71" s="65"/>
      <c r="N71" s="65"/>
      <c r="O71" s="65"/>
      <c r="P71" s="61"/>
      <c r="Q71" s="61"/>
      <c r="R71" s="61"/>
      <c r="S71" s="61"/>
      <c r="T71" s="61"/>
      <c r="AC71" s="61"/>
      <c r="AD71" s="61"/>
      <c r="AE71" s="61"/>
      <c r="AF71" s="61"/>
      <c r="AG71" s="61"/>
      <c r="AH71" s="61"/>
      <c r="AI71" s="61"/>
      <c r="AJ71" s="61"/>
      <c r="AK71" s="61"/>
      <c r="AL71" s="61"/>
      <c r="AM71" s="61"/>
      <c r="AN71" s="61"/>
      <c r="AO71" s="61"/>
      <c r="AP71" s="61"/>
      <c r="AQ71" s="61"/>
      <c r="AR71" s="61"/>
      <c r="AS71" s="61"/>
      <c r="AT71" s="61"/>
      <c r="AU71" s="61"/>
      <c r="AV71" s="61"/>
      <c r="AW71" s="61"/>
      <c r="AX71" s="61"/>
      <c r="AY71" s="61"/>
      <c r="AZ71" s="61"/>
      <c r="BA71" s="61"/>
      <c r="BB71" s="61"/>
      <c r="BC71" s="61"/>
      <c r="BD71" s="61"/>
      <c r="BE71" s="61"/>
      <c r="BF71" s="61"/>
      <c r="BG71" s="61"/>
      <c r="BH71" s="61"/>
      <c r="BI71" s="61"/>
      <c r="BJ71" s="61"/>
      <c r="BK71" s="61"/>
      <c r="BL71" s="61"/>
      <c r="BM71" s="61"/>
      <c r="BN71" s="61"/>
      <c r="BO71" s="61"/>
      <c r="BP71" s="61"/>
      <c r="BQ71" s="61"/>
      <c r="BR71" s="61"/>
      <c r="BS71" s="61"/>
      <c r="BT71" s="61"/>
      <c r="BU71" s="61"/>
      <c r="BV71" s="61"/>
      <c r="BW71" s="61"/>
      <c r="BX71" s="61"/>
      <c r="BY71" s="61"/>
      <c r="BZ71" s="61"/>
      <c r="CA71" s="61"/>
      <c r="CB71" s="61"/>
      <c r="CC71" s="61"/>
      <c r="CD71" s="61"/>
      <c r="CE71" s="61"/>
      <c r="CF71" s="61"/>
      <c r="CG71" s="61"/>
      <c r="CH71" s="61"/>
      <c r="CI71" s="61"/>
      <c r="CJ71" s="61"/>
      <c r="CK71" s="61"/>
      <c r="CL71" s="61"/>
      <c r="CM71" s="61"/>
      <c r="CN71" s="61"/>
      <c r="CO71" s="61"/>
      <c r="CP71" s="61"/>
      <c r="CQ71" s="61"/>
      <c r="CR71" s="61"/>
      <c r="CS71" s="61"/>
      <c r="CT71" s="61"/>
    </row>
    <row r="72" spans="1:98">
      <c r="A72" s="42"/>
      <c r="B72" s="130"/>
      <c r="C72" s="130"/>
      <c r="D72" s="130"/>
      <c r="E72" s="130"/>
      <c r="F72" s="130"/>
      <c r="G72" s="130"/>
      <c r="K72" s="22"/>
      <c r="L72" s="61"/>
      <c r="M72" s="61"/>
      <c r="N72" s="61"/>
      <c r="O72" s="61"/>
      <c r="P72" s="61"/>
      <c r="Q72" s="61"/>
      <c r="R72" s="61"/>
      <c r="S72" s="61"/>
      <c r="T72" s="61"/>
      <c r="AC72" s="61"/>
      <c r="AD72" s="61"/>
      <c r="AE72" s="61"/>
      <c r="AF72" s="61"/>
      <c r="AG72" s="61"/>
      <c r="AH72" s="61"/>
      <c r="AI72" s="61"/>
      <c r="AJ72" s="61"/>
      <c r="AK72" s="61"/>
      <c r="AL72" s="61"/>
      <c r="AM72" s="61"/>
      <c r="AN72" s="61"/>
      <c r="AO72" s="61"/>
      <c r="AP72" s="61"/>
      <c r="AQ72" s="61"/>
      <c r="AR72" s="61"/>
      <c r="AS72" s="61"/>
      <c r="AT72" s="61"/>
      <c r="AU72" s="61"/>
      <c r="AV72" s="61"/>
      <c r="AW72" s="61"/>
      <c r="AX72" s="61"/>
      <c r="AY72" s="61"/>
      <c r="AZ72" s="61"/>
      <c r="BA72" s="61"/>
      <c r="BB72" s="61"/>
      <c r="BC72" s="61"/>
      <c r="BD72" s="61"/>
      <c r="BE72" s="61"/>
      <c r="BF72" s="61"/>
      <c r="BG72" s="61"/>
      <c r="BH72" s="61"/>
      <c r="BI72" s="61"/>
      <c r="BJ72" s="61"/>
      <c r="BK72" s="61"/>
      <c r="BL72" s="61"/>
      <c r="BM72" s="61"/>
      <c r="BN72" s="61"/>
      <c r="BO72" s="61"/>
      <c r="BP72" s="61"/>
      <c r="BQ72" s="61"/>
      <c r="BR72" s="61"/>
      <c r="BS72" s="61"/>
      <c r="BT72" s="61"/>
      <c r="BU72" s="61"/>
      <c r="BV72" s="61"/>
      <c r="BW72" s="61"/>
      <c r="BX72" s="61"/>
      <c r="BY72" s="61"/>
      <c r="BZ72" s="61"/>
      <c r="CA72" s="61"/>
      <c r="CB72" s="61"/>
      <c r="CC72" s="61"/>
      <c r="CD72" s="61"/>
      <c r="CE72" s="61"/>
      <c r="CF72" s="61"/>
      <c r="CG72" s="61"/>
      <c r="CH72" s="61"/>
      <c r="CI72" s="61"/>
      <c r="CJ72" s="61"/>
      <c r="CK72" s="61"/>
      <c r="CL72" s="61"/>
      <c r="CM72" s="61"/>
      <c r="CN72" s="61"/>
      <c r="CO72" s="61"/>
      <c r="CP72" s="61"/>
      <c r="CQ72" s="61"/>
      <c r="CR72" s="61"/>
      <c r="CS72" s="61"/>
      <c r="CT72" s="61"/>
    </row>
    <row r="73" spans="1:98">
      <c r="A73" s="42"/>
      <c r="B73" s="130"/>
      <c r="C73" s="130"/>
      <c r="D73" s="130"/>
      <c r="E73" s="130"/>
      <c r="F73" s="130"/>
      <c r="G73" s="130"/>
      <c r="K73" s="22"/>
      <c r="L73" s="61"/>
      <c r="M73" s="61"/>
      <c r="N73" s="61"/>
      <c r="O73" s="61"/>
      <c r="P73" s="61"/>
      <c r="Q73" s="61"/>
      <c r="R73" s="61"/>
      <c r="S73" s="61"/>
      <c r="T73" s="61"/>
      <c r="U73"/>
      <c r="V73"/>
      <c r="W73"/>
      <c r="X73"/>
      <c r="Y73"/>
      <c r="Z73"/>
      <c r="AA73"/>
      <c r="AB73"/>
      <c r="AC73" s="61"/>
      <c r="AD73" s="61"/>
      <c r="AE73" s="61"/>
      <c r="AF73" s="61"/>
      <c r="AG73" s="61"/>
      <c r="AH73" s="61"/>
      <c r="AI73" s="61"/>
      <c r="AJ73" s="61"/>
      <c r="AK73" s="61"/>
      <c r="AL73" s="61"/>
      <c r="AM73" s="61"/>
      <c r="AN73" s="61"/>
      <c r="AO73" s="61"/>
      <c r="AP73" s="61"/>
      <c r="AQ73" s="61"/>
      <c r="AR73" s="61"/>
      <c r="AS73" s="61"/>
      <c r="AT73" s="61"/>
      <c r="AU73" s="61"/>
      <c r="AV73" s="61"/>
      <c r="AW73" s="61"/>
      <c r="AX73" s="61"/>
      <c r="AY73" s="61"/>
      <c r="AZ73" s="61"/>
      <c r="BA73" s="61"/>
      <c r="BB73" s="61"/>
      <c r="BC73" s="61"/>
      <c r="BD73" s="61"/>
      <c r="BE73" s="61"/>
      <c r="BF73" s="61"/>
      <c r="BG73" s="61"/>
      <c r="BH73" s="61"/>
      <c r="BI73" s="61"/>
      <c r="BJ73" s="61"/>
      <c r="BK73" s="61"/>
      <c r="BL73" s="61"/>
      <c r="BM73" s="61"/>
      <c r="BN73" s="61"/>
      <c r="BO73" s="61"/>
      <c r="BP73" s="61"/>
      <c r="BQ73" s="61"/>
      <c r="BR73" s="61"/>
      <c r="BS73" s="61"/>
      <c r="BT73" s="61"/>
      <c r="BU73" s="61"/>
      <c r="BV73" s="61"/>
      <c r="BW73" s="61"/>
      <c r="BX73" s="61"/>
      <c r="BY73" s="61"/>
      <c r="BZ73" s="61"/>
      <c r="CA73" s="61"/>
      <c r="CB73" s="61"/>
      <c r="CC73" s="61"/>
      <c r="CD73" s="61"/>
      <c r="CE73" s="61"/>
      <c r="CF73" s="61"/>
      <c r="CG73" s="61"/>
      <c r="CH73" s="61"/>
      <c r="CI73" s="61"/>
      <c r="CJ73" s="61"/>
      <c r="CK73" s="61"/>
      <c r="CL73" s="61"/>
      <c r="CM73" s="61"/>
      <c r="CN73" s="61"/>
      <c r="CO73" s="61"/>
      <c r="CP73" s="61"/>
      <c r="CQ73" s="61"/>
      <c r="CR73" s="61"/>
      <c r="CS73" s="61"/>
      <c r="CT73" s="61"/>
    </row>
    <row r="74" spans="1:98">
      <c r="A74" s="42"/>
      <c r="B74" s="130"/>
      <c r="C74" s="130"/>
      <c r="D74" s="130"/>
      <c r="E74" s="130"/>
      <c r="F74" s="130"/>
      <c r="G74" s="130"/>
      <c r="K74" s="22"/>
      <c r="L74" s="61"/>
      <c r="M74" s="61"/>
      <c r="N74" s="61"/>
      <c r="O74" s="61"/>
      <c r="P74" s="61"/>
      <c r="Q74" s="61"/>
      <c r="R74" s="61"/>
      <c r="S74" s="61"/>
      <c r="T74" s="61"/>
      <c r="U74" s="22" t="s">
        <v>5</v>
      </c>
      <c r="AC74" s="61"/>
      <c r="AD74" s="61"/>
      <c r="AE74" s="61"/>
      <c r="AF74" s="61"/>
      <c r="AG74" s="61"/>
      <c r="AH74" s="61"/>
      <c r="AI74" s="61"/>
      <c r="AJ74" s="61"/>
      <c r="AK74" s="61"/>
      <c r="AL74" s="61"/>
      <c r="AM74" s="61"/>
      <c r="AN74" s="61"/>
      <c r="AO74" s="61"/>
      <c r="AP74" s="61"/>
      <c r="AQ74" s="61"/>
      <c r="AR74" s="61"/>
      <c r="AS74" s="61"/>
      <c r="AT74" s="61"/>
      <c r="AU74" s="61"/>
      <c r="AV74" s="61"/>
      <c r="AW74" s="61"/>
      <c r="AX74" s="61"/>
      <c r="AY74" s="61"/>
      <c r="AZ74" s="61"/>
      <c r="BA74" s="61"/>
      <c r="BB74" s="61"/>
      <c r="BC74" s="61"/>
      <c r="BD74" s="61"/>
      <c r="BE74" s="61"/>
      <c r="BF74" s="61"/>
      <c r="BG74" s="61"/>
      <c r="BH74" s="61"/>
      <c r="BI74" s="61"/>
      <c r="BJ74" s="61"/>
      <c r="BK74" s="61"/>
      <c r="BL74" s="61"/>
      <c r="BM74" s="61"/>
      <c r="BN74" s="61"/>
      <c r="BO74" s="61"/>
      <c r="BP74" s="61"/>
      <c r="BQ74" s="61"/>
      <c r="BR74" s="61"/>
      <c r="BS74" s="61"/>
      <c r="BT74" s="61"/>
      <c r="BU74" s="61"/>
      <c r="BV74" s="61"/>
      <c r="BW74" s="61"/>
      <c r="BX74" s="61"/>
      <c r="BY74" s="61"/>
      <c r="BZ74" s="61"/>
      <c r="CA74" s="61"/>
      <c r="CB74" s="61"/>
      <c r="CC74" s="61"/>
      <c r="CD74" s="61"/>
      <c r="CE74" s="61"/>
      <c r="CF74" s="61"/>
      <c r="CG74" s="61"/>
      <c r="CH74" s="61"/>
      <c r="CI74" s="61"/>
      <c r="CJ74" s="61"/>
      <c r="CK74" s="61"/>
      <c r="CL74" s="61"/>
      <c r="CM74" s="61"/>
      <c r="CN74" s="61"/>
      <c r="CO74" s="61"/>
      <c r="CP74" s="61"/>
      <c r="CQ74" s="61"/>
      <c r="CR74" s="61"/>
      <c r="CS74" s="61"/>
      <c r="CT74" s="61"/>
    </row>
    <row r="75" spans="1:98">
      <c r="B75" s="126" t="str">
        <f>T_i!C1</f>
        <v>Footnote: Prices are per AETD of tablet formulations only. N outlets that met screening criteria for a full interview but did not complete the interview (were not interviewed or completed a partial interview) = 16; N Antimalarial products audited but missing price information = 652</v>
      </c>
      <c r="C75" s="126"/>
      <c r="D75" s="126"/>
      <c r="E75" s="126"/>
      <c r="F75" s="126"/>
      <c r="G75" s="126"/>
      <c r="K75" s="22"/>
      <c r="L75" s="61"/>
      <c r="M75" s="61"/>
      <c r="N75" s="61"/>
      <c r="O75" s="61"/>
      <c r="P75" s="61"/>
      <c r="Q75" s="61"/>
      <c r="R75" s="61"/>
      <c r="S75" s="61"/>
      <c r="T75" s="61"/>
      <c r="AC75" s="61"/>
      <c r="AD75" s="61"/>
      <c r="AE75" s="61"/>
      <c r="AF75" s="61"/>
      <c r="AG75" s="61"/>
      <c r="AH75" s="61"/>
      <c r="AI75" s="61"/>
      <c r="AJ75" s="61"/>
      <c r="AK75" s="61"/>
      <c r="AL75" s="61"/>
      <c r="AM75" s="61"/>
      <c r="AN75" s="61"/>
      <c r="AO75" s="61"/>
      <c r="AP75" s="61"/>
      <c r="AQ75" s="61"/>
      <c r="AR75" s="61"/>
      <c r="AS75" s="61"/>
      <c r="AT75" s="61"/>
      <c r="AU75" s="61"/>
      <c r="AV75" s="61"/>
      <c r="AW75" s="61"/>
      <c r="AX75" s="61"/>
      <c r="AY75" s="61"/>
      <c r="AZ75" s="61"/>
      <c r="BA75" s="61"/>
      <c r="BB75" s="61"/>
      <c r="BC75" s="61"/>
      <c r="BD75" s="61"/>
      <c r="BE75" s="61"/>
      <c r="BF75" s="61"/>
      <c r="BG75" s="61"/>
      <c r="BH75" s="61"/>
      <c r="BI75" s="61"/>
      <c r="BJ75" s="61"/>
      <c r="BK75" s="61"/>
      <c r="BL75" s="61"/>
      <c r="BM75" s="61"/>
      <c r="BN75" s="61"/>
      <c r="BO75" s="61"/>
      <c r="BP75" s="61"/>
      <c r="BQ75" s="61"/>
      <c r="BR75" s="61"/>
      <c r="BS75" s="61"/>
      <c r="BT75" s="61"/>
      <c r="BU75" s="61"/>
      <c r="BV75" s="61"/>
      <c r="BW75" s="61"/>
      <c r="BX75" s="61"/>
      <c r="BY75" s="61"/>
      <c r="BZ75" s="61"/>
      <c r="CA75" s="61"/>
      <c r="CB75" s="61"/>
      <c r="CC75" s="61"/>
      <c r="CD75" s="61"/>
      <c r="CE75" s="61"/>
      <c r="CF75" s="61"/>
      <c r="CG75" s="61"/>
      <c r="CH75" s="61"/>
      <c r="CI75" s="61"/>
      <c r="CJ75" s="61"/>
      <c r="CK75" s="61"/>
      <c r="CL75" s="61"/>
      <c r="CM75" s="61"/>
      <c r="CN75" s="61"/>
      <c r="CO75" s="61"/>
      <c r="CP75" s="61"/>
      <c r="CQ75" s="61"/>
      <c r="CR75" s="61"/>
      <c r="CS75" s="61"/>
      <c r="CT75" s="61"/>
    </row>
    <row r="76" spans="1:98" ht="15" thickBot="1">
      <c r="B76" s="127" t="s">
        <v>55</v>
      </c>
      <c r="C76" s="128"/>
      <c r="D76" s="128"/>
      <c r="E76" s="128"/>
      <c r="F76" s="128"/>
      <c r="G76" s="128"/>
      <c r="K76" s="22"/>
      <c r="L76" s="61"/>
      <c r="M76" s="61"/>
      <c r="N76" s="61"/>
      <c r="O76" s="61"/>
      <c r="P76" s="61"/>
      <c r="Q76" s="61"/>
      <c r="R76" s="61"/>
      <c r="S76" s="61"/>
      <c r="T76" s="61"/>
      <c r="AC76" s="61"/>
      <c r="AD76" s="61"/>
      <c r="AE76" s="61"/>
      <c r="AF76" s="61"/>
      <c r="AG76" s="61"/>
      <c r="AH76" s="61"/>
      <c r="AI76" s="61"/>
      <c r="AJ76" s="61"/>
      <c r="AK76" s="61"/>
      <c r="AL76" s="61"/>
      <c r="AM76" s="61"/>
      <c r="AN76" s="61"/>
      <c r="AO76" s="61"/>
      <c r="AP76" s="61"/>
      <c r="AQ76" s="61"/>
      <c r="AR76" s="61"/>
      <c r="AS76" s="61"/>
      <c r="AT76" s="61"/>
      <c r="AU76" s="61"/>
      <c r="AV76" s="61"/>
      <c r="AW76" s="61"/>
      <c r="AX76" s="61"/>
      <c r="AY76" s="61"/>
      <c r="AZ76" s="61"/>
      <c r="BA76" s="61"/>
      <c r="BB76" s="61"/>
      <c r="BC76" s="61"/>
      <c r="BD76" s="61"/>
      <c r="BE76" s="61"/>
      <c r="BF76" s="61"/>
      <c r="BG76" s="61"/>
      <c r="BH76" s="61"/>
      <c r="BI76" s="61"/>
      <c r="BJ76" s="61"/>
      <c r="BK76" s="61"/>
      <c r="BL76" s="61"/>
      <c r="BM76" s="61"/>
      <c r="BN76" s="61"/>
      <c r="BO76" s="61"/>
      <c r="BP76" s="61"/>
      <c r="BQ76" s="61"/>
      <c r="BR76" s="61"/>
      <c r="BS76" s="61"/>
      <c r="BT76" s="61"/>
      <c r="BU76" s="61"/>
      <c r="BV76" s="61"/>
      <c r="BW76" s="61"/>
      <c r="BX76" s="61"/>
      <c r="BY76" s="61"/>
      <c r="BZ76" s="61"/>
      <c r="CA76" s="61"/>
      <c r="CB76" s="61"/>
      <c r="CC76" s="61"/>
      <c r="CD76" s="61"/>
      <c r="CE76" s="61"/>
      <c r="CF76" s="61"/>
      <c r="CG76" s="61"/>
      <c r="CH76" s="61"/>
      <c r="CI76" s="61"/>
      <c r="CJ76" s="61"/>
      <c r="CK76" s="61"/>
      <c r="CL76" s="61"/>
      <c r="CM76" s="61"/>
      <c r="CN76" s="61"/>
      <c r="CO76" s="61"/>
      <c r="CP76" s="61"/>
      <c r="CQ76" s="61"/>
      <c r="CR76" s="61"/>
      <c r="CS76" s="61"/>
      <c r="CT76" s="61"/>
    </row>
    <row r="77" spans="1:98" ht="15" thickTop="1">
      <c r="K77" s="22"/>
      <c r="L77" s="61"/>
      <c r="M77" s="61"/>
      <c r="N77" s="61"/>
      <c r="O77" s="61"/>
      <c r="P77" s="61"/>
      <c r="Q77" s="61"/>
      <c r="R77" s="61"/>
      <c r="S77" s="61"/>
      <c r="T77" s="61"/>
      <c r="AC77" s="61"/>
      <c r="AD77" s="61"/>
      <c r="AE77" s="61"/>
      <c r="AF77" s="61"/>
      <c r="AG77" s="61"/>
      <c r="AH77" s="61"/>
      <c r="AI77" s="61"/>
      <c r="AJ77" s="61"/>
      <c r="AK77" s="61"/>
      <c r="AL77" s="61"/>
      <c r="AM77" s="61"/>
      <c r="AN77" s="61"/>
      <c r="AO77" s="61"/>
      <c r="AP77" s="61"/>
      <c r="AQ77" s="61"/>
      <c r="AR77" s="61"/>
      <c r="AS77" s="61"/>
      <c r="AT77" s="61"/>
      <c r="AU77" s="61"/>
      <c r="AV77" s="61"/>
      <c r="AW77" s="61"/>
      <c r="AX77" s="61"/>
      <c r="AY77" s="61"/>
      <c r="AZ77" s="61"/>
      <c r="BA77" s="61"/>
      <c r="BB77" s="61"/>
      <c r="BC77" s="61"/>
      <c r="BD77" s="61"/>
      <c r="BE77" s="61"/>
      <c r="BF77" s="61"/>
      <c r="BG77" s="61"/>
      <c r="BH77" s="61"/>
      <c r="BI77" s="61"/>
      <c r="BJ77" s="61"/>
      <c r="BK77" s="61"/>
      <c r="BL77" s="61"/>
      <c r="BM77" s="61"/>
      <c r="BN77" s="61"/>
      <c r="BO77" s="61"/>
      <c r="BP77" s="61"/>
      <c r="BQ77" s="61"/>
      <c r="BR77" s="61"/>
      <c r="BS77" s="61"/>
      <c r="BT77" s="61"/>
      <c r="BU77" s="61"/>
      <c r="BV77" s="61"/>
      <c r="BW77" s="61"/>
      <c r="BX77" s="61"/>
      <c r="BY77" s="61"/>
      <c r="BZ77" s="61"/>
      <c r="CA77" s="61"/>
      <c r="CB77" s="61"/>
      <c r="CC77" s="61"/>
      <c r="CD77" s="61"/>
      <c r="CE77" s="61"/>
      <c r="CF77" s="61"/>
      <c r="CG77" s="61"/>
      <c r="CH77" s="61"/>
      <c r="CI77" s="61"/>
      <c r="CJ77" s="61"/>
      <c r="CK77" s="61"/>
      <c r="CL77" s="61"/>
      <c r="CM77" s="61"/>
      <c r="CN77" s="61"/>
      <c r="CO77" s="61"/>
      <c r="CP77" s="61"/>
      <c r="CQ77" s="61"/>
      <c r="CR77" s="61"/>
      <c r="CS77" s="61"/>
      <c r="CT77" s="61"/>
    </row>
    <row r="78" spans="1:98">
      <c r="K78" s="22"/>
      <c r="L78" s="61"/>
      <c r="M78" s="61"/>
      <c r="N78" s="61"/>
      <c r="O78" s="61"/>
      <c r="P78" s="61"/>
      <c r="Q78" s="61"/>
      <c r="R78" s="61"/>
      <c r="S78" s="61"/>
      <c r="T78" s="61"/>
      <c r="AC78" s="61"/>
      <c r="AD78" s="61"/>
      <c r="AE78" s="61"/>
      <c r="AF78" s="61"/>
      <c r="AG78" s="61"/>
      <c r="AH78" s="61"/>
      <c r="AI78" s="61"/>
      <c r="AJ78" s="61"/>
      <c r="AK78" s="61"/>
      <c r="AL78" s="61"/>
      <c r="AM78" s="61"/>
      <c r="AN78" s="61"/>
      <c r="AO78" s="61"/>
      <c r="AP78" s="61"/>
      <c r="AQ78" s="61"/>
      <c r="AR78" s="61"/>
      <c r="AS78" s="61"/>
      <c r="AT78" s="61"/>
      <c r="AU78" s="61"/>
      <c r="AV78" s="61"/>
      <c r="AW78" s="61"/>
      <c r="AX78" s="61"/>
      <c r="AY78" s="61"/>
      <c r="AZ78" s="61"/>
      <c r="BA78" s="61"/>
      <c r="BB78" s="61"/>
      <c r="BC78" s="61"/>
      <c r="BD78" s="61"/>
      <c r="BE78" s="61"/>
      <c r="BF78" s="61"/>
      <c r="BG78" s="61"/>
      <c r="BH78" s="61"/>
      <c r="BI78" s="61"/>
      <c r="BJ78" s="61"/>
      <c r="BK78" s="61"/>
      <c r="BL78" s="61"/>
      <c r="BM78" s="61"/>
      <c r="BN78" s="61"/>
      <c r="BO78" s="61"/>
      <c r="BP78" s="61"/>
      <c r="BQ78" s="61"/>
      <c r="BR78" s="61"/>
      <c r="BS78" s="61"/>
      <c r="BT78" s="61"/>
      <c r="BU78" s="61"/>
      <c r="BV78" s="61"/>
      <c r="BW78" s="61"/>
      <c r="BX78" s="61"/>
      <c r="BY78" s="61"/>
      <c r="BZ78" s="61"/>
      <c r="CA78" s="61"/>
      <c r="CB78" s="61"/>
      <c r="CC78" s="61"/>
      <c r="CD78" s="61"/>
      <c r="CE78" s="61"/>
      <c r="CF78" s="61"/>
      <c r="CG78" s="61"/>
      <c r="CH78" s="61"/>
      <c r="CI78" s="61"/>
      <c r="CJ78" s="61"/>
      <c r="CK78" s="61"/>
      <c r="CL78" s="61"/>
      <c r="CM78" s="61"/>
      <c r="CN78" s="61"/>
      <c r="CO78" s="61"/>
      <c r="CP78" s="61"/>
      <c r="CQ78" s="61"/>
      <c r="CR78" s="61"/>
      <c r="CS78" s="61"/>
      <c r="CT78" s="61"/>
    </row>
    <row r="79" spans="1:98">
      <c r="K79" s="22"/>
      <c r="L79" s="61"/>
      <c r="M79" s="61"/>
      <c r="N79" s="61"/>
      <c r="O79" s="61"/>
      <c r="P79" s="61"/>
      <c r="Q79" s="61"/>
      <c r="R79" s="61"/>
      <c r="S79" s="61"/>
      <c r="T79" s="61"/>
      <c r="U79" s="84"/>
      <c r="V79" s="84"/>
      <c r="W79" s="84"/>
      <c r="X79" s="84"/>
      <c r="Y79" s="84"/>
      <c r="Z79" s="84"/>
      <c r="AB79" s="61"/>
      <c r="AC79" s="61"/>
      <c r="AD79" s="61"/>
      <c r="AE79" s="61"/>
      <c r="AF79" s="61"/>
      <c r="AG79" s="61"/>
      <c r="AH79" s="61"/>
      <c r="AI79" s="61"/>
      <c r="AJ79" s="61"/>
      <c r="AK79" s="61"/>
      <c r="AL79" s="61"/>
      <c r="AM79" s="61"/>
      <c r="AN79" s="61"/>
      <c r="AO79" s="61"/>
      <c r="AP79" s="61"/>
      <c r="AQ79" s="61"/>
      <c r="AR79" s="61"/>
      <c r="AS79" s="61"/>
      <c r="AT79" s="61"/>
      <c r="AU79" s="61"/>
      <c r="AV79" s="61"/>
      <c r="AW79" s="61"/>
      <c r="AX79" s="61"/>
      <c r="AY79" s="61"/>
      <c r="AZ79" s="61"/>
      <c r="BA79" s="61"/>
      <c r="BB79" s="61"/>
      <c r="BC79" s="61"/>
      <c r="BD79" s="61"/>
      <c r="BE79" s="61"/>
      <c r="BF79" s="61"/>
      <c r="BG79" s="61"/>
      <c r="BH79" s="61"/>
      <c r="BI79" s="61"/>
      <c r="BJ79" s="61"/>
      <c r="BK79" s="61"/>
      <c r="BL79" s="61"/>
      <c r="BM79" s="61"/>
      <c r="BN79" s="61"/>
      <c r="BO79" s="61"/>
      <c r="BP79" s="61"/>
      <c r="BQ79" s="61"/>
      <c r="BR79" s="61"/>
      <c r="BS79" s="61"/>
      <c r="BT79" s="61"/>
      <c r="BU79" s="61"/>
      <c r="BV79" s="61"/>
      <c r="BW79" s="61"/>
      <c r="BX79" s="61"/>
      <c r="BY79" s="61"/>
      <c r="BZ79" s="61"/>
      <c r="CA79" s="61"/>
      <c r="CB79" s="61"/>
      <c r="CC79" s="61"/>
      <c r="CD79" s="61"/>
      <c r="CE79" s="61"/>
      <c r="CF79" s="61"/>
      <c r="CG79" s="61"/>
      <c r="CH79" s="61"/>
      <c r="CI79" s="61"/>
      <c r="CJ79" s="61"/>
      <c r="CK79" s="61"/>
      <c r="CL79" s="61"/>
      <c r="CM79" s="61"/>
      <c r="CN79" s="61"/>
      <c r="CO79" s="61"/>
      <c r="CP79" s="61"/>
      <c r="CQ79" s="61"/>
      <c r="CR79" s="61"/>
      <c r="CS79" s="61"/>
      <c r="CT79" s="61"/>
    </row>
    <row r="80" spans="1:98">
      <c r="K80" s="22"/>
      <c r="L80" s="61"/>
      <c r="M80" s="61"/>
      <c r="N80" s="61"/>
      <c r="O80" s="61"/>
      <c r="P80" s="61"/>
      <c r="Q80" s="61"/>
      <c r="R80" s="61"/>
      <c r="S80" s="61"/>
      <c r="T80" s="61"/>
      <c r="U80" s="84"/>
      <c r="V80" s="84"/>
      <c r="W80" s="84"/>
      <c r="X80" s="84"/>
      <c r="Y80" s="84"/>
      <c r="Z80" s="84"/>
      <c r="AB80" s="61"/>
      <c r="AC80" s="61"/>
      <c r="AD80" s="61"/>
      <c r="AE80" s="61"/>
      <c r="AF80" s="61"/>
      <c r="AG80" s="61"/>
      <c r="AH80" s="61"/>
      <c r="AI80" s="61"/>
      <c r="AJ80" s="61"/>
      <c r="AK80" s="61"/>
      <c r="AL80" s="61"/>
      <c r="AM80" s="61"/>
      <c r="AN80" s="61"/>
      <c r="AO80" s="61"/>
      <c r="AP80" s="61"/>
      <c r="AQ80" s="61"/>
      <c r="AR80" s="61"/>
      <c r="AS80" s="61"/>
      <c r="AT80" s="61"/>
      <c r="AU80" s="61"/>
      <c r="AV80" s="61"/>
      <c r="AW80" s="61"/>
      <c r="AX80" s="61"/>
      <c r="AY80" s="61"/>
      <c r="AZ80" s="61"/>
      <c r="BA80" s="61"/>
      <c r="BB80" s="61"/>
      <c r="BC80" s="61"/>
      <c r="BD80" s="61"/>
      <c r="BE80" s="61"/>
      <c r="BF80" s="61"/>
      <c r="BG80" s="61"/>
      <c r="BH80" s="61"/>
      <c r="BI80" s="61"/>
      <c r="BJ80" s="61"/>
      <c r="BK80" s="61"/>
      <c r="BL80" s="61"/>
      <c r="BM80" s="61"/>
      <c r="BN80" s="61"/>
      <c r="BO80" s="61"/>
      <c r="BP80" s="61"/>
      <c r="BQ80" s="61"/>
      <c r="BR80" s="61"/>
      <c r="BS80" s="61"/>
      <c r="BT80" s="61"/>
      <c r="BU80" s="61"/>
      <c r="BV80" s="61"/>
      <c r="BW80" s="61"/>
      <c r="BX80" s="61"/>
      <c r="BY80" s="61"/>
      <c r="BZ80" s="61"/>
      <c r="CA80" s="61"/>
      <c r="CB80" s="61"/>
      <c r="CC80" s="61"/>
      <c r="CD80" s="61"/>
      <c r="CE80" s="61"/>
      <c r="CF80" s="61"/>
      <c r="CG80" s="61"/>
      <c r="CH80" s="61"/>
      <c r="CI80" s="61"/>
      <c r="CJ80" s="61"/>
      <c r="CK80" s="61"/>
      <c r="CL80" s="61"/>
      <c r="CM80" s="61"/>
      <c r="CN80" s="61"/>
      <c r="CO80" s="61"/>
      <c r="CP80" s="61"/>
      <c r="CQ80" s="61"/>
      <c r="CR80" s="61"/>
      <c r="CS80" s="61"/>
      <c r="CT80" s="61"/>
    </row>
    <row r="81" spans="11:98">
      <c r="K81" s="22"/>
      <c r="L81" s="61"/>
      <c r="M81" s="61"/>
      <c r="N81" s="61"/>
      <c r="O81" s="61"/>
      <c r="P81" s="61"/>
      <c r="Q81" s="61"/>
      <c r="R81" s="61"/>
      <c r="S81" s="61"/>
      <c r="T81" s="61"/>
      <c r="U81" s="84"/>
      <c r="V81" s="84"/>
      <c r="W81" s="84"/>
      <c r="X81" s="84"/>
      <c r="Y81" s="84"/>
      <c r="Z81" s="84"/>
      <c r="AB81" s="61"/>
      <c r="AC81" s="61"/>
      <c r="AD81" s="61"/>
      <c r="AE81" s="61"/>
      <c r="AF81" s="61"/>
      <c r="AG81" s="61"/>
      <c r="AH81" s="61"/>
      <c r="AI81" s="61"/>
      <c r="AJ81" s="61"/>
      <c r="AK81" s="61"/>
      <c r="AL81" s="61"/>
      <c r="AM81" s="61"/>
      <c r="AN81" s="61"/>
      <c r="AO81" s="61"/>
      <c r="AP81" s="61"/>
      <c r="AQ81" s="61"/>
      <c r="AR81" s="61"/>
      <c r="AS81" s="61"/>
      <c r="AT81" s="61"/>
      <c r="AU81" s="61"/>
      <c r="AV81" s="61"/>
      <c r="AW81" s="61"/>
      <c r="AX81" s="61"/>
      <c r="AY81" s="61"/>
      <c r="AZ81" s="61"/>
      <c r="BA81" s="61"/>
      <c r="BB81" s="61"/>
      <c r="BC81" s="61"/>
      <c r="BD81" s="61"/>
      <c r="BE81" s="61"/>
      <c r="BF81" s="61"/>
      <c r="BG81" s="61"/>
      <c r="BH81" s="61"/>
      <c r="BI81" s="61"/>
      <c r="BJ81" s="61"/>
      <c r="BK81" s="61"/>
      <c r="BL81" s="61"/>
      <c r="BM81" s="61"/>
      <c r="BN81" s="61"/>
      <c r="BO81" s="61"/>
      <c r="BP81" s="61"/>
      <c r="BQ81" s="61"/>
      <c r="BR81" s="61"/>
      <c r="BS81" s="61"/>
      <c r="BT81" s="61"/>
      <c r="BU81" s="61"/>
      <c r="BV81" s="61"/>
      <c r="BW81" s="61"/>
      <c r="BX81" s="61"/>
      <c r="BY81" s="61"/>
      <c r="BZ81" s="61"/>
      <c r="CA81" s="61"/>
      <c r="CB81" s="61"/>
      <c r="CC81" s="61"/>
      <c r="CD81" s="61"/>
      <c r="CE81" s="61"/>
      <c r="CF81" s="61"/>
      <c r="CG81" s="61"/>
      <c r="CH81" s="61"/>
      <c r="CI81" s="61"/>
      <c r="CJ81" s="61"/>
      <c r="CK81" s="61"/>
      <c r="CL81" s="61"/>
      <c r="CM81" s="61"/>
      <c r="CN81" s="61"/>
      <c r="CO81" s="61"/>
      <c r="CP81" s="61"/>
      <c r="CQ81" s="61"/>
      <c r="CR81" s="61"/>
      <c r="CS81" s="61"/>
      <c r="CT81" s="61"/>
    </row>
    <row r="82" spans="11:98">
      <c r="K82" s="22"/>
      <c r="L82" s="61"/>
      <c r="M82" s="61"/>
      <c r="N82" s="61"/>
      <c r="O82" s="61"/>
      <c r="P82" s="61"/>
      <c r="Q82" s="61"/>
      <c r="R82" s="61"/>
      <c r="S82" s="61"/>
      <c r="T82" s="61"/>
      <c r="U82" s="84"/>
      <c r="V82" s="84"/>
      <c r="W82" s="84"/>
      <c r="X82" s="84"/>
      <c r="Y82" s="84"/>
      <c r="Z82" s="84"/>
      <c r="AB82" s="61"/>
      <c r="AC82" s="61"/>
      <c r="AD82" s="61"/>
      <c r="AE82" s="61"/>
      <c r="AF82" s="61"/>
      <c r="AG82" s="61"/>
      <c r="AH82" s="61"/>
      <c r="AI82" s="61"/>
      <c r="AJ82" s="61"/>
      <c r="AK82" s="61"/>
      <c r="AL82" s="61"/>
      <c r="AM82" s="61"/>
      <c r="AN82" s="61"/>
      <c r="AO82" s="61"/>
      <c r="AP82" s="61"/>
      <c r="AQ82" s="61"/>
      <c r="AR82" s="61"/>
      <c r="AS82" s="61"/>
      <c r="AT82" s="61"/>
      <c r="AU82" s="61"/>
      <c r="AV82" s="61"/>
      <c r="AW82" s="61"/>
      <c r="AX82" s="61"/>
      <c r="AY82" s="61"/>
      <c r="AZ82" s="61"/>
      <c r="BA82" s="61"/>
      <c r="BB82" s="61"/>
      <c r="BC82" s="61"/>
      <c r="BD82" s="61"/>
      <c r="BE82" s="61"/>
      <c r="BF82" s="61"/>
      <c r="BG82" s="61"/>
      <c r="BH82" s="61"/>
      <c r="BI82" s="61"/>
      <c r="BJ82" s="61"/>
      <c r="BK82" s="61"/>
      <c r="BL82" s="61"/>
      <c r="BM82" s="61"/>
      <c r="BN82" s="61"/>
      <c r="BO82" s="61"/>
      <c r="BP82" s="61"/>
      <c r="BQ82" s="61"/>
      <c r="BR82" s="61"/>
      <c r="BS82" s="61"/>
      <c r="BT82" s="61"/>
      <c r="BU82" s="61"/>
      <c r="BV82" s="61"/>
      <c r="BW82" s="61"/>
      <c r="BX82" s="61"/>
      <c r="BY82" s="61"/>
      <c r="BZ82" s="61"/>
      <c r="CA82" s="61"/>
      <c r="CB82" s="61"/>
      <c r="CC82" s="61"/>
      <c r="CD82" s="61"/>
      <c r="CE82" s="61"/>
      <c r="CF82" s="61"/>
      <c r="CG82" s="61"/>
      <c r="CH82" s="61"/>
      <c r="CI82" s="61"/>
      <c r="CJ82" s="61"/>
      <c r="CK82" s="61"/>
      <c r="CL82" s="61"/>
      <c r="CM82" s="61"/>
      <c r="CN82" s="61"/>
      <c r="CO82" s="61"/>
      <c r="CP82" s="61"/>
      <c r="CQ82" s="61"/>
      <c r="CR82" s="61"/>
      <c r="CS82" s="61"/>
      <c r="CT82" s="61"/>
    </row>
    <row r="83" spans="11:98" ht="56.15" customHeight="1">
      <c r="K83" s="22"/>
      <c r="L83" s="61"/>
      <c r="M83" s="61"/>
      <c r="N83" s="61"/>
      <c r="O83" s="61"/>
      <c r="P83" s="61"/>
      <c r="Q83" s="61"/>
      <c r="R83" s="61"/>
      <c r="S83" s="61"/>
      <c r="T83" s="61"/>
      <c r="U83" s="84"/>
      <c r="V83" s="84"/>
      <c r="W83" s="84"/>
      <c r="X83" s="84"/>
      <c r="Y83" s="84"/>
      <c r="Z83" s="84"/>
      <c r="AB83" s="61"/>
      <c r="AC83" s="61"/>
      <c r="AD83" s="61"/>
      <c r="AE83" s="61"/>
      <c r="AF83" s="61"/>
      <c r="AG83" s="61"/>
      <c r="AH83" s="61"/>
      <c r="AI83" s="61"/>
      <c r="AJ83" s="61"/>
      <c r="AK83" s="61"/>
      <c r="AL83" s="61"/>
      <c r="AM83" s="61"/>
      <c r="AN83" s="61"/>
      <c r="AO83" s="61"/>
      <c r="AP83" s="61"/>
      <c r="AQ83" s="61"/>
      <c r="AR83" s="61"/>
      <c r="AS83" s="61"/>
      <c r="AT83" s="61"/>
      <c r="AU83" s="61"/>
      <c r="AV83" s="61"/>
      <c r="AW83" s="61"/>
      <c r="AX83" s="61"/>
      <c r="AY83" s="61"/>
      <c r="AZ83" s="61"/>
      <c r="BA83" s="61"/>
      <c r="BB83" s="61"/>
      <c r="BC83" s="61"/>
      <c r="BD83" s="61"/>
      <c r="BE83" s="61"/>
      <c r="BF83" s="61"/>
      <c r="BG83" s="61"/>
      <c r="BH83" s="61"/>
      <c r="BI83" s="61"/>
      <c r="BJ83" s="61"/>
      <c r="BK83" s="61"/>
      <c r="BL83" s="61"/>
      <c r="BM83" s="61"/>
      <c r="BN83" s="61"/>
      <c r="BO83" s="61"/>
      <c r="BP83" s="61"/>
      <c r="BQ83" s="61"/>
      <c r="BR83" s="61"/>
      <c r="BS83" s="61"/>
      <c r="BT83" s="61"/>
      <c r="BU83" s="61"/>
      <c r="BV83" s="61"/>
      <c r="BW83" s="61"/>
      <c r="BX83" s="61"/>
      <c r="BY83" s="61"/>
      <c r="BZ83" s="61"/>
      <c r="CA83" s="61"/>
      <c r="CB83" s="61"/>
      <c r="CC83" s="61"/>
      <c r="CD83" s="61"/>
      <c r="CE83" s="61"/>
      <c r="CF83" s="61"/>
      <c r="CG83" s="61"/>
      <c r="CH83" s="61"/>
      <c r="CI83" s="61"/>
      <c r="CJ83" s="61"/>
      <c r="CK83" s="61"/>
      <c r="CL83" s="61"/>
      <c r="CM83" s="61"/>
      <c r="CN83" s="61"/>
      <c r="CO83" s="61"/>
      <c r="CP83" s="61"/>
      <c r="CQ83" s="61"/>
      <c r="CR83" s="61"/>
      <c r="CS83" s="61"/>
      <c r="CT83" s="61"/>
    </row>
    <row r="84" spans="11:98">
      <c r="K84" s="22"/>
      <c r="L84" s="61"/>
      <c r="M84" s="61"/>
      <c r="N84" s="61"/>
      <c r="O84" s="61"/>
      <c r="P84" s="61"/>
      <c r="Q84" s="61"/>
      <c r="R84" s="61"/>
      <c r="S84" s="61"/>
      <c r="T84" s="61"/>
      <c r="U84" s="84"/>
      <c r="V84" s="84"/>
      <c r="W84" s="84"/>
      <c r="X84" s="84"/>
      <c r="Y84" s="84"/>
      <c r="Z84" s="84"/>
      <c r="AB84" s="61"/>
      <c r="AC84" s="61"/>
      <c r="AD84" s="61"/>
      <c r="AE84" s="61"/>
      <c r="AF84" s="61"/>
      <c r="AG84" s="61"/>
      <c r="AH84" s="61"/>
      <c r="AI84" s="61"/>
      <c r="AJ84" s="61"/>
      <c r="AK84" s="61"/>
      <c r="AL84" s="61"/>
      <c r="AM84" s="61"/>
      <c r="AN84" s="61"/>
      <c r="AO84" s="61"/>
      <c r="AP84" s="61"/>
      <c r="AQ84" s="61"/>
      <c r="AR84" s="61"/>
      <c r="AS84" s="61"/>
      <c r="AT84" s="61"/>
      <c r="AU84" s="61"/>
      <c r="AV84" s="61"/>
      <c r="AW84" s="61"/>
      <c r="AX84" s="61"/>
      <c r="AY84" s="61"/>
      <c r="AZ84" s="61"/>
      <c r="BA84" s="61"/>
      <c r="BB84" s="61"/>
      <c r="BC84" s="61"/>
      <c r="BD84" s="61"/>
      <c r="BE84" s="61"/>
      <c r="BF84" s="61"/>
      <c r="BG84" s="61"/>
      <c r="BH84" s="61"/>
      <c r="BI84" s="61"/>
      <c r="BJ84" s="61"/>
      <c r="BK84" s="61"/>
      <c r="BL84" s="61"/>
      <c r="BM84" s="61"/>
      <c r="BN84" s="61"/>
      <c r="BO84" s="61"/>
      <c r="BP84" s="61"/>
      <c r="BQ84" s="61"/>
      <c r="BR84" s="61"/>
      <c r="BS84" s="61"/>
      <c r="BT84" s="61"/>
      <c r="BU84" s="61"/>
      <c r="BV84" s="61"/>
      <c r="BW84" s="61"/>
      <c r="BX84" s="61"/>
      <c r="BY84" s="61"/>
      <c r="BZ84" s="61"/>
      <c r="CA84" s="61"/>
      <c r="CB84" s="61"/>
      <c r="CC84" s="61"/>
      <c r="CD84" s="61"/>
      <c r="CE84" s="61"/>
      <c r="CF84" s="61"/>
      <c r="CG84" s="61"/>
      <c r="CH84" s="61"/>
      <c r="CI84" s="61"/>
      <c r="CJ84" s="61"/>
      <c r="CK84" s="61"/>
      <c r="CL84" s="61"/>
      <c r="CM84" s="61"/>
      <c r="CN84" s="61"/>
      <c r="CO84" s="61"/>
      <c r="CP84" s="61"/>
      <c r="CQ84" s="61"/>
      <c r="CR84" s="61"/>
      <c r="CS84" s="61"/>
      <c r="CT84" s="61"/>
    </row>
    <row r="85" spans="11:98">
      <c r="K85" s="22"/>
      <c r="L85" s="61"/>
      <c r="M85" s="61"/>
      <c r="N85" s="61"/>
      <c r="O85" s="61"/>
      <c r="P85" s="61"/>
      <c r="Q85" s="61"/>
      <c r="R85" s="61"/>
      <c r="S85" s="61"/>
      <c r="T85" s="61"/>
      <c r="U85" s="84"/>
      <c r="V85" s="84"/>
      <c r="W85" s="84"/>
      <c r="X85" s="84"/>
      <c r="Y85" s="84"/>
      <c r="Z85" s="84"/>
      <c r="AB85" s="61"/>
      <c r="AC85" s="61"/>
      <c r="AD85" s="61"/>
      <c r="AE85" s="61"/>
      <c r="AF85" s="61"/>
      <c r="AG85" s="61"/>
      <c r="AH85" s="61"/>
      <c r="AI85" s="61"/>
      <c r="AJ85" s="61"/>
      <c r="AK85" s="61"/>
      <c r="AL85" s="61"/>
      <c r="AM85" s="61"/>
      <c r="AN85" s="61"/>
      <c r="AO85" s="61"/>
      <c r="AP85" s="61"/>
      <c r="AQ85" s="61"/>
      <c r="AR85" s="61"/>
      <c r="AS85" s="61"/>
      <c r="AT85" s="61"/>
      <c r="AU85" s="61"/>
      <c r="AV85" s="61"/>
      <c r="AW85" s="61"/>
      <c r="AX85" s="61"/>
      <c r="AY85" s="61"/>
      <c r="AZ85" s="61"/>
      <c r="BA85" s="61"/>
      <c r="BB85" s="61"/>
      <c r="BC85" s="61"/>
      <c r="BD85" s="61"/>
      <c r="BE85" s="61"/>
      <c r="BF85" s="61"/>
      <c r="BG85" s="61"/>
      <c r="BH85" s="61"/>
      <c r="BI85" s="61"/>
      <c r="BJ85" s="61"/>
      <c r="BK85" s="61"/>
      <c r="BL85" s="61"/>
      <c r="BM85" s="61"/>
      <c r="BN85" s="61"/>
      <c r="BO85" s="61"/>
      <c r="BP85" s="61"/>
      <c r="BQ85" s="61"/>
      <c r="BR85" s="61"/>
      <c r="BS85" s="61"/>
      <c r="BT85" s="61"/>
      <c r="BU85" s="61"/>
      <c r="BV85" s="61"/>
      <c r="BW85" s="61"/>
      <c r="BX85" s="61"/>
      <c r="BY85" s="61"/>
      <c r="BZ85" s="61"/>
      <c r="CA85" s="61"/>
      <c r="CB85" s="61"/>
      <c r="CC85" s="61"/>
      <c r="CD85" s="61"/>
      <c r="CE85" s="61"/>
      <c r="CF85" s="61"/>
      <c r="CG85" s="61"/>
      <c r="CH85" s="61"/>
      <c r="CI85" s="61"/>
      <c r="CJ85" s="61"/>
      <c r="CK85" s="61"/>
      <c r="CL85" s="61"/>
      <c r="CM85" s="61"/>
      <c r="CN85" s="61"/>
      <c r="CO85" s="61"/>
      <c r="CP85" s="61"/>
      <c r="CQ85" s="61"/>
      <c r="CR85" s="61"/>
      <c r="CS85" s="61"/>
      <c r="CT85" s="61"/>
    </row>
    <row r="86" spans="11:98">
      <c r="K86" s="22"/>
      <c r="L86" s="61"/>
      <c r="M86" s="61"/>
      <c r="N86" s="61"/>
      <c r="O86" s="61"/>
      <c r="P86" s="61"/>
      <c r="Q86" s="61"/>
      <c r="R86" s="61"/>
      <c r="S86" s="61"/>
      <c r="T86" s="61"/>
      <c r="U86" s="84"/>
      <c r="V86" s="84"/>
      <c r="W86" s="84"/>
      <c r="X86" s="84"/>
      <c r="Y86" s="84"/>
      <c r="Z86" s="84"/>
      <c r="AB86" s="61"/>
      <c r="AC86" s="61"/>
      <c r="AD86" s="61"/>
      <c r="AE86" s="61"/>
      <c r="AF86" s="61"/>
      <c r="AG86" s="61"/>
      <c r="AH86" s="61"/>
      <c r="AI86" s="61"/>
      <c r="AJ86" s="61"/>
      <c r="AK86" s="61"/>
      <c r="AL86" s="61"/>
      <c r="AM86" s="61"/>
      <c r="AN86" s="61"/>
      <c r="AO86" s="61"/>
      <c r="AP86" s="61"/>
      <c r="AQ86" s="61"/>
      <c r="AR86" s="61"/>
      <c r="AS86" s="61"/>
      <c r="AT86" s="61"/>
      <c r="AU86" s="61"/>
      <c r="AV86" s="61"/>
      <c r="AW86" s="61"/>
      <c r="AX86" s="61"/>
      <c r="AY86" s="61"/>
      <c r="AZ86" s="61"/>
      <c r="BA86" s="61"/>
      <c r="BB86" s="61"/>
      <c r="BC86" s="61"/>
      <c r="BD86" s="61"/>
      <c r="BE86" s="61"/>
      <c r="BF86" s="61"/>
      <c r="BG86" s="61"/>
      <c r="BH86" s="61"/>
      <c r="BI86" s="61"/>
      <c r="BJ86" s="61"/>
      <c r="BK86" s="61"/>
      <c r="BL86" s="61"/>
      <c r="BM86" s="61"/>
      <c r="BN86" s="61"/>
      <c r="BO86" s="61"/>
      <c r="BP86" s="61"/>
      <c r="BQ86" s="61"/>
      <c r="BR86" s="61"/>
      <c r="BS86" s="61"/>
      <c r="BT86" s="61"/>
      <c r="BU86" s="61"/>
      <c r="BV86" s="61"/>
      <c r="BW86" s="61"/>
      <c r="BX86" s="61"/>
      <c r="BY86" s="61"/>
      <c r="BZ86" s="61"/>
      <c r="CA86" s="61"/>
      <c r="CB86" s="61"/>
      <c r="CC86" s="61"/>
      <c r="CD86" s="61"/>
      <c r="CE86" s="61"/>
      <c r="CF86" s="61"/>
      <c r="CG86" s="61"/>
      <c r="CH86" s="61"/>
      <c r="CI86" s="61"/>
      <c r="CJ86" s="61"/>
      <c r="CK86" s="61"/>
      <c r="CL86" s="61"/>
      <c r="CM86" s="61"/>
      <c r="CN86" s="61"/>
      <c r="CO86" s="61"/>
      <c r="CP86" s="61"/>
      <c r="CQ86" s="61"/>
      <c r="CR86" s="61"/>
      <c r="CS86" s="61"/>
      <c r="CT86" s="61"/>
    </row>
    <row r="87" spans="11:98">
      <c r="K87" s="22"/>
      <c r="L87" s="61"/>
      <c r="M87" s="61"/>
      <c r="N87" s="61"/>
      <c r="O87" s="61"/>
      <c r="P87" s="61"/>
      <c r="Q87" s="61"/>
      <c r="R87" s="61"/>
      <c r="S87" s="61"/>
      <c r="T87" s="61"/>
      <c r="U87" s="84"/>
      <c r="V87" s="84"/>
      <c r="W87" s="84"/>
      <c r="X87" s="84"/>
      <c r="Y87" s="84"/>
      <c r="Z87" s="84"/>
      <c r="AB87" s="61"/>
      <c r="AC87" s="61"/>
      <c r="AD87" s="61"/>
      <c r="AE87" s="61"/>
      <c r="AF87" s="61"/>
      <c r="AG87" s="61"/>
      <c r="AH87" s="61"/>
      <c r="AI87" s="61"/>
      <c r="AJ87" s="61"/>
      <c r="AK87" s="61"/>
      <c r="AL87" s="61"/>
      <c r="AM87" s="61"/>
      <c r="AN87" s="61"/>
      <c r="AO87" s="61"/>
      <c r="AP87" s="61"/>
      <c r="AQ87" s="61"/>
      <c r="AR87" s="61"/>
      <c r="AS87" s="61"/>
      <c r="AT87" s="61"/>
      <c r="AU87" s="61"/>
      <c r="AV87" s="61"/>
      <c r="AW87" s="61"/>
      <c r="AX87" s="61"/>
      <c r="AY87" s="61"/>
      <c r="AZ87" s="61"/>
      <c r="BA87" s="61"/>
      <c r="BB87" s="61"/>
      <c r="BC87" s="61"/>
      <c r="BD87" s="61"/>
      <c r="BE87" s="61"/>
      <c r="BF87" s="61"/>
      <c r="BG87" s="61"/>
      <c r="BH87" s="61"/>
      <c r="BI87" s="61"/>
      <c r="BJ87" s="61"/>
      <c r="BK87" s="61"/>
      <c r="BL87" s="61"/>
      <c r="BM87" s="61"/>
      <c r="BN87" s="61"/>
      <c r="BO87" s="61"/>
      <c r="BP87" s="61"/>
      <c r="BQ87" s="61"/>
      <c r="BR87" s="61"/>
      <c r="BS87" s="61"/>
      <c r="BT87" s="61"/>
      <c r="BU87" s="61"/>
      <c r="BV87" s="61"/>
      <c r="BW87" s="61"/>
      <c r="BX87" s="61"/>
      <c r="BY87" s="61"/>
      <c r="BZ87" s="61"/>
      <c r="CA87" s="61"/>
      <c r="CB87" s="61"/>
      <c r="CC87" s="61"/>
      <c r="CD87" s="61"/>
      <c r="CE87" s="61"/>
      <c r="CF87" s="61"/>
      <c r="CG87" s="61"/>
      <c r="CH87" s="61"/>
      <c r="CI87" s="61"/>
      <c r="CJ87" s="61"/>
      <c r="CK87" s="61"/>
      <c r="CL87" s="61"/>
      <c r="CM87" s="61"/>
      <c r="CN87" s="61"/>
      <c r="CO87" s="61"/>
      <c r="CP87" s="61"/>
      <c r="CQ87" s="61"/>
      <c r="CR87" s="61"/>
      <c r="CS87" s="61"/>
      <c r="CT87" s="61"/>
    </row>
    <row r="88" spans="11:98">
      <c r="K88" s="22"/>
      <c r="L88" s="61"/>
      <c r="M88" s="61"/>
      <c r="N88" s="61"/>
      <c r="O88" s="61"/>
      <c r="P88" s="61"/>
      <c r="Q88" s="61"/>
      <c r="R88" s="61"/>
      <c r="S88" s="61"/>
      <c r="T88" s="61"/>
      <c r="U88" s="84"/>
      <c r="V88" s="84"/>
      <c r="W88" s="84"/>
      <c r="X88" s="84"/>
      <c r="Y88" s="84"/>
      <c r="Z88" s="84"/>
      <c r="AB88" s="61"/>
      <c r="AC88" s="61"/>
      <c r="AD88" s="61"/>
      <c r="AE88" s="61"/>
      <c r="AF88" s="61"/>
      <c r="AG88" s="61"/>
      <c r="AH88" s="61"/>
      <c r="AI88" s="61"/>
      <c r="AJ88" s="61"/>
      <c r="AK88" s="61"/>
      <c r="AL88" s="61"/>
      <c r="AM88" s="61"/>
      <c r="AN88" s="61"/>
      <c r="AO88" s="61"/>
      <c r="AP88" s="61"/>
      <c r="AQ88" s="61"/>
      <c r="AR88" s="61"/>
      <c r="AS88" s="61"/>
      <c r="AT88" s="61"/>
      <c r="AU88" s="61"/>
      <c r="AV88" s="61"/>
      <c r="AW88" s="61"/>
      <c r="AX88" s="61"/>
      <c r="AY88" s="61"/>
      <c r="AZ88" s="61"/>
      <c r="BA88" s="61"/>
      <c r="BB88" s="61"/>
      <c r="BC88" s="61"/>
      <c r="BD88" s="61"/>
      <c r="BE88" s="61"/>
      <c r="BF88" s="61"/>
      <c r="BG88" s="61"/>
      <c r="BH88" s="61"/>
      <c r="BI88" s="61"/>
      <c r="BJ88" s="61"/>
      <c r="BK88" s="61"/>
      <c r="BL88" s="61"/>
      <c r="BM88" s="61"/>
      <c r="BN88" s="61"/>
      <c r="BO88" s="61"/>
      <c r="BP88" s="61"/>
      <c r="BQ88" s="61"/>
      <c r="BR88" s="61"/>
      <c r="BS88" s="61"/>
      <c r="BT88" s="61"/>
      <c r="BU88" s="61"/>
      <c r="BV88" s="61"/>
      <c r="BW88" s="61"/>
      <c r="BX88" s="61"/>
      <c r="BY88" s="61"/>
      <c r="BZ88" s="61"/>
      <c r="CA88" s="61"/>
      <c r="CB88" s="61"/>
      <c r="CC88" s="61"/>
      <c r="CD88" s="61"/>
      <c r="CE88" s="61"/>
      <c r="CF88" s="61"/>
      <c r="CG88" s="61"/>
      <c r="CH88" s="61"/>
      <c r="CI88" s="61"/>
      <c r="CJ88" s="61"/>
      <c r="CK88" s="61"/>
      <c r="CL88" s="61"/>
      <c r="CM88" s="61"/>
      <c r="CN88" s="61"/>
      <c r="CO88" s="61"/>
      <c r="CP88" s="61"/>
      <c r="CQ88" s="61"/>
      <c r="CR88" s="61"/>
      <c r="CS88" s="61"/>
      <c r="CT88" s="61"/>
    </row>
    <row r="89" spans="11:98">
      <c r="K89" s="22"/>
      <c r="L89" s="61"/>
      <c r="M89" s="61"/>
      <c r="N89" s="61"/>
      <c r="O89" s="61"/>
      <c r="P89" s="61"/>
      <c r="Q89" s="61"/>
      <c r="R89" s="61"/>
      <c r="S89" s="61"/>
      <c r="T89" s="61"/>
      <c r="U89" s="84"/>
      <c r="V89" s="84"/>
      <c r="W89" s="84"/>
      <c r="X89" s="84"/>
      <c r="Y89" s="84"/>
      <c r="Z89" s="84"/>
      <c r="AB89" s="61"/>
      <c r="AC89" s="61"/>
      <c r="AD89" s="61"/>
      <c r="AE89" s="61"/>
      <c r="AF89" s="61"/>
      <c r="AG89" s="61"/>
      <c r="AH89" s="61"/>
      <c r="AI89" s="61"/>
      <c r="AJ89" s="61"/>
      <c r="AK89" s="61"/>
      <c r="AL89" s="61"/>
      <c r="AM89" s="61"/>
      <c r="AN89" s="61"/>
      <c r="AO89" s="61"/>
      <c r="AP89" s="61"/>
      <c r="AQ89" s="61"/>
      <c r="AR89" s="61"/>
      <c r="AS89" s="61"/>
      <c r="AT89" s="61"/>
      <c r="AU89" s="61"/>
      <c r="AV89" s="61"/>
      <c r="AW89" s="61"/>
      <c r="AX89" s="61"/>
      <c r="AY89" s="61"/>
      <c r="AZ89" s="61"/>
      <c r="BA89" s="61"/>
      <c r="BB89" s="61"/>
      <c r="BC89" s="61"/>
      <c r="BD89" s="61"/>
      <c r="BE89" s="61"/>
      <c r="BF89" s="61"/>
      <c r="BG89" s="61"/>
      <c r="BH89" s="61"/>
      <c r="BI89" s="61"/>
      <c r="BJ89" s="61"/>
      <c r="BK89" s="61"/>
      <c r="BL89" s="61"/>
      <c r="BM89" s="61"/>
      <c r="BN89" s="61"/>
      <c r="BO89" s="61"/>
      <c r="BP89" s="61"/>
      <c r="BQ89" s="61"/>
      <c r="BR89" s="61"/>
      <c r="BS89" s="61"/>
      <c r="BT89" s="61"/>
      <c r="BU89" s="61"/>
      <c r="BV89" s="61"/>
      <c r="BW89" s="61"/>
      <c r="BX89" s="61"/>
      <c r="BY89" s="61"/>
      <c r="BZ89" s="61"/>
      <c r="CA89" s="61"/>
      <c r="CB89" s="61"/>
      <c r="CC89" s="61"/>
      <c r="CD89" s="61"/>
      <c r="CE89" s="61"/>
      <c r="CF89" s="61"/>
      <c r="CG89" s="61"/>
      <c r="CH89" s="61"/>
      <c r="CI89" s="61"/>
      <c r="CJ89" s="61"/>
      <c r="CK89" s="61"/>
      <c r="CL89" s="61"/>
      <c r="CM89" s="61"/>
      <c r="CN89" s="61"/>
      <c r="CO89" s="61"/>
      <c r="CP89" s="61"/>
      <c r="CQ89" s="61"/>
      <c r="CR89" s="61"/>
      <c r="CS89" s="61"/>
      <c r="CT89" s="61"/>
    </row>
    <row r="90" spans="11:98">
      <c r="K90" s="22"/>
      <c r="L90" s="61"/>
      <c r="M90" s="61"/>
      <c r="N90" s="61"/>
      <c r="O90" s="61"/>
      <c r="P90" s="61"/>
      <c r="Q90" s="61"/>
      <c r="R90" s="61"/>
      <c r="S90" s="61"/>
      <c r="T90" s="61"/>
      <c r="U90" s="84"/>
      <c r="V90" s="84"/>
      <c r="W90" s="84"/>
      <c r="X90" s="84"/>
      <c r="Y90" s="84"/>
      <c r="Z90" s="84"/>
      <c r="AB90" s="61"/>
      <c r="AC90" s="61"/>
      <c r="AD90" s="61"/>
      <c r="AE90" s="61"/>
      <c r="AF90" s="61"/>
      <c r="AG90" s="61"/>
      <c r="AH90" s="61"/>
      <c r="AI90" s="61"/>
      <c r="AJ90" s="61"/>
      <c r="AK90" s="61"/>
      <c r="AL90" s="61"/>
      <c r="AM90" s="61"/>
      <c r="AN90" s="61"/>
      <c r="AO90" s="61"/>
      <c r="AP90" s="61"/>
      <c r="AQ90" s="61"/>
      <c r="AR90" s="61"/>
      <c r="AS90" s="61"/>
      <c r="AT90" s="61"/>
      <c r="AU90" s="61"/>
      <c r="AV90" s="61"/>
      <c r="AW90" s="61"/>
      <c r="AX90" s="61"/>
      <c r="AY90" s="61"/>
      <c r="AZ90" s="61"/>
      <c r="BA90" s="61"/>
      <c r="BB90" s="61"/>
      <c r="BC90" s="61"/>
      <c r="BD90" s="61"/>
      <c r="BE90" s="61"/>
      <c r="BF90" s="61"/>
      <c r="BG90" s="61"/>
      <c r="BH90" s="61"/>
      <c r="BI90" s="61"/>
      <c r="BJ90" s="61"/>
      <c r="BK90" s="61"/>
      <c r="BL90" s="61"/>
      <c r="BM90" s="61"/>
      <c r="BN90" s="61"/>
      <c r="BO90" s="61"/>
      <c r="BP90" s="61"/>
      <c r="BQ90" s="61"/>
      <c r="BR90" s="61"/>
      <c r="BS90" s="61"/>
      <c r="BT90" s="61"/>
      <c r="BU90" s="61"/>
      <c r="BV90" s="61"/>
      <c r="BW90" s="61"/>
      <c r="BX90" s="61"/>
      <c r="BY90" s="61"/>
      <c r="BZ90" s="61"/>
      <c r="CA90" s="61"/>
      <c r="CB90" s="61"/>
      <c r="CC90" s="61"/>
      <c r="CD90" s="61"/>
      <c r="CE90" s="61"/>
      <c r="CF90" s="61"/>
      <c r="CG90" s="61"/>
      <c r="CH90" s="61"/>
      <c r="CI90" s="61"/>
      <c r="CJ90" s="61"/>
      <c r="CK90" s="61"/>
      <c r="CL90" s="61"/>
      <c r="CM90" s="61"/>
      <c r="CN90" s="61"/>
      <c r="CO90" s="61"/>
      <c r="CP90" s="61"/>
      <c r="CQ90" s="61"/>
      <c r="CR90" s="61"/>
      <c r="CS90" s="61"/>
      <c r="CT90" s="61"/>
    </row>
    <row r="91" spans="11:98">
      <c r="K91" s="22"/>
      <c r="L91" s="61"/>
      <c r="M91" s="61"/>
      <c r="N91" s="61"/>
      <c r="O91" s="61"/>
      <c r="P91" s="61"/>
      <c r="Q91" s="61"/>
      <c r="R91" s="61"/>
      <c r="S91" s="61"/>
      <c r="T91" s="61"/>
      <c r="U91" s="84"/>
      <c r="V91" s="84"/>
      <c r="W91" s="84"/>
      <c r="X91" s="84"/>
      <c r="Y91" s="84"/>
      <c r="Z91" s="84"/>
      <c r="AB91" s="61"/>
      <c r="AC91" s="61"/>
      <c r="AD91" s="61"/>
      <c r="AE91" s="61"/>
      <c r="AF91" s="61"/>
      <c r="AG91" s="61"/>
      <c r="AH91" s="61"/>
      <c r="AI91" s="61"/>
      <c r="AJ91" s="61"/>
      <c r="AK91" s="61"/>
      <c r="AL91" s="61"/>
      <c r="AM91" s="61"/>
      <c r="AN91" s="61"/>
      <c r="AO91" s="61"/>
      <c r="AP91" s="61"/>
      <c r="AQ91" s="61"/>
      <c r="AR91" s="61"/>
      <c r="AS91" s="61"/>
      <c r="AT91" s="61"/>
      <c r="AU91" s="61"/>
      <c r="AV91" s="61"/>
      <c r="AW91" s="61"/>
      <c r="AX91" s="61"/>
      <c r="AY91" s="61"/>
      <c r="AZ91" s="61"/>
      <c r="BA91" s="61"/>
      <c r="BB91" s="61"/>
      <c r="BC91" s="61"/>
      <c r="BD91" s="61"/>
      <c r="BE91" s="61"/>
      <c r="BF91" s="61"/>
      <c r="BG91" s="61"/>
      <c r="BH91" s="61"/>
      <c r="BI91" s="61"/>
      <c r="BJ91" s="61"/>
      <c r="BK91" s="61"/>
      <c r="BL91" s="61"/>
      <c r="BM91" s="61"/>
      <c r="BN91" s="61"/>
      <c r="BO91" s="61"/>
      <c r="BP91" s="61"/>
      <c r="BQ91" s="61"/>
      <c r="BR91" s="61"/>
      <c r="BS91" s="61"/>
      <c r="BT91" s="61"/>
      <c r="BU91" s="61"/>
      <c r="BV91" s="61"/>
      <c r="BW91" s="61"/>
      <c r="BX91" s="61"/>
      <c r="BY91" s="61"/>
      <c r="BZ91" s="61"/>
      <c r="CA91" s="61"/>
      <c r="CB91" s="61"/>
      <c r="CC91" s="61"/>
      <c r="CD91" s="61"/>
      <c r="CE91" s="61"/>
      <c r="CF91" s="61"/>
      <c r="CG91" s="61"/>
      <c r="CH91" s="61"/>
      <c r="CI91" s="61"/>
      <c r="CJ91" s="61"/>
      <c r="CK91" s="61"/>
      <c r="CL91" s="61"/>
      <c r="CM91" s="61"/>
      <c r="CN91" s="61"/>
      <c r="CO91" s="61"/>
      <c r="CP91" s="61"/>
      <c r="CQ91" s="61"/>
      <c r="CR91" s="61"/>
      <c r="CS91" s="61"/>
      <c r="CT91" s="61"/>
    </row>
    <row r="92" spans="11:98">
      <c r="K92" s="22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  <c r="AB92" s="61"/>
      <c r="AC92" s="61"/>
      <c r="AD92" s="61"/>
      <c r="AE92" s="61"/>
      <c r="AF92" s="61"/>
      <c r="AG92" s="61"/>
      <c r="AH92" s="61"/>
      <c r="AI92" s="61"/>
      <c r="AJ92" s="61"/>
      <c r="AK92" s="61"/>
      <c r="AL92" s="61"/>
      <c r="AM92" s="61"/>
      <c r="AN92" s="61"/>
      <c r="AO92" s="61"/>
      <c r="AP92" s="61"/>
      <c r="AQ92" s="61"/>
      <c r="AR92" s="61"/>
      <c r="AS92" s="61"/>
      <c r="AT92" s="61"/>
      <c r="AU92" s="61"/>
      <c r="AV92" s="61"/>
      <c r="AW92" s="61"/>
      <c r="AX92" s="61"/>
      <c r="AY92" s="61"/>
      <c r="AZ92" s="61"/>
      <c r="BA92" s="61"/>
      <c r="BB92" s="61"/>
      <c r="BC92" s="61"/>
      <c r="BD92" s="61"/>
      <c r="BE92" s="61"/>
      <c r="BF92" s="61"/>
      <c r="BG92" s="61"/>
      <c r="BH92" s="61"/>
      <c r="BI92" s="61"/>
      <c r="BJ92" s="61"/>
      <c r="BK92" s="61"/>
      <c r="BL92" s="61"/>
      <c r="BM92" s="61"/>
      <c r="BN92" s="61"/>
      <c r="BO92" s="61"/>
      <c r="BP92" s="61"/>
      <c r="BQ92" s="61"/>
      <c r="BR92" s="61"/>
      <c r="BS92" s="61"/>
      <c r="BT92" s="61"/>
      <c r="BU92" s="61"/>
      <c r="BV92" s="61"/>
      <c r="BW92" s="61"/>
      <c r="BX92" s="61"/>
      <c r="BY92" s="61"/>
      <c r="BZ92" s="61"/>
      <c r="CA92" s="61"/>
      <c r="CB92" s="61"/>
      <c r="CC92" s="61"/>
      <c r="CD92" s="61"/>
      <c r="CE92" s="61"/>
      <c r="CF92" s="61"/>
      <c r="CG92" s="61"/>
      <c r="CH92" s="61"/>
      <c r="CI92" s="61"/>
      <c r="CJ92" s="61"/>
      <c r="CK92" s="61"/>
      <c r="CL92" s="61"/>
      <c r="CM92" s="61"/>
      <c r="CN92" s="61"/>
      <c r="CO92" s="61"/>
      <c r="CP92" s="61"/>
      <c r="CQ92" s="61"/>
      <c r="CR92" s="61"/>
      <c r="CS92" s="61"/>
      <c r="CT92" s="61"/>
    </row>
    <row r="93" spans="11:98">
      <c r="K93" s="22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  <c r="AB93" s="61"/>
      <c r="AC93" s="61"/>
      <c r="AD93" s="61"/>
      <c r="AE93" s="61"/>
      <c r="AF93" s="61"/>
      <c r="AG93" s="61"/>
      <c r="AH93" s="61"/>
      <c r="AI93" s="61"/>
      <c r="AJ93" s="61"/>
      <c r="AK93" s="61"/>
      <c r="AL93" s="61"/>
      <c r="AM93" s="61"/>
      <c r="AN93" s="61"/>
      <c r="AO93" s="61"/>
      <c r="AP93" s="61"/>
      <c r="AQ93" s="61"/>
      <c r="AR93" s="61"/>
      <c r="AS93" s="61"/>
      <c r="AT93" s="61"/>
      <c r="AU93" s="61"/>
      <c r="AV93" s="61"/>
      <c r="AW93" s="61"/>
      <c r="AX93" s="61"/>
      <c r="AY93" s="61"/>
      <c r="AZ93" s="61"/>
      <c r="BA93" s="61"/>
      <c r="BB93" s="61"/>
      <c r="BC93" s="61"/>
      <c r="BD93" s="61"/>
      <c r="BE93" s="61"/>
      <c r="BF93" s="61"/>
      <c r="BG93" s="61"/>
      <c r="BH93" s="61"/>
      <c r="BI93" s="61"/>
      <c r="BJ93" s="61"/>
      <c r="BK93" s="61"/>
      <c r="BL93" s="61"/>
      <c r="BM93" s="61"/>
      <c r="BN93" s="61"/>
      <c r="BO93" s="61"/>
      <c r="BP93" s="61"/>
      <c r="BQ93" s="61"/>
      <c r="BR93" s="61"/>
      <c r="BS93" s="61"/>
      <c r="BT93" s="61"/>
      <c r="BU93" s="61"/>
      <c r="BV93" s="61"/>
      <c r="BW93" s="61"/>
      <c r="BX93" s="61"/>
      <c r="BY93" s="61"/>
      <c r="BZ93" s="61"/>
      <c r="CA93" s="61"/>
      <c r="CB93" s="61"/>
      <c r="CC93" s="61"/>
      <c r="CD93" s="61"/>
      <c r="CE93" s="61"/>
      <c r="CF93" s="61"/>
      <c r="CG93" s="61"/>
      <c r="CH93" s="61"/>
      <c r="CI93" s="61"/>
      <c r="CJ93" s="61"/>
      <c r="CK93" s="61"/>
      <c r="CL93" s="61"/>
      <c r="CM93" s="61"/>
      <c r="CN93" s="61"/>
      <c r="CO93" s="61"/>
      <c r="CP93" s="61"/>
      <c r="CQ93" s="61"/>
      <c r="CR93" s="61"/>
      <c r="CS93" s="61"/>
      <c r="CT93" s="61"/>
    </row>
    <row r="94" spans="11:98">
      <c r="K94" s="22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  <c r="AD94" s="61"/>
      <c r="AE94" s="61"/>
      <c r="AF94" s="61"/>
      <c r="AG94" s="61"/>
      <c r="AH94" s="61"/>
      <c r="AI94" s="61"/>
      <c r="AJ94" s="61"/>
      <c r="AK94" s="61"/>
      <c r="AL94" s="61"/>
      <c r="AM94" s="61"/>
      <c r="AN94" s="61"/>
      <c r="AO94" s="61"/>
      <c r="AP94" s="61"/>
      <c r="AQ94" s="61"/>
      <c r="AR94" s="61"/>
      <c r="AS94" s="61"/>
      <c r="AT94" s="61"/>
      <c r="AU94" s="61"/>
      <c r="AV94" s="61"/>
      <c r="AW94" s="61"/>
      <c r="AX94" s="61"/>
      <c r="AY94" s="61"/>
      <c r="AZ94" s="61"/>
      <c r="BA94" s="61"/>
      <c r="BB94" s="61"/>
      <c r="BC94" s="61"/>
      <c r="BD94" s="61"/>
      <c r="BE94" s="61"/>
      <c r="BF94" s="61"/>
      <c r="BG94" s="61"/>
      <c r="BH94" s="61"/>
      <c r="BI94" s="61"/>
      <c r="BJ94" s="61"/>
      <c r="BK94" s="61"/>
      <c r="BL94" s="61"/>
      <c r="BM94" s="61"/>
      <c r="BN94" s="61"/>
      <c r="BO94" s="61"/>
      <c r="BP94" s="61"/>
      <c r="BQ94" s="61"/>
      <c r="BR94" s="61"/>
      <c r="BS94" s="61"/>
      <c r="BT94" s="61"/>
      <c r="BU94" s="61"/>
      <c r="BV94" s="61"/>
      <c r="BW94" s="61"/>
      <c r="BX94" s="61"/>
      <c r="BY94" s="61"/>
      <c r="BZ94" s="61"/>
      <c r="CA94" s="61"/>
      <c r="CB94" s="61"/>
      <c r="CC94" s="61"/>
      <c r="CD94" s="61"/>
      <c r="CE94" s="61"/>
      <c r="CF94" s="61"/>
      <c r="CG94" s="61"/>
      <c r="CH94" s="61"/>
      <c r="CI94" s="61"/>
      <c r="CJ94" s="61"/>
      <c r="CK94" s="61"/>
      <c r="CL94" s="61"/>
      <c r="CM94" s="61"/>
      <c r="CN94" s="61"/>
      <c r="CO94" s="61"/>
      <c r="CP94" s="61"/>
      <c r="CQ94" s="61"/>
      <c r="CR94" s="61"/>
      <c r="CS94" s="61"/>
      <c r="CT94" s="61"/>
    </row>
    <row r="95" spans="11:98">
      <c r="K95" s="22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  <c r="AD95" s="61"/>
      <c r="AE95" s="61"/>
      <c r="AF95" s="61"/>
      <c r="AG95" s="61"/>
      <c r="AH95" s="61"/>
      <c r="AI95" s="61"/>
      <c r="AJ95" s="61"/>
      <c r="AK95" s="61"/>
      <c r="AL95" s="61"/>
      <c r="AM95" s="61"/>
      <c r="AN95" s="61"/>
      <c r="AO95" s="61"/>
      <c r="AP95" s="61"/>
      <c r="AQ95" s="61"/>
      <c r="AR95" s="61"/>
      <c r="AS95" s="61"/>
      <c r="AT95" s="61"/>
      <c r="AU95" s="61"/>
      <c r="AV95" s="61"/>
      <c r="AW95" s="61"/>
      <c r="AX95" s="61"/>
      <c r="AY95" s="61"/>
      <c r="AZ95" s="61"/>
      <c r="BA95" s="61"/>
      <c r="BB95" s="61"/>
      <c r="BC95" s="61"/>
      <c r="BD95" s="61"/>
      <c r="BE95" s="61"/>
      <c r="BF95" s="61"/>
      <c r="BG95" s="61"/>
      <c r="BH95" s="61"/>
      <c r="BI95" s="61"/>
      <c r="BJ95" s="61"/>
      <c r="BK95" s="61"/>
      <c r="BL95" s="61"/>
      <c r="BM95" s="61"/>
      <c r="BN95" s="61"/>
      <c r="BO95" s="61"/>
      <c r="BP95" s="61"/>
      <c r="BQ95" s="61"/>
      <c r="BR95" s="61"/>
      <c r="BS95" s="61"/>
      <c r="BT95" s="61"/>
      <c r="BU95" s="61"/>
      <c r="BV95" s="61"/>
      <c r="BW95" s="61"/>
      <c r="BX95" s="61"/>
      <c r="BY95" s="61"/>
      <c r="BZ95" s="61"/>
      <c r="CA95" s="61"/>
      <c r="CB95" s="61"/>
      <c r="CC95" s="61"/>
      <c r="CD95" s="61"/>
      <c r="CE95" s="61"/>
      <c r="CF95" s="61"/>
      <c r="CG95" s="61"/>
      <c r="CH95" s="61"/>
      <c r="CI95" s="61"/>
      <c r="CJ95" s="61"/>
      <c r="CK95" s="61"/>
      <c r="CL95" s="61"/>
      <c r="CM95" s="61"/>
      <c r="CN95" s="61"/>
      <c r="CO95" s="61"/>
      <c r="CP95" s="61"/>
      <c r="CQ95" s="61"/>
      <c r="CR95" s="61"/>
      <c r="CS95" s="61"/>
      <c r="CT95" s="61"/>
    </row>
    <row r="96" spans="11:98">
      <c r="K96" s="22"/>
      <c r="L96" s="61"/>
      <c r="M96" s="61"/>
      <c r="N96" s="61"/>
      <c r="O96" s="61"/>
      <c r="P96" s="61"/>
      <c r="Q96" s="61"/>
      <c r="R96" s="61"/>
      <c r="S96" s="61"/>
      <c r="T96" s="61"/>
      <c r="U96" s="61"/>
      <c r="V96" s="61"/>
      <c r="W96" s="61"/>
      <c r="X96" s="61"/>
      <c r="Y96" s="61"/>
      <c r="Z96" s="61"/>
      <c r="AA96" s="61"/>
      <c r="AB96" s="61"/>
      <c r="AC96" s="61"/>
      <c r="AD96" s="61"/>
      <c r="AE96" s="61"/>
      <c r="AF96" s="61"/>
      <c r="AG96" s="61"/>
      <c r="AH96" s="61"/>
      <c r="AI96" s="61"/>
      <c r="AJ96" s="61"/>
      <c r="AK96" s="61"/>
      <c r="AL96" s="61"/>
      <c r="AM96" s="61"/>
      <c r="AN96" s="61"/>
      <c r="AO96" s="61"/>
      <c r="AP96" s="61"/>
      <c r="AQ96" s="61"/>
      <c r="AR96" s="61"/>
      <c r="AS96" s="61"/>
      <c r="AT96" s="61"/>
      <c r="AU96" s="61"/>
      <c r="AV96" s="61"/>
      <c r="AW96" s="61"/>
      <c r="AX96" s="61"/>
      <c r="AY96" s="61"/>
      <c r="AZ96" s="61"/>
      <c r="BA96" s="61"/>
      <c r="BB96" s="61"/>
      <c r="BC96" s="61"/>
      <c r="BD96" s="61"/>
      <c r="BE96" s="61"/>
      <c r="BF96" s="61"/>
      <c r="BG96" s="61"/>
      <c r="BH96" s="61"/>
      <c r="BI96" s="61"/>
      <c r="BJ96" s="61"/>
      <c r="BK96" s="61"/>
      <c r="BL96" s="61"/>
      <c r="BM96" s="61"/>
      <c r="BN96" s="61"/>
      <c r="BO96" s="61"/>
      <c r="BP96" s="61"/>
      <c r="BQ96" s="61"/>
      <c r="BR96" s="61"/>
      <c r="BS96" s="61"/>
      <c r="BT96" s="61"/>
      <c r="BU96" s="61"/>
      <c r="BV96" s="61"/>
      <c r="BW96" s="61"/>
      <c r="BX96" s="61"/>
      <c r="BY96" s="61"/>
      <c r="BZ96" s="61"/>
      <c r="CA96" s="61"/>
      <c r="CB96" s="61"/>
      <c r="CC96" s="61"/>
      <c r="CD96" s="61"/>
      <c r="CE96" s="61"/>
      <c r="CF96" s="61"/>
      <c r="CG96" s="61"/>
      <c r="CH96" s="61"/>
      <c r="CI96" s="61"/>
      <c r="CJ96" s="61"/>
      <c r="CK96" s="61"/>
      <c r="CL96" s="61"/>
      <c r="CM96" s="61"/>
      <c r="CN96" s="61"/>
      <c r="CO96" s="61"/>
      <c r="CP96" s="61"/>
      <c r="CQ96" s="61"/>
      <c r="CR96" s="61"/>
      <c r="CS96" s="61"/>
      <c r="CT96" s="61"/>
    </row>
    <row r="97" spans="11:98">
      <c r="K97" s="22"/>
      <c r="L97" s="61"/>
      <c r="M97" s="61"/>
      <c r="N97" s="61"/>
      <c r="O97" s="61"/>
      <c r="P97" s="61"/>
      <c r="Q97" s="61"/>
      <c r="R97" s="61"/>
      <c r="S97" s="61"/>
      <c r="T97" s="61"/>
      <c r="U97" s="61"/>
      <c r="V97" s="61"/>
      <c r="W97" s="61"/>
      <c r="X97" s="61"/>
      <c r="Y97" s="61"/>
      <c r="Z97" s="61"/>
      <c r="AA97" s="61"/>
      <c r="AB97" s="61"/>
      <c r="AC97" s="61"/>
      <c r="AD97" s="61"/>
      <c r="AE97" s="61"/>
      <c r="AF97" s="61"/>
      <c r="AG97" s="61"/>
      <c r="AH97" s="61"/>
      <c r="AI97" s="61"/>
      <c r="AJ97" s="61"/>
      <c r="AK97" s="61"/>
      <c r="AL97" s="61"/>
      <c r="AM97" s="61"/>
      <c r="AN97" s="61"/>
      <c r="AO97" s="61"/>
      <c r="AP97" s="61"/>
      <c r="AQ97" s="61"/>
      <c r="AR97" s="61"/>
      <c r="AS97" s="61"/>
      <c r="AT97" s="61"/>
      <c r="AU97" s="61"/>
      <c r="AV97" s="61"/>
      <c r="AW97" s="61"/>
      <c r="AX97" s="61"/>
      <c r="AY97" s="61"/>
      <c r="AZ97" s="61"/>
      <c r="BA97" s="61"/>
      <c r="BB97" s="61"/>
      <c r="BC97" s="61"/>
      <c r="BD97" s="61"/>
      <c r="BE97" s="61"/>
      <c r="BF97" s="61"/>
      <c r="BG97" s="61"/>
      <c r="BH97" s="61"/>
      <c r="BI97" s="61"/>
      <c r="BJ97" s="61"/>
      <c r="BK97" s="61"/>
      <c r="BL97" s="61"/>
      <c r="BM97" s="61"/>
      <c r="BN97" s="61"/>
      <c r="BO97" s="61"/>
      <c r="BP97" s="61"/>
      <c r="BQ97" s="61"/>
      <c r="BR97" s="61"/>
      <c r="BS97" s="61"/>
      <c r="BT97" s="61"/>
      <c r="BU97" s="61"/>
      <c r="BV97" s="61"/>
      <c r="BW97" s="61"/>
      <c r="BX97" s="61"/>
      <c r="BY97" s="61"/>
      <c r="BZ97" s="61"/>
      <c r="CA97" s="61"/>
      <c r="CB97" s="61"/>
      <c r="CC97" s="61"/>
      <c r="CD97" s="61"/>
      <c r="CE97" s="61"/>
      <c r="CF97" s="61"/>
      <c r="CG97" s="61"/>
      <c r="CH97" s="61"/>
      <c r="CI97" s="61"/>
      <c r="CJ97" s="61"/>
      <c r="CK97" s="61"/>
      <c r="CL97" s="61"/>
      <c r="CM97" s="61"/>
      <c r="CN97" s="61"/>
      <c r="CO97" s="61"/>
      <c r="CP97" s="61"/>
      <c r="CQ97" s="61"/>
      <c r="CR97" s="61"/>
      <c r="CS97" s="61"/>
      <c r="CT97" s="61"/>
    </row>
    <row r="98" spans="11:98">
      <c r="K98" s="22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61"/>
      <c r="AE98" s="61"/>
      <c r="AF98" s="61"/>
      <c r="AG98" s="61"/>
      <c r="AH98" s="61"/>
      <c r="AI98" s="61"/>
      <c r="AJ98" s="61"/>
      <c r="AK98" s="61"/>
      <c r="AL98" s="61"/>
      <c r="AM98" s="61"/>
      <c r="AN98" s="61"/>
      <c r="AO98" s="61"/>
      <c r="AP98" s="61"/>
      <c r="AQ98" s="61"/>
      <c r="AR98" s="61"/>
      <c r="AS98" s="61"/>
      <c r="AT98" s="61"/>
      <c r="AU98" s="61"/>
      <c r="AV98" s="61"/>
      <c r="AW98" s="61"/>
      <c r="AX98" s="61"/>
      <c r="AY98" s="61"/>
      <c r="AZ98" s="61"/>
      <c r="BA98" s="61"/>
      <c r="BB98" s="61"/>
      <c r="BC98" s="61"/>
      <c r="BD98" s="61"/>
      <c r="BE98" s="61"/>
      <c r="BF98" s="61"/>
      <c r="BG98" s="61"/>
      <c r="BH98" s="61"/>
      <c r="BI98" s="61"/>
      <c r="BJ98" s="61"/>
      <c r="BK98" s="61"/>
      <c r="BL98" s="61"/>
      <c r="BM98" s="61"/>
      <c r="BN98" s="61"/>
      <c r="BO98" s="61"/>
      <c r="BP98" s="61"/>
      <c r="BQ98" s="61"/>
      <c r="BR98" s="61"/>
      <c r="BS98" s="61"/>
      <c r="BT98" s="61"/>
      <c r="BU98" s="61"/>
      <c r="BV98" s="61"/>
      <c r="BW98" s="61"/>
      <c r="BX98" s="61"/>
      <c r="BY98" s="61"/>
      <c r="BZ98" s="61"/>
      <c r="CA98" s="61"/>
      <c r="CB98" s="61"/>
      <c r="CC98" s="61"/>
      <c r="CD98" s="61"/>
      <c r="CE98" s="61"/>
      <c r="CF98" s="61"/>
      <c r="CG98" s="61"/>
      <c r="CH98" s="61"/>
      <c r="CI98" s="61"/>
      <c r="CJ98" s="61"/>
      <c r="CK98" s="61"/>
      <c r="CL98" s="61"/>
      <c r="CM98" s="61"/>
      <c r="CN98" s="61"/>
      <c r="CO98" s="61"/>
      <c r="CP98" s="61"/>
      <c r="CQ98" s="61"/>
      <c r="CR98" s="61"/>
      <c r="CS98" s="61"/>
      <c r="CT98" s="61"/>
    </row>
    <row r="99" spans="11:98">
      <c r="K99" s="22"/>
      <c r="L99" s="61"/>
      <c r="M99" s="61"/>
      <c r="N99" s="61"/>
      <c r="O99" s="61"/>
      <c r="P99" s="61"/>
      <c r="Q99" s="61"/>
      <c r="R99" s="61"/>
      <c r="S99" s="61"/>
      <c r="T99" s="61"/>
      <c r="U99" s="61"/>
      <c r="V99" s="61"/>
      <c r="W99" s="61"/>
      <c r="X99" s="61"/>
      <c r="Y99" s="61"/>
      <c r="Z99" s="61"/>
      <c r="AA99" s="61"/>
      <c r="AB99" s="61"/>
      <c r="AC99" s="61"/>
      <c r="AD99" s="61"/>
      <c r="AE99" s="61"/>
      <c r="AF99" s="61"/>
      <c r="AG99" s="61"/>
      <c r="AH99" s="61"/>
      <c r="AI99" s="61"/>
      <c r="AJ99" s="61"/>
      <c r="AK99" s="61"/>
      <c r="AL99" s="61"/>
      <c r="AM99" s="61"/>
      <c r="AN99" s="61"/>
      <c r="AO99" s="61"/>
      <c r="AP99" s="61"/>
      <c r="AQ99" s="61"/>
      <c r="AR99" s="61"/>
      <c r="AS99" s="61"/>
      <c r="AT99" s="61"/>
      <c r="AU99" s="61"/>
      <c r="AV99" s="61"/>
      <c r="AW99" s="61"/>
      <c r="AX99" s="61"/>
      <c r="AY99" s="61"/>
      <c r="AZ99" s="61"/>
      <c r="BA99" s="61"/>
      <c r="BB99" s="61"/>
      <c r="BC99" s="61"/>
      <c r="BD99" s="61"/>
      <c r="BE99" s="61"/>
      <c r="BF99" s="61"/>
      <c r="BG99" s="61"/>
      <c r="BH99" s="61"/>
      <c r="BI99" s="61"/>
      <c r="BJ99" s="61"/>
      <c r="BK99" s="61"/>
      <c r="BL99" s="61"/>
      <c r="BM99" s="61"/>
      <c r="BN99" s="61"/>
      <c r="BO99" s="61"/>
      <c r="BP99" s="61"/>
      <c r="BQ99" s="61"/>
      <c r="BR99" s="61"/>
      <c r="BS99" s="61"/>
      <c r="BT99" s="61"/>
      <c r="BU99" s="61"/>
      <c r="BV99" s="61"/>
      <c r="BW99" s="61"/>
      <c r="BX99" s="61"/>
      <c r="BY99" s="61"/>
      <c r="BZ99" s="61"/>
      <c r="CA99" s="61"/>
      <c r="CB99" s="61"/>
      <c r="CC99" s="61"/>
      <c r="CD99" s="61"/>
      <c r="CE99" s="61"/>
      <c r="CF99" s="61"/>
      <c r="CG99" s="61"/>
      <c r="CH99" s="61"/>
      <c r="CI99" s="61"/>
      <c r="CJ99" s="61"/>
      <c r="CK99" s="61"/>
      <c r="CL99" s="61"/>
      <c r="CM99" s="61"/>
      <c r="CN99" s="61"/>
      <c r="CO99" s="61"/>
      <c r="CP99" s="61"/>
      <c r="CQ99" s="61"/>
      <c r="CR99" s="61"/>
      <c r="CS99" s="61"/>
      <c r="CT99" s="61"/>
    </row>
    <row r="100" spans="11:98">
      <c r="K100" s="22"/>
      <c r="L100" s="61"/>
      <c r="M100" s="61"/>
      <c r="N100" s="61"/>
      <c r="O100" s="61"/>
      <c r="P100" s="61"/>
      <c r="Q100" s="61"/>
      <c r="R100" s="61"/>
      <c r="S100" s="61"/>
      <c r="T100" s="61"/>
      <c r="U100" s="61"/>
      <c r="V100" s="61"/>
      <c r="W100" s="61"/>
      <c r="X100" s="61"/>
      <c r="Y100" s="61"/>
      <c r="Z100" s="61"/>
      <c r="AA100" s="61"/>
      <c r="AB100" s="61"/>
      <c r="AC100" s="61"/>
      <c r="AD100" s="61"/>
      <c r="AE100" s="61"/>
      <c r="AF100" s="61"/>
      <c r="AG100" s="61"/>
      <c r="AH100" s="61"/>
      <c r="AI100" s="61"/>
      <c r="AJ100" s="61"/>
      <c r="AK100" s="61"/>
      <c r="AL100" s="61"/>
      <c r="AM100" s="61"/>
      <c r="AN100" s="61"/>
      <c r="AO100" s="61"/>
      <c r="AP100" s="61"/>
      <c r="AQ100" s="61"/>
      <c r="AR100" s="61"/>
      <c r="AS100" s="61"/>
      <c r="AT100" s="61"/>
      <c r="AU100" s="61"/>
      <c r="AV100" s="61"/>
      <c r="AW100" s="61"/>
      <c r="AX100" s="61"/>
      <c r="AY100" s="61"/>
      <c r="AZ100" s="61"/>
      <c r="BA100" s="61"/>
      <c r="BB100" s="61"/>
      <c r="BC100" s="61"/>
      <c r="BD100" s="61"/>
      <c r="BE100" s="61"/>
      <c r="BF100" s="61"/>
      <c r="BG100" s="61"/>
      <c r="BH100" s="61"/>
      <c r="BI100" s="61"/>
      <c r="BJ100" s="61"/>
      <c r="BK100" s="61"/>
      <c r="BL100" s="61"/>
      <c r="BM100" s="61"/>
      <c r="BN100" s="61"/>
      <c r="BO100" s="61"/>
      <c r="BP100" s="61"/>
      <c r="BQ100" s="61"/>
      <c r="BR100" s="61"/>
      <c r="BS100" s="61"/>
      <c r="BT100" s="61"/>
      <c r="BU100" s="61"/>
      <c r="BV100" s="61"/>
      <c r="BW100" s="61"/>
      <c r="BX100" s="61"/>
      <c r="BY100" s="61"/>
      <c r="BZ100" s="61"/>
      <c r="CA100" s="61"/>
      <c r="CB100" s="61"/>
      <c r="CC100" s="61"/>
      <c r="CD100" s="61"/>
      <c r="CE100" s="61"/>
      <c r="CF100" s="61"/>
      <c r="CG100" s="61"/>
      <c r="CH100" s="61"/>
      <c r="CI100" s="61"/>
      <c r="CJ100" s="61"/>
      <c r="CK100" s="61"/>
      <c r="CL100" s="61"/>
      <c r="CM100" s="61"/>
      <c r="CN100" s="61"/>
      <c r="CO100" s="61"/>
      <c r="CP100" s="61"/>
      <c r="CQ100" s="61"/>
      <c r="CR100" s="61"/>
      <c r="CS100" s="61"/>
      <c r="CT100" s="61"/>
    </row>
    <row r="101" spans="11:98">
      <c r="K101" s="22"/>
      <c r="L101" s="61"/>
      <c r="M101" s="61"/>
      <c r="N101" s="61"/>
      <c r="O101" s="61"/>
      <c r="P101" s="61"/>
      <c r="Q101" s="61"/>
      <c r="R101" s="61"/>
      <c r="S101" s="61"/>
      <c r="T101" s="61"/>
      <c r="U101" s="61"/>
      <c r="V101" s="61"/>
      <c r="W101" s="61"/>
      <c r="X101" s="61"/>
      <c r="Y101" s="61"/>
      <c r="Z101" s="61"/>
      <c r="AA101" s="61"/>
      <c r="AB101" s="61"/>
      <c r="AC101" s="61"/>
      <c r="AD101" s="61"/>
      <c r="AE101" s="61"/>
      <c r="AF101" s="61"/>
      <c r="AG101" s="61"/>
      <c r="AH101" s="61"/>
      <c r="AI101" s="61"/>
      <c r="AJ101" s="61"/>
      <c r="AK101" s="61"/>
      <c r="AL101" s="61"/>
      <c r="AM101" s="61"/>
      <c r="AN101" s="61"/>
      <c r="AO101" s="61"/>
      <c r="AP101" s="61"/>
      <c r="AQ101" s="61"/>
      <c r="AR101" s="61"/>
      <c r="AS101" s="61"/>
      <c r="AT101" s="61"/>
      <c r="AU101" s="61"/>
      <c r="AV101" s="61"/>
      <c r="AW101" s="61"/>
      <c r="AX101" s="61"/>
      <c r="AY101" s="61"/>
      <c r="AZ101" s="61"/>
      <c r="BA101" s="61"/>
      <c r="BB101" s="61"/>
      <c r="BC101" s="61"/>
      <c r="BD101" s="61"/>
      <c r="BE101" s="61"/>
      <c r="BF101" s="61"/>
      <c r="BG101" s="61"/>
      <c r="BH101" s="61"/>
      <c r="BI101" s="61"/>
      <c r="BJ101" s="61"/>
      <c r="BK101" s="61"/>
      <c r="BL101" s="61"/>
      <c r="BM101" s="61"/>
      <c r="BN101" s="61"/>
      <c r="BO101" s="61"/>
      <c r="BP101" s="61"/>
      <c r="BQ101" s="61"/>
      <c r="BR101" s="61"/>
      <c r="BS101" s="61"/>
      <c r="BT101" s="61"/>
      <c r="BU101" s="61"/>
      <c r="BV101" s="61"/>
      <c r="BW101" s="61"/>
      <c r="BX101" s="61"/>
      <c r="BY101" s="61"/>
      <c r="BZ101" s="61"/>
      <c r="CA101" s="61"/>
      <c r="CB101" s="61"/>
      <c r="CC101" s="61"/>
      <c r="CD101" s="61"/>
      <c r="CE101" s="61"/>
      <c r="CF101" s="61"/>
      <c r="CG101" s="61"/>
      <c r="CH101" s="61"/>
      <c r="CI101" s="61"/>
      <c r="CJ101" s="61"/>
      <c r="CK101" s="61"/>
      <c r="CL101" s="61"/>
      <c r="CM101" s="61"/>
      <c r="CN101" s="61"/>
      <c r="CO101" s="61"/>
      <c r="CP101" s="61"/>
      <c r="CQ101" s="61"/>
      <c r="CR101" s="61"/>
      <c r="CS101" s="61"/>
      <c r="CT101" s="61"/>
    </row>
    <row r="102" spans="11:98">
      <c r="K102" s="22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1"/>
      <c r="AD102" s="61"/>
      <c r="AE102" s="61"/>
      <c r="AF102" s="61"/>
      <c r="AG102" s="61"/>
      <c r="AH102" s="61"/>
      <c r="AI102" s="61"/>
      <c r="AJ102" s="61"/>
      <c r="AK102" s="61"/>
      <c r="AL102" s="61"/>
      <c r="AM102" s="61"/>
      <c r="AN102" s="61"/>
      <c r="AO102" s="61"/>
      <c r="AP102" s="61"/>
      <c r="AQ102" s="61"/>
      <c r="AR102" s="61"/>
      <c r="AS102" s="61"/>
      <c r="AT102" s="61"/>
      <c r="AU102" s="61"/>
      <c r="AV102" s="61"/>
      <c r="AW102" s="61"/>
      <c r="AX102" s="61"/>
      <c r="AY102" s="61"/>
      <c r="AZ102" s="61"/>
      <c r="BA102" s="61"/>
      <c r="BB102" s="61"/>
      <c r="BC102" s="61"/>
      <c r="BD102" s="61"/>
      <c r="BE102" s="61"/>
      <c r="BF102" s="61"/>
      <c r="BG102" s="61"/>
      <c r="BH102" s="61"/>
      <c r="BI102" s="61"/>
      <c r="BJ102" s="61"/>
      <c r="BK102" s="61"/>
      <c r="BL102" s="61"/>
      <c r="BM102" s="61"/>
      <c r="BN102" s="61"/>
      <c r="BO102" s="61"/>
      <c r="BP102" s="61"/>
      <c r="BQ102" s="61"/>
      <c r="BR102" s="61"/>
      <c r="BS102" s="61"/>
      <c r="BT102" s="61"/>
      <c r="BU102" s="61"/>
      <c r="BV102" s="61"/>
      <c r="BW102" s="61"/>
      <c r="BX102" s="61"/>
      <c r="BY102" s="61"/>
      <c r="BZ102" s="61"/>
      <c r="CA102" s="61"/>
      <c r="CB102" s="61"/>
      <c r="CC102" s="61"/>
      <c r="CD102" s="61"/>
      <c r="CE102" s="61"/>
      <c r="CF102" s="61"/>
      <c r="CG102" s="61"/>
      <c r="CH102" s="61"/>
      <c r="CI102" s="61"/>
      <c r="CJ102" s="61"/>
      <c r="CK102" s="61"/>
      <c r="CL102" s="61"/>
      <c r="CM102" s="61"/>
      <c r="CN102" s="61"/>
      <c r="CO102" s="61"/>
      <c r="CP102" s="61"/>
      <c r="CQ102" s="61"/>
      <c r="CR102" s="61"/>
      <c r="CS102" s="61"/>
      <c r="CT102" s="61"/>
    </row>
    <row r="103" spans="11:98">
      <c r="K103" s="22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1"/>
      <c r="AD103" s="61"/>
      <c r="AE103" s="61"/>
      <c r="AF103" s="61"/>
      <c r="AG103" s="61"/>
      <c r="AH103" s="61"/>
      <c r="AI103" s="61"/>
      <c r="AJ103" s="61"/>
      <c r="AK103" s="61"/>
      <c r="AL103" s="61"/>
      <c r="AM103" s="61"/>
      <c r="AN103" s="61"/>
      <c r="AO103" s="61"/>
      <c r="AP103" s="61"/>
      <c r="AQ103" s="61"/>
      <c r="AR103" s="61"/>
      <c r="AS103" s="61"/>
      <c r="AT103" s="61"/>
      <c r="AU103" s="61"/>
      <c r="AV103" s="61"/>
      <c r="AW103" s="61"/>
      <c r="AX103" s="61"/>
      <c r="AY103" s="61"/>
      <c r="AZ103" s="61"/>
      <c r="BA103" s="61"/>
      <c r="BB103" s="61"/>
      <c r="BC103" s="61"/>
      <c r="BD103" s="61"/>
      <c r="BE103" s="61"/>
      <c r="BF103" s="61"/>
      <c r="BG103" s="61"/>
      <c r="BH103" s="61"/>
      <c r="BI103" s="61"/>
      <c r="BJ103" s="61"/>
      <c r="BK103" s="61"/>
      <c r="BL103" s="61"/>
      <c r="BM103" s="61"/>
      <c r="BN103" s="61"/>
      <c r="BO103" s="61"/>
      <c r="BP103" s="61"/>
      <c r="BQ103" s="61"/>
      <c r="BR103" s="61"/>
      <c r="BS103" s="61"/>
      <c r="BT103" s="61"/>
      <c r="BU103" s="61"/>
      <c r="BV103" s="61"/>
      <c r="BW103" s="61"/>
      <c r="BX103" s="61"/>
      <c r="BY103" s="61"/>
      <c r="BZ103" s="61"/>
      <c r="CA103" s="61"/>
      <c r="CB103" s="61"/>
      <c r="CC103" s="61"/>
      <c r="CD103" s="61"/>
      <c r="CE103" s="61"/>
      <c r="CF103" s="61"/>
      <c r="CG103" s="61"/>
      <c r="CH103" s="61"/>
      <c r="CI103" s="61"/>
      <c r="CJ103" s="61"/>
      <c r="CK103" s="61"/>
      <c r="CL103" s="61"/>
      <c r="CM103" s="61"/>
      <c r="CN103" s="61"/>
      <c r="CO103" s="61"/>
      <c r="CP103" s="61"/>
      <c r="CQ103" s="61"/>
      <c r="CR103" s="61"/>
      <c r="CS103" s="61"/>
      <c r="CT103" s="61"/>
    </row>
    <row r="104" spans="11:98">
      <c r="K104" s="22"/>
      <c r="L104" s="61"/>
      <c r="M104" s="61"/>
      <c r="N104" s="61"/>
      <c r="O104" s="61"/>
      <c r="P104" s="61"/>
      <c r="Q104" s="61"/>
      <c r="R104" s="61"/>
      <c r="S104" s="61"/>
      <c r="T104" s="61"/>
      <c r="U104" s="61"/>
      <c r="V104" s="61"/>
      <c r="W104" s="61"/>
      <c r="X104" s="61"/>
      <c r="Y104" s="61"/>
      <c r="Z104" s="61"/>
      <c r="AA104" s="61"/>
      <c r="AB104" s="61"/>
      <c r="AC104" s="61"/>
      <c r="AD104" s="61"/>
      <c r="AE104" s="61"/>
      <c r="AF104" s="61"/>
      <c r="AG104" s="61"/>
      <c r="AH104" s="61"/>
      <c r="AI104" s="61"/>
      <c r="AJ104" s="61"/>
      <c r="AK104" s="61"/>
      <c r="AL104" s="61"/>
      <c r="AM104" s="61"/>
      <c r="AN104" s="61"/>
      <c r="AO104" s="61"/>
      <c r="AP104" s="61"/>
      <c r="AQ104" s="61"/>
      <c r="AR104" s="61"/>
      <c r="AS104" s="61"/>
      <c r="AT104" s="61"/>
      <c r="AU104" s="61"/>
      <c r="AV104" s="61"/>
      <c r="AW104" s="61"/>
      <c r="AX104" s="61"/>
      <c r="AY104" s="61"/>
      <c r="AZ104" s="61"/>
      <c r="BA104" s="61"/>
      <c r="BB104" s="61"/>
      <c r="BC104" s="61"/>
      <c r="BD104" s="61"/>
      <c r="BE104" s="61"/>
      <c r="BF104" s="61"/>
      <c r="BG104" s="61"/>
      <c r="BH104" s="61"/>
      <c r="BI104" s="61"/>
      <c r="BJ104" s="61"/>
      <c r="BK104" s="61"/>
      <c r="BL104" s="61"/>
      <c r="BM104" s="61"/>
      <c r="BN104" s="61"/>
      <c r="BO104" s="61"/>
      <c r="BP104" s="61"/>
      <c r="BQ104" s="61"/>
      <c r="BR104" s="61"/>
      <c r="BS104" s="61"/>
      <c r="BT104" s="61"/>
      <c r="BU104" s="61"/>
      <c r="BV104" s="61"/>
      <c r="BW104" s="61"/>
      <c r="BX104" s="61"/>
      <c r="BY104" s="61"/>
      <c r="BZ104" s="61"/>
      <c r="CA104" s="61"/>
      <c r="CB104" s="61"/>
      <c r="CC104" s="61"/>
      <c r="CD104" s="61"/>
      <c r="CE104" s="61"/>
      <c r="CF104" s="61"/>
      <c r="CG104" s="61"/>
      <c r="CH104" s="61"/>
      <c r="CI104" s="61"/>
      <c r="CJ104" s="61"/>
      <c r="CK104" s="61"/>
      <c r="CL104" s="61"/>
      <c r="CM104" s="61"/>
      <c r="CN104" s="61"/>
      <c r="CO104" s="61"/>
      <c r="CP104" s="61"/>
      <c r="CQ104" s="61"/>
      <c r="CR104" s="61"/>
      <c r="CS104" s="61"/>
      <c r="CT104" s="61"/>
    </row>
    <row r="105" spans="11:98">
      <c r="K105" s="22"/>
      <c r="L105" s="61"/>
      <c r="M105" s="61"/>
      <c r="N105" s="61"/>
      <c r="O105" s="61"/>
      <c r="P105" s="61"/>
      <c r="Q105" s="61"/>
      <c r="R105" s="61"/>
      <c r="S105" s="61"/>
      <c r="T105" s="61"/>
      <c r="U105" s="61"/>
      <c r="V105" s="61"/>
      <c r="W105" s="61"/>
      <c r="X105" s="61"/>
      <c r="Y105" s="61"/>
      <c r="Z105" s="61"/>
      <c r="AA105" s="61"/>
      <c r="AB105" s="61"/>
      <c r="AC105" s="61"/>
      <c r="AD105" s="61"/>
      <c r="AE105" s="61"/>
      <c r="AF105" s="61"/>
      <c r="AG105" s="61"/>
      <c r="AH105" s="61"/>
      <c r="AI105" s="61"/>
      <c r="AJ105" s="61"/>
      <c r="AK105" s="61"/>
      <c r="AL105" s="61"/>
      <c r="AM105" s="61"/>
      <c r="AN105" s="61"/>
      <c r="AO105" s="61"/>
      <c r="AP105" s="61"/>
      <c r="AQ105" s="61"/>
      <c r="AR105" s="61"/>
      <c r="AS105" s="61"/>
      <c r="AT105" s="61"/>
      <c r="AU105" s="61"/>
      <c r="AV105" s="61"/>
      <c r="AW105" s="61"/>
      <c r="AX105" s="61"/>
      <c r="AY105" s="61"/>
      <c r="AZ105" s="61"/>
      <c r="BA105" s="61"/>
      <c r="BB105" s="61"/>
      <c r="BC105" s="61"/>
      <c r="BD105" s="61"/>
      <c r="BE105" s="61"/>
      <c r="BF105" s="61"/>
      <c r="BG105" s="61"/>
      <c r="BH105" s="61"/>
      <c r="BI105" s="61"/>
      <c r="BJ105" s="61"/>
      <c r="BK105" s="61"/>
      <c r="BL105" s="61"/>
      <c r="BM105" s="61"/>
      <c r="BN105" s="61"/>
      <c r="BO105" s="61"/>
      <c r="BP105" s="61"/>
      <c r="BQ105" s="61"/>
      <c r="BR105" s="61"/>
      <c r="BS105" s="61"/>
      <c r="BT105" s="61"/>
      <c r="BU105" s="61"/>
      <c r="BV105" s="61"/>
      <c r="BW105" s="61"/>
      <c r="BX105" s="61"/>
      <c r="BY105" s="61"/>
      <c r="BZ105" s="61"/>
      <c r="CA105" s="61"/>
      <c r="CB105" s="61"/>
      <c r="CC105" s="61"/>
      <c r="CD105" s="61"/>
      <c r="CE105" s="61"/>
      <c r="CF105" s="61"/>
      <c r="CG105" s="61"/>
      <c r="CH105" s="61"/>
      <c r="CI105" s="61"/>
      <c r="CJ105" s="61"/>
      <c r="CK105" s="61"/>
      <c r="CL105" s="61"/>
      <c r="CM105" s="61"/>
      <c r="CN105" s="61"/>
      <c r="CO105" s="61"/>
      <c r="CP105" s="61"/>
      <c r="CQ105" s="61"/>
      <c r="CR105" s="61"/>
      <c r="CS105" s="61"/>
      <c r="CT105" s="61"/>
    </row>
    <row r="106" spans="11:98">
      <c r="K106" s="22"/>
      <c r="L106" s="61"/>
      <c r="M106" s="61"/>
      <c r="N106" s="61"/>
      <c r="O106" s="61"/>
      <c r="P106" s="61"/>
      <c r="Q106" s="61"/>
      <c r="R106" s="61"/>
      <c r="S106" s="61"/>
      <c r="T106" s="61"/>
      <c r="U106" s="61"/>
      <c r="V106" s="61"/>
      <c r="W106" s="61"/>
      <c r="X106" s="61"/>
      <c r="Y106" s="61"/>
      <c r="Z106" s="61"/>
      <c r="AA106" s="61"/>
      <c r="AB106" s="61"/>
      <c r="AC106" s="61"/>
      <c r="AD106" s="61"/>
      <c r="AE106" s="61"/>
      <c r="AF106" s="61"/>
      <c r="AG106" s="61"/>
      <c r="AH106" s="61"/>
      <c r="AI106" s="61"/>
      <c r="AJ106" s="61"/>
      <c r="AK106" s="61"/>
      <c r="AL106" s="61"/>
      <c r="AM106" s="61"/>
      <c r="AN106" s="61"/>
      <c r="AO106" s="61"/>
      <c r="AP106" s="61"/>
      <c r="AQ106" s="61"/>
      <c r="AR106" s="61"/>
      <c r="AS106" s="61"/>
      <c r="AT106" s="61"/>
      <c r="AU106" s="61"/>
      <c r="AV106" s="61"/>
      <c r="AW106" s="61"/>
      <c r="AX106" s="61"/>
      <c r="AY106" s="61"/>
      <c r="AZ106" s="61"/>
      <c r="BA106" s="61"/>
      <c r="BB106" s="61"/>
      <c r="BC106" s="61"/>
      <c r="BD106" s="61"/>
      <c r="BE106" s="61"/>
      <c r="BF106" s="61"/>
      <c r="BG106" s="61"/>
      <c r="BH106" s="61"/>
      <c r="BI106" s="61"/>
      <c r="BJ106" s="61"/>
      <c r="BK106" s="61"/>
      <c r="BL106" s="61"/>
      <c r="BM106" s="61"/>
      <c r="BN106" s="61"/>
      <c r="BO106" s="61"/>
      <c r="BP106" s="61"/>
      <c r="BQ106" s="61"/>
      <c r="BR106" s="61"/>
      <c r="BS106" s="61"/>
      <c r="BT106" s="61"/>
      <c r="BU106" s="61"/>
      <c r="BV106" s="61"/>
      <c r="BW106" s="61"/>
      <c r="BX106" s="61"/>
      <c r="BY106" s="61"/>
      <c r="BZ106" s="61"/>
      <c r="CA106" s="61"/>
      <c r="CB106" s="61"/>
      <c r="CC106" s="61"/>
      <c r="CD106" s="61"/>
      <c r="CE106" s="61"/>
      <c r="CF106" s="61"/>
      <c r="CG106" s="61"/>
      <c r="CH106" s="61"/>
      <c r="CI106" s="61"/>
      <c r="CJ106" s="61"/>
      <c r="CK106" s="61"/>
      <c r="CL106" s="61"/>
      <c r="CM106" s="61"/>
      <c r="CN106" s="61"/>
      <c r="CO106" s="61"/>
      <c r="CP106" s="61"/>
      <c r="CQ106" s="61"/>
      <c r="CR106" s="61"/>
      <c r="CS106" s="61"/>
      <c r="CT106" s="61"/>
    </row>
    <row r="107" spans="11:98">
      <c r="K107" s="22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  <c r="AC107" s="61"/>
      <c r="AD107" s="61"/>
      <c r="AE107" s="61"/>
      <c r="AF107" s="61"/>
      <c r="AG107" s="61"/>
      <c r="AH107" s="61"/>
      <c r="AI107" s="61"/>
      <c r="AJ107" s="61"/>
      <c r="AK107" s="61"/>
      <c r="AL107" s="61"/>
      <c r="AM107" s="61"/>
      <c r="AN107" s="61"/>
      <c r="AO107" s="61"/>
      <c r="AP107" s="61"/>
      <c r="AQ107" s="61"/>
      <c r="AR107" s="61"/>
      <c r="AS107" s="61"/>
      <c r="AT107" s="61"/>
      <c r="AU107" s="61"/>
      <c r="AV107" s="61"/>
      <c r="AW107" s="61"/>
      <c r="AX107" s="61"/>
      <c r="AY107" s="61"/>
      <c r="AZ107" s="61"/>
      <c r="BA107" s="61"/>
      <c r="BB107" s="61"/>
      <c r="BC107" s="61"/>
      <c r="BD107" s="61"/>
      <c r="BE107" s="61"/>
      <c r="BF107" s="61"/>
      <c r="BG107" s="61"/>
      <c r="BH107" s="61"/>
      <c r="BI107" s="61"/>
      <c r="BJ107" s="61"/>
      <c r="BK107" s="61"/>
      <c r="BL107" s="61"/>
      <c r="BM107" s="61"/>
      <c r="BN107" s="61"/>
      <c r="BO107" s="61"/>
      <c r="BP107" s="61"/>
      <c r="BQ107" s="61"/>
      <c r="BR107" s="61"/>
      <c r="BS107" s="61"/>
      <c r="BT107" s="61"/>
      <c r="BU107" s="61"/>
      <c r="BV107" s="61"/>
      <c r="BW107" s="61"/>
      <c r="BX107" s="61"/>
      <c r="BY107" s="61"/>
      <c r="BZ107" s="61"/>
      <c r="CA107" s="61"/>
      <c r="CB107" s="61"/>
      <c r="CC107" s="61"/>
      <c r="CD107" s="61"/>
      <c r="CE107" s="61"/>
      <c r="CF107" s="61"/>
      <c r="CG107" s="61"/>
      <c r="CH107" s="61"/>
      <c r="CI107" s="61"/>
      <c r="CJ107" s="61"/>
      <c r="CK107" s="61"/>
      <c r="CL107" s="61"/>
      <c r="CM107" s="61"/>
      <c r="CN107" s="61"/>
      <c r="CO107" s="61"/>
      <c r="CP107" s="61"/>
      <c r="CQ107" s="61"/>
      <c r="CR107" s="61"/>
      <c r="CS107" s="61"/>
      <c r="CT107" s="61"/>
    </row>
    <row r="108" spans="11:98">
      <c r="K108" s="22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61"/>
      <c r="AD108" s="61"/>
      <c r="AE108" s="61"/>
      <c r="AF108" s="61"/>
      <c r="AG108" s="61"/>
      <c r="AH108" s="61"/>
      <c r="AI108" s="61"/>
      <c r="AJ108" s="61"/>
      <c r="AK108" s="61"/>
      <c r="AL108" s="61"/>
      <c r="AM108" s="61"/>
      <c r="AN108" s="61"/>
      <c r="AO108" s="61"/>
      <c r="AP108" s="61"/>
      <c r="AQ108" s="61"/>
      <c r="AR108" s="61"/>
      <c r="AS108" s="61"/>
      <c r="AT108" s="61"/>
      <c r="AU108" s="61"/>
      <c r="AV108" s="61"/>
      <c r="AW108" s="61"/>
      <c r="AX108" s="61"/>
      <c r="AY108" s="61"/>
      <c r="AZ108" s="61"/>
      <c r="BA108" s="61"/>
      <c r="BB108" s="61"/>
      <c r="BC108" s="61"/>
      <c r="BD108" s="61"/>
      <c r="BE108" s="61"/>
      <c r="BF108" s="61"/>
      <c r="BG108" s="61"/>
      <c r="BH108" s="61"/>
      <c r="BI108" s="61"/>
      <c r="BJ108" s="61"/>
      <c r="BK108" s="61"/>
      <c r="BL108" s="61"/>
      <c r="BM108" s="61"/>
      <c r="BN108" s="61"/>
      <c r="BO108" s="61"/>
      <c r="BP108" s="61"/>
      <c r="BQ108" s="61"/>
      <c r="BR108" s="61"/>
      <c r="BS108" s="61"/>
      <c r="BT108" s="61"/>
      <c r="BU108" s="61"/>
      <c r="BV108" s="61"/>
      <c r="BW108" s="61"/>
      <c r="BX108" s="61"/>
      <c r="BY108" s="61"/>
      <c r="BZ108" s="61"/>
      <c r="CA108" s="61"/>
      <c r="CB108" s="61"/>
      <c r="CC108" s="61"/>
      <c r="CD108" s="61"/>
      <c r="CE108" s="61"/>
      <c r="CF108" s="61"/>
      <c r="CG108" s="61"/>
      <c r="CH108" s="61"/>
      <c r="CI108" s="61"/>
      <c r="CJ108" s="61"/>
      <c r="CK108" s="61"/>
      <c r="CL108" s="61"/>
      <c r="CM108" s="61"/>
      <c r="CN108" s="61"/>
      <c r="CO108" s="61"/>
      <c r="CP108" s="61"/>
      <c r="CQ108" s="61"/>
      <c r="CR108" s="61"/>
      <c r="CS108" s="61"/>
      <c r="CT108" s="61"/>
    </row>
    <row r="109" spans="11:98">
      <c r="K109" s="22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  <c r="AD109" s="61"/>
      <c r="AE109" s="61"/>
      <c r="AF109" s="61"/>
      <c r="AG109" s="61"/>
      <c r="AH109" s="61"/>
      <c r="AI109" s="61"/>
      <c r="AJ109" s="61"/>
      <c r="AK109" s="61"/>
      <c r="AL109" s="61"/>
      <c r="AM109" s="61"/>
      <c r="AN109" s="61"/>
      <c r="AO109" s="61"/>
      <c r="AP109" s="61"/>
      <c r="AQ109" s="61"/>
      <c r="AR109" s="61"/>
      <c r="AS109" s="61"/>
      <c r="AT109" s="61"/>
      <c r="AU109" s="61"/>
      <c r="AV109" s="61"/>
      <c r="AW109" s="61"/>
      <c r="AX109" s="61"/>
      <c r="AY109" s="61"/>
      <c r="AZ109" s="61"/>
      <c r="BA109" s="61"/>
      <c r="BB109" s="61"/>
      <c r="BC109" s="61"/>
      <c r="BD109" s="61"/>
      <c r="BE109" s="61"/>
      <c r="BF109" s="61"/>
      <c r="BG109" s="61"/>
      <c r="BH109" s="61"/>
      <c r="BI109" s="61"/>
      <c r="BJ109" s="61"/>
      <c r="BK109" s="61"/>
      <c r="BL109" s="61"/>
      <c r="BM109" s="61"/>
      <c r="BN109" s="61"/>
      <c r="BO109" s="61"/>
      <c r="BP109" s="61"/>
      <c r="BQ109" s="61"/>
      <c r="BR109" s="61"/>
      <c r="BS109" s="61"/>
      <c r="BT109" s="61"/>
      <c r="BU109" s="61"/>
      <c r="BV109" s="61"/>
      <c r="BW109" s="61"/>
      <c r="BX109" s="61"/>
      <c r="BY109" s="61"/>
      <c r="BZ109" s="61"/>
      <c r="CA109" s="61"/>
      <c r="CB109" s="61"/>
      <c r="CC109" s="61"/>
      <c r="CD109" s="61"/>
      <c r="CE109" s="61"/>
      <c r="CF109" s="61"/>
      <c r="CG109" s="61"/>
      <c r="CH109" s="61"/>
      <c r="CI109" s="61"/>
      <c r="CJ109" s="61"/>
      <c r="CK109" s="61"/>
      <c r="CL109" s="61"/>
      <c r="CM109" s="61"/>
      <c r="CN109" s="61"/>
      <c r="CO109" s="61"/>
      <c r="CP109" s="61"/>
      <c r="CQ109" s="61"/>
      <c r="CR109" s="61"/>
      <c r="CS109" s="61"/>
      <c r="CT109" s="61"/>
    </row>
    <row r="110" spans="11:98">
      <c r="K110" s="22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  <c r="AB110" s="61"/>
      <c r="AC110" s="61"/>
      <c r="AD110" s="61"/>
      <c r="AE110" s="61"/>
      <c r="AF110" s="61"/>
      <c r="AG110" s="61"/>
      <c r="AH110" s="61"/>
      <c r="AI110" s="61"/>
      <c r="AJ110" s="61"/>
      <c r="AK110" s="61"/>
      <c r="AL110" s="61"/>
      <c r="AM110" s="61"/>
      <c r="AN110" s="61"/>
      <c r="AO110" s="61"/>
      <c r="AP110" s="61"/>
      <c r="AQ110" s="61"/>
      <c r="AR110" s="61"/>
      <c r="AS110" s="61"/>
      <c r="AT110" s="61"/>
      <c r="AU110" s="61"/>
      <c r="AV110" s="61"/>
      <c r="AW110" s="61"/>
      <c r="AX110" s="61"/>
      <c r="AY110" s="61"/>
      <c r="AZ110" s="61"/>
      <c r="BA110" s="61"/>
      <c r="BB110" s="61"/>
      <c r="BC110" s="61"/>
      <c r="BD110" s="61"/>
      <c r="BE110" s="61"/>
      <c r="BF110" s="61"/>
      <c r="BG110" s="61"/>
      <c r="BH110" s="61"/>
      <c r="BI110" s="61"/>
      <c r="BJ110" s="61"/>
      <c r="BK110" s="61"/>
      <c r="BL110" s="61"/>
      <c r="BM110" s="61"/>
      <c r="BN110" s="61"/>
      <c r="BO110" s="61"/>
      <c r="BP110" s="61"/>
      <c r="BQ110" s="61"/>
      <c r="BR110" s="61"/>
      <c r="BS110" s="61"/>
      <c r="BT110" s="61"/>
      <c r="BU110" s="61"/>
      <c r="BV110" s="61"/>
      <c r="BW110" s="61"/>
      <c r="BX110" s="61"/>
      <c r="BY110" s="61"/>
      <c r="BZ110" s="61"/>
      <c r="CA110" s="61"/>
      <c r="CB110" s="61"/>
      <c r="CC110" s="61"/>
      <c r="CD110" s="61"/>
      <c r="CE110" s="61"/>
      <c r="CF110" s="61"/>
      <c r="CG110" s="61"/>
      <c r="CH110" s="61"/>
      <c r="CI110" s="61"/>
      <c r="CJ110" s="61"/>
      <c r="CK110" s="61"/>
      <c r="CL110" s="61"/>
      <c r="CM110" s="61"/>
      <c r="CN110" s="61"/>
      <c r="CO110" s="61"/>
      <c r="CP110" s="61"/>
      <c r="CQ110" s="61"/>
      <c r="CR110" s="61"/>
      <c r="CS110" s="61"/>
      <c r="CT110" s="61"/>
    </row>
    <row r="111" spans="11:98">
      <c r="K111" s="22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  <c r="AC111" s="61"/>
      <c r="AD111" s="61"/>
      <c r="AE111" s="61"/>
      <c r="AF111" s="61"/>
      <c r="AG111" s="61"/>
      <c r="AH111" s="61"/>
      <c r="AI111" s="61"/>
      <c r="AJ111" s="61"/>
      <c r="AK111" s="61"/>
      <c r="AL111" s="61"/>
      <c r="AM111" s="61"/>
      <c r="AN111" s="61"/>
      <c r="AO111" s="61"/>
      <c r="AP111" s="61"/>
      <c r="AQ111" s="61"/>
      <c r="AR111" s="61"/>
      <c r="AS111" s="61"/>
      <c r="AT111" s="61"/>
      <c r="AU111" s="61"/>
      <c r="AV111" s="61"/>
      <c r="AW111" s="61"/>
      <c r="AX111" s="61"/>
      <c r="AY111" s="61"/>
      <c r="AZ111" s="61"/>
      <c r="BA111" s="61"/>
      <c r="BB111" s="61"/>
      <c r="BC111" s="61"/>
      <c r="BD111" s="61"/>
      <c r="BE111" s="61"/>
      <c r="BF111" s="61"/>
      <c r="BG111" s="61"/>
      <c r="BH111" s="61"/>
      <c r="BI111" s="61"/>
      <c r="BJ111" s="61"/>
      <c r="BK111" s="61"/>
      <c r="BL111" s="61"/>
      <c r="BM111" s="61"/>
      <c r="BN111" s="61"/>
      <c r="BO111" s="61"/>
      <c r="BP111" s="61"/>
      <c r="BQ111" s="61"/>
      <c r="BR111" s="61"/>
      <c r="BS111" s="61"/>
      <c r="BT111" s="61"/>
      <c r="BU111" s="61"/>
      <c r="BV111" s="61"/>
      <c r="BW111" s="61"/>
      <c r="BX111" s="61"/>
      <c r="BY111" s="61"/>
      <c r="BZ111" s="61"/>
      <c r="CA111" s="61"/>
      <c r="CB111" s="61"/>
      <c r="CC111" s="61"/>
      <c r="CD111" s="61"/>
      <c r="CE111" s="61"/>
      <c r="CF111" s="61"/>
      <c r="CG111" s="61"/>
      <c r="CH111" s="61"/>
      <c r="CI111" s="61"/>
      <c r="CJ111" s="61"/>
      <c r="CK111" s="61"/>
      <c r="CL111" s="61"/>
      <c r="CM111" s="61"/>
      <c r="CN111" s="61"/>
      <c r="CO111" s="61"/>
      <c r="CP111" s="61"/>
      <c r="CQ111" s="61"/>
      <c r="CR111" s="61"/>
      <c r="CS111" s="61"/>
      <c r="CT111" s="61"/>
    </row>
    <row r="112" spans="11:98">
      <c r="K112" s="22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  <c r="AD112" s="61"/>
      <c r="AE112" s="61"/>
      <c r="AF112" s="61"/>
      <c r="AG112" s="61"/>
      <c r="AH112" s="61"/>
      <c r="AI112" s="61"/>
      <c r="AJ112" s="61"/>
      <c r="AK112" s="61"/>
      <c r="AL112" s="61"/>
      <c r="AM112" s="61"/>
      <c r="AN112" s="61"/>
      <c r="AO112" s="61"/>
      <c r="AP112" s="61"/>
      <c r="AQ112" s="61"/>
      <c r="AR112" s="61"/>
      <c r="AS112" s="61"/>
      <c r="AT112" s="61"/>
      <c r="AU112" s="61"/>
      <c r="AV112" s="61"/>
      <c r="AW112" s="61"/>
      <c r="AX112" s="61"/>
      <c r="AY112" s="61"/>
      <c r="AZ112" s="61"/>
      <c r="BA112" s="61"/>
      <c r="BB112" s="61"/>
      <c r="BC112" s="61"/>
      <c r="BD112" s="61"/>
      <c r="BE112" s="61"/>
      <c r="BF112" s="61"/>
      <c r="BG112" s="61"/>
      <c r="BH112" s="61"/>
      <c r="BI112" s="61"/>
      <c r="BJ112" s="61"/>
      <c r="BK112" s="61"/>
      <c r="BL112" s="61"/>
      <c r="BM112" s="61"/>
      <c r="BN112" s="61"/>
      <c r="BO112" s="61"/>
      <c r="BP112" s="61"/>
      <c r="BQ112" s="61"/>
      <c r="BR112" s="61"/>
      <c r="BS112" s="61"/>
      <c r="BT112" s="61"/>
      <c r="BU112" s="61"/>
      <c r="BV112" s="61"/>
      <c r="BW112" s="61"/>
      <c r="BX112" s="61"/>
      <c r="BY112" s="61"/>
      <c r="BZ112" s="61"/>
      <c r="CA112" s="61"/>
      <c r="CB112" s="61"/>
      <c r="CC112" s="61"/>
      <c r="CD112" s="61"/>
      <c r="CE112" s="61"/>
      <c r="CF112" s="61"/>
      <c r="CG112" s="61"/>
      <c r="CH112" s="61"/>
      <c r="CI112" s="61"/>
      <c r="CJ112" s="61"/>
      <c r="CK112" s="61"/>
      <c r="CL112" s="61"/>
      <c r="CM112" s="61"/>
      <c r="CN112" s="61"/>
      <c r="CO112" s="61"/>
      <c r="CP112" s="61"/>
      <c r="CQ112" s="61"/>
      <c r="CR112" s="61"/>
      <c r="CS112" s="61"/>
      <c r="CT112" s="61"/>
    </row>
    <row r="113" spans="11:98">
      <c r="K113" s="22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  <c r="AC113" s="61"/>
      <c r="AD113" s="61"/>
      <c r="AE113" s="61"/>
      <c r="AF113" s="61"/>
      <c r="AG113" s="61"/>
      <c r="AH113" s="61"/>
      <c r="AI113" s="61"/>
      <c r="AJ113" s="61"/>
      <c r="AK113" s="61"/>
      <c r="AL113" s="61"/>
      <c r="AM113" s="61"/>
      <c r="AN113" s="61"/>
      <c r="AO113" s="61"/>
      <c r="AP113" s="61"/>
      <c r="AQ113" s="61"/>
      <c r="AR113" s="61"/>
      <c r="AS113" s="61"/>
      <c r="AT113" s="61"/>
      <c r="AU113" s="61"/>
      <c r="AV113" s="61"/>
      <c r="AW113" s="61"/>
      <c r="AX113" s="61"/>
      <c r="AY113" s="61"/>
      <c r="AZ113" s="61"/>
      <c r="BA113" s="61"/>
      <c r="BB113" s="61"/>
      <c r="BC113" s="61"/>
      <c r="BD113" s="61"/>
      <c r="BE113" s="61"/>
      <c r="BF113" s="61"/>
      <c r="BG113" s="61"/>
      <c r="BH113" s="61"/>
      <c r="BI113" s="61"/>
      <c r="BJ113" s="61"/>
      <c r="BK113" s="61"/>
      <c r="BL113" s="61"/>
      <c r="BM113" s="61"/>
      <c r="BN113" s="61"/>
      <c r="BO113" s="61"/>
      <c r="BP113" s="61"/>
      <c r="BQ113" s="61"/>
      <c r="BR113" s="61"/>
      <c r="BS113" s="61"/>
      <c r="BT113" s="61"/>
      <c r="BU113" s="61"/>
      <c r="BV113" s="61"/>
      <c r="BW113" s="61"/>
      <c r="BX113" s="61"/>
      <c r="BY113" s="61"/>
      <c r="BZ113" s="61"/>
      <c r="CA113" s="61"/>
      <c r="CB113" s="61"/>
      <c r="CC113" s="61"/>
      <c r="CD113" s="61"/>
      <c r="CE113" s="61"/>
      <c r="CF113" s="61"/>
      <c r="CG113" s="61"/>
      <c r="CH113" s="61"/>
      <c r="CI113" s="61"/>
      <c r="CJ113" s="61"/>
      <c r="CK113" s="61"/>
      <c r="CL113" s="61"/>
      <c r="CM113" s="61"/>
      <c r="CN113" s="61"/>
      <c r="CO113" s="61"/>
      <c r="CP113" s="61"/>
      <c r="CQ113" s="61"/>
      <c r="CR113" s="61"/>
      <c r="CS113" s="61"/>
      <c r="CT113" s="61"/>
    </row>
    <row r="114" spans="11:98">
      <c r="K114" s="22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  <c r="AD114" s="61"/>
      <c r="AE114" s="61"/>
      <c r="AF114" s="61"/>
      <c r="AG114" s="61"/>
      <c r="AH114" s="61"/>
      <c r="AI114" s="61"/>
      <c r="AJ114" s="61"/>
      <c r="AK114" s="61"/>
      <c r="AL114" s="61"/>
      <c r="AM114" s="61"/>
      <c r="AN114" s="61"/>
      <c r="AO114" s="61"/>
      <c r="AP114" s="61"/>
      <c r="AQ114" s="61"/>
      <c r="AR114" s="61"/>
      <c r="AS114" s="61"/>
      <c r="AT114" s="61"/>
      <c r="AU114" s="61"/>
      <c r="AV114" s="61"/>
      <c r="AW114" s="61"/>
      <c r="AX114" s="61"/>
      <c r="AY114" s="61"/>
      <c r="AZ114" s="61"/>
      <c r="BA114" s="61"/>
      <c r="BB114" s="61"/>
      <c r="BC114" s="61"/>
      <c r="BD114" s="61"/>
      <c r="BE114" s="61"/>
      <c r="BF114" s="61"/>
      <c r="BG114" s="61"/>
      <c r="BH114" s="61"/>
      <c r="BI114" s="61"/>
      <c r="BJ114" s="61"/>
      <c r="BK114" s="61"/>
      <c r="BL114" s="61"/>
      <c r="BM114" s="61"/>
      <c r="BN114" s="61"/>
      <c r="BO114" s="61"/>
      <c r="BP114" s="61"/>
      <c r="BQ114" s="61"/>
      <c r="BR114" s="61"/>
      <c r="BS114" s="61"/>
      <c r="BT114" s="61"/>
      <c r="BU114" s="61"/>
      <c r="BV114" s="61"/>
      <c r="BW114" s="61"/>
      <c r="BX114" s="61"/>
      <c r="BY114" s="61"/>
      <c r="BZ114" s="61"/>
      <c r="CA114" s="61"/>
      <c r="CB114" s="61"/>
      <c r="CC114" s="61"/>
      <c r="CD114" s="61"/>
      <c r="CE114" s="61"/>
      <c r="CF114" s="61"/>
      <c r="CG114" s="61"/>
      <c r="CH114" s="61"/>
      <c r="CI114" s="61"/>
      <c r="CJ114" s="61"/>
      <c r="CK114" s="61"/>
      <c r="CL114" s="61"/>
      <c r="CM114" s="61"/>
      <c r="CN114" s="61"/>
      <c r="CO114" s="61"/>
      <c r="CP114" s="61"/>
      <c r="CQ114" s="61"/>
      <c r="CR114" s="61"/>
      <c r="CS114" s="61"/>
      <c r="CT114" s="61"/>
    </row>
    <row r="115" spans="11:98">
      <c r="K115" s="22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  <c r="AD115" s="61"/>
      <c r="AE115" s="61"/>
      <c r="AF115" s="61"/>
      <c r="AG115" s="61"/>
      <c r="AH115" s="61"/>
      <c r="AI115" s="61"/>
      <c r="AJ115" s="61"/>
      <c r="AK115" s="61"/>
      <c r="AL115" s="61"/>
      <c r="AM115" s="61"/>
      <c r="AN115" s="61"/>
      <c r="AO115" s="61"/>
      <c r="AP115" s="61"/>
      <c r="AQ115" s="61"/>
      <c r="AR115" s="61"/>
      <c r="AS115" s="61"/>
      <c r="AT115" s="61"/>
      <c r="AU115" s="61"/>
      <c r="AV115" s="61"/>
      <c r="AW115" s="61"/>
      <c r="AX115" s="61"/>
      <c r="AY115" s="61"/>
      <c r="AZ115" s="61"/>
      <c r="BA115" s="61"/>
      <c r="BB115" s="61"/>
      <c r="BC115" s="61"/>
      <c r="BD115" s="61"/>
      <c r="BE115" s="61"/>
      <c r="BF115" s="61"/>
      <c r="BG115" s="61"/>
      <c r="BH115" s="61"/>
      <c r="BI115" s="61"/>
      <c r="BJ115" s="61"/>
      <c r="BK115" s="61"/>
      <c r="BL115" s="61"/>
      <c r="BM115" s="61"/>
      <c r="BN115" s="61"/>
      <c r="BO115" s="61"/>
      <c r="BP115" s="61"/>
      <c r="BQ115" s="61"/>
      <c r="BR115" s="61"/>
      <c r="BS115" s="61"/>
      <c r="BT115" s="61"/>
      <c r="BU115" s="61"/>
      <c r="BV115" s="61"/>
      <c r="BW115" s="61"/>
      <c r="BX115" s="61"/>
      <c r="BY115" s="61"/>
      <c r="BZ115" s="61"/>
      <c r="CA115" s="61"/>
      <c r="CB115" s="61"/>
      <c r="CC115" s="61"/>
      <c r="CD115" s="61"/>
      <c r="CE115" s="61"/>
      <c r="CF115" s="61"/>
      <c r="CG115" s="61"/>
      <c r="CH115" s="61"/>
      <c r="CI115" s="61"/>
      <c r="CJ115" s="61"/>
      <c r="CK115" s="61"/>
      <c r="CL115" s="61"/>
      <c r="CM115" s="61"/>
      <c r="CN115" s="61"/>
      <c r="CO115" s="61"/>
      <c r="CP115" s="61"/>
      <c r="CQ115" s="61"/>
      <c r="CR115" s="61"/>
      <c r="CS115" s="61"/>
      <c r="CT115" s="61"/>
    </row>
    <row r="116" spans="11:98">
      <c r="K116" s="22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  <c r="AC116" s="61"/>
      <c r="AD116" s="61"/>
      <c r="AE116" s="61"/>
      <c r="AF116" s="61"/>
      <c r="AG116" s="61"/>
      <c r="AH116" s="61"/>
      <c r="AI116" s="61"/>
      <c r="AJ116" s="61"/>
      <c r="AK116" s="61"/>
      <c r="AL116" s="61"/>
      <c r="AM116" s="61"/>
      <c r="AN116" s="61"/>
      <c r="AO116" s="61"/>
      <c r="AP116" s="61"/>
      <c r="AQ116" s="61"/>
      <c r="AR116" s="61"/>
      <c r="AS116" s="61"/>
      <c r="AT116" s="61"/>
      <c r="AU116" s="61"/>
      <c r="AV116" s="61"/>
      <c r="AW116" s="61"/>
      <c r="AX116" s="61"/>
      <c r="AY116" s="61"/>
      <c r="AZ116" s="61"/>
      <c r="BA116" s="61"/>
      <c r="BB116" s="61"/>
      <c r="BC116" s="61"/>
      <c r="BD116" s="61"/>
      <c r="BE116" s="61"/>
      <c r="BF116" s="61"/>
      <c r="BG116" s="61"/>
      <c r="BH116" s="61"/>
      <c r="BI116" s="61"/>
      <c r="BJ116" s="61"/>
      <c r="BK116" s="61"/>
      <c r="BL116" s="61"/>
      <c r="BM116" s="61"/>
      <c r="BN116" s="61"/>
      <c r="BO116" s="61"/>
      <c r="BP116" s="61"/>
      <c r="BQ116" s="61"/>
      <c r="BR116" s="61"/>
      <c r="BS116" s="61"/>
      <c r="BT116" s="61"/>
      <c r="BU116" s="61"/>
      <c r="BV116" s="61"/>
      <c r="BW116" s="61"/>
      <c r="BX116" s="61"/>
      <c r="BY116" s="61"/>
      <c r="BZ116" s="61"/>
      <c r="CA116" s="61"/>
      <c r="CB116" s="61"/>
      <c r="CC116" s="61"/>
      <c r="CD116" s="61"/>
      <c r="CE116" s="61"/>
      <c r="CF116" s="61"/>
      <c r="CG116" s="61"/>
      <c r="CH116" s="61"/>
      <c r="CI116" s="61"/>
      <c r="CJ116" s="61"/>
      <c r="CK116" s="61"/>
      <c r="CL116" s="61"/>
      <c r="CM116" s="61"/>
      <c r="CN116" s="61"/>
      <c r="CO116" s="61"/>
      <c r="CP116" s="61"/>
      <c r="CQ116" s="61"/>
      <c r="CR116" s="61"/>
      <c r="CS116" s="61"/>
      <c r="CT116" s="61"/>
    </row>
    <row r="117" spans="11:98">
      <c r="K117" s="22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  <c r="AC117" s="61"/>
      <c r="AD117" s="61"/>
      <c r="AE117" s="61"/>
      <c r="AF117" s="61"/>
      <c r="AG117" s="61"/>
      <c r="AH117" s="61"/>
      <c r="AI117" s="61"/>
      <c r="AJ117" s="61"/>
      <c r="AK117" s="61"/>
      <c r="AL117" s="61"/>
      <c r="AM117" s="61"/>
      <c r="AN117" s="61"/>
      <c r="AO117" s="61"/>
      <c r="AP117" s="61"/>
      <c r="AQ117" s="61"/>
      <c r="AR117" s="61"/>
      <c r="AS117" s="61"/>
      <c r="AT117" s="61"/>
      <c r="AU117" s="61"/>
      <c r="AV117" s="61"/>
      <c r="AW117" s="61"/>
      <c r="AX117" s="61"/>
      <c r="AY117" s="61"/>
      <c r="AZ117" s="61"/>
      <c r="BA117" s="61"/>
      <c r="BB117" s="61"/>
      <c r="BC117" s="61"/>
      <c r="BD117" s="61"/>
      <c r="BE117" s="61"/>
      <c r="BF117" s="61"/>
      <c r="BG117" s="61"/>
      <c r="BH117" s="61"/>
      <c r="BI117" s="61"/>
      <c r="BJ117" s="61"/>
      <c r="BK117" s="61"/>
      <c r="BL117" s="61"/>
      <c r="BM117" s="61"/>
      <c r="BN117" s="61"/>
      <c r="BO117" s="61"/>
      <c r="BP117" s="61"/>
      <c r="BQ117" s="61"/>
      <c r="BR117" s="61"/>
      <c r="BS117" s="61"/>
      <c r="BT117" s="61"/>
      <c r="BU117" s="61"/>
      <c r="BV117" s="61"/>
      <c r="BW117" s="61"/>
      <c r="BX117" s="61"/>
      <c r="BY117" s="61"/>
      <c r="BZ117" s="61"/>
      <c r="CA117" s="61"/>
      <c r="CB117" s="61"/>
      <c r="CC117" s="61"/>
      <c r="CD117" s="61"/>
      <c r="CE117" s="61"/>
      <c r="CF117" s="61"/>
      <c r="CG117" s="61"/>
      <c r="CH117" s="61"/>
      <c r="CI117" s="61"/>
      <c r="CJ117" s="61"/>
      <c r="CK117" s="61"/>
      <c r="CL117" s="61"/>
      <c r="CM117" s="61"/>
      <c r="CN117" s="61"/>
      <c r="CO117" s="61"/>
      <c r="CP117" s="61"/>
      <c r="CQ117" s="61"/>
      <c r="CR117" s="61"/>
      <c r="CS117" s="61"/>
      <c r="CT117" s="61"/>
    </row>
    <row r="118" spans="11:98">
      <c r="K118" s="22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  <c r="AD118" s="61"/>
      <c r="AE118" s="61"/>
      <c r="AF118" s="61"/>
      <c r="AG118" s="61"/>
      <c r="AH118" s="61"/>
      <c r="AI118" s="61"/>
      <c r="AJ118" s="61"/>
      <c r="AK118" s="61"/>
      <c r="AL118" s="61"/>
      <c r="AM118" s="61"/>
      <c r="AN118" s="61"/>
      <c r="AO118" s="61"/>
      <c r="AP118" s="61"/>
      <c r="AQ118" s="61"/>
      <c r="AR118" s="61"/>
      <c r="AS118" s="61"/>
      <c r="AT118" s="61"/>
      <c r="AU118" s="61"/>
      <c r="AV118" s="61"/>
      <c r="AW118" s="61"/>
      <c r="AX118" s="61"/>
      <c r="AY118" s="61"/>
      <c r="AZ118" s="61"/>
      <c r="BA118" s="61"/>
      <c r="BB118" s="61"/>
      <c r="BC118" s="61"/>
      <c r="BD118" s="61"/>
      <c r="BE118" s="61"/>
      <c r="BF118" s="61"/>
      <c r="BG118" s="61"/>
      <c r="BH118" s="61"/>
      <c r="BI118" s="61"/>
      <c r="BJ118" s="61"/>
      <c r="BK118" s="61"/>
      <c r="BL118" s="61"/>
      <c r="BM118" s="61"/>
      <c r="BN118" s="61"/>
      <c r="BO118" s="61"/>
      <c r="BP118" s="61"/>
      <c r="BQ118" s="61"/>
      <c r="BR118" s="61"/>
      <c r="BS118" s="61"/>
      <c r="BT118" s="61"/>
      <c r="BU118" s="61"/>
      <c r="BV118" s="61"/>
      <c r="BW118" s="61"/>
      <c r="BX118" s="61"/>
      <c r="BY118" s="61"/>
      <c r="BZ118" s="61"/>
      <c r="CA118" s="61"/>
      <c r="CB118" s="61"/>
      <c r="CC118" s="61"/>
      <c r="CD118" s="61"/>
      <c r="CE118" s="61"/>
      <c r="CF118" s="61"/>
      <c r="CG118" s="61"/>
      <c r="CH118" s="61"/>
      <c r="CI118" s="61"/>
      <c r="CJ118" s="61"/>
      <c r="CK118" s="61"/>
      <c r="CL118" s="61"/>
      <c r="CM118" s="61"/>
      <c r="CN118" s="61"/>
      <c r="CO118" s="61"/>
      <c r="CP118" s="61"/>
      <c r="CQ118" s="61"/>
      <c r="CR118" s="61"/>
      <c r="CS118" s="61"/>
      <c r="CT118" s="61"/>
    </row>
    <row r="119" spans="11:98" ht="15.75" customHeight="1">
      <c r="K119" s="22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  <c r="AC119" s="61"/>
      <c r="AD119" s="61"/>
      <c r="AE119" s="61"/>
      <c r="AF119" s="61"/>
      <c r="AG119" s="61"/>
      <c r="AH119" s="61"/>
      <c r="AI119" s="61"/>
      <c r="AJ119" s="61"/>
      <c r="AK119" s="61"/>
      <c r="AL119" s="61"/>
      <c r="AM119" s="61"/>
      <c r="AN119" s="61"/>
      <c r="AO119" s="61"/>
      <c r="AP119" s="61"/>
      <c r="AQ119" s="61"/>
      <c r="AR119" s="61"/>
      <c r="AS119" s="61"/>
      <c r="AT119" s="61"/>
      <c r="AU119" s="61"/>
      <c r="AV119" s="61"/>
      <c r="AW119" s="61"/>
      <c r="AX119" s="61"/>
      <c r="AY119" s="61"/>
      <c r="AZ119" s="61"/>
      <c r="BA119" s="61"/>
      <c r="BB119" s="61"/>
      <c r="BC119" s="61"/>
      <c r="BD119" s="61"/>
      <c r="BE119" s="61"/>
      <c r="BF119" s="61"/>
      <c r="BG119" s="61"/>
      <c r="BH119" s="61"/>
      <c r="BI119" s="61"/>
      <c r="BJ119" s="61"/>
      <c r="BK119" s="61"/>
      <c r="BL119" s="61"/>
      <c r="BM119" s="61"/>
      <c r="BN119" s="61"/>
      <c r="BO119" s="61"/>
      <c r="BP119" s="61"/>
      <c r="BQ119" s="61"/>
      <c r="BR119" s="61"/>
      <c r="BS119" s="61"/>
      <c r="BT119" s="61"/>
      <c r="BU119" s="61"/>
      <c r="BV119" s="61"/>
      <c r="BW119" s="61"/>
      <c r="BX119" s="61"/>
      <c r="BY119" s="61"/>
      <c r="BZ119" s="61"/>
      <c r="CA119" s="61"/>
      <c r="CB119" s="61"/>
      <c r="CC119" s="61"/>
      <c r="CD119" s="61"/>
      <c r="CE119" s="61"/>
      <c r="CF119" s="61"/>
      <c r="CG119" s="61"/>
      <c r="CH119" s="61"/>
      <c r="CI119" s="61"/>
      <c r="CJ119" s="61"/>
      <c r="CK119" s="61"/>
      <c r="CL119" s="61"/>
      <c r="CM119" s="61"/>
      <c r="CN119" s="61"/>
      <c r="CO119" s="61"/>
      <c r="CP119" s="61"/>
      <c r="CQ119" s="61"/>
      <c r="CR119" s="61"/>
      <c r="CS119" s="61"/>
      <c r="CT119" s="61"/>
    </row>
    <row r="120" spans="11:98">
      <c r="K120" s="22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  <c r="AB120" s="61"/>
      <c r="AC120" s="61"/>
      <c r="AD120" s="61"/>
      <c r="AE120" s="61"/>
      <c r="AF120" s="61"/>
      <c r="AG120" s="61"/>
      <c r="AH120" s="61"/>
      <c r="AI120" s="61"/>
      <c r="AJ120" s="61"/>
      <c r="AK120" s="61"/>
      <c r="AL120" s="61"/>
      <c r="AM120" s="61"/>
      <c r="AN120" s="61"/>
      <c r="AO120" s="61"/>
      <c r="AP120" s="61"/>
      <c r="AQ120" s="61"/>
      <c r="AR120" s="61"/>
      <c r="AS120" s="61"/>
      <c r="AT120" s="61"/>
      <c r="AU120" s="61"/>
      <c r="AV120" s="61"/>
      <c r="AW120" s="61"/>
      <c r="AX120" s="61"/>
      <c r="AY120" s="61"/>
      <c r="AZ120" s="61"/>
      <c r="BA120" s="61"/>
      <c r="BB120" s="61"/>
      <c r="BC120" s="61"/>
      <c r="BD120" s="61"/>
      <c r="BE120" s="61"/>
      <c r="BF120" s="61"/>
      <c r="BG120" s="61"/>
      <c r="BH120" s="61"/>
      <c r="BI120" s="61"/>
      <c r="BJ120" s="61"/>
      <c r="BK120" s="61"/>
      <c r="BL120" s="61"/>
      <c r="BM120" s="61"/>
      <c r="BN120" s="61"/>
      <c r="BO120" s="61"/>
      <c r="BP120" s="61"/>
      <c r="BQ120" s="61"/>
      <c r="BR120" s="61"/>
      <c r="BS120" s="61"/>
      <c r="BT120" s="61"/>
      <c r="BU120" s="61"/>
      <c r="BV120" s="61"/>
      <c r="BW120" s="61"/>
      <c r="BX120" s="61"/>
      <c r="BY120" s="61"/>
      <c r="BZ120" s="61"/>
      <c r="CA120" s="61"/>
      <c r="CB120" s="61"/>
      <c r="CC120" s="61"/>
      <c r="CD120" s="61"/>
      <c r="CE120" s="61"/>
      <c r="CF120" s="61"/>
      <c r="CG120" s="61"/>
      <c r="CH120" s="61"/>
      <c r="CI120" s="61"/>
      <c r="CJ120" s="61"/>
      <c r="CK120" s="61"/>
      <c r="CL120" s="61"/>
      <c r="CM120" s="61"/>
      <c r="CN120" s="61"/>
      <c r="CO120" s="61"/>
      <c r="CP120" s="61"/>
      <c r="CQ120" s="61"/>
      <c r="CR120" s="61"/>
      <c r="CS120" s="61"/>
      <c r="CT120" s="61"/>
    </row>
    <row r="121" spans="11:98">
      <c r="K121" s="22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  <c r="AC121" s="61"/>
      <c r="AD121" s="61"/>
      <c r="AE121" s="61"/>
      <c r="AF121" s="61"/>
      <c r="AG121" s="61"/>
      <c r="AH121" s="61"/>
      <c r="AI121" s="61"/>
      <c r="AJ121" s="61"/>
      <c r="AK121" s="61"/>
      <c r="AL121" s="61"/>
      <c r="AM121" s="61"/>
      <c r="AN121" s="61"/>
      <c r="AO121" s="61"/>
      <c r="AP121" s="61"/>
      <c r="AQ121" s="61"/>
      <c r="AR121" s="61"/>
      <c r="AS121" s="61"/>
      <c r="AT121" s="61"/>
      <c r="AU121" s="61"/>
      <c r="AV121" s="61"/>
      <c r="AW121" s="61"/>
      <c r="AX121" s="61"/>
      <c r="AY121" s="61"/>
      <c r="AZ121" s="61"/>
      <c r="BA121" s="61"/>
      <c r="BB121" s="61"/>
      <c r="BC121" s="61"/>
      <c r="BD121" s="61"/>
      <c r="BE121" s="61"/>
      <c r="BF121" s="61"/>
      <c r="BG121" s="61"/>
      <c r="BH121" s="61"/>
      <c r="BI121" s="61"/>
      <c r="BJ121" s="61"/>
      <c r="BK121" s="61"/>
      <c r="BL121" s="61"/>
      <c r="BM121" s="61"/>
      <c r="BN121" s="61"/>
      <c r="BO121" s="61"/>
      <c r="BP121" s="61"/>
      <c r="BQ121" s="61"/>
      <c r="BR121" s="61"/>
      <c r="BS121" s="61"/>
      <c r="BT121" s="61"/>
      <c r="BU121" s="61"/>
      <c r="BV121" s="61"/>
      <c r="BW121" s="61"/>
      <c r="BX121" s="61"/>
      <c r="BY121" s="61"/>
      <c r="BZ121" s="61"/>
      <c r="CA121" s="61"/>
      <c r="CB121" s="61"/>
      <c r="CC121" s="61"/>
      <c r="CD121" s="61"/>
      <c r="CE121" s="61"/>
      <c r="CF121" s="61"/>
      <c r="CG121" s="61"/>
      <c r="CH121" s="61"/>
      <c r="CI121" s="61"/>
      <c r="CJ121" s="61"/>
      <c r="CK121" s="61"/>
      <c r="CL121" s="61"/>
      <c r="CM121" s="61"/>
      <c r="CN121" s="61"/>
      <c r="CO121" s="61"/>
      <c r="CP121" s="61"/>
      <c r="CQ121" s="61"/>
      <c r="CR121" s="61"/>
      <c r="CS121" s="61"/>
      <c r="CT121" s="61"/>
    </row>
    <row r="122" spans="11:98" ht="42" customHeight="1">
      <c r="K122" s="22"/>
      <c r="L122" s="61"/>
      <c r="M122" s="61"/>
      <c r="N122" s="61"/>
      <c r="O122" s="61"/>
      <c r="P122" s="61"/>
      <c r="Q122" s="61"/>
      <c r="R122" s="61"/>
      <c r="S122" s="61"/>
      <c r="T122" s="61"/>
      <c r="U122" s="61"/>
      <c r="V122" s="61"/>
      <c r="W122" s="61"/>
      <c r="X122" s="61"/>
      <c r="Y122" s="61"/>
      <c r="Z122" s="61"/>
      <c r="AA122" s="61"/>
      <c r="AB122" s="61"/>
      <c r="AC122" s="61"/>
      <c r="AD122" s="61"/>
      <c r="AE122" s="61"/>
      <c r="AF122" s="61"/>
      <c r="AG122" s="61"/>
      <c r="AH122" s="61"/>
      <c r="AI122" s="61"/>
      <c r="AJ122" s="61"/>
      <c r="AK122" s="61"/>
      <c r="AL122" s="61"/>
      <c r="AM122" s="61"/>
      <c r="AN122" s="61"/>
      <c r="AO122" s="61"/>
      <c r="AP122" s="61"/>
      <c r="AQ122" s="61"/>
      <c r="AR122" s="61"/>
      <c r="AS122" s="61"/>
      <c r="AT122" s="61"/>
      <c r="AU122" s="61"/>
      <c r="AV122" s="61"/>
      <c r="AW122" s="61"/>
      <c r="AX122" s="61"/>
      <c r="AY122" s="61"/>
      <c r="AZ122" s="61"/>
      <c r="BA122" s="61"/>
      <c r="BB122" s="61"/>
      <c r="BC122" s="61"/>
      <c r="BD122" s="61"/>
      <c r="BE122" s="61"/>
      <c r="BF122" s="61"/>
      <c r="BG122" s="61"/>
      <c r="BH122" s="61"/>
      <c r="BI122" s="61"/>
      <c r="BJ122" s="61"/>
      <c r="BK122" s="61"/>
      <c r="BL122" s="61"/>
      <c r="BM122" s="61"/>
      <c r="BN122" s="61"/>
      <c r="BO122" s="61"/>
      <c r="BP122" s="61"/>
      <c r="BQ122" s="61"/>
      <c r="BR122" s="61"/>
      <c r="BS122" s="61"/>
      <c r="BT122" s="61"/>
      <c r="BU122" s="61"/>
      <c r="BV122" s="61"/>
      <c r="BW122" s="61"/>
      <c r="BX122" s="61"/>
      <c r="BY122" s="61"/>
      <c r="BZ122" s="61"/>
      <c r="CA122" s="61"/>
      <c r="CB122" s="61"/>
      <c r="CC122" s="61"/>
      <c r="CD122" s="61"/>
      <c r="CE122" s="61"/>
      <c r="CF122" s="61"/>
      <c r="CG122" s="61"/>
      <c r="CH122" s="61"/>
      <c r="CI122" s="61"/>
      <c r="CJ122" s="61"/>
      <c r="CK122" s="61"/>
      <c r="CL122" s="61"/>
      <c r="CM122" s="61"/>
      <c r="CN122" s="61"/>
      <c r="CO122" s="61"/>
      <c r="CP122" s="61"/>
      <c r="CQ122" s="61"/>
      <c r="CR122" s="61"/>
      <c r="CS122" s="61"/>
      <c r="CT122" s="61"/>
    </row>
    <row r="123" spans="11:98">
      <c r="K123" s="22"/>
      <c r="L123" s="61"/>
      <c r="M123" s="61"/>
      <c r="N123" s="61"/>
      <c r="O123" s="61"/>
      <c r="P123" s="61"/>
      <c r="Q123" s="61"/>
      <c r="R123" s="61"/>
      <c r="S123" s="61"/>
      <c r="T123" s="61"/>
      <c r="U123" s="61"/>
      <c r="V123" s="61"/>
      <c r="W123" s="61"/>
      <c r="X123" s="61"/>
      <c r="Y123" s="61"/>
      <c r="Z123" s="61"/>
      <c r="AA123" s="61"/>
      <c r="AB123" s="61"/>
      <c r="AC123" s="61"/>
      <c r="AD123" s="61"/>
      <c r="AE123" s="61"/>
      <c r="AF123" s="61"/>
      <c r="AG123" s="61"/>
      <c r="AH123" s="61"/>
      <c r="AI123" s="61"/>
      <c r="AJ123" s="61"/>
      <c r="AK123" s="61"/>
      <c r="AL123" s="61"/>
      <c r="AM123" s="61"/>
      <c r="AN123" s="61"/>
      <c r="AO123" s="61"/>
      <c r="AP123" s="61"/>
      <c r="AQ123" s="61"/>
      <c r="AR123" s="61"/>
      <c r="AS123" s="61"/>
      <c r="AT123" s="61"/>
      <c r="AU123" s="61"/>
      <c r="AV123" s="61"/>
      <c r="AW123" s="61"/>
      <c r="AX123" s="61"/>
      <c r="AY123" s="61"/>
      <c r="AZ123" s="61"/>
      <c r="BA123" s="61"/>
      <c r="BB123" s="61"/>
      <c r="BC123" s="61"/>
      <c r="BD123" s="61"/>
      <c r="BE123" s="61"/>
      <c r="BF123" s="61"/>
      <c r="BG123" s="61"/>
      <c r="BH123" s="61"/>
      <c r="BI123" s="61"/>
      <c r="BJ123" s="61"/>
      <c r="BK123" s="61"/>
      <c r="BL123" s="61"/>
      <c r="BM123" s="61"/>
      <c r="BN123" s="61"/>
      <c r="BO123" s="61"/>
      <c r="BP123" s="61"/>
      <c r="BQ123" s="61"/>
      <c r="BR123" s="61"/>
      <c r="BS123" s="61"/>
      <c r="BT123" s="61"/>
      <c r="BU123" s="61"/>
      <c r="BV123" s="61"/>
      <c r="BW123" s="61"/>
      <c r="BX123" s="61"/>
      <c r="BY123" s="61"/>
      <c r="BZ123" s="61"/>
      <c r="CA123" s="61"/>
      <c r="CB123" s="61"/>
      <c r="CC123" s="61"/>
      <c r="CD123" s="61"/>
      <c r="CE123" s="61"/>
      <c r="CF123" s="61"/>
      <c r="CG123" s="61"/>
      <c r="CH123" s="61"/>
      <c r="CI123" s="61"/>
      <c r="CJ123" s="61"/>
      <c r="CK123" s="61"/>
      <c r="CL123" s="61"/>
      <c r="CM123" s="61"/>
      <c r="CN123" s="61"/>
      <c r="CO123" s="61"/>
      <c r="CP123" s="61"/>
      <c r="CQ123" s="61"/>
      <c r="CR123" s="61"/>
      <c r="CS123" s="61"/>
      <c r="CT123" s="61"/>
    </row>
    <row r="124" spans="11:98">
      <c r="K124" s="22"/>
      <c r="L124" s="61"/>
      <c r="M124" s="61"/>
      <c r="N124" s="61"/>
      <c r="O124" s="61"/>
      <c r="P124" s="61"/>
      <c r="Q124" s="61"/>
      <c r="R124" s="61"/>
      <c r="S124" s="61"/>
      <c r="T124" s="61"/>
      <c r="U124" s="61"/>
      <c r="V124" s="61"/>
      <c r="W124" s="61"/>
      <c r="X124" s="61"/>
      <c r="Y124" s="61"/>
      <c r="Z124" s="61"/>
      <c r="AA124" s="61"/>
      <c r="AB124" s="61"/>
      <c r="AC124" s="61"/>
      <c r="AD124" s="61"/>
      <c r="AE124" s="61"/>
      <c r="AF124" s="61"/>
      <c r="AG124" s="61"/>
      <c r="AH124" s="61"/>
      <c r="AI124" s="61"/>
      <c r="AJ124" s="61"/>
      <c r="AK124" s="61"/>
      <c r="AL124" s="61"/>
      <c r="AM124" s="61"/>
      <c r="AN124" s="61"/>
      <c r="AO124" s="61"/>
      <c r="AP124" s="61"/>
      <c r="AQ124" s="61"/>
      <c r="AR124" s="61"/>
      <c r="AS124" s="61"/>
      <c r="AT124" s="61"/>
      <c r="AU124" s="61"/>
      <c r="AV124" s="61"/>
      <c r="AW124" s="61"/>
      <c r="AX124" s="61"/>
      <c r="AY124" s="61"/>
      <c r="AZ124" s="61"/>
      <c r="BA124" s="61"/>
      <c r="BB124" s="61"/>
      <c r="BC124" s="61"/>
      <c r="BD124" s="61"/>
      <c r="BE124" s="61"/>
      <c r="BF124" s="61"/>
      <c r="BG124" s="61"/>
      <c r="BH124" s="61"/>
      <c r="BI124" s="61"/>
      <c r="BJ124" s="61"/>
      <c r="BK124" s="61"/>
      <c r="BL124" s="61"/>
      <c r="BM124" s="61"/>
      <c r="BN124" s="61"/>
      <c r="BO124" s="61"/>
      <c r="BP124" s="61"/>
      <c r="BQ124" s="61"/>
      <c r="BR124" s="61"/>
      <c r="BS124" s="61"/>
      <c r="BT124" s="61"/>
      <c r="BU124" s="61"/>
      <c r="BV124" s="61"/>
      <c r="BW124" s="61"/>
      <c r="BX124" s="61"/>
      <c r="BY124" s="61"/>
      <c r="BZ124" s="61"/>
      <c r="CA124" s="61"/>
      <c r="CB124" s="61"/>
      <c r="CC124" s="61"/>
      <c r="CD124" s="61"/>
      <c r="CE124" s="61"/>
      <c r="CF124" s="61"/>
      <c r="CG124" s="61"/>
      <c r="CH124" s="61"/>
      <c r="CI124" s="61"/>
      <c r="CJ124" s="61"/>
      <c r="CK124" s="61"/>
      <c r="CL124" s="61"/>
      <c r="CM124" s="61"/>
      <c r="CN124" s="61"/>
      <c r="CO124" s="61"/>
      <c r="CP124" s="61"/>
      <c r="CQ124" s="61"/>
      <c r="CR124" s="61"/>
      <c r="CS124" s="61"/>
      <c r="CT124" s="61"/>
    </row>
    <row r="125" spans="11:98">
      <c r="K125" s="22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  <c r="AB125" s="61"/>
      <c r="AC125" s="61"/>
      <c r="AD125" s="61"/>
      <c r="AE125" s="61"/>
      <c r="AF125" s="61"/>
      <c r="AG125" s="61"/>
      <c r="AH125" s="61"/>
      <c r="AI125" s="61"/>
      <c r="AJ125" s="61"/>
      <c r="AK125" s="61"/>
      <c r="AL125" s="61"/>
      <c r="AM125" s="61"/>
      <c r="AN125" s="61"/>
      <c r="AO125" s="61"/>
      <c r="AP125" s="61"/>
      <c r="AQ125" s="61"/>
      <c r="AR125" s="61"/>
      <c r="AS125" s="61"/>
      <c r="AT125" s="61"/>
      <c r="AU125" s="61"/>
      <c r="AV125" s="61"/>
      <c r="AW125" s="61"/>
      <c r="AX125" s="61"/>
      <c r="AY125" s="61"/>
      <c r="AZ125" s="61"/>
      <c r="BA125" s="61"/>
      <c r="BB125" s="61"/>
      <c r="BC125" s="61"/>
      <c r="BD125" s="61"/>
      <c r="BE125" s="61"/>
      <c r="BF125" s="61"/>
      <c r="BG125" s="61"/>
      <c r="BH125" s="61"/>
      <c r="BI125" s="61"/>
      <c r="BJ125" s="61"/>
      <c r="BK125" s="61"/>
      <c r="BL125" s="61"/>
      <c r="BM125" s="61"/>
      <c r="BN125" s="61"/>
      <c r="BO125" s="61"/>
      <c r="BP125" s="61"/>
      <c r="BQ125" s="61"/>
      <c r="BR125" s="61"/>
      <c r="BS125" s="61"/>
      <c r="BT125" s="61"/>
      <c r="BU125" s="61"/>
      <c r="BV125" s="61"/>
      <c r="BW125" s="61"/>
      <c r="BX125" s="61"/>
      <c r="BY125" s="61"/>
      <c r="BZ125" s="61"/>
      <c r="CA125" s="61"/>
      <c r="CB125" s="61"/>
      <c r="CC125" s="61"/>
      <c r="CD125" s="61"/>
      <c r="CE125" s="61"/>
      <c r="CF125" s="61"/>
      <c r="CG125" s="61"/>
      <c r="CH125" s="61"/>
      <c r="CI125" s="61"/>
      <c r="CJ125" s="61"/>
      <c r="CK125" s="61"/>
      <c r="CL125" s="61"/>
      <c r="CM125" s="61"/>
      <c r="CN125" s="61"/>
      <c r="CO125" s="61"/>
      <c r="CP125" s="61"/>
      <c r="CQ125" s="61"/>
      <c r="CR125" s="61"/>
      <c r="CS125" s="61"/>
      <c r="CT125" s="61"/>
    </row>
    <row r="126" spans="11:98">
      <c r="K126" s="22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  <c r="AA126" s="61"/>
      <c r="AB126" s="61"/>
      <c r="AC126" s="61"/>
      <c r="AD126" s="61"/>
      <c r="AE126" s="61"/>
      <c r="AF126" s="61"/>
      <c r="AG126" s="61"/>
      <c r="AH126" s="61"/>
      <c r="AI126" s="61"/>
      <c r="AJ126" s="61"/>
      <c r="AK126" s="61"/>
      <c r="AL126" s="61"/>
      <c r="AM126" s="61"/>
      <c r="AN126" s="61"/>
      <c r="AO126" s="61"/>
      <c r="AP126" s="61"/>
      <c r="AQ126" s="61"/>
      <c r="AR126" s="61"/>
      <c r="AS126" s="61"/>
      <c r="AT126" s="61"/>
      <c r="AU126" s="61"/>
      <c r="AV126" s="61"/>
      <c r="AW126" s="61"/>
      <c r="AX126" s="61"/>
      <c r="AY126" s="61"/>
      <c r="AZ126" s="61"/>
      <c r="BA126" s="61"/>
      <c r="BB126" s="61"/>
      <c r="BC126" s="61"/>
      <c r="BD126" s="61"/>
      <c r="BE126" s="61"/>
      <c r="BF126" s="61"/>
      <c r="BG126" s="61"/>
      <c r="BH126" s="61"/>
      <c r="BI126" s="61"/>
      <c r="BJ126" s="61"/>
      <c r="BK126" s="61"/>
      <c r="BL126" s="61"/>
      <c r="BM126" s="61"/>
      <c r="BN126" s="61"/>
      <c r="BO126" s="61"/>
      <c r="BP126" s="61"/>
      <c r="BQ126" s="61"/>
      <c r="BR126" s="61"/>
      <c r="BS126" s="61"/>
      <c r="BT126" s="61"/>
      <c r="BU126" s="61"/>
      <c r="BV126" s="61"/>
      <c r="BW126" s="61"/>
      <c r="BX126" s="61"/>
      <c r="BY126" s="61"/>
      <c r="BZ126" s="61"/>
      <c r="CA126" s="61"/>
      <c r="CB126" s="61"/>
      <c r="CC126" s="61"/>
      <c r="CD126" s="61"/>
      <c r="CE126" s="61"/>
      <c r="CF126" s="61"/>
      <c r="CG126" s="61"/>
      <c r="CH126" s="61"/>
      <c r="CI126" s="61"/>
      <c r="CJ126" s="61"/>
      <c r="CK126" s="61"/>
      <c r="CL126" s="61"/>
      <c r="CM126" s="61"/>
      <c r="CN126" s="61"/>
      <c r="CO126" s="61"/>
      <c r="CP126" s="61"/>
      <c r="CQ126" s="61"/>
      <c r="CR126" s="61"/>
      <c r="CS126" s="61"/>
      <c r="CT126" s="61"/>
    </row>
    <row r="127" spans="11:98">
      <c r="K127" s="22"/>
      <c r="L127" s="61"/>
      <c r="M127" s="61"/>
      <c r="N127" s="61"/>
      <c r="O127" s="61"/>
      <c r="P127" s="61"/>
      <c r="Q127" s="61"/>
      <c r="R127" s="61"/>
      <c r="S127" s="61"/>
      <c r="T127" s="61"/>
      <c r="U127" s="61"/>
      <c r="V127" s="61"/>
      <c r="W127" s="61"/>
      <c r="X127" s="61"/>
      <c r="Y127" s="61"/>
      <c r="Z127" s="61"/>
      <c r="AA127" s="61"/>
      <c r="AB127" s="61"/>
      <c r="AC127" s="61"/>
      <c r="AD127" s="61"/>
      <c r="AE127" s="61"/>
      <c r="AF127" s="61"/>
      <c r="AG127" s="61"/>
      <c r="AH127" s="61"/>
      <c r="AI127" s="61"/>
      <c r="AJ127" s="61"/>
      <c r="AK127" s="61"/>
      <c r="AL127" s="61"/>
      <c r="AM127" s="61"/>
      <c r="AN127" s="61"/>
      <c r="AO127" s="61"/>
      <c r="AP127" s="61"/>
      <c r="AQ127" s="61"/>
      <c r="AR127" s="61"/>
      <c r="AS127" s="61"/>
      <c r="AT127" s="61"/>
      <c r="AU127" s="61"/>
      <c r="AV127" s="61"/>
      <c r="AW127" s="61"/>
      <c r="AX127" s="61"/>
      <c r="AY127" s="61"/>
      <c r="AZ127" s="61"/>
      <c r="BA127" s="61"/>
      <c r="BB127" s="61"/>
      <c r="BC127" s="61"/>
      <c r="BD127" s="61"/>
      <c r="BE127" s="61"/>
      <c r="BF127" s="61"/>
      <c r="BG127" s="61"/>
      <c r="BH127" s="61"/>
      <c r="BI127" s="61"/>
      <c r="BJ127" s="61"/>
      <c r="BK127" s="61"/>
      <c r="BL127" s="61"/>
      <c r="BM127" s="61"/>
      <c r="BN127" s="61"/>
      <c r="BO127" s="61"/>
      <c r="BP127" s="61"/>
      <c r="BQ127" s="61"/>
      <c r="BR127" s="61"/>
      <c r="BS127" s="61"/>
      <c r="BT127" s="61"/>
      <c r="BU127" s="61"/>
      <c r="BV127" s="61"/>
      <c r="BW127" s="61"/>
      <c r="BX127" s="61"/>
      <c r="BY127" s="61"/>
      <c r="BZ127" s="61"/>
      <c r="CA127" s="61"/>
      <c r="CB127" s="61"/>
      <c r="CC127" s="61"/>
      <c r="CD127" s="61"/>
      <c r="CE127" s="61"/>
      <c r="CF127" s="61"/>
      <c r="CG127" s="61"/>
      <c r="CH127" s="61"/>
      <c r="CI127" s="61"/>
      <c r="CJ127" s="61"/>
      <c r="CK127" s="61"/>
      <c r="CL127" s="61"/>
      <c r="CM127" s="61"/>
      <c r="CN127" s="61"/>
      <c r="CO127" s="61"/>
      <c r="CP127" s="61"/>
      <c r="CQ127" s="61"/>
      <c r="CR127" s="61"/>
      <c r="CS127" s="61"/>
      <c r="CT127" s="61"/>
    </row>
    <row r="128" spans="11:98">
      <c r="K128" s="22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  <c r="AA128" s="61"/>
      <c r="AB128" s="61"/>
      <c r="AC128" s="61"/>
      <c r="AD128" s="61"/>
      <c r="AE128" s="61"/>
      <c r="AF128" s="61"/>
      <c r="AG128" s="61"/>
      <c r="AH128" s="61"/>
      <c r="AI128" s="61"/>
      <c r="AJ128" s="61"/>
      <c r="AK128" s="61"/>
      <c r="AL128" s="61"/>
      <c r="AM128" s="61"/>
      <c r="AN128" s="61"/>
      <c r="AO128" s="61"/>
      <c r="AP128" s="61"/>
      <c r="AQ128" s="61"/>
      <c r="AR128" s="61"/>
      <c r="AS128" s="61"/>
      <c r="AT128" s="61"/>
      <c r="AU128" s="61"/>
      <c r="AV128" s="61"/>
      <c r="AW128" s="61"/>
      <c r="AX128" s="61"/>
      <c r="AY128" s="61"/>
      <c r="AZ128" s="61"/>
      <c r="BA128" s="61"/>
      <c r="BB128" s="61"/>
      <c r="BC128" s="61"/>
      <c r="BD128" s="61"/>
      <c r="BE128" s="61"/>
      <c r="BF128" s="61"/>
      <c r="BG128" s="61"/>
      <c r="BH128" s="61"/>
      <c r="BI128" s="61"/>
      <c r="BJ128" s="61"/>
      <c r="BK128" s="61"/>
      <c r="BL128" s="61"/>
      <c r="BM128" s="61"/>
      <c r="BN128" s="61"/>
      <c r="BO128" s="61"/>
      <c r="BP128" s="61"/>
      <c r="BQ128" s="61"/>
      <c r="BR128" s="61"/>
      <c r="BS128" s="61"/>
      <c r="BT128" s="61"/>
      <c r="BU128" s="61"/>
      <c r="BV128" s="61"/>
      <c r="BW128" s="61"/>
      <c r="BX128" s="61"/>
      <c r="BY128" s="61"/>
      <c r="BZ128" s="61"/>
      <c r="CA128" s="61"/>
      <c r="CB128" s="61"/>
      <c r="CC128" s="61"/>
      <c r="CD128" s="61"/>
      <c r="CE128" s="61"/>
      <c r="CF128" s="61"/>
      <c r="CG128" s="61"/>
      <c r="CH128" s="61"/>
      <c r="CI128" s="61"/>
      <c r="CJ128" s="61"/>
      <c r="CK128" s="61"/>
      <c r="CL128" s="61"/>
      <c r="CM128" s="61"/>
      <c r="CN128" s="61"/>
      <c r="CO128" s="61"/>
      <c r="CP128" s="61"/>
      <c r="CQ128" s="61"/>
      <c r="CR128" s="61"/>
      <c r="CS128" s="61"/>
      <c r="CT128" s="61"/>
    </row>
    <row r="129" spans="11:98">
      <c r="K129" s="22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  <c r="AB129" s="61"/>
      <c r="AC129" s="61"/>
      <c r="AD129" s="61"/>
      <c r="AE129" s="61"/>
      <c r="AF129" s="61"/>
      <c r="AG129" s="61"/>
      <c r="AH129" s="61"/>
      <c r="AI129" s="61"/>
      <c r="AJ129" s="61"/>
      <c r="AK129" s="61"/>
      <c r="AL129" s="61"/>
      <c r="AM129" s="61"/>
      <c r="AN129" s="61"/>
      <c r="AO129" s="61"/>
      <c r="AP129" s="61"/>
      <c r="AQ129" s="61"/>
      <c r="AR129" s="61"/>
      <c r="AS129" s="61"/>
      <c r="AT129" s="61"/>
      <c r="AU129" s="61"/>
      <c r="AV129" s="61"/>
      <c r="AW129" s="61"/>
      <c r="AX129" s="61"/>
      <c r="AY129" s="61"/>
      <c r="AZ129" s="61"/>
      <c r="BA129" s="61"/>
      <c r="BB129" s="61"/>
      <c r="BC129" s="61"/>
      <c r="BD129" s="61"/>
      <c r="BE129" s="61"/>
      <c r="BF129" s="61"/>
      <c r="BG129" s="61"/>
      <c r="BH129" s="61"/>
      <c r="BI129" s="61"/>
      <c r="BJ129" s="61"/>
      <c r="BK129" s="61"/>
      <c r="BL129" s="61"/>
      <c r="BM129" s="61"/>
      <c r="BN129" s="61"/>
      <c r="BO129" s="61"/>
      <c r="BP129" s="61"/>
      <c r="BQ129" s="61"/>
      <c r="BR129" s="61"/>
      <c r="BS129" s="61"/>
      <c r="BT129" s="61"/>
      <c r="BU129" s="61"/>
      <c r="BV129" s="61"/>
      <c r="BW129" s="61"/>
      <c r="BX129" s="61"/>
      <c r="BY129" s="61"/>
      <c r="BZ129" s="61"/>
      <c r="CA129" s="61"/>
      <c r="CB129" s="61"/>
      <c r="CC129" s="61"/>
      <c r="CD129" s="61"/>
      <c r="CE129" s="61"/>
      <c r="CF129" s="61"/>
      <c r="CG129" s="61"/>
      <c r="CH129" s="61"/>
      <c r="CI129" s="61"/>
      <c r="CJ129" s="61"/>
      <c r="CK129" s="61"/>
      <c r="CL129" s="61"/>
      <c r="CM129" s="61"/>
      <c r="CN129" s="61"/>
      <c r="CO129" s="61"/>
      <c r="CP129" s="61"/>
      <c r="CQ129" s="61"/>
      <c r="CR129" s="61"/>
      <c r="CS129" s="61"/>
      <c r="CT129" s="61"/>
    </row>
    <row r="130" spans="11:98">
      <c r="K130" s="22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  <c r="AB130" s="61"/>
      <c r="AC130" s="61"/>
      <c r="AD130" s="61"/>
      <c r="AE130" s="61"/>
      <c r="AF130" s="61"/>
      <c r="AG130" s="61"/>
      <c r="AH130" s="61"/>
      <c r="AI130" s="61"/>
      <c r="AJ130" s="61"/>
      <c r="AK130" s="61"/>
      <c r="AL130" s="61"/>
      <c r="AM130" s="61"/>
      <c r="AN130" s="61"/>
      <c r="AO130" s="61"/>
      <c r="AP130" s="61"/>
      <c r="AQ130" s="61"/>
      <c r="AR130" s="61"/>
      <c r="AS130" s="61"/>
      <c r="AT130" s="61"/>
      <c r="AU130" s="61"/>
      <c r="AV130" s="61"/>
      <c r="AW130" s="61"/>
      <c r="AX130" s="61"/>
      <c r="AY130" s="61"/>
      <c r="AZ130" s="61"/>
      <c r="BA130" s="61"/>
      <c r="BB130" s="61"/>
      <c r="BC130" s="61"/>
      <c r="BD130" s="61"/>
      <c r="BE130" s="61"/>
      <c r="BF130" s="61"/>
      <c r="BG130" s="61"/>
      <c r="BH130" s="61"/>
      <c r="BI130" s="61"/>
      <c r="BJ130" s="61"/>
      <c r="BK130" s="61"/>
      <c r="BL130" s="61"/>
      <c r="BM130" s="61"/>
      <c r="BN130" s="61"/>
      <c r="BO130" s="61"/>
      <c r="BP130" s="61"/>
      <c r="BQ130" s="61"/>
      <c r="BR130" s="61"/>
      <c r="BS130" s="61"/>
      <c r="BT130" s="61"/>
      <c r="BU130" s="61"/>
      <c r="BV130" s="61"/>
      <c r="BW130" s="61"/>
      <c r="BX130" s="61"/>
      <c r="BY130" s="61"/>
      <c r="BZ130" s="61"/>
      <c r="CA130" s="61"/>
      <c r="CB130" s="61"/>
      <c r="CC130" s="61"/>
      <c r="CD130" s="61"/>
      <c r="CE130" s="61"/>
      <c r="CF130" s="61"/>
      <c r="CG130" s="61"/>
      <c r="CH130" s="61"/>
      <c r="CI130" s="61"/>
      <c r="CJ130" s="61"/>
      <c r="CK130" s="61"/>
      <c r="CL130" s="61"/>
      <c r="CM130" s="61"/>
      <c r="CN130" s="61"/>
      <c r="CO130" s="61"/>
      <c r="CP130" s="61"/>
      <c r="CQ130" s="61"/>
      <c r="CR130" s="61"/>
      <c r="CS130" s="61"/>
      <c r="CT130" s="61"/>
    </row>
    <row r="131" spans="11:98">
      <c r="K131" s="22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  <c r="AB131" s="61"/>
      <c r="AC131" s="61"/>
      <c r="AD131" s="61"/>
      <c r="AE131" s="61"/>
      <c r="AF131" s="61"/>
      <c r="AG131" s="61"/>
      <c r="AH131" s="61"/>
      <c r="AI131" s="61"/>
      <c r="AJ131" s="61"/>
      <c r="AK131" s="61"/>
      <c r="AL131" s="61"/>
      <c r="AM131" s="61"/>
      <c r="AN131" s="61"/>
      <c r="AO131" s="61"/>
      <c r="AP131" s="61"/>
      <c r="AQ131" s="61"/>
      <c r="AR131" s="61"/>
      <c r="AS131" s="61"/>
      <c r="AT131" s="61"/>
      <c r="AU131" s="61"/>
      <c r="AV131" s="61"/>
      <c r="AW131" s="61"/>
      <c r="AX131" s="61"/>
      <c r="AY131" s="61"/>
      <c r="AZ131" s="61"/>
      <c r="BA131" s="61"/>
      <c r="BB131" s="61"/>
      <c r="BC131" s="61"/>
      <c r="BD131" s="61"/>
      <c r="BE131" s="61"/>
      <c r="BF131" s="61"/>
      <c r="BG131" s="61"/>
      <c r="BH131" s="61"/>
      <c r="BI131" s="61"/>
      <c r="BJ131" s="61"/>
      <c r="BK131" s="61"/>
      <c r="BL131" s="61"/>
      <c r="BM131" s="61"/>
      <c r="BN131" s="61"/>
      <c r="BO131" s="61"/>
      <c r="BP131" s="61"/>
      <c r="BQ131" s="61"/>
      <c r="BR131" s="61"/>
      <c r="BS131" s="61"/>
      <c r="BT131" s="61"/>
      <c r="BU131" s="61"/>
      <c r="BV131" s="61"/>
      <c r="BW131" s="61"/>
      <c r="BX131" s="61"/>
      <c r="BY131" s="61"/>
      <c r="BZ131" s="61"/>
      <c r="CA131" s="61"/>
      <c r="CB131" s="61"/>
      <c r="CC131" s="61"/>
      <c r="CD131" s="61"/>
      <c r="CE131" s="61"/>
      <c r="CF131" s="61"/>
      <c r="CG131" s="61"/>
      <c r="CH131" s="61"/>
      <c r="CI131" s="61"/>
      <c r="CJ131" s="61"/>
      <c r="CK131" s="61"/>
      <c r="CL131" s="61"/>
      <c r="CM131" s="61"/>
      <c r="CN131" s="61"/>
      <c r="CO131" s="61"/>
      <c r="CP131" s="61"/>
      <c r="CQ131" s="61"/>
      <c r="CR131" s="61"/>
      <c r="CS131" s="61"/>
      <c r="CT131" s="61"/>
    </row>
    <row r="132" spans="11:98">
      <c r="K132" s="22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  <c r="AB132" s="61"/>
      <c r="AC132" s="61"/>
      <c r="AD132" s="61"/>
      <c r="AE132" s="61"/>
      <c r="AF132" s="61"/>
      <c r="AG132" s="61"/>
      <c r="AH132" s="61"/>
      <c r="AI132" s="61"/>
      <c r="AJ132" s="61"/>
      <c r="AK132" s="61"/>
      <c r="AL132" s="61"/>
      <c r="AM132" s="61"/>
      <c r="AN132" s="61"/>
      <c r="AO132" s="61"/>
      <c r="AP132" s="61"/>
      <c r="AQ132" s="61"/>
      <c r="AR132" s="61"/>
      <c r="AS132" s="61"/>
      <c r="AT132" s="61"/>
      <c r="AU132" s="61"/>
      <c r="AV132" s="61"/>
      <c r="AW132" s="61"/>
      <c r="AX132" s="61"/>
      <c r="AY132" s="61"/>
      <c r="AZ132" s="61"/>
      <c r="BA132" s="61"/>
      <c r="BB132" s="61"/>
      <c r="BC132" s="61"/>
      <c r="BD132" s="61"/>
      <c r="BE132" s="61"/>
      <c r="BF132" s="61"/>
      <c r="BG132" s="61"/>
      <c r="BH132" s="61"/>
      <c r="BI132" s="61"/>
      <c r="BJ132" s="61"/>
      <c r="BK132" s="61"/>
      <c r="BL132" s="61"/>
      <c r="BM132" s="61"/>
      <c r="BN132" s="61"/>
      <c r="BO132" s="61"/>
      <c r="BP132" s="61"/>
      <c r="BQ132" s="61"/>
      <c r="BR132" s="61"/>
      <c r="BS132" s="61"/>
      <c r="BT132" s="61"/>
      <c r="BU132" s="61"/>
      <c r="BV132" s="61"/>
      <c r="BW132" s="61"/>
      <c r="BX132" s="61"/>
      <c r="BY132" s="61"/>
      <c r="BZ132" s="61"/>
      <c r="CA132" s="61"/>
      <c r="CB132" s="61"/>
      <c r="CC132" s="61"/>
      <c r="CD132" s="61"/>
      <c r="CE132" s="61"/>
      <c r="CF132" s="61"/>
      <c r="CG132" s="61"/>
      <c r="CH132" s="61"/>
      <c r="CI132" s="61"/>
      <c r="CJ132" s="61"/>
      <c r="CK132" s="61"/>
      <c r="CL132" s="61"/>
      <c r="CM132" s="61"/>
      <c r="CN132" s="61"/>
      <c r="CO132" s="61"/>
      <c r="CP132" s="61"/>
      <c r="CQ132" s="61"/>
      <c r="CR132" s="61"/>
      <c r="CS132" s="61"/>
      <c r="CT132" s="61"/>
    </row>
    <row r="133" spans="11:98">
      <c r="K133" s="22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  <c r="AB133" s="61"/>
      <c r="AC133" s="61"/>
      <c r="AD133" s="61"/>
      <c r="AE133" s="61"/>
      <c r="AF133" s="61"/>
      <c r="AG133" s="61"/>
      <c r="AH133" s="61"/>
      <c r="AI133" s="61"/>
      <c r="AJ133" s="61"/>
      <c r="AK133" s="61"/>
      <c r="AL133" s="61"/>
      <c r="AM133" s="61"/>
      <c r="AN133" s="61"/>
      <c r="AO133" s="61"/>
      <c r="AP133" s="61"/>
      <c r="AQ133" s="61"/>
      <c r="AR133" s="61"/>
      <c r="AS133" s="61"/>
      <c r="AT133" s="61"/>
      <c r="AU133" s="61"/>
      <c r="AV133" s="61"/>
      <c r="AW133" s="61"/>
      <c r="AX133" s="61"/>
      <c r="AY133" s="61"/>
      <c r="AZ133" s="61"/>
      <c r="BA133" s="61"/>
      <c r="BB133" s="61"/>
      <c r="BC133" s="61"/>
      <c r="BD133" s="61"/>
      <c r="BE133" s="61"/>
      <c r="BF133" s="61"/>
      <c r="BG133" s="61"/>
      <c r="BH133" s="61"/>
      <c r="BI133" s="61"/>
      <c r="BJ133" s="61"/>
      <c r="BK133" s="61"/>
      <c r="BL133" s="61"/>
      <c r="BM133" s="61"/>
      <c r="BN133" s="61"/>
      <c r="BO133" s="61"/>
      <c r="BP133" s="61"/>
      <c r="BQ133" s="61"/>
      <c r="BR133" s="61"/>
      <c r="BS133" s="61"/>
      <c r="BT133" s="61"/>
      <c r="BU133" s="61"/>
      <c r="BV133" s="61"/>
      <c r="BW133" s="61"/>
      <c r="BX133" s="61"/>
      <c r="BY133" s="61"/>
      <c r="BZ133" s="61"/>
      <c r="CA133" s="61"/>
      <c r="CB133" s="61"/>
      <c r="CC133" s="61"/>
      <c r="CD133" s="61"/>
      <c r="CE133" s="61"/>
      <c r="CF133" s="61"/>
      <c r="CG133" s="61"/>
      <c r="CH133" s="61"/>
      <c r="CI133" s="61"/>
      <c r="CJ133" s="61"/>
      <c r="CK133" s="61"/>
      <c r="CL133" s="61"/>
      <c r="CM133" s="61"/>
      <c r="CN133" s="61"/>
      <c r="CO133" s="61"/>
      <c r="CP133" s="61"/>
      <c r="CQ133" s="61"/>
      <c r="CR133" s="61"/>
      <c r="CS133" s="61"/>
      <c r="CT133" s="61"/>
    </row>
    <row r="134" spans="11:98">
      <c r="K134" s="22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  <c r="AB134" s="61"/>
      <c r="AC134" s="61"/>
      <c r="AD134" s="61"/>
      <c r="AE134" s="61"/>
      <c r="AF134" s="61"/>
      <c r="AG134" s="61"/>
      <c r="AH134" s="61"/>
      <c r="AI134" s="61"/>
      <c r="AJ134" s="61"/>
      <c r="AK134" s="61"/>
      <c r="AL134" s="61"/>
      <c r="AM134" s="61"/>
      <c r="AN134" s="61"/>
      <c r="AO134" s="61"/>
      <c r="AP134" s="61"/>
      <c r="AQ134" s="61"/>
      <c r="AR134" s="61"/>
      <c r="AS134" s="61"/>
      <c r="AT134" s="61"/>
      <c r="AU134" s="61"/>
      <c r="AV134" s="61"/>
      <c r="AW134" s="61"/>
      <c r="AX134" s="61"/>
      <c r="AY134" s="61"/>
      <c r="AZ134" s="61"/>
      <c r="BA134" s="61"/>
      <c r="BB134" s="61"/>
      <c r="BC134" s="61"/>
      <c r="BD134" s="61"/>
      <c r="BE134" s="61"/>
      <c r="BF134" s="61"/>
      <c r="BG134" s="61"/>
      <c r="BH134" s="61"/>
      <c r="BI134" s="61"/>
      <c r="BJ134" s="61"/>
      <c r="BK134" s="61"/>
      <c r="BL134" s="61"/>
      <c r="BM134" s="61"/>
      <c r="BN134" s="61"/>
      <c r="BO134" s="61"/>
      <c r="BP134" s="61"/>
      <c r="BQ134" s="61"/>
      <c r="BR134" s="61"/>
      <c r="BS134" s="61"/>
      <c r="BT134" s="61"/>
      <c r="BU134" s="61"/>
      <c r="BV134" s="61"/>
      <c r="BW134" s="61"/>
      <c r="BX134" s="61"/>
      <c r="BY134" s="61"/>
      <c r="BZ134" s="61"/>
      <c r="CA134" s="61"/>
      <c r="CB134" s="61"/>
      <c r="CC134" s="61"/>
      <c r="CD134" s="61"/>
      <c r="CE134" s="61"/>
      <c r="CF134" s="61"/>
      <c r="CG134" s="61"/>
      <c r="CH134" s="61"/>
      <c r="CI134" s="61"/>
      <c r="CJ134" s="61"/>
      <c r="CK134" s="61"/>
      <c r="CL134" s="61"/>
      <c r="CM134" s="61"/>
      <c r="CN134" s="61"/>
      <c r="CO134" s="61"/>
      <c r="CP134" s="61"/>
      <c r="CQ134" s="61"/>
      <c r="CR134" s="61"/>
      <c r="CS134" s="61"/>
      <c r="CT134" s="61"/>
    </row>
    <row r="135" spans="11:98">
      <c r="K135" s="22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  <c r="AA135" s="61"/>
      <c r="AB135" s="61"/>
      <c r="AC135" s="61"/>
      <c r="AD135" s="61"/>
      <c r="AE135" s="61"/>
      <c r="AF135" s="61"/>
      <c r="AG135" s="61"/>
      <c r="AH135" s="61"/>
      <c r="AI135" s="61"/>
      <c r="AJ135" s="61"/>
      <c r="AK135" s="61"/>
      <c r="AL135" s="61"/>
      <c r="AM135" s="61"/>
      <c r="AN135" s="61"/>
      <c r="AO135" s="61"/>
      <c r="AP135" s="61"/>
      <c r="AQ135" s="61"/>
      <c r="AR135" s="61"/>
      <c r="AS135" s="61"/>
      <c r="AT135" s="61"/>
      <c r="AU135" s="61"/>
      <c r="AV135" s="61"/>
      <c r="AW135" s="61"/>
      <c r="AX135" s="61"/>
      <c r="AY135" s="61"/>
      <c r="AZ135" s="61"/>
      <c r="BA135" s="61"/>
      <c r="BB135" s="61"/>
      <c r="BC135" s="61"/>
      <c r="BD135" s="61"/>
      <c r="BE135" s="61"/>
      <c r="BF135" s="61"/>
      <c r="BG135" s="61"/>
      <c r="BH135" s="61"/>
      <c r="BI135" s="61"/>
      <c r="BJ135" s="61"/>
      <c r="BK135" s="61"/>
      <c r="BL135" s="61"/>
      <c r="BM135" s="61"/>
      <c r="BN135" s="61"/>
      <c r="BO135" s="61"/>
      <c r="BP135" s="61"/>
      <c r="BQ135" s="61"/>
      <c r="BR135" s="61"/>
      <c r="BS135" s="61"/>
      <c r="BT135" s="61"/>
      <c r="BU135" s="61"/>
      <c r="BV135" s="61"/>
      <c r="BW135" s="61"/>
      <c r="BX135" s="61"/>
      <c r="BY135" s="61"/>
      <c r="BZ135" s="61"/>
      <c r="CA135" s="61"/>
      <c r="CB135" s="61"/>
      <c r="CC135" s="61"/>
      <c r="CD135" s="61"/>
      <c r="CE135" s="61"/>
      <c r="CF135" s="61"/>
      <c r="CG135" s="61"/>
      <c r="CH135" s="61"/>
      <c r="CI135" s="61"/>
      <c r="CJ135" s="61"/>
      <c r="CK135" s="61"/>
      <c r="CL135" s="61"/>
      <c r="CM135" s="61"/>
      <c r="CN135" s="61"/>
      <c r="CO135" s="61"/>
      <c r="CP135" s="61"/>
      <c r="CQ135" s="61"/>
      <c r="CR135" s="61"/>
      <c r="CS135" s="61"/>
      <c r="CT135" s="61"/>
    </row>
  </sheetData>
  <mergeCells count="12">
    <mergeCell ref="B75:G75"/>
    <mergeCell ref="B76:G76"/>
    <mergeCell ref="B36:G36"/>
    <mergeCell ref="B34:G34"/>
    <mergeCell ref="B57:G57"/>
    <mergeCell ref="B58:G58"/>
    <mergeCell ref="B59:G74"/>
    <mergeCell ref="B12:G12"/>
    <mergeCell ref="B15:G15"/>
    <mergeCell ref="B16:G32"/>
    <mergeCell ref="B33:G33"/>
    <mergeCell ref="B35:G35"/>
  </mergeCells>
  <conditionalFormatting sqref="J3:M10">
    <cfRule type="cellIs" dxfId="35" priority="1" operator="equal">
      <formula>-100</formula>
    </cfRule>
  </conditionalFormatting>
  <conditionalFormatting sqref="J1:Q2 J11:Q45 K46:S47 J46:J48 K48:Q48 J49:Q57 K59:CT59 J60:CT68">
    <cfRule type="cellIs" dxfId="34" priority="15" operator="equal">
      <formula>-100</formula>
    </cfRule>
  </conditionalFormatting>
  <conditionalFormatting sqref="K58:Q58 J69:Q1048576">
    <cfRule type="cellIs" dxfId="33" priority="12" operator="equal">
      <formula>-100</formula>
    </cfRule>
  </conditionalFormatting>
  <conditionalFormatting sqref="L56:Q58 L69:Q135">
    <cfRule type="cellIs" dxfId="32" priority="14" operator="equal">
      <formula>#VALUE!</formula>
    </cfRule>
  </conditionalFormatting>
  <conditionalFormatting sqref="L59:CT68">
    <cfRule type="cellIs" dxfId="31" priority="13" operator="equal">
      <formula>#VALUE!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BA9BE-2B8A-4BE8-964F-0FECB1B74BE3}">
  <sheetPr>
    <tabColor theme="7"/>
  </sheetPr>
  <dimension ref="A1:DC185"/>
  <sheetViews>
    <sheetView topLeftCell="A98" zoomScale="62" zoomScaleNormal="90" workbookViewId="0">
      <selection activeCell="T108" sqref="T108"/>
    </sheetView>
  </sheetViews>
  <sheetFormatPr defaultColWidth="15.1796875" defaultRowHeight="14.5"/>
  <cols>
    <col min="1" max="1" width="65.1796875" style="22" customWidth="1"/>
    <col min="2" max="6" width="15.1796875" style="22"/>
    <col min="7" max="7" width="11.26953125" style="22" customWidth="1"/>
    <col min="8" max="8" width="11.1796875" style="22" customWidth="1"/>
    <col min="9" max="9" width="11.1796875" style="94" customWidth="1"/>
    <col min="10" max="10" width="39.453125" style="22" customWidth="1"/>
    <col min="11" max="11" width="11.453125" style="25" customWidth="1"/>
    <col min="12" max="13" width="11.453125" style="26" customWidth="1"/>
    <col min="14" max="14" width="11.453125" style="25" customWidth="1"/>
    <col min="15" max="16" width="11.453125" style="26" customWidth="1"/>
    <col min="17" max="17" width="11.453125" style="25" customWidth="1"/>
    <col min="18" max="19" width="11.453125" style="26" customWidth="1"/>
    <col min="20" max="16384" width="15.1796875" style="22"/>
  </cols>
  <sheetData>
    <row r="1" spans="1:98" ht="15.5">
      <c r="A1" s="102" t="s">
        <v>61</v>
      </c>
    </row>
    <row r="2" spans="1:98" ht="15.5">
      <c r="A2" s="24"/>
    </row>
    <row r="3" spans="1:98">
      <c r="A3" s="98" t="str">
        <f>'[1]Quantitative Indicators '!$B$19</f>
        <v>Sales price of pre-packaged ACTs to customer</v>
      </c>
      <c r="N3" s="22"/>
      <c r="O3" s="22"/>
      <c r="P3" s="22"/>
      <c r="Q3" s="22"/>
      <c r="R3" s="22"/>
      <c r="S3" s="22"/>
    </row>
    <row r="4" spans="1:98">
      <c r="A4" s="99" t="str">
        <f>'[1]Quantitative Indicators '!$C$19</f>
        <v xml:space="preserve">Median retail price of selected pre-packaged therapy  </v>
      </c>
      <c r="N4" s="22"/>
      <c r="O4" s="22"/>
      <c r="P4" s="22"/>
      <c r="Q4" s="22"/>
      <c r="R4" s="22"/>
      <c r="S4" s="22"/>
    </row>
    <row r="5" spans="1:98">
      <c r="N5" s="22"/>
      <c r="O5" s="22"/>
      <c r="P5" s="22"/>
      <c r="Q5" s="22"/>
      <c r="R5" s="22"/>
      <c r="S5" s="22"/>
    </row>
    <row r="6" spans="1:98">
      <c r="A6" s="27"/>
      <c r="N6" s="22"/>
      <c r="O6" s="22"/>
      <c r="P6" s="22"/>
      <c r="Q6" s="22"/>
      <c r="R6" s="22"/>
      <c r="S6" s="22"/>
    </row>
    <row r="7" spans="1:98">
      <c r="A7" s="100" t="s">
        <v>58</v>
      </c>
      <c r="N7" s="22"/>
      <c r="O7" s="22"/>
      <c r="P7" s="22"/>
      <c r="Q7" s="22"/>
      <c r="R7" s="22"/>
      <c r="S7" s="22"/>
    </row>
    <row r="8" spans="1:98">
      <c r="A8" s="100" t="s">
        <v>59</v>
      </c>
      <c r="N8" s="22"/>
      <c r="O8" s="22"/>
      <c r="P8" s="22"/>
      <c r="Q8" s="22"/>
      <c r="R8" s="22"/>
      <c r="S8" s="22"/>
    </row>
    <row r="9" spans="1:98">
      <c r="A9" s="100"/>
      <c r="B9" s="101"/>
      <c r="N9" s="22"/>
      <c r="O9" s="22"/>
      <c r="P9" s="22"/>
      <c r="Q9" s="22"/>
      <c r="R9" s="22"/>
      <c r="S9" s="22"/>
    </row>
    <row r="10" spans="1:98">
      <c r="B10" s="101"/>
      <c r="N10" s="22"/>
      <c r="O10" s="22"/>
      <c r="P10" s="22"/>
      <c r="Q10" s="22"/>
      <c r="R10" s="22"/>
      <c r="S10" s="22"/>
    </row>
    <row r="12" spans="1:98" s="29" customFormat="1" ht="73.5" customHeight="1">
      <c r="B12" s="123" t="str">
        <f>_xlfn.CONCAT("Total ACTs with retail price information: (strat1)", T_iii_strat1!A4, "=", T_iii_strat1!AC4, "; ", T_iii_strat1!A5, "=", T_iii_strat1!AC5, "; ", T_iii_strat1!A6,  "=", T_iii_strat1!AC6, "; ",  T_iii_strat1!A7,  "=", T_iii_strat1!AC7,  "; ", T_iii_strat1!A8, "=", T_iii_strat1!AC8,"; ",  T_iii_strat1!A9, "=", T_iii_strat1!AC9,"; ", T_iii_strat1!A10, "=",  T_iii_strat1!AC10, "; ", T_iii_strat1!A11, "=",  T_iii_strat1!AC11, "; ",T_iii_strat1!A12, "=",  T_iii_strat1!AC12,"; ", T_iii_strat1!A13, "=",  T_iii_strat1!AC13,"; ", T_iii_strat1!A14, "=",  T_iii_strat1!AC14,"; ", T_iii_strat1!A15, "=",  T_iii_strat1!AC15,"; ", T_iii_strat1!A16, "=",  T_iii_strat1!AC16,"; ", T_iii_strat1!A17, "=",  T_iii_strat1!AC17,"; ", T_iii_strat1!A18, "=",  T_iii_strat1!AC18, "; ",T_iii_strat1!A19, "=", T_iii_strat1!AC19, "; ",T_iii_strat1!A20,  "=",  T_iii_strat1!AC20,"; ", T_iii_strat1!A21, "=", T_iii_strat1!AC21,"; ", T_iii_strat1!A22, "=", T_iii_strat1!AC22,"; ", T_iii_strat1!A23, "=", T_iii_strat1!AC23,"; ", T_iii_strat1!A24,"=",  T_iii_strat1!AC24)</f>
        <v>Total ACTs with retail price information: (strat1)QA AL pack size 1 (for an infant 5-15kg)=6; QA AL pack size 2 (for a child 15-25 kgs)=5; QA AL pack size 3 (for an adolescent 25-35 kgs)=5; QA AL pack size 4 (for an adult 35+ kgs)=12; Non-QA AL pack size 1 (for an infant 5-15kg)=367; Non-QA AL pack size 2 (for a child 15-25 kgs)=239; Non-QA AL pack size 3 (for an adolescent 25-35 kgs)=96; Non-QA AL pack size 4 (for an adult 35+ kgs)=3420; =; =; =; =; =; =; =; =; =; =; =; =; =</v>
      </c>
      <c r="C12" s="123"/>
      <c r="D12" s="123"/>
      <c r="E12" s="123"/>
      <c r="F12" s="123"/>
      <c r="G12" s="123"/>
      <c r="I12" s="95"/>
      <c r="K12" s="30"/>
      <c r="L12" s="31"/>
      <c r="M12" s="32"/>
      <c r="N12" s="30"/>
      <c r="O12" s="32"/>
      <c r="P12" s="32"/>
      <c r="Q12" s="30"/>
      <c r="R12" s="32"/>
      <c r="S12" s="32"/>
    </row>
    <row r="13" spans="1:98">
      <c r="J13" s="33"/>
    </row>
    <row r="14" spans="1:98">
      <c r="J14" s="33"/>
    </row>
    <row r="15" spans="1:98" s="34" customFormat="1" ht="17.5" customHeight="1" thickBot="1">
      <c r="A15" s="28"/>
      <c r="B15" s="124" t="s">
        <v>3</v>
      </c>
      <c r="C15" s="124"/>
      <c r="D15" s="124"/>
      <c r="E15" s="124"/>
      <c r="F15" s="124"/>
      <c r="G15" s="124"/>
      <c r="I15" s="96"/>
      <c r="J15" s="22"/>
      <c r="K15" s="25" t="s">
        <v>4</v>
      </c>
      <c r="L15" s="26"/>
      <c r="M15" s="26"/>
      <c r="N15" s="25"/>
      <c r="O15" s="26"/>
      <c r="P15" s="26"/>
      <c r="Q15" s="25"/>
      <c r="R15" s="26"/>
      <c r="S15" s="26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</row>
    <row r="16" spans="1:98" ht="15" thickTop="1">
      <c r="B16" s="125"/>
      <c r="C16" s="125"/>
      <c r="D16" s="125"/>
      <c r="E16" s="125"/>
      <c r="F16" s="125"/>
      <c r="G16" s="125"/>
      <c r="K16" s="25" t="str">
        <f>RIGHT(T_iii_strat1!$A$1, LEN(T_iii_strat1!$A$1)-6)</f>
        <v>strat1</v>
      </c>
      <c r="N16" s="25" t="str">
        <f>RIGHT(T_iii_strat2!$A$1, LEN(T_iii_strat2!$A$1)-6)</f>
        <v>strat2</v>
      </c>
      <c r="Q16" s="25" t="str">
        <f>RIGHT(T_iii_strat3!$A$1, LEN(T_iii_strat3!$A$1)-6)</f>
        <v>strat3</v>
      </c>
      <c r="U16" s="22" t="s">
        <v>5</v>
      </c>
    </row>
    <row r="17" spans="2:19">
      <c r="B17" s="125"/>
      <c r="C17" s="125"/>
      <c r="D17" s="125"/>
      <c r="E17" s="125"/>
      <c r="F17" s="125"/>
      <c r="G17" s="125"/>
      <c r="J17" s="35" t="s">
        <v>6</v>
      </c>
      <c r="K17" s="36" t="s">
        <v>7</v>
      </c>
      <c r="L17" s="37" t="s">
        <v>8</v>
      </c>
      <c r="M17" s="37" t="s">
        <v>9</v>
      </c>
      <c r="N17" s="36" t="s">
        <v>7</v>
      </c>
      <c r="O17" s="37" t="s">
        <v>8</v>
      </c>
      <c r="P17" s="37" t="s">
        <v>9</v>
      </c>
      <c r="Q17" s="36" t="s">
        <v>7</v>
      </c>
      <c r="R17" s="37" t="s">
        <v>8</v>
      </c>
      <c r="S17" s="37" t="s">
        <v>9</v>
      </c>
    </row>
    <row r="18" spans="2:19">
      <c r="B18" s="125"/>
      <c r="C18" s="125"/>
      <c r="D18" s="125"/>
      <c r="E18" s="125"/>
      <c r="F18" s="125"/>
      <c r="G18" s="125"/>
      <c r="J18" s="38" t="str">
        <f>T_iii_strat1!A5</f>
        <v>QA AL pack size 2 (for a child 15-25 kgs)</v>
      </c>
      <c r="K18" s="107">
        <f>T_iii_strat1!Z5</f>
        <v>700</v>
      </c>
      <c r="L18" s="107">
        <f>K18-T_iii_strat1!AA5</f>
        <v>0</v>
      </c>
      <c r="M18" s="107">
        <f>T_iii_strat1!AB5-K18</f>
        <v>300</v>
      </c>
      <c r="N18" s="107">
        <f>T_iii_strat2!Z5</f>
        <v>0.18948617577552795</v>
      </c>
      <c r="O18" s="107">
        <f>N18-T_iii_strat2!AA5</f>
        <v>3.1581029295921326E-2</v>
      </c>
      <c r="P18" s="107">
        <f>T_iii_strat2!AB5-N18</f>
        <v>0.1263241171836853</v>
      </c>
      <c r="Q18" s="107">
        <f>T_iii_strat3!Z5</f>
        <v>2000</v>
      </c>
      <c r="R18" s="107">
        <f>Q18-T_iii_strat3!AA5</f>
        <v>900</v>
      </c>
      <c r="S18" s="107">
        <f>T_iii_strat3!AB5-Q18</f>
        <v>1800</v>
      </c>
    </row>
    <row r="19" spans="2:19">
      <c r="B19" s="125"/>
      <c r="C19" s="125"/>
      <c r="D19" s="125"/>
      <c r="E19" s="125"/>
      <c r="F19" s="125"/>
      <c r="G19" s="125"/>
      <c r="J19" s="38" t="str">
        <f>T_iii_strat1!A6</f>
        <v>QA AL pack size 3 (for an adolescent 25-35 kgs)</v>
      </c>
      <c r="K19" s="107">
        <f>T_iii_strat1!Z6</f>
        <v>1200</v>
      </c>
      <c r="L19" s="107">
        <f>K19-T_iii_strat1!AA6</f>
        <v>550</v>
      </c>
      <c r="M19" s="107">
        <f>T_iii_strat1!AB6-K19</f>
        <v>1100</v>
      </c>
      <c r="N19" s="107">
        <f>T_iii_strat2!Z6</f>
        <v>0.31581029295921326</v>
      </c>
      <c r="O19" s="107">
        <f>N19-T_iii_strat2!AA6</f>
        <v>6.3162058591842651E-2</v>
      </c>
      <c r="P19" s="107">
        <f>T_iii_strat2!AB6-N19</f>
        <v>0</v>
      </c>
      <c r="Q19" s="107">
        <f>T_iii_strat3!Z6</f>
        <v>4350</v>
      </c>
      <c r="R19" s="107">
        <f>Q19-T_iii_strat3!AA6</f>
        <v>2950</v>
      </c>
      <c r="S19" s="107">
        <f>T_iii_strat3!AB6-Q19</f>
        <v>150</v>
      </c>
    </row>
    <row r="20" spans="2:19">
      <c r="B20" s="125"/>
      <c r="C20" s="125"/>
      <c r="D20" s="125"/>
      <c r="E20" s="125"/>
      <c r="F20" s="125"/>
      <c r="G20" s="125"/>
      <c r="J20" s="38" t="str">
        <f>T_iii_strat1!A7</f>
        <v>QA AL pack size 4 (for an adult 35+ kgs)</v>
      </c>
      <c r="K20" s="107">
        <f>T_iii_strat1!Z7</f>
        <v>800</v>
      </c>
      <c r="L20" s="107">
        <f>K20-T_iii_strat1!AA7</f>
        <v>50</v>
      </c>
      <c r="M20" s="107">
        <f>T_iii_strat1!AB7-K20</f>
        <v>550</v>
      </c>
      <c r="N20" s="107">
        <f>T_iii_strat2!Z7</f>
        <v>1.8948616981506348</v>
      </c>
      <c r="O20" s="107">
        <f>N20-T_iii_strat2!AA7</f>
        <v>1.5158893465995789</v>
      </c>
      <c r="P20" s="107">
        <f>T_iii_strat2!AB7-N20</f>
        <v>0.63162064552307129</v>
      </c>
      <c r="Q20" s="107">
        <f>T_iii_strat3!Z7</f>
        <v>4500</v>
      </c>
      <c r="R20" s="107">
        <f>Q20-T_iii_strat3!AA7</f>
        <v>1000</v>
      </c>
      <c r="S20" s="107">
        <f>T_iii_strat3!AB7-Q20</f>
        <v>560</v>
      </c>
    </row>
    <row r="21" spans="2:19">
      <c r="B21" s="125"/>
      <c r="C21" s="125"/>
      <c r="D21" s="125"/>
      <c r="E21" s="125"/>
      <c r="F21" s="125"/>
      <c r="G21" s="125"/>
      <c r="J21" s="38" t="str">
        <f>T_iii_strat1!A8</f>
        <v>Non-QA AL pack size 1 (for an infant 5-15kg)</v>
      </c>
      <c r="K21" s="107">
        <f>T_iii_strat1!Z8</f>
        <v>800</v>
      </c>
      <c r="L21" s="107">
        <f>K21-T_iii_strat1!AA8</f>
        <v>100</v>
      </c>
      <c r="M21" s="107">
        <f>T_iii_strat1!AB8-K21</f>
        <v>400</v>
      </c>
      <c r="N21" s="107">
        <f>T_iii_strat2!Z8</f>
        <v>0.44213441014289856</v>
      </c>
      <c r="O21" s="107">
        <f>N21-T_iii_strat2!AA8</f>
        <v>0.1263241171836853</v>
      </c>
      <c r="P21" s="107">
        <f>T_iii_strat2!AB8-N21</f>
        <v>0.18948617577552795</v>
      </c>
      <c r="Q21" s="107">
        <f>T_iii_strat3!Z8</f>
        <v>700</v>
      </c>
      <c r="R21" s="107">
        <f>Q21-T_iii_strat3!AA8</f>
        <v>200</v>
      </c>
      <c r="S21" s="107">
        <f>T_iii_strat3!AB8-Q21</f>
        <v>800</v>
      </c>
    </row>
    <row r="22" spans="2:19">
      <c r="B22" s="125"/>
      <c r="C22" s="125"/>
      <c r="D22" s="125"/>
      <c r="E22" s="125"/>
      <c r="F22" s="125"/>
      <c r="G22" s="125"/>
      <c r="J22" s="38" t="str">
        <f>T_iii_strat1!A9</f>
        <v>Non-QA AL pack size 2 (for a child 15-25 kgs)</v>
      </c>
      <c r="K22" s="107">
        <f>T_iii_strat1!Z9</f>
        <v>800</v>
      </c>
      <c r="L22" s="107">
        <f>K22-T_iii_strat1!AA9</f>
        <v>200</v>
      </c>
      <c r="M22" s="107">
        <f>T_iii_strat1!AB9-K22</f>
        <v>200</v>
      </c>
      <c r="N22" s="107">
        <f>T_iii_strat2!Z9</f>
        <v>0.22106720507144928</v>
      </c>
      <c r="O22" s="107">
        <f>N22-T_iii_strat2!AA9</f>
        <v>6.3162058591842651E-2</v>
      </c>
      <c r="P22" s="107">
        <f>T_iii_strat2!AB9-N22</f>
        <v>0.22106720507144928</v>
      </c>
      <c r="Q22" s="107">
        <f>T_iii_strat3!Z9</f>
        <v>700</v>
      </c>
      <c r="R22" s="107">
        <f>Q22-T_iii_strat3!AA9</f>
        <v>200</v>
      </c>
      <c r="S22" s="107">
        <f>T_iii_strat3!AB9-Q22</f>
        <v>300</v>
      </c>
    </row>
    <row r="23" spans="2:19">
      <c r="B23" s="125"/>
      <c r="C23" s="125"/>
      <c r="D23" s="125"/>
      <c r="E23" s="125"/>
      <c r="F23" s="125"/>
      <c r="G23" s="125"/>
      <c r="J23" s="38" t="str">
        <f>T_iii_strat1!A10</f>
        <v>Non-QA AL pack size 3 (for an adolescent 25-35 kgs)</v>
      </c>
      <c r="K23" s="107">
        <f>T_iii_strat1!Z10</f>
        <v>1000</v>
      </c>
      <c r="L23" s="107">
        <f>K23-T_iii_strat1!AA10</f>
        <v>200</v>
      </c>
      <c r="M23" s="107">
        <f>T_iii_strat1!AB10-K23</f>
        <v>200</v>
      </c>
      <c r="N23" s="107">
        <f>T_iii_strat2!Z10</f>
        <v>0.31581029295921326</v>
      </c>
      <c r="O23" s="107">
        <f>N23-T_iii_strat2!AA10</f>
        <v>6.3162058591842651E-2</v>
      </c>
      <c r="P23" s="107">
        <f>T_iii_strat2!AB10-N23</f>
        <v>0.1263241171836853</v>
      </c>
      <c r="Q23" s="107">
        <f>T_iii_strat3!Z10</f>
        <v>800</v>
      </c>
      <c r="R23" s="107">
        <f>Q23-T_iii_strat3!AA10</f>
        <v>100</v>
      </c>
      <c r="S23" s="107">
        <f>T_iii_strat3!AB10-Q23</f>
        <v>300</v>
      </c>
    </row>
    <row r="24" spans="2:19">
      <c r="B24" s="125"/>
      <c r="C24" s="125"/>
      <c r="D24" s="125"/>
      <c r="E24" s="125"/>
      <c r="F24" s="125"/>
      <c r="G24" s="125"/>
      <c r="J24" s="38" t="str">
        <f>T_iii_strat1!A11</f>
        <v>Non-QA AL pack size 4 (for an adult 35+ kgs)</v>
      </c>
      <c r="K24" s="107">
        <f>T_iii_strat1!Z11</f>
        <v>1000</v>
      </c>
      <c r="L24" s="107">
        <f>K24-T_iii_strat1!AA11</f>
        <v>100</v>
      </c>
      <c r="M24" s="107">
        <f>T_iii_strat1!AB11-K24</f>
        <v>500</v>
      </c>
      <c r="N24" s="107">
        <f>T_iii_strat2!Z11</f>
        <v>0.50529646873474121</v>
      </c>
      <c r="O24" s="107">
        <f>N24-T_iii_strat2!AA11</f>
        <v>0.1263241171836853</v>
      </c>
      <c r="P24" s="107">
        <f>T_iii_strat2!AB11-N24</f>
        <v>0.88426876068115234</v>
      </c>
      <c r="Q24" s="107">
        <f>T_iii_strat3!Z11</f>
        <v>1500</v>
      </c>
      <c r="R24" s="107">
        <f>Q24-T_iii_strat3!AA11</f>
        <v>500</v>
      </c>
      <c r="S24" s="107">
        <f>T_iii_strat3!AB11-Q24</f>
        <v>1000</v>
      </c>
    </row>
    <row r="25" spans="2:19">
      <c r="B25" s="125"/>
      <c r="C25" s="125"/>
      <c r="D25" s="125"/>
      <c r="E25" s="125"/>
      <c r="F25" s="125"/>
      <c r="G25" s="125"/>
      <c r="J25" s="38">
        <f>T_iii_strat1!A12</f>
        <v>0</v>
      </c>
      <c r="K25" s="107">
        <f>T_iii_strat1!Z12</f>
        <v>0</v>
      </c>
      <c r="L25" s="107">
        <f>K25-T_iii_strat1!AA12</f>
        <v>0</v>
      </c>
      <c r="M25" s="107">
        <f>T_iii_strat1!AB12-K25</f>
        <v>0</v>
      </c>
      <c r="N25" s="107">
        <f>T_iii_strat2!Z12</f>
        <v>0</v>
      </c>
      <c r="O25" s="107">
        <f>N25-T_iii_strat2!AA12</f>
        <v>0</v>
      </c>
      <c r="P25" s="107">
        <f>T_iii_strat2!AB12-N25</f>
        <v>0</v>
      </c>
      <c r="Q25" s="107">
        <f>T_iii_strat3!Z12</f>
        <v>0</v>
      </c>
      <c r="R25" s="107">
        <f>Q25-T_iii_strat3!AA12</f>
        <v>0</v>
      </c>
      <c r="S25" s="107">
        <f>T_iii_strat3!AB12-Q25</f>
        <v>0</v>
      </c>
    </row>
    <row r="26" spans="2:19">
      <c r="B26" s="125"/>
      <c r="C26" s="125"/>
      <c r="D26" s="125"/>
      <c r="E26" s="125"/>
      <c r="F26" s="125"/>
      <c r="G26" s="125"/>
      <c r="J26" s="38">
        <f>T_iii_strat1!A13</f>
        <v>0</v>
      </c>
      <c r="K26" s="107">
        <f>T_iii_strat1!Z13</f>
        <v>0</v>
      </c>
      <c r="L26" s="107">
        <f>K26-T_iii_strat1!AA13</f>
        <v>0</v>
      </c>
      <c r="M26" s="107">
        <f>T_iii_strat1!AB13-K26</f>
        <v>0</v>
      </c>
      <c r="N26" s="107">
        <f>T_iii_strat2!Z13</f>
        <v>0</v>
      </c>
      <c r="O26" s="107">
        <f>N26-T_iii_strat2!AA13</f>
        <v>0</v>
      </c>
      <c r="P26" s="107">
        <f>T_iii_strat2!AB13-N26</f>
        <v>0</v>
      </c>
      <c r="Q26" s="107">
        <f>T_iii_strat3!Z13</f>
        <v>0</v>
      </c>
      <c r="R26" s="107">
        <f>Q26-T_iii_strat3!AA13</f>
        <v>0</v>
      </c>
      <c r="S26" s="107">
        <f>T_iii_strat3!AB13-Q26</f>
        <v>0</v>
      </c>
    </row>
    <row r="27" spans="2:19">
      <c r="B27" s="125"/>
      <c r="C27" s="125"/>
      <c r="D27" s="125"/>
      <c r="E27" s="125"/>
      <c r="F27" s="125"/>
      <c r="G27" s="125"/>
      <c r="J27" s="38">
        <f>T_iii_strat1!A14</f>
        <v>0</v>
      </c>
      <c r="K27" s="107">
        <f>T_iii_strat1!Z14</f>
        <v>0</v>
      </c>
      <c r="L27" s="107">
        <f>K27-T_iii_strat1!AA14</f>
        <v>0</v>
      </c>
      <c r="M27" s="107">
        <f>T_iii_strat1!AB14-K27</f>
        <v>0</v>
      </c>
      <c r="N27" s="107">
        <f>T_iii_strat2!Z14</f>
        <v>0</v>
      </c>
      <c r="O27" s="107">
        <f>N27-T_iii_strat2!AA14</f>
        <v>0</v>
      </c>
      <c r="P27" s="107">
        <f>T_iii_strat2!AB14-N27</f>
        <v>0</v>
      </c>
      <c r="Q27" s="107">
        <f>T_iii_strat3!Z14</f>
        <v>0</v>
      </c>
      <c r="R27" s="107">
        <f>Q27-T_iii_strat3!AA14</f>
        <v>0</v>
      </c>
      <c r="S27" s="107">
        <f>T_iii_strat3!AB14-Q27</f>
        <v>0</v>
      </c>
    </row>
    <row r="28" spans="2:19">
      <c r="B28" s="125"/>
      <c r="C28" s="125"/>
      <c r="D28" s="125"/>
      <c r="E28" s="125"/>
      <c r="F28" s="125"/>
      <c r="G28" s="125"/>
      <c r="J28" s="38">
        <f>T_iii_strat1!A15</f>
        <v>0</v>
      </c>
      <c r="K28" s="107">
        <f>T_iii_strat1!Z15</f>
        <v>0</v>
      </c>
      <c r="L28" s="107">
        <f>K28-T_iii_strat1!AA15</f>
        <v>0</v>
      </c>
      <c r="M28" s="107">
        <f>T_iii_strat1!AB15-K28</f>
        <v>0</v>
      </c>
      <c r="N28" s="107">
        <f>T_iii_strat2!Z15</f>
        <v>0</v>
      </c>
      <c r="O28" s="107">
        <f>N28-T_iii_strat2!AA15</f>
        <v>0</v>
      </c>
      <c r="P28" s="107">
        <f>T_iii_strat2!AB15-N28</f>
        <v>0</v>
      </c>
      <c r="Q28" s="107">
        <f>T_iii_strat3!Z15</f>
        <v>0</v>
      </c>
      <c r="R28" s="107">
        <f>Q28-T_iii_strat3!AA15</f>
        <v>0</v>
      </c>
      <c r="S28" s="107">
        <f>T_iii_strat3!AB15-Q28</f>
        <v>0</v>
      </c>
    </row>
    <row r="29" spans="2:19">
      <c r="B29" s="125"/>
      <c r="C29" s="125"/>
      <c r="D29" s="125"/>
      <c r="E29" s="125"/>
      <c r="F29" s="125"/>
      <c r="G29" s="125"/>
      <c r="J29" s="38">
        <f>T_iii_strat1!A16</f>
        <v>0</v>
      </c>
      <c r="K29" s="107">
        <f>T_iii_strat1!Z16</f>
        <v>0</v>
      </c>
      <c r="L29" s="107">
        <f>K29-T_iii_strat1!AA16</f>
        <v>0</v>
      </c>
      <c r="M29" s="107">
        <f>T_iii_strat1!AB16-K29</f>
        <v>0</v>
      </c>
      <c r="N29" s="107">
        <f>T_iii_strat2!Z16</f>
        <v>0</v>
      </c>
      <c r="O29" s="107">
        <f>N29-T_iii_strat2!AA16</f>
        <v>0</v>
      </c>
      <c r="P29" s="107">
        <f>T_iii_strat2!AB16-N29</f>
        <v>0</v>
      </c>
      <c r="Q29" s="107">
        <f>T_iii_strat3!Z16</f>
        <v>0</v>
      </c>
      <c r="R29" s="107">
        <f>Q29-T_iii_strat3!AA16</f>
        <v>0</v>
      </c>
      <c r="S29" s="107">
        <f>T_iii_strat3!AB16-Q29</f>
        <v>0</v>
      </c>
    </row>
    <row r="30" spans="2:19">
      <c r="B30" s="125"/>
      <c r="C30" s="125"/>
      <c r="D30" s="125"/>
      <c r="E30" s="125"/>
      <c r="F30" s="125"/>
      <c r="G30" s="125"/>
      <c r="J30" s="38">
        <f>T_iii_strat1!A17</f>
        <v>0</v>
      </c>
      <c r="K30" s="107">
        <f>T_iii_strat1!Z17</f>
        <v>0</v>
      </c>
      <c r="L30" s="107">
        <f>K30-T_iii_strat1!AA17</f>
        <v>0</v>
      </c>
      <c r="M30" s="107">
        <f>T_iii_strat1!AB17-K30</f>
        <v>0</v>
      </c>
      <c r="N30" s="107">
        <f>T_iii_strat2!Z17</f>
        <v>0</v>
      </c>
      <c r="O30" s="107">
        <f>N30-T_iii_strat2!AA17</f>
        <v>0</v>
      </c>
      <c r="P30" s="107">
        <f>T_iii_strat2!AB17-N30</f>
        <v>0</v>
      </c>
      <c r="Q30" s="107">
        <f>T_iii_strat3!Z17</f>
        <v>0</v>
      </c>
      <c r="R30" s="107">
        <f>Q30-T_iii_strat3!AA17</f>
        <v>0</v>
      </c>
      <c r="S30" s="107">
        <f>T_iii_strat3!AB17-Q30</f>
        <v>0</v>
      </c>
    </row>
    <row r="31" spans="2:19">
      <c r="B31" s="125"/>
      <c r="C31" s="125"/>
      <c r="D31" s="125"/>
      <c r="E31" s="125"/>
      <c r="F31" s="125"/>
      <c r="G31" s="125"/>
      <c r="J31" s="38">
        <f>T_iii_strat1!A18</f>
        <v>0</v>
      </c>
      <c r="K31" s="107">
        <f>T_iii_strat1!Z18</f>
        <v>0</v>
      </c>
      <c r="L31" s="107">
        <f>K31-T_iii_strat1!AA18</f>
        <v>0</v>
      </c>
      <c r="M31" s="107">
        <f>T_iii_strat1!AB18-K31</f>
        <v>0</v>
      </c>
      <c r="N31" s="107">
        <f>T_iii_strat2!Z18</f>
        <v>0</v>
      </c>
      <c r="O31" s="107">
        <f>N31-T_iii_strat2!AA18</f>
        <v>0</v>
      </c>
      <c r="P31" s="107">
        <f>T_iii_strat2!AB18-N31</f>
        <v>0</v>
      </c>
      <c r="Q31" s="107">
        <f>T_iii_strat3!Z18</f>
        <v>0</v>
      </c>
      <c r="R31" s="107">
        <f>Q31-T_iii_strat3!AA18</f>
        <v>0</v>
      </c>
      <c r="S31" s="107">
        <f>T_iii_strat3!AB18-Q31</f>
        <v>0</v>
      </c>
    </row>
    <row r="32" spans="2:19">
      <c r="B32" s="125"/>
      <c r="C32" s="125"/>
      <c r="D32" s="125"/>
      <c r="E32" s="125"/>
      <c r="F32" s="125"/>
      <c r="G32" s="125"/>
      <c r="J32" s="38">
        <f>T_iii_strat1!A19</f>
        <v>0</v>
      </c>
      <c r="K32" s="107">
        <f>T_iii_strat1!Z19</f>
        <v>0</v>
      </c>
      <c r="L32" s="107">
        <f>K32-T_iii_strat1!AA19</f>
        <v>0</v>
      </c>
      <c r="M32" s="107">
        <f>T_iii_strat1!AB19-K32</f>
        <v>0</v>
      </c>
      <c r="N32" s="107">
        <f>T_iii_strat2!Z19</f>
        <v>0</v>
      </c>
      <c r="O32" s="107">
        <f>N32-T_iii_strat2!AA19</f>
        <v>0</v>
      </c>
      <c r="P32" s="107">
        <f>T_iii_strat2!AB19-N32</f>
        <v>0</v>
      </c>
      <c r="Q32" s="107">
        <f>T_iii_strat3!Z19</f>
        <v>0</v>
      </c>
      <c r="R32" s="107">
        <f>Q32-T_iii_strat3!AA19</f>
        <v>0</v>
      </c>
      <c r="S32" s="107">
        <f>T_iii_strat3!AB19-Q32</f>
        <v>0</v>
      </c>
    </row>
    <row r="33" spans="2:19">
      <c r="B33" s="126" t="s">
        <v>10</v>
      </c>
      <c r="C33" s="126"/>
      <c r="D33" s="126"/>
      <c r="E33" s="126"/>
      <c r="F33" s="126"/>
      <c r="G33" s="126"/>
      <c r="J33" s="38">
        <f>T_iii_strat1!A20</f>
        <v>0</v>
      </c>
      <c r="K33" s="107">
        <f>T_iii_strat1!Z20</f>
        <v>0</v>
      </c>
      <c r="L33" s="107">
        <f>K33-T_iii_strat1!AA20</f>
        <v>0</v>
      </c>
      <c r="M33" s="107">
        <f>T_iii_strat1!AB20-K33</f>
        <v>0</v>
      </c>
      <c r="N33" s="107">
        <f>T_iii_strat2!Z20</f>
        <v>0</v>
      </c>
      <c r="O33" s="107">
        <f>N33-T_iii_strat2!AA20</f>
        <v>0</v>
      </c>
      <c r="P33" s="107">
        <f>T_iii_strat2!AB20-N33</f>
        <v>0</v>
      </c>
      <c r="Q33" s="107">
        <f>T_iii_strat3!Z20</f>
        <v>0</v>
      </c>
      <c r="R33" s="107">
        <f>Q33-T_iii_strat3!AA20</f>
        <v>0</v>
      </c>
      <c r="S33" s="107">
        <f>T_iii_strat3!AB20-Q33</f>
        <v>0</v>
      </c>
    </row>
    <row r="34" spans="2:19">
      <c r="B34" s="126" t="str">
        <f>_xlfn.CONCAT(K16, ": ",  T_iii_strat1!A5, "=", T_iii_strat1!AC5, "; ", T_iii_strat1!A6,  "=", T_iii_strat1!AC6, "; ",  T_iii_strat1!A7,  "=", T_iii_strat1!AC7,  "; ", T_iii_strat1!A8, "=", T_iii_strat1!AC8,"; ",  T_iii_strat1!A9, "=", T_iii_strat1!AC9,"; ", T_iii_strat1!A10, "=",  T_iii_strat1!AC10, "; ", T_iii_strat1!A11, "=",  T_iii_strat1!AC11)</f>
        <v>strat1: QA AL pack size 2 (for a child 15-25 kgs)=5; QA AL pack size 3 (for an adolescent 25-35 kgs)=5; QA AL pack size 4 (for an adult 35+ kgs)=12; Non-QA AL pack size 1 (for an infant 5-15kg)=367; Non-QA AL pack size 2 (for a child 15-25 kgs)=239; Non-QA AL pack size 3 (for an adolescent 25-35 kgs)=96; Non-QA AL pack size 4 (for an adult 35+ kgs)=3420</v>
      </c>
      <c r="C34" s="126"/>
      <c r="D34" s="126"/>
      <c r="E34" s="126"/>
      <c r="F34" s="126"/>
      <c r="G34" s="126"/>
      <c r="J34" s="38">
        <f>T_iii_strat1!A21</f>
        <v>0</v>
      </c>
      <c r="K34" s="107">
        <f>T_iii_strat1!Z21</f>
        <v>0</v>
      </c>
      <c r="L34" s="107">
        <f>K34-T_iii_strat1!AA21</f>
        <v>0</v>
      </c>
      <c r="M34" s="107">
        <f>T_iii_strat1!AB21-K34</f>
        <v>0</v>
      </c>
      <c r="N34" s="107">
        <f>T_iii_strat2!Z21</f>
        <v>0</v>
      </c>
      <c r="O34" s="107">
        <f>N34-T_iii_strat2!AA21</f>
        <v>0</v>
      </c>
      <c r="P34" s="107">
        <f>T_iii_strat2!AB21-N34</f>
        <v>0</v>
      </c>
      <c r="Q34" s="107">
        <f>T_iii_strat3!Z21</f>
        <v>0</v>
      </c>
      <c r="R34" s="107">
        <f>Q34-T_iii_strat3!AA21</f>
        <v>0</v>
      </c>
      <c r="S34" s="107">
        <f>T_iii_strat3!AB21-Q34</f>
        <v>0</v>
      </c>
    </row>
    <row r="35" spans="2:19" ht="15" customHeight="1">
      <c r="B35" s="126" t="str">
        <f>_xlfn.CONCAT(N16, ": ",  T_iii_strat2!A5, "=", T_iii_strat2!AC5, "; ", T_iii_strat2!A6,  "=", T_iii_strat2!AC6, "; ",  T_iii_strat2!A7,  "=", T_iii_strat2!AC7,  "; ", T_iii_strat2!A8, "=", T_iii_strat2!AC8,"; ",  T_iii_strat2!A9, "=", T_iii_strat2!AC9,"; ", T_iii_strat2!A10, "=",  T_iii_strat2!AC10, "; ", T_iii_strat2!A11, "=",  T_iii_strat2!AC11)</f>
        <v>strat2: QA AL pack size 2 (for a child 15-25 kgs)=63; QA AL pack size 3 (for an adolescent 25-35 kgs)=90; QA AL pack size 4 (for an adult 35+ kgs)=57; Non-QA AL pack size 1 (for an infant 5-15kg)=113; Non-QA AL pack size 2 (for a child 15-25 kgs)=57; Non-QA AL pack size 3 (for an adolescent 25-35 kgs)=28; Non-QA AL pack size 4 (for an adult 35+ kgs)=2118</v>
      </c>
      <c r="C35" s="126"/>
      <c r="D35" s="126"/>
      <c r="E35" s="126"/>
      <c r="F35" s="126"/>
      <c r="G35" s="126"/>
      <c r="J35" s="38">
        <f>T_iii_strat1!A22</f>
        <v>0</v>
      </c>
      <c r="K35" s="107">
        <f>T_iii_strat1!Z22</f>
        <v>0</v>
      </c>
      <c r="L35" s="107">
        <f>K35-T_iii_strat1!AA22</f>
        <v>0</v>
      </c>
      <c r="M35" s="107">
        <f>T_iii_strat1!AB22-K35</f>
        <v>0</v>
      </c>
      <c r="N35" s="107">
        <f>T_iii_strat2!Z22</f>
        <v>0</v>
      </c>
      <c r="O35" s="107">
        <f>N35-T_iii_strat2!AA22</f>
        <v>0</v>
      </c>
      <c r="P35" s="107">
        <f>T_iii_strat2!AB22-N35</f>
        <v>0</v>
      </c>
      <c r="Q35" s="107">
        <f>T_iii_strat3!Z22</f>
        <v>0</v>
      </c>
      <c r="R35" s="107">
        <f>Q35-T_iii_strat3!AA22</f>
        <v>0</v>
      </c>
      <c r="S35" s="107">
        <f>T_iii_strat3!AB22-Q35</f>
        <v>0</v>
      </c>
    </row>
    <row r="36" spans="2:19">
      <c r="B36" s="126" t="str">
        <f>_xlfn.CONCAT(Q16, ": ", T_iii_strat3!A5, "=", T_iii_strat3!AC5, "; ", T_iii_strat3!A6,  "=", T_iii_strat3!AC6, "; ",  T_iii_strat3!A7,  "=", T_iii_strat3!AC7,  "; ", T_iii_strat3!A8, "=", T_iii_strat3!AC8,"; ",  T_iii_strat3!A9, "=", T_iii_strat3!AC9,"; ", T_iii_strat3!A10, "=",  T_iii_strat3!AC10, "; ", T_iii_strat3!A11, "=",  T_iii_strat3!AC11)</f>
        <v>strat3: QA AL pack size 2 (for a child 15-25 kgs)=13; QA AL pack size 3 (for an adolescent 25-35 kgs)=14; QA AL pack size 4 (for an adult 35+ kgs)=67; Non-QA AL pack size 1 (for an infant 5-15kg)=327; Non-QA AL pack size 2 (for a child 15-25 kgs)=236; Non-QA AL pack size 3 (for an adolescent 25-35 kgs)=238; Non-QA AL pack size 4 (for an adult 35+ kgs)=1802</v>
      </c>
      <c r="C36" s="126"/>
      <c r="D36" s="126"/>
      <c r="E36" s="126"/>
      <c r="F36" s="126"/>
      <c r="G36" s="126"/>
      <c r="J36" s="38">
        <f>T_iii_strat1!A23</f>
        <v>0</v>
      </c>
      <c r="K36" s="107">
        <f>T_iii_strat1!Z23</f>
        <v>0</v>
      </c>
      <c r="L36" s="107">
        <f>K36-T_iii_strat1!AA23</f>
        <v>0</v>
      </c>
      <c r="M36" s="107">
        <f>T_iii_strat1!AB23-K36</f>
        <v>0</v>
      </c>
      <c r="N36" s="107">
        <f>T_iii_strat2!Z23</f>
        <v>0</v>
      </c>
      <c r="O36" s="107">
        <f>N36-T_iii_strat2!AA23</f>
        <v>0</v>
      </c>
      <c r="P36" s="107">
        <f>T_iii_strat2!AB23-N36</f>
        <v>0</v>
      </c>
      <c r="Q36" s="107">
        <f>T_iii_strat3!Z23</f>
        <v>0</v>
      </c>
      <c r="R36" s="107">
        <f>Q36-T_iii_strat3!AA23</f>
        <v>0</v>
      </c>
      <c r="S36" s="107">
        <f>T_iii_strat3!AB23-Q36</f>
        <v>0</v>
      </c>
    </row>
    <row r="37" spans="2:19" ht="15" thickBot="1">
      <c r="B37" s="127" t="s">
        <v>55</v>
      </c>
      <c r="C37" s="128"/>
      <c r="D37" s="128"/>
      <c r="E37" s="128"/>
      <c r="F37" s="128"/>
      <c r="G37" s="128"/>
      <c r="J37" s="38">
        <f>T_iii_strat1!A24</f>
        <v>0</v>
      </c>
      <c r="K37" s="107">
        <f>T_iii_strat1!Z24</f>
        <v>0</v>
      </c>
      <c r="L37" s="107">
        <f>K37-T_iii_strat1!AA24</f>
        <v>0</v>
      </c>
      <c r="M37" s="107">
        <f>T_iii_strat1!AB24-K37</f>
        <v>0</v>
      </c>
      <c r="N37" s="107">
        <f>T_iii_strat2!Z24</f>
        <v>0</v>
      </c>
      <c r="O37" s="107">
        <f>N37-T_iii_strat2!AA24</f>
        <v>0</v>
      </c>
      <c r="P37" s="107">
        <f>T_iii_strat2!AB24-N37</f>
        <v>0</v>
      </c>
      <c r="Q37" s="107">
        <f>T_iii_strat3!Z24</f>
        <v>0</v>
      </c>
      <c r="R37" s="107">
        <f>Q37-T_iii_strat3!AA24</f>
        <v>0</v>
      </c>
      <c r="S37" s="107">
        <f>T_iii_strat3!AB24-Q37</f>
        <v>0</v>
      </c>
    </row>
    <row r="38" spans="2:19" ht="15" thickTop="1">
      <c r="J38" s="38">
        <f>T_iii_strat1!A25</f>
        <v>0</v>
      </c>
      <c r="K38" s="107">
        <f>T_iii_strat1!Z25</f>
        <v>0</v>
      </c>
      <c r="L38" s="107">
        <f>K38-T_iii_strat1!AA25</f>
        <v>0</v>
      </c>
      <c r="M38" s="107">
        <f>T_iii_strat1!AB25-K38</f>
        <v>0</v>
      </c>
      <c r="N38" s="107">
        <f>T_iii_strat2!Z25</f>
        <v>0</v>
      </c>
      <c r="O38" s="107">
        <f>N38-T_iii_strat2!AA25</f>
        <v>0</v>
      </c>
      <c r="P38" s="107">
        <f>T_iii_strat2!AB25-N38</f>
        <v>0</v>
      </c>
      <c r="Q38" s="107">
        <f>T_iii_strat3!Z25</f>
        <v>0</v>
      </c>
      <c r="R38" s="107">
        <f>Q38-T_iii_strat3!AA25</f>
        <v>0</v>
      </c>
      <c r="S38" s="107">
        <f>T_iii_strat3!AB25-Q38</f>
        <v>0</v>
      </c>
    </row>
    <row r="39" spans="2:19">
      <c r="J39" s="38">
        <f>T_iii_strat1!A26</f>
        <v>0</v>
      </c>
      <c r="K39" s="107">
        <f>T_iii_strat1!Z26</f>
        <v>0</v>
      </c>
      <c r="L39" s="107">
        <f>K39-T_iii_strat1!AA26</f>
        <v>0</v>
      </c>
      <c r="M39" s="107">
        <f>T_iii_strat1!AB26-K39</f>
        <v>0</v>
      </c>
      <c r="N39" s="107">
        <f>T_iii_strat2!Z26</f>
        <v>0</v>
      </c>
      <c r="O39" s="107">
        <f>N39-T_iii_strat2!AA26</f>
        <v>0</v>
      </c>
      <c r="P39" s="107">
        <f>T_iii_strat2!AB26-N39</f>
        <v>0</v>
      </c>
      <c r="Q39" s="107">
        <f>T_iii_strat3!Z26</f>
        <v>0</v>
      </c>
      <c r="R39" s="107">
        <f>Q39-T_iii_strat3!AA26</f>
        <v>0</v>
      </c>
      <c r="S39" s="107">
        <f>T_iii_strat3!AB26-Q39</f>
        <v>0</v>
      </c>
    </row>
    <row r="40" spans="2:19">
      <c r="J40" s="38">
        <f>T_iii_strat1!A27</f>
        <v>0</v>
      </c>
      <c r="K40" s="107">
        <f>T_iii_strat1!Z27</f>
        <v>0</v>
      </c>
      <c r="L40" s="107">
        <f>K40-T_iii_strat1!AA27</f>
        <v>0</v>
      </c>
      <c r="M40" s="107">
        <f>T_iii_strat1!AB27-K40</f>
        <v>0</v>
      </c>
      <c r="N40" s="107">
        <f>T_iii_strat2!Z27</f>
        <v>0</v>
      </c>
      <c r="O40" s="107">
        <f>N40-T_iii_strat2!AA27</f>
        <v>0</v>
      </c>
      <c r="P40" s="107">
        <f>T_iii_strat2!AB27-N40</f>
        <v>0</v>
      </c>
      <c r="Q40" s="107">
        <f>T_iii_strat3!Z27</f>
        <v>0</v>
      </c>
      <c r="R40" s="107">
        <f>Q40-T_iii_strat3!AA27</f>
        <v>0</v>
      </c>
      <c r="S40" s="107">
        <f>T_iii_strat3!AB27-Q40</f>
        <v>0</v>
      </c>
    </row>
    <row r="41" spans="2:19">
      <c r="J41" s="38">
        <f>T_iii_strat1!A28</f>
        <v>0</v>
      </c>
      <c r="K41" s="107">
        <f>T_iii_strat1!Z28</f>
        <v>0</v>
      </c>
      <c r="L41" s="107">
        <f>K41-T_iii_strat1!AA28</f>
        <v>0</v>
      </c>
      <c r="M41" s="107">
        <f>T_iii_strat1!AB28-K41</f>
        <v>0</v>
      </c>
      <c r="N41" s="107">
        <f>T_iii_strat2!Z28</f>
        <v>0</v>
      </c>
      <c r="O41" s="107">
        <f>N41-T_iii_strat2!AA28</f>
        <v>0</v>
      </c>
      <c r="P41" s="107">
        <f>T_iii_strat2!AB28-N41</f>
        <v>0</v>
      </c>
      <c r="Q41" s="107">
        <f>T_iii_strat3!Z28</f>
        <v>0</v>
      </c>
      <c r="R41" s="107">
        <f>Q41-T_iii_strat3!AA28</f>
        <v>0</v>
      </c>
      <c r="S41" s="107">
        <f>T_iii_strat3!AB28-Q41</f>
        <v>0</v>
      </c>
    </row>
    <row r="42" spans="2:19">
      <c r="J42" s="38">
        <f>T_iii_strat1!A29</f>
        <v>0</v>
      </c>
      <c r="K42" s="107">
        <f>T_iii_strat1!Z29</f>
        <v>0</v>
      </c>
      <c r="L42" s="107">
        <f>K42-T_iii_strat1!AA29</f>
        <v>0</v>
      </c>
      <c r="M42" s="107">
        <f>T_iii_strat1!AB29-K42</f>
        <v>0</v>
      </c>
      <c r="N42" s="107">
        <f>T_iii_strat2!Z29</f>
        <v>0</v>
      </c>
      <c r="O42" s="107">
        <f>N42-T_iii_strat2!AA29</f>
        <v>0</v>
      </c>
      <c r="P42" s="107">
        <f>T_iii_strat2!AB29-N42</f>
        <v>0</v>
      </c>
      <c r="Q42" s="107">
        <f>T_iii_strat3!Z29</f>
        <v>0</v>
      </c>
      <c r="R42" s="107">
        <f>Q42-T_iii_strat3!AA29</f>
        <v>0</v>
      </c>
      <c r="S42" s="107">
        <f>T_iii_strat3!AB29-Q42</f>
        <v>0</v>
      </c>
    </row>
    <row r="43" spans="2:19">
      <c r="J43" s="38">
        <f>T_iii_strat1!A30</f>
        <v>0</v>
      </c>
      <c r="K43" s="107">
        <f>T_iii_strat1!Z30</f>
        <v>0</v>
      </c>
      <c r="L43" s="107">
        <f>K43-T_iii_strat1!AA30</f>
        <v>0</v>
      </c>
      <c r="M43" s="107">
        <f>T_iii_strat1!AB30-K43</f>
        <v>0</v>
      </c>
      <c r="N43" s="107">
        <f>T_iii_strat2!Z30</f>
        <v>0</v>
      </c>
      <c r="O43" s="107">
        <f>N43-T_iii_strat2!AA30</f>
        <v>0</v>
      </c>
      <c r="P43" s="107">
        <f>T_iii_strat2!AB30-N43</f>
        <v>0</v>
      </c>
      <c r="Q43" s="107">
        <f>T_iii_strat3!Z30</f>
        <v>0</v>
      </c>
      <c r="R43" s="107">
        <f>Q43-T_iii_strat3!AA30</f>
        <v>0</v>
      </c>
      <c r="S43" s="107">
        <f>T_iii_strat3!AB30-Q43</f>
        <v>0</v>
      </c>
    </row>
    <row r="44" spans="2:19">
      <c r="J44" s="38">
        <f>T_iii_strat1!A31</f>
        <v>0</v>
      </c>
      <c r="K44" s="107">
        <f>T_iii_strat1!Z31</f>
        <v>0</v>
      </c>
      <c r="L44" s="107">
        <f>K44-T_iii_strat1!AA31</f>
        <v>0</v>
      </c>
      <c r="M44" s="107">
        <f>T_iii_strat1!AB31-K44</f>
        <v>0</v>
      </c>
      <c r="N44" s="107">
        <f>T_iii_strat2!Z31</f>
        <v>0</v>
      </c>
      <c r="O44" s="107">
        <f>N44-T_iii_strat2!AA31</f>
        <v>0</v>
      </c>
      <c r="P44" s="107">
        <f>T_iii_strat2!AB31-N44</f>
        <v>0</v>
      </c>
      <c r="Q44" s="107">
        <f>T_iii_strat3!Z31</f>
        <v>0</v>
      </c>
      <c r="R44" s="107">
        <f>Q44-T_iii_strat3!AA31</f>
        <v>0</v>
      </c>
      <c r="S44" s="107">
        <f>T_iii_strat3!AB31-Q44</f>
        <v>0</v>
      </c>
    </row>
    <row r="45" spans="2:19">
      <c r="J45" s="38">
        <f>T_iii_strat1!A32</f>
        <v>0</v>
      </c>
      <c r="K45" s="107">
        <f>T_iii_strat1!Z32</f>
        <v>0</v>
      </c>
      <c r="L45" s="107">
        <f>K45-T_iii_strat1!AA32</f>
        <v>0</v>
      </c>
      <c r="M45" s="107">
        <f>T_iii_strat1!AB32-K45</f>
        <v>0</v>
      </c>
      <c r="N45" s="107">
        <f>T_iii_strat2!Z32</f>
        <v>0</v>
      </c>
      <c r="O45" s="107">
        <f>N45-T_iii_strat2!AA32</f>
        <v>0</v>
      </c>
      <c r="P45" s="107">
        <f>T_iii_strat2!AB32-N45</f>
        <v>0</v>
      </c>
      <c r="Q45" s="107">
        <f>T_iii_strat3!Z32</f>
        <v>0</v>
      </c>
      <c r="R45" s="107">
        <f>Q45-T_iii_strat3!AA32</f>
        <v>0</v>
      </c>
      <c r="S45" s="107">
        <f>T_iii_strat3!AB32-Q45</f>
        <v>0</v>
      </c>
    </row>
    <row r="50" spans="1:107">
      <c r="A50" s="28"/>
      <c r="K50" s="26"/>
      <c r="L50" s="61"/>
      <c r="M50" s="61"/>
      <c r="N50" s="61"/>
      <c r="O50" s="61"/>
      <c r="P50" s="61"/>
      <c r="Q50" s="61"/>
      <c r="R50" s="61"/>
      <c r="S50" s="61"/>
      <c r="T50" s="61"/>
      <c r="U50" s="61"/>
      <c r="V50" s="61"/>
      <c r="W50" s="61"/>
      <c r="X50" s="61"/>
      <c r="Y50" s="61"/>
      <c r="Z50" s="61"/>
      <c r="AA50" s="61"/>
      <c r="AB50" s="61"/>
      <c r="AC50" s="61"/>
      <c r="AD50" s="61"/>
      <c r="AE50" s="61"/>
      <c r="AF50" s="61"/>
      <c r="AG50" s="61"/>
      <c r="AH50" s="61"/>
      <c r="AI50" s="61"/>
      <c r="AJ50" s="61"/>
      <c r="AK50" s="61"/>
      <c r="AL50" s="61"/>
      <c r="AM50" s="61"/>
      <c r="AN50" s="61"/>
      <c r="AO50" s="61"/>
      <c r="AP50" s="61"/>
      <c r="AQ50" s="61"/>
      <c r="AR50" s="61"/>
      <c r="AS50" s="61"/>
      <c r="AT50" s="61"/>
      <c r="AU50" s="61"/>
      <c r="AV50" s="61"/>
      <c r="AW50" s="61"/>
      <c r="AX50" s="61"/>
      <c r="AY50" s="61"/>
      <c r="AZ50" s="61"/>
      <c r="BA50" s="61"/>
      <c r="BB50" s="61"/>
      <c r="BC50" s="61"/>
      <c r="BD50" s="61"/>
      <c r="BE50" s="61"/>
      <c r="BF50" s="61"/>
      <c r="BG50" s="61"/>
      <c r="BH50" s="61"/>
      <c r="BI50" s="61"/>
      <c r="BJ50" s="61"/>
      <c r="BK50" s="61"/>
      <c r="BL50" s="61"/>
      <c r="BM50" s="61"/>
      <c r="BN50" s="61"/>
      <c r="BO50" s="61"/>
      <c r="BP50" s="61"/>
      <c r="BQ50" s="61"/>
      <c r="BR50" s="61"/>
      <c r="BS50" s="61"/>
      <c r="BT50" s="61"/>
      <c r="BU50" s="61"/>
      <c r="BV50" s="61"/>
      <c r="BW50" s="61"/>
      <c r="BX50" s="61"/>
      <c r="BY50" s="61"/>
      <c r="BZ50" s="61"/>
      <c r="CA50" s="61"/>
      <c r="CB50" s="61"/>
      <c r="CC50" s="61"/>
      <c r="CD50" s="61"/>
      <c r="CE50" s="61"/>
      <c r="CF50" s="61"/>
      <c r="CG50" s="61"/>
      <c r="CH50" s="61"/>
      <c r="CI50" s="61"/>
      <c r="CJ50" s="61"/>
      <c r="CK50" s="61"/>
      <c r="CL50" s="61"/>
      <c r="CM50" s="61"/>
      <c r="CN50" s="61"/>
      <c r="CO50" s="61"/>
      <c r="CP50" s="61"/>
      <c r="CQ50" s="61"/>
      <c r="CR50" s="61"/>
      <c r="CS50" s="61"/>
      <c r="CT50" s="61"/>
    </row>
    <row r="51" spans="1:107">
      <c r="A51" s="28"/>
      <c r="K51" s="26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61"/>
      <c r="AE51" s="61"/>
      <c r="AF51" s="61"/>
      <c r="AG51" s="61"/>
      <c r="AH51" s="61"/>
      <c r="AI51" s="61"/>
      <c r="AJ51" s="61"/>
      <c r="AK51" s="61"/>
      <c r="AL51" s="61"/>
      <c r="AM51" s="61"/>
      <c r="AN51" s="61"/>
      <c r="AO51" s="61"/>
      <c r="AP51" s="61"/>
      <c r="AQ51" s="61"/>
      <c r="AR51" s="61"/>
      <c r="AS51" s="61"/>
      <c r="AT51" s="61"/>
      <c r="AU51" s="61"/>
      <c r="AV51" s="61"/>
      <c r="AW51" s="61"/>
      <c r="AX51" s="61"/>
      <c r="AY51" s="61"/>
      <c r="AZ51" s="61"/>
      <c r="BA51" s="61"/>
      <c r="BB51" s="61"/>
      <c r="BC51" s="61"/>
      <c r="BD51" s="61"/>
      <c r="BE51" s="61"/>
      <c r="BF51" s="61"/>
      <c r="BG51" s="61"/>
      <c r="BH51" s="61"/>
      <c r="BI51" s="61"/>
      <c r="BJ51" s="61"/>
      <c r="BK51" s="61"/>
      <c r="BL51" s="61"/>
      <c r="BM51" s="61"/>
      <c r="BN51" s="61"/>
      <c r="BO51" s="61"/>
      <c r="BP51" s="61"/>
      <c r="BQ51" s="61"/>
      <c r="BR51" s="61"/>
      <c r="BS51" s="61"/>
      <c r="BT51" s="61"/>
      <c r="BU51" s="61"/>
      <c r="BV51" s="61"/>
      <c r="BW51" s="61"/>
      <c r="BX51" s="61"/>
      <c r="BY51" s="61"/>
      <c r="BZ51" s="61"/>
      <c r="CA51" s="61"/>
      <c r="CB51" s="61"/>
      <c r="CC51" s="61"/>
      <c r="CD51" s="61"/>
      <c r="CE51" s="61"/>
      <c r="CF51" s="61"/>
      <c r="CG51" s="61"/>
      <c r="CH51" s="61"/>
      <c r="CI51" s="61"/>
      <c r="CJ51" s="61"/>
      <c r="CK51" s="61"/>
      <c r="CL51" s="61"/>
      <c r="CM51" s="61"/>
      <c r="CN51" s="61"/>
      <c r="CO51" s="61"/>
      <c r="CP51" s="61"/>
      <c r="CQ51" s="61"/>
      <c r="CR51" s="61"/>
      <c r="CS51" s="61"/>
      <c r="CT51" s="61"/>
    </row>
    <row r="52" spans="1:107">
      <c r="K52" s="26"/>
      <c r="L52" s="61"/>
      <c r="M52" s="61"/>
      <c r="N52" s="61"/>
      <c r="O52" s="61"/>
      <c r="P52" s="61"/>
      <c r="Q52" s="61"/>
      <c r="R52" s="61"/>
      <c r="S52" s="61"/>
      <c r="T52" s="61"/>
      <c r="U52" s="61"/>
      <c r="V52" s="61"/>
      <c r="W52" s="61"/>
      <c r="X52" s="61"/>
      <c r="Y52" s="61"/>
      <c r="Z52" s="61"/>
      <c r="AA52" s="61"/>
      <c r="AB52" s="61"/>
      <c r="AC52" s="61"/>
      <c r="AD52" s="61"/>
      <c r="AE52" s="61"/>
      <c r="AF52" s="61"/>
      <c r="AG52" s="61"/>
      <c r="AH52" s="61"/>
      <c r="AI52" s="61"/>
      <c r="AJ52" s="61"/>
      <c r="AK52" s="61"/>
      <c r="AL52" s="61"/>
      <c r="AM52" s="61"/>
      <c r="AN52" s="61"/>
      <c r="AO52" s="61"/>
      <c r="AP52" s="61"/>
      <c r="AQ52" s="61"/>
      <c r="AR52" s="61"/>
      <c r="AS52" s="61"/>
      <c r="AT52" s="61"/>
      <c r="AU52" s="61"/>
      <c r="AV52" s="61"/>
      <c r="AW52" s="61"/>
      <c r="AX52" s="61"/>
      <c r="AY52" s="61"/>
      <c r="AZ52" s="61"/>
      <c r="BA52" s="61"/>
      <c r="BB52" s="61"/>
      <c r="BC52" s="61"/>
      <c r="BD52" s="61"/>
      <c r="BE52" s="61"/>
      <c r="BF52" s="61"/>
      <c r="BG52" s="61"/>
      <c r="BH52" s="61"/>
      <c r="BI52" s="61"/>
      <c r="BJ52" s="61"/>
      <c r="BK52" s="61"/>
      <c r="BL52" s="61"/>
      <c r="BM52" s="61"/>
      <c r="BN52" s="61"/>
      <c r="BO52" s="61"/>
      <c r="BP52" s="61"/>
      <c r="BQ52" s="61"/>
      <c r="BR52" s="61"/>
      <c r="BS52" s="61"/>
      <c r="BT52" s="61"/>
      <c r="BU52" s="61"/>
      <c r="BV52" s="61"/>
      <c r="BW52" s="61"/>
      <c r="BX52" s="61"/>
      <c r="BY52" s="61"/>
      <c r="BZ52" s="61"/>
      <c r="CA52" s="61"/>
      <c r="CB52" s="61"/>
      <c r="CC52" s="61"/>
      <c r="CD52" s="61"/>
      <c r="CE52" s="61"/>
      <c r="CF52" s="61"/>
      <c r="CG52" s="61"/>
      <c r="CH52" s="61"/>
      <c r="CI52" s="61"/>
      <c r="CJ52" s="61"/>
      <c r="CK52" s="61"/>
      <c r="CL52" s="61"/>
      <c r="CM52" s="61"/>
      <c r="CN52" s="61"/>
      <c r="CO52" s="61"/>
      <c r="CP52" s="61"/>
      <c r="CQ52" s="61"/>
      <c r="CR52" s="61"/>
      <c r="CS52" s="61"/>
      <c r="CT52" s="61"/>
    </row>
    <row r="53" spans="1:107" s="29" customFormat="1">
      <c r="A53" s="40" t="s">
        <v>11</v>
      </c>
      <c r="I53" s="95"/>
      <c r="K53" s="32"/>
      <c r="L53" s="62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63"/>
      <c r="AE53" s="63"/>
      <c r="AF53" s="63"/>
      <c r="AG53" s="63"/>
      <c r="AH53" s="63"/>
      <c r="AI53" s="63"/>
      <c r="AJ53" s="63"/>
      <c r="AK53" s="63"/>
      <c r="AL53" s="63"/>
      <c r="AM53" s="63"/>
      <c r="AN53" s="63"/>
      <c r="AO53" s="63"/>
      <c r="AP53" s="63"/>
      <c r="AQ53" s="63"/>
      <c r="AR53" s="63"/>
      <c r="AS53" s="63"/>
      <c r="AT53" s="63"/>
      <c r="AU53" s="63"/>
      <c r="AV53" s="63"/>
      <c r="AW53" s="63"/>
      <c r="AX53" s="63"/>
      <c r="AY53" s="63"/>
      <c r="AZ53" s="63"/>
      <c r="BA53" s="63"/>
      <c r="BB53" s="63"/>
      <c r="BC53" s="63"/>
      <c r="BD53" s="63"/>
      <c r="BE53" s="63"/>
      <c r="BF53" s="63"/>
      <c r="BG53" s="63"/>
      <c r="BH53" s="63"/>
      <c r="BI53" s="63"/>
      <c r="BJ53" s="63"/>
      <c r="BK53" s="63"/>
      <c r="BL53" s="63"/>
      <c r="BM53" s="63"/>
      <c r="BN53" s="63"/>
      <c r="BO53" s="63"/>
      <c r="BP53" s="63"/>
      <c r="BQ53" s="63"/>
      <c r="BR53" s="63"/>
      <c r="BS53" s="63"/>
      <c r="BT53" s="63"/>
      <c r="BU53" s="63"/>
      <c r="BV53" s="63"/>
      <c r="BW53" s="63"/>
      <c r="BX53" s="63"/>
      <c r="BY53" s="63"/>
      <c r="BZ53" s="63"/>
      <c r="CA53" s="63"/>
      <c r="CB53" s="63"/>
      <c r="CC53" s="63"/>
      <c r="CD53" s="63"/>
      <c r="CE53" s="63"/>
      <c r="CF53" s="63"/>
      <c r="CG53" s="63"/>
      <c r="CH53" s="63"/>
      <c r="CI53" s="63"/>
      <c r="CJ53" s="63"/>
      <c r="CK53" s="63"/>
      <c r="CL53" s="63"/>
      <c r="CM53" s="63"/>
      <c r="CN53" s="63"/>
      <c r="CO53" s="63"/>
      <c r="CP53" s="63"/>
      <c r="CQ53" s="63"/>
      <c r="CR53" s="63"/>
      <c r="CS53" s="63"/>
      <c r="CT53" s="63"/>
    </row>
    <row r="54" spans="1:107">
      <c r="A54" s="41"/>
      <c r="K54" s="26"/>
      <c r="L54" s="64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61"/>
      <c r="AE54" s="61"/>
      <c r="AF54" s="61"/>
      <c r="AG54" s="61"/>
      <c r="AH54" s="61"/>
      <c r="AI54" s="61"/>
      <c r="AJ54" s="61"/>
      <c r="AK54" s="61"/>
      <c r="AL54" s="61"/>
      <c r="AM54" s="61"/>
      <c r="AN54" s="61"/>
      <c r="AO54" s="61"/>
      <c r="AP54" s="61"/>
      <c r="AQ54" s="61"/>
      <c r="AR54" s="61"/>
      <c r="AS54" s="61"/>
      <c r="AT54" s="61"/>
      <c r="AU54" s="61"/>
      <c r="AV54" s="61"/>
      <c r="AW54" s="61"/>
      <c r="AX54" s="61"/>
      <c r="AY54" s="61"/>
      <c r="AZ54" s="61"/>
      <c r="BA54" s="61"/>
      <c r="BB54" s="61"/>
      <c r="BC54" s="61"/>
      <c r="BD54" s="61"/>
      <c r="BE54" s="61"/>
      <c r="BF54" s="61"/>
      <c r="BG54" s="61"/>
      <c r="BH54" s="61"/>
      <c r="BI54" s="61"/>
      <c r="BJ54" s="61"/>
      <c r="BK54" s="61"/>
      <c r="BL54" s="61"/>
      <c r="BM54" s="61"/>
      <c r="BN54" s="61"/>
      <c r="BO54" s="61"/>
      <c r="BP54" s="61"/>
      <c r="BQ54" s="61"/>
      <c r="BR54" s="61"/>
      <c r="BS54" s="61"/>
      <c r="BT54" s="61"/>
      <c r="BU54" s="61"/>
      <c r="BV54" s="61"/>
      <c r="BW54" s="61"/>
      <c r="BX54" s="61"/>
      <c r="BY54" s="61"/>
      <c r="BZ54" s="61"/>
      <c r="CA54" s="61"/>
      <c r="CB54" s="61"/>
      <c r="CC54" s="61"/>
      <c r="CD54" s="61"/>
      <c r="CE54" s="61"/>
      <c r="CF54" s="61"/>
      <c r="CG54" s="61"/>
      <c r="CH54" s="61"/>
      <c r="CI54" s="61"/>
      <c r="CJ54" s="61"/>
      <c r="CK54" s="61"/>
      <c r="CL54" s="61"/>
      <c r="CM54" s="61"/>
      <c r="CN54" s="61"/>
      <c r="CO54" s="61"/>
      <c r="CP54" s="61"/>
      <c r="CQ54" s="61"/>
      <c r="CR54" s="61"/>
      <c r="CS54" s="61"/>
      <c r="CT54" s="61"/>
    </row>
    <row r="55" spans="1:107">
      <c r="A55" s="42"/>
      <c r="K55" s="26"/>
      <c r="L55" s="64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61"/>
      <c r="AE55" s="61"/>
      <c r="AF55" s="61"/>
      <c r="AG55" s="61"/>
      <c r="AH55" s="61"/>
      <c r="AI55" s="61"/>
      <c r="AJ55" s="61"/>
      <c r="AK55" s="61"/>
      <c r="AL55" s="61"/>
      <c r="AM55" s="61"/>
      <c r="AN55" s="61"/>
      <c r="AO55" s="61"/>
      <c r="AP55" s="61"/>
      <c r="AQ55" s="61"/>
      <c r="AR55" s="61"/>
      <c r="AS55" s="61"/>
      <c r="AT55" s="61"/>
      <c r="AU55" s="61"/>
      <c r="AV55" s="61"/>
      <c r="AW55" s="61"/>
      <c r="AX55" s="61"/>
      <c r="AY55" s="61"/>
      <c r="AZ55" s="61"/>
      <c r="BA55" s="61"/>
      <c r="BB55" s="61"/>
      <c r="BC55" s="61"/>
      <c r="BD55" s="61"/>
      <c r="BE55" s="61"/>
      <c r="BF55" s="61"/>
      <c r="BG55" s="61"/>
      <c r="BH55" s="61"/>
      <c r="BI55" s="61"/>
      <c r="BJ55" s="61"/>
      <c r="BK55" s="61"/>
      <c r="BL55" s="61"/>
      <c r="BM55" s="61"/>
      <c r="BN55" s="61"/>
      <c r="BO55" s="61"/>
      <c r="BP55" s="61"/>
      <c r="BQ55" s="61"/>
      <c r="BR55" s="61"/>
      <c r="BS55" s="61"/>
      <c r="BT55" s="61"/>
      <c r="BU55" s="61"/>
      <c r="BV55" s="61"/>
      <c r="BW55" s="61"/>
      <c r="BX55" s="61"/>
      <c r="BY55" s="61"/>
      <c r="BZ55" s="61"/>
      <c r="CA55" s="61"/>
      <c r="CB55" s="61"/>
      <c r="CC55" s="61"/>
      <c r="CD55" s="61"/>
      <c r="CE55" s="61"/>
      <c r="CF55" s="61"/>
      <c r="CG55" s="61"/>
      <c r="CH55" s="61"/>
      <c r="CI55" s="61"/>
      <c r="CJ55" s="61"/>
      <c r="CK55" s="61"/>
      <c r="CL55" s="61"/>
      <c r="CM55" s="61"/>
      <c r="CN55" s="61"/>
      <c r="CO55" s="61"/>
      <c r="CP55" s="61"/>
      <c r="CQ55" s="61"/>
      <c r="CR55" s="61"/>
      <c r="CS55" s="61"/>
      <c r="CT55" s="61"/>
    </row>
    <row r="56" spans="1:107">
      <c r="A56" s="22" t="s">
        <v>56</v>
      </c>
      <c r="J56" s="42"/>
      <c r="K56" s="42"/>
      <c r="L56" s="65"/>
      <c r="M56" s="65"/>
      <c r="N56" s="65"/>
      <c r="O56" s="65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61"/>
      <c r="AE56" s="61"/>
      <c r="AF56" s="61"/>
      <c r="AG56" s="61"/>
      <c r="AH56" s="61"/>
      <c r="AI56" s="61"/>
      <c r="AJ56" s="61"/>
      <c r="AK56" s="61"/>
      <c r="AL56" s="61"/>
      <c r="AM56" s="61"/>
      <c r="AN56" s="61"/>
      <c r="AO56" s="61"/>
      <c r="AP56" s="61"/>
      <c r="AQ56" s="61"/>
      <c r="AR56" s="61"/>
      <c r="AS56" s="61"/>
      <c r="AT56" s="61"/>
      <c r="AU56" s="61"/>
      <c r="AV56" s="61"/>
      <c r="AW56" s="61"/>
      <c r="AX56" s="61"/>
      <c r="AY56" s="61"/>
      <c r="AZ56" s="61"/>
      <c r="BA56" s="61"/>
      <c r="BB56" s="61"/>
      <c r="BC56" s="61"/>
      <c r="BD56" s="61"/>
      <c r="BE56" s="61"/>
      <c r="BF56" s="61"/>
      <c r="BG56" s="61"/>
      <c r="BH56" s="61"/>
      <c r="BI56" s="61"/>
      <c r="BJ56" s="61"/>
      <c r="BK56" s="61"/>
      <c r="BL56" s="61"/>
      <c r="BM56" s="61"/>
      <c r="BN56" s="61"/>
      <c r="BO56" s="61"/>
      <c r="BP56" s="61"/>
      <c r="BQ56" s="61"/>
      <c r="BR56" s="61"/>
      <c r="BS56" s="61"/>
      <c r="BT56" s="61"/>
      <c r="BU56" s="61"/>
      <c r="BV56" s="61"/>
      <c r="BW56" s="61"/>
      <c r="BX56" s="61"/>
      <c r="BY56" s="61"/>
      <c r="BZ56" s="61"/>
      <c r="CA56" s="61"/>
      <c r="CB56" s="61"/>
      <c r="CC56" s="61"/>
      <c r="CD56" s="61"/>
      <c r="CE56" s="61"/>
      <c r="CF56" s="61"/>
      <c r="CG56" s="61"/>
      <c r="CH56" s="61"/>
      <c r="CI56" s="61"/>
      <c r="CJ56" s="61"/>
      <c r="CK56" s="61"/>
      <c r="CL56" s="61"/>
      <c r="CM56" s="61"/>
      <c r="CN56" s="61"/>
      <c r="CO56" s="61"/>
      <c r="CP56" s="61"/>
      <c r="CQ56" s="61"/>
      <c r="CR56" s="61"/>
      <c r="CS56" s="61"/>
      <c r="CT56" s="61"/>
    </row>
    <row r="57" spans="1:107" ht="30" customHeight="1" thickBot="1">
      <c r="A57" s="42"/>
      <c r="B57" s="124" t="s">
        <v>57</v>
      </c>
      <c r="C57" s="124"/>
      <c r="D57" s="124"/>
      <c r="E57" s="124"/>
      <c r="F57" s="124"/>
      <c r="G57" s="124"/>
      <c r="J57" s="42"/>
      <c r="L57" s="65"/>
      <c r="M57" s="65"/>
      <c r="N57" s="65"/>
      <c r="O57" s="66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61"/>
      <c r="AE57" s="61"/>
      <c r="AF57" s="61"/>
      <c r="AG57" s="61"/>
      <c r="AH57" s="61"/>
      <c r="AI57" s="107"/>
      <c r="AJ57" s="107"/>
      <c r="AK57" s="107"/>
      <c r="AL57" s="107"/>
      <c r="AM57" s="107"/>
      <c r="AN57" s="107"/>
      <c r="AO57" s="107"/>
      <c r="AP57" s="107"/>
      <c r="AQ57" s="107"/>
      <c r="AR57" s="107"/>
      <c r="AS57" s="107"/>
      <c r="AT57" s="107"/>
      <c r="AU57" s="107"/>
      <c r="AV57" s="107"/>
      <c r="AW57" s="107"/>
      <c r="AX57" s="107"/>
      <c r="AY57" s="107"/>
      <c r="AZ57" s="107"/>
      <c r="BA57" s="107"/>
      <c r="BB57" s="107"/>
      <c r="BC57" s="107"/>
      <c r="BD57" s="107"/>
      <c r="BE57" s="107"/>
      <c r="BF57" s="107"/>
      <c r="BG57" s="107"/>
      <c r="BH57" s="107"/>
      <c r="BI57" s="107"/>
      <c r="BJ57" s="107"/>
      <c r="BK57" s="107"/>
      <c r="BL57" s="107"/>
      <c r="BM57" s="107"/>
      <c r="BN57" s="107"/>
      <c r="BO57" s="107"/>
      <c r="BP57" s="107"/>
      <c r="BQ57" s="107"/>
      <c r="BR57" s="107"/>
      <c r="BS57" s="107"/>
      <c r="BT57" s="107"/>
      <c r="BU57" s="107"/>
      <c r="BV57" s="107"/>
      <c r="BW57" s="107"/>
      <c r="BX57" s="107"/>
      <c r="BY57" s="107"/>
      <c r="BZ57" s="107"/>
      <c r="CA57" s="107"/>
      <c r="CB57" s="107"/>
      <c r="CC57" s="107"/>
      <c r="CD57" s="107"/>
      <c r="CE57" s="107"/>
      <c r="CF57" s="107"/>
      <c r="CG57" s="107"/>
      <c r="CH57" s="107"/>
      <c r="CI57" s="107"/>
      <c r="CJ57" s="107"/>
      <c r="CK57" s="107"/>
      <c r="CL57" s="107"/>
      <c r="CM57" s="107"/>
      <c r="CN57" s="107"/>
      <c r="CO57" s="107"/>
      <c r="CP57" s="107"/>
      <c r="CQ57" s="107"/>
      <c r="CR57" s="107"/>
      <c r="CS57" s="107"/>
      <c r="CT57" s="61"/>
      <c r="CX57" s="131" t="s">
        <v>12</v>
      </c>
      <c r="CY57" s="132"/>
      <c r="CZ57" s="132"/>
      <c r="DA57" s="132"/>
      <c r="DB57" s="132"/>
      <c r="DC57" s="132"/>
    </row>
    <row r="58" spans="1:107" ht="15.5" thickTop="1" thickBot="1">
      <c r="A58" s="42"/>
      <c r="B58" s="133"/>
      <c r="C58" s="133"/>
      <c r="D58" s="133"/>
      <c r="E58" s="133"/>
      <c r="F58" s="133"/>
      <c r="G58" s="133"/>
      <c r="K58" s="25" t="str">
        <f>RIGHT(T_iii_strat1!$A$1, LEN(T_iii_strat1!$A$1)-6)</f>
        <v>strat1</v>
      </c>
      <c r="L58" s="65"/>
      <c r="M58" s="65"/>
      <c r="N58" s="65"/>
      <c r="O58" s="65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61"/>
      <c r="AE58" s="61"/>
      <c r="AF58" s="61"/>
      <c r="AG58" s="61"/>
      <c r="AH58" s="61"/>
      <c r="AI58" s="107"/>
      <c r="AJ58" s="107"/>
      <c r="AK58" s="107"/>
      <c r="AL58" s="107"/>
      <c r="AM58" s="107"/>
      <c r="AN58" s="107"/>
      <c r="AO58" s="107"/>
      <c r="AP58" s="107"/>
      <c r="AQ58" s="107"/>
      <c r="AR58" s="107"/>
      <c r="AS58" s="107"/>
      <c r="AT58" s="107"/>
      <c r="AU58" s="107"/>
      <c r="AV58" s="107"/>
      <c r="AW58" s="107"/>
      <c r="AX58" s="107"/>
      <c r="AY58" s="107"/>
      <c r="AZ58" s="107"/>
      <c r="BA58" s="107"/>
      <c r="BB58" s="107"/>
      <c r="BC58" s="107"/>
      <c r="BD58" s="107"/>
      <c r="BE58" s="107"/>
      <c r="BF58" s="107"/>
      <c r="BG58" s="107"/>
      <c r="BH58" s="107"/>
      <c r="BI58" s="107"/>
      <c r="BJ58" s="107"/>
      <c r="BK58" s="107"/>
      <c r="BL58" s="107"/>
      <c r="BM58" s="107"/>
      <c r="BN58" s="107"/>
      <c r="BO58" s="107"/>
      <c r="BP58" s="107"/>
      <c r="BQ58" s="107"/>
      <c r="BR58" s="107"/>
      <c r="BS58" s="107"/>
      <c r="BT58" s="107"/>
      <c r="BU58" s="107"/>
      <c r="BV58" s="107"/>
      <c r="BW58" s="107"/>
      <c r="BX58" s="107"/>
      <c r="BY58" s="107"/>
      <c r="BZ58" s="107"/>
      <c r="CA58" s="107"/>
      <c r="CB58" s="107"/>
      <c r="CC58" s="107"/>
      <c r="CD58" s="107"/>
      <c r="CE58" s="107"/>
      <c r="CF58" s="107"/>
      <c r="CG58" s="107"/>
      <c r="CH58" s="107"/>
      <c r="CI58" s="107"/>
      <c r="CJ58" s="107"/>
      <c r="CK58" s="107"/>
      <c r="CL58" s="107"/>
      <c r="CM58" s="107"/>
      <c r="CN58" s="107"/>
      <c r="CO58" s="107"/>
      <c r="CP58" s="107"/>
      <c r="CQ58" s="107"/>
      <c r="CR58" s="107"/>
      <c r="CS58" s="107"/>
      <c r="CT58" s="61"/>
      <c r="CX58" s="43" t="str">
        <f>$K$58</f>
        <v>strat1</v>
      </c>
      <c r="CY58" s="43"/>
      <c r="CZ58" s="43"/>
      <c r="DA58" s="43"/>
      <c r="DB58" s="43"/>
      <c r="DC58" s="43"/>
    </row>
    <row r="59" spans="1:107" s="44" customFormat="1" ht="73" thickBot="1">
      <c r="A59" s="42"/>
      <c r="B59" s="130"/>
      <c r="C59" s="130"/>
      <c r="D59" s="130"/>
      <c r="E59" s="130"/>
      <c r="F59" s="130"/>
      <c r="G59" s="130"/>
      <c r="I59" s="97"/>
      <c r="K59" s="39" t="s">
        <v>13</v>
      </c>
      <c r="L59" s="67" t="str">
        <f>T_iii_strat1!$A4</f>
        <v>QA AL pack size 1 (for an infant 5-15kg)</v>
      </c>
      <c r="M59" s="68" t="s">
        <v>8</v>
      </c>
      <c r="N59" s="68" t="s">
        <v>9</v>
      </c>
      <c r="O59" s="67" t="str">
        <f>T_iii_strat1!$A5</f>
        <v>QA AL pack size 2 (for a child 15-25 kgs)</v>
      </c>
      <c r="P59" s="68" t="s">
        <v>8</v>
      </c>
      <c r="Q59" s="68" t="s">
        <v>9</v>
      </c>
      <c r="R59" s="67" t="str">
        <f>T_iii_strat1!$A6</f>
        <v>QA AL pack size 3 (for an adolescent 25-35 kgs)</v>
      </c>
      <c r="S59" s="68" t="s">
        <v>8</v>
      </c>
      <c r="T59" s="68" t="s">
        <v>9</v>
      </c>
      <c r="U59" s="67" t="str">
        <f>T_iii_strat1!$A7</f>
        <v>QA AL pack size 4 (for an adult 35+ kgs)</v>
      </c>
      <c r="V59" s="68" t="s">
        <v>8</v>
      </c>
      <c r="W59" s="68" t="s">
        <v>9</v>
      </c>
      <c r="X59" s="67" t="str">
        <f>T_iii_strat1!$A8</f>
        <v>Non-QA AL pack size 1 (for an infant 5-15kg)</v>
      </c>
      <c r="Y59" s="68" t="s">
        <v>8</v>
      </c>
      <c r="Z59" s="68" t="s">
        <v>9</v>
      </c>
      <c r="AA59" s="67" t="str">
        <f>T_iii_strat1!$A9</f>
        <v>Non-QA AL pack size 2 (for a child 15-25 kgs)</v>
      </c>
      <c r="AB59" s="68" t="s">
        <v>8</v>
      </c>
      <c r="AC59" s="68" t="s">
        <v>9</v>
      </c>
      <c r="AD59" s="67" t="str">
        <f>T_iii_strat1!$A10</f>
        <v>Non-QA AL pack size 3 (for an adolescent 25-35 kgs)</v>
      </c>
      <c r="AE59" s="68" t="s">
        <v>8</v>
      </c>
      <c r="AF59" s="68" t="s">
        <v>9</v>
      </c>
      <c r="AG59" s="67" t="str">
        <f>T_iii_strat1!$A11</f>
        <v>Non-QA AL pack size 4 (for an adult 35+ kgs)</v>
      </c>
      <c r="AH59" s="68" t="s">
        <v>8</v>
      </c>
      <c r="AI59" s="105" t="s">
        <v>9</v>
      </c>
      <c r="AJ59" s="104">
        <f>T_iii_strat1!$A12</f>
        <v>0</v>
      </c>
      <c r="AK59" s="105" t="s">
        <v>8</v>
      </c>
      <c r="AL59" s="105" t="s">
        <v>9</v>
      </c>
      <c r="AM59" s="104">
        <f>T_iii_strat1!$A13</f>
        <v>0</v>
      </c>
      <c r="AN59" s="105" t="s">
        <v>8</v>
      </c>
      <c r="AO59" s="105" t="s">
        <v>9</v>
      </c>
      <c r="AP59" s="104">
        <f>T_iii_strat1!$A14</f>
        <v>0</v>
      </c>
      <c r="AQ59" s="105" t="s">
        <v>8</v>
      </c>
      <c r="AR59" s="105" t="s">
        <v>9</v>
      </c>
      <c r="AS59" s="104">
        <f>T_iii_strat1!$A15</f>
        <v>0</v>
      </c>
      <c r="AT59" s="105" t="s">
        <v>8</v>
      </c>
      <c r="AU59" s="105" t="s">
        <v>9</v>
      </c>
      <c r="AV59" s="104">
        <f>T_iii_strat1!$A16</f>
        <v>0</v>
      </c>
      <c r="AW59" s="105" t="s">
        <v>8</v>
      </c>
      <c r="AX59" s="105" t="s">
        <v>9</v>
      </c>
      <c r="AY59" s="104">
        <f>T_iii_strat1!$A17</f>
        <v>0</v>
      </c>
      <c r="AZ59" s="105" t="s">
        <v>8</v>
      </c>
      <c r="BA59" s="105" t="s">
        <v>9</v>
      </c>
      <c r="BB59" s="104">
        <f>T_iii_strat1!$A18</f>
        <v>0</v>
      </c>
      <c r="BC59" s="105" t="s">
        <v>8</v>
      </c>
      <c r="BD59" s="105" t="s">
        <v>9</v>
      </c>
      <c r="BE59" s="104">
        <f>T_iii_strat1!$A19</f>
        <v>0</v>
      </c>
      <c r="BF59" s="105" t="s">
        <v>8</v>
      </c>
      <c r="BG59" s="105" t="s">
        <v>9</v>
      </c>
      <c r="BH59" s="104">
        <f>T_iii_strat1!$A20</f>
        <v>0</v>
      </c>
      <c r="BI59" s="105" t="s">
        <v>8</v>
      </c>
      <c r="BJ59" s="105" t="s">
        <v>9</v>
      </c>
      <c r="BK59" s="104">
        <f>T_iii_strat1!$A21</f>
        <v>0</v>
      </c>
      <c r="BL59" s="105" t="s">
        <v>8</v>
      </c>
      <c r="BM59" s="105" t="s">
        <v>9</v>
      </c>
      <c r="BN59" s="104">
        <f>T_iii_strat1!$A22</f>
        <v>0</v>
      </c>
      <c r="BO59" s="105" t="s">
        <v>8</v>
      </c>
      <c r="BP59" s="105" t="s">
        <v>9</v>
      </c>
      <c r="BQ59" s="104">
        <f>T_iii_strat1!$A23</f>
        <v>0</v>
      </c>
      <c r="BR59" s="105" t="s">
        <v>8</v>
      </c>
      <c r="BS59" s="105" t="s">
        <v>9</v>
      </c>
      <c r="BT59" s="104">
        <f>T_iii_strat1!$A24</f>
        <v>0</v>
      </c>
      <c r="BU59" s="105" t="s">
        <v>8</v>
      </c>
      <c r="BV59" s="105" t="s">
        <v>9</v>
      </c>
      <c r="BW59" s="104">
        <f>T_iii_strat1!$A25</f>
        <v>0</v>
      </c>
      <c r="BX59" s="105" t="s">
        <v>8</v>
      </c>
      <c r="BY59" s="105" t="s">
        <v>9</v>
      </c>
      <c r="BZ59" s="104">
        <f>T_iii_strat1!$A26</f>
        <v>0</v>
      </c>
      <c r="CA59" s="105" t="s">
        <v>8</v>
      </c>
      <c r="CB59" s="105" t="s">
        <v>9</v>
      </c>
      <c r="CC59" s="104">
        <f>T_iii_strat1!$A27</f>
        <v>0</v>
      </c>
      <c r="CD59" s="105" t="s">
        <v>8</v>
      </c>
      <c r="CE59" s="105" t="s">
        <v>9</v>
      </c>
      <c r="CF59" s="104">
        <f>T_iii_strat1!$A28</f>
        <v>0</v>
      </c>
      <c r="CG59" s="105" t="s">
        <v>8</v>
      </c>
      <c r="CH59" s="105" t="s">
        <v>9</v>
      </c>
      <c r="CI59" s="104">
        <f>T_iii_strat1!$A29</f>
        <v>0</v>
      </c>
      <c r="CJ59" s="105" t="s">
        <v>8</v>
      </c>
      <c r="CK59" s="105" t="s">
        <v>9</v>
      </c>
      <c r="CL59" s="104">
        <f>T_iii_strat1!$A30</f>
        <v>0</v>
      </c>
      <c r="CM59" s="105" t="s">
        <v>8</v>
      </c>
      <c r="CN59" s="105" t="s">
        <v>9</v>
      </c>
      <c r="CO59" s="104">
        <f>T_iii_strat1!$A31</f>
        <v>0</v>
      </c>
      <c r="CP59" s="105" t="s">
        <v>8</v>
      </c>
      <c r="CQ59" s="105" t="s">
        <v>9</v>
      </c>
      <c r="CR59" s="104">
        <f>T_iii_strat1!$A32</f>
        <v>0</v>
      </c>
      <c r="CS59" s="105" t="s">
        <v>8</v>
      </c>
      <c r="CT59" s="68" t="s">
        <v>9</v>
      </c>
      <c r="CX59" s="125"/>
      <c r="CY59" s="125"/>
      <c r="CZ59" s="125"/>
      <c r="DA59" s="125"/>
      <c r="DB59" s="125"/>
      <c r="DC59" s="125"/>
    </row>
    <row r="60" spans="1:107">
      <c r="A60" s="45"/>
      <c r="B60" s="130"/>
      <c r="C60" s="130"/>
      <c r="D60" s="130"/>
      <c r="E60" s="130"/>
      <c r="F60" s="130"/>
      <c r="G60" s="130"/>
      <c r="J60" s="42"/>
      <c r="K60" s="42" t="str">
        <f>T_iii_strat1!B$2</f>
        <v>Private Not For-Profit Facility</v>
      </c>
      <c r="L60" s="106">
        <f>T_iii_strat1!B$4</f>
        <v>0</v>
      </c>
      <c r="M60" s="106">
        <f>L60-T_iii_strat1!C$4</f>
        <v>0</v>
      </c>
      <c r="N60" s="106">
        <f>T_iii_strat1!D$4-L60</f>
        <v>0</v>
      </c>
      <c r="O60" s="106">
        <f>T_iii_strat1!B$5</f>
        <v>0</v>
      </c>
      <c r="P60" s="107">
        <f>O60-T_iii_strat1!C$5</f>
        <v>0</v>
      </c>
      <c r="Q60" s="107">
        <f>T_iii_strat1!D$5-O60</f>
        <v>0</v>
      </c>
      <c r="R60" s="107">
        <f>T_iii_strat1!B$6</f>
        <v>0</v>
      </c>
      <c r="S60" s="107">
        <f>R60-T_iii_strat1!C$6</f>
        <v>0</v>
      </c>
      <c r="T60" s="107">
        <f>T_iii_strat1!D$6-R60</f>
        <v>0</v>
      </c>
      <c r="U60" s="107">
        <f>T_iii_strat1!B$7</f>
        <v>0</v>
      </c>
      <c r="V60" s="107">
        <f>U60-T_iii_strat1!C$7</f>
        <v>0</v>
      </c>
      <c r="W60" s="107">
        <f>T_iii_strat1!D$7-U60</f>
        <v>0</v>
      </c>
      <c r="X60" s="107">
        <f>T_iii_strat1!B$8</f>
        <v>600</v>
      </c>
      <c r="Y60" s="107">
        <f>X60-T_iii_strat1!C$8</f>
        <v>0</v>
      </c>
      <c r="Z60" s="107">
        <f>T_iii_strat1!D$8-X60</f>
        <v>0</v>
      </c>
      <c r="AA60" s="107">
        <f>T_iii_strat1!B$9</f>
        <v>0</v>
      </c>
      <c r="AB60" s="107">
        <f>AA60-T_iii_strat1!C$9</f>
        <v>0</v>
      </c>
      <c r="AC60" s="107">
        <f>T_iii_strat1!D$9-AA60</f>
        <v>0</v>
      </c>
      <c r="AD60" s="107">
        <f>T_iii_strat1!B$10</f>
        <v>0</v>
      </c>
      <c r="AE60" s="107">
        <f>AD60-T_iii_strat1!C$10</f>
        <v>0</v>
      </c>
      <c r="AF60" s="107">
        <f>T_iii_strat1!D$10-AD60</f>
        <v>0</v>
      </c>
      <c r="AG60" s="107">
        <f>T_iii_strat1!B$11</f>
        <v>1500</v>
      </c>
      <c r="AH60" s="107">
        <f>AG60-T_iii_strat1!C$11</f>
        <v>700</v>
      </c>
      <c r="AI60" s="107">
        <f>T_iii_strat1!D$11-AG60</f>
        <v>500</v>
      </c>
      <c r="AJ60" s="107">
        <f>T_iii_strat1!B$12</f>
        <v>0</v>
      </c>
      <c r="AK60" s="107">
        <f>AJ60-T_iii_strat1!C$12</f>
        <v>0</v>
      </c>
      <c r="AL60" s="107">
        <f>T_iii_strat1!D$12-AJ60</f>
        <v>0</v>
      </c>
      <c r="AM60" s="107">
        <f>T_iii_strat1!B$13</f>
        <v>0</v>
      </c>
      <c r="AN60" s="107">
        <f>AM60-T_iii_strat1!C$13</f>
        <v>0</v>
      </c>
      <c r="AO60" s="107">
        <f>T_iii_strat1!D$13-AM60</f>
        <v>0</v>
      </c>
      <c r="AP60" s="107">
        <f>T_iii_strat1!B$14</f>
        <v>0</v>
      </c>
      <c r="AQ60" s="107">
        <f>AP60-T_iii_strat1!C$14</f>
        <v>0</v>
      </c>
      <c r="AR60" s="107">
        <f>T_iii_strat1!D$14-AP60</f>
        <v>0</v>
      </c>
      <c r="AS60" s="107">
        <f>T_iii_strat1!B$15</f>
        <v>0</v>
      </c>
      <c r="AT60" s="107">
        <f>AS60-T_iii_strat1!C$15</f>
        <v>0</v>
      </c>
      <c r="AU60" s="107">
        <f>T_iii_strat1!D$15-AS60</f>
        <v>0</v>
      </c>
      <c r="AV60" s="107">
        <f>T_iii_strat1!B$16</f>
        <v>0</v>
      </c>
      <c r="AW60" s="107">
        <f>AV60-T_iii_strat1!C$16</f>
        <v>0</v>
      </c>
      <c r="AX60" s="107">
        <f>T_iii_strat1!D$16-AV60</f>
        <v>0</v>
      </c>
      <c r="AY60" s="107">
        <f>T_iii_strat1!B$17</f>
        <v>0</v>
      </c>
      <c r="AZ60" s="107">
        <f>AY60-T_iii_strat1!C$17</f>
        <v>0</v>
      </c>
      <c r="BA60" s="107">
        <f>T_iii_strat1!D$17-AY60</f>
        <v>0</v>
      </c>
      <c r="BB60" s="107">
        <f>T_iii_strat1!B$19</f>
        <v>0</v>
      </c>
      <c r="BC60" s="107">
        <f>BB60-T_iii_strat1!C$19</f>
        <v>0</v>
      </c>
      <c r="BD60" s="107">
        <f>T_iii_strat1!D$19-BB60</f>
        <v>0</v>
      </c>
      <c r="BE60" s="107">
        <f>T_iii_strat1!B$19</f>
        <v>0</v>
      </c>
      <c r="BF60" s="107">
        <f>BE60-T_iii_strat1!C$19</f>
        <v>0</v>
      </c>
      <c r="BG60" s="107">
        <f>T_iii_strat1!D$19-BE60</f>
        <v>0</v>
      </c>
      <c r="BH60" s="107">
        <f>T_iii_strat1!B$20</f>
        <v>0</v>
      </c>
      <c r="BI60" s="107">
        <f>BH60-T_iii_strat1!C$20</f>
        <v>0</v>
      </c>
      <c r="BJ60" s="107">
        <f>T_iii_strat1!D$20-BH60</f>
        <v>0</v>
      </c>
      <c r="BK60" s="107">
        <f>T_iii_strat1!B$21</f>
        <v>0</v>
      </c>
      <c r="BL60" s="107">
        <f>BK60-T_iii_strat1!C$21</f>
        <v>0</v>
      </c>
      <c r="BM60" s="107">
        <f>T_iii_strat1!D$21-BK60</f>
        <v>0</v>
      </c>
      <c r="BN60" s="107">
        <f>T_iii_strat1!B$22</f>
        <v>0</v>
      </c>
      <c r="BO60" s="107">
        <f>BN60-T_iii_strat1!C$22</f>
        <v>0</v>
      </c>
      <c r="BP60" s="107">
        <f>T_iii_strat1!D$22-BN60</f>
        <v>0</v>
      </c>
      <c r="BQ60" s="107">
        <f>T_iii_strat1!B$23</f>
        <v>0</v>
      </c>
      <c r="BR60" s="107">
        <f>BQ60-T_iii_strat1!C$23</f>
        <v>0</v>
      </c>
      <c r="BS60" s="107">
        <f>T_iii_strat1!D$23-BQ60</f>
        <v>0</v>
      </c>
      <c r="BT60" s="107">
        <f>T_iii_strat1!B$24</f>
        <v>0</v>
      </c>
      <c r="BU60" s="107">
        <f>BT60-T_iii_strat1!C$24</f>
        <v>0</v>
      </c>
      <c r="BV60" s="107">
        <f>T_iii_strat1!D$24-BT60</f>
        <v>0</v>
      </c>
      <c r="BW60" s="107">
        <f>T_iii_strat1!B$25</f>
        <v>0</v>
      </c>
      <c r="BX60" s="107">
        <f>BW60-T_iii_strat1!C$25</f>
        <v>0</v>
      </c>
      <c r="BY60" s="107">
        <f>T_iii_strat1!D$25-BW60</f>
        <v>0</v>
      </c>
      <c r="BZ60" s="107">
        <f>T_iii_strat1!B$26</f>
        <v>0</v>
      </c>
      <c r="CA60" s="107">
        <f>BZ60-T_iii_strat1!C$26</f>
        <v>0</v>
      </c>
      <c r="CB60" s="107">
        <f>T_iii_strat1!D$26-BZ60</f>
        <v>0</v>
      </c>
      <c r="CC60" s="107">
        <f>T_iii_strat1!B$27</f>
        <v>0</v>
      </c>
      <c r="CD60" s="107">
        <f>CC60-T_iii_strat1!C$27</f>
        <v>0</v>
      </c>
      <c r="CE60" s="107">
        <f>T_iii_strat1!D$27-CC60</f>
        <v>0</v>
      </c>
      <c r="CF60" s="107">
        <f>T_iii_strat1!B$28</f>
        <v>0</v>
      </c>
      <c r="CG60" s="107">
        <f>CF60-T_iii_strat1!C$28</f>
        <v>0</v>
      </c>
      <c r="CH60" s="107">
        <f>T_iii_strat1!D$28-CF60</f>
        <v>0</v>
      </c>
      <c r="CI60" s="107">
        <f>T_iii_strat1!B$29</f>
        <v>0</v>
      </c>
      <c r="CJ60" s="107">
        <f>CI60-T_iii_strat1!C$29</f>
        <v>0</v>
      </c>
      <c r="CK60" s="107">
        <f>T_iii_strat1!D$29-CI60</f>
        <v>0</v>
      </c>
      <c r="CL60" s="107">
        <f>T_iii_strat1!B$30</f>
        <v>0</v>
      </c>
      <c r="CM60" s="107">
        <f>CL60-T_iii_strat1!C$30</f>
        <v>0</v>
      </c>
      <c r="CN60" s="107">
        <f>T_iii_strat1!D$30-CL60</f>
        <v>0</v>
      </c>
      <c r="CO60" s="107">
        <f>T_iii_strat1!B$31</f>
        <v>0</v>
      </c>
      <c r="CP60" s="107">
        <f>CO60-T_iii_strat1!C$31</f>
        <v>0</v>
      </c>
      <c r="CQ60" s="107">
        <f>T_iii_strat1!D$31-CO60</f>
        <v>0</v>
      </c>
      <c r="CR60" s="107">
        <f>T_iii_strat1!B$32</f>
        <v>0</v>
      </c>
      <c r="CS60" s="107">
        <f>CR60-T_iii_strat1!C$32</f>
        <v>0</v>
      </c>
      <c r="CT60" s="61">
        <f>T_iii_strat1!D$32-CR60</f>
        <v>0</v>
      </c>
      <c r="CX60" s="125"/>
      <c r="CY60" s="125"/>
      <c r="CZ60" s="125"/>
      <c r="DA60" s="125"/>
      <c r="DB60" s="125"/>
      <c r="DC60" s="125"/>
    </row>
    <row r="61" spans="1:107">
      <c r="A61" s="42"/>
      <c r="B61" s="130"/>
      <c r="C61" s="130"/>
      <c r="D61" s="130"/>
      <c r="E61" s="130"/>
      <c r="F61" s="130"/>
      <c r="G61" s="130"/>
      <c r="J61" s="42"/>
      <c r="K61" s="42" t="str">
        <f>T_iii_strat1!F$2</f>
        <v>Private For-Profit Facility</v>
      </c>
      <c r="L61" s="106">
        <f>T_iii_strat1!F$4</f>
        <v>0</v>
      </c>
      <c r="M61" s="106">
        <f>L61-T_iii_strat1!G$4</f>
        <v>0</v>
      </c>
      <c r="N61" s="106">
        <f>T_iii_strat1!H$4-L61</f>
        <v>0</v>
      </c>
      <c r="O61" s="106">
        <f>T_iii_strat1!F$5</f>
        <v>0</v>
      </c>
      <c r="P61" s="107">
        <f>O61-T_iii_strat1!G$5</f>
        <v>0</v>
      </c>
      <c r="Q61" s="107">
        <f>T_iii_strat1!H$5-O61</f>
        <v>0</v>
      </c>
      <c r="R61" s="107">
        <f>T_iii_strat1!F$6</f>
        <v>0</v>
      </c>
      <c r="S61" s="107">
        <f>R61-T_iii_strat1!G$6</f>
        <v>0</v>
      </c>
      <c r="T61" s="107">
        <f>T_iii_strat1!H$6-R61</f>
        <v>0</v>
      </c>
      <c r="U61" s="107">
        <f>T_iii_strat1!F$7</f>
        <v>0</v>
      </c>
      <c r="V61" s="107">
        <f>U61-T_iii_strat1!G$7</f>
        <v>0</v>
      </c>
      <c r="W61" s="107">
        <f>T_iii_strat1!H$7-U61</f>
        <v>0</v>
      </c>
      <c r="X61" s="107">
        <f>T_iii_strat1!F$8</f>
        <v>750</v>
      </c>
      <c r="Y61" s="107">
        <f>X61-T_iii_strat1!G$8</f>
        <v>150</v>
      </c>
      <c r="Z61" s="107">
        <f>T_iii_strat1!H$8-X61</f>
        <v>650</v>
      </c>
      <c r="AA61" s="107">
        <f>T_iii_strat1!F$9</f>
        <v>0</v>
      </c>
      <c r="AB61" s="107">
        <f>AA61-T_iii_strat1!G$9</f>
        <v>0</v>
      </c>
      <c r="AC61" s="107">
        <f>T_iii_strat1!H$9-AA61</f>
        <v>0</v>
      </c>
      <c r="AD61" s="107">
        <f>T_iii_strat1!F$10</f>
        <v>0</v>
      </c>
      <c r="AE61" s="107">
        <f>AD61-T_iii_strat1!G$10</f>
        <v>0</v>
      </c>
      <c r="AF61" s="107">
        <f>T_iii_strat1!H$10-AD61</f>
        <v>0</v>
      </c>
      <c r="AG61" s="107">
        <f>T_iii_strat1!F$11</f>
        <v>900</v>
      </c>
      <c r="AH61" s="107">
        <f>AG61-T_iii_strat1!G$11</f>
        <v>100</v>
      </c>
      <c r="AI61" s="107">
        <f>T_iii_strat1!H$11-AG61</f>
        <v>300</v>
      </c>
      <c r="AJ61" s="107">
        <f>T_iii_strat1!F$12</f>
        <v>0</v>
      </c>
      <c r="AK61" s="107">
        <f>AJ61-T_iii_strat1!G$12</f>
        <v>0</v>
      </c>
      <c r="AL61" s="107">
        <f>T_iii_strat1!H$12-AJ61</f>
        <v>0</v>
      </c>
      <c r="AM61" s="107">
        <f>T_iii_strat1!F$13</f>
        <v>0</v>
      </c>
      <c r="AN61" s="107">
        <f>AM61-T_iii_strat1!G$13</f>
        <v>0</v>
      </c>
      <c r="AO61" s="107">
        <f>T_iii_strat1!H$13-AM61</f>
        <v>0</v>
      </c>
      <c r="AP61" s="107">
        <f>T_iii_strat1!F$14</f>
        <v>0</v>
      </c>
      <c r="AQ61" s="107">
        <f>AP61-T_iii_strat1!G$14</f>
        <v>0</v>
      </c>
      <c r="AR61" s="107">
        <f>T_iii_strat1!H$14-AP61</f>
        <v>0</v>
      </c>
      <c r="AS61" s="107">
        <f>T_iii_strat1!F$15</f>
        <v>0</v>
      </c>
      <c r="AT61" s="107">
        <f>AS61-T_iii_strat1!G$15</f>
        <v>0</v>
      </c>
      <c r="AU61" s="107">
        <f>T_iii_strat1!H$15-AS61</f>
        <v>0</v>
      </c>
      <c r="AV61" s="107">
        <f>T_iii_strat1!F$16</f>
        <v>0</v>
      </c>
      <c r="AW61" s="107">
        <f>AV61-T_iii_strat1!G$16</f>
        <v>0</v>
      </c>
      <c r="AX61" s="107">
        <f>T_iii_strat1!H$16-AV61</f>
        <v>0</v>
      </c>
      <c r="AY61" s="107">
        <f>T_iii_strat1!F$17</f>
        <v>0</v>
      </c>
      <c r="AZ61" s="107">
        <f>AY61-T_iii_strat1!G$17</f>
        <v>0</v>
      </c>
      <c r="BA61" s="107">
        <f>T_iii_strat1!H$17-AY61</f>
        <v>0</v>
      </c>
      <c r="BB61" s="107">
        <f>T_iii_strat1!F$19</f>
        <v>0</v>
      </c>
      <c r="BC61" s="107">
        <f>BB61-T_iii_strat1!G$19</f>
        <v>0</v>
      </c>
      <c r="BD61" s="107">
        <f>T_iii_strat1!H$19-BB61</f>
        <v>0</v>
      </c>
      <c r="BE61" s="107">
        <f>T_iii_strat1!F$19</f>
        <v>0</v>
      </c>
      <c r="BF61" s="107">
        <f>BE61-T_iii_strat1!G$19</f>
        <v>0</v>
      </c>
      <c r="BG61" s="107">
        <f>T_iii_strat1!H$19-BE61</f>
        <v>0</v>
      </c>
      <c r="BH61" s="107">
        <f>T_iii_strat1!F$20</f>
        <v>0</v>
      </c>
      <c r="BI61" s="107">
        <f>BH61-T_iii_strat1!G$20</f>
        <v>0</v>
      </c>
      <c r="BJ61" s="107">
        <f>T_iii_strat1!H$20-BH61</f>
        <v>0</v>
      </c>
      <c r="BK61" s="107">
        <f>T_iii_strat1!F$21</f>
        <v>0</v>
      </c>
      <c r="BL61" s="107">
        <f>BK61-T_iii_strat1!G$21</f>
        <v>0</v>
      </c>
      <c r="BM61" s="107">
        <f>T_iii_strat1!H$21-BK61</f>
        <v>0</v>
      </c>
      <c r="BN61" s="107">
        <f>T_iii_strat1!F$22</f>
        <v>0</v>
      </c>
      <c r="BO61" s="107">
        <f>BN61-T_iii_strat1!G$22</f>
        <v>0</v>
      </c>
      <c r="BP61" s="107">
        <f>T_iii_strat1!H$22-BN61</f>
        <v>0</v>
      </c>
      <c r="BQ61" s="107">
        <f>T_iii_strat1!F$23</f>
        <v>0</v>
      </c>
      <c r="BR61" s="107">
        <f>BQ61-T_iii_strat1!G$23</f>
        <v>0</v>
      </c>
      <c r="BS61" s="107">
        <f>T_iii_strat1!H$23-BQ61</f>
        <v>0</v>
      </c>
      <c r="BT61" s="107">
        <f>T_iii_strat1!F$24</f>
        <v>0</v>
      </c>
      <c r="BU61" s="107">
        <f>BT61-T_iii_strat1!G$24</f>
        <v>0</v>
      </c>
      <c r="BV61" s="107">
        <f>T_iii_strat1!H$24-BT61</f>
        <v>0</v>
      </c>
      <c r="BW61" s="107">
        <f>T_iii_strat1!F$25</f>
        <v>0</v>
      </c>
      <c r="BX61" s="107">
        <f>BW61-T_iii_strat1!G$25</f>
        <v>0</v>
      </c>
      <c r="BY61" s="107">
        <f>T_iii_strat1!H$25-BW61</f>
        <v>0</v>
      </c>
      <c r="BZ61" s="107">
        <f>T_iii_strat1!F$26</f>
        <v>0</v>
      </c>
      <c r="CA61" s="107">
        <f>BZ61-T_iii_strat1!G$26</f>
        <v>0</v>
      </c>
      <c r="CB61" s="107">
        <f>T_iii_strat1!H$26-BZ61</f>
        <v>0</v>
      </c>
      <c r="CC61" s="107">
        <f>T_iii_strat1!F$27</f>
        <v>0</v>
      </c>
      <c r="CD61" s="107">
        <f>CC61-T_iii_strat1!G$27</f>
        <v>0</v>
      </c>
      <c r="CE61" s="107">
        <f>T_iii_strat1!H$27-CC61</f>
        <v>0</v>
      </c>
      <c r="CF61" s="107">
        <f>T_iii_strat1!F$28</f>
        <v>0</v>
      </c>
      <c r="CG61" s="107">
        <f>CF61-T_iii_strat1!G$28</f>
        <v>0</v>
      </c>
      <c r="CH61" s="107">
        <f>T_iii_strat1!H$28-CF61</f>
        <v>0</v>
      </c>
      <c r="CI61" s="107">
        <f>T_iii_strat1!F$29</f>
        <v>0</v>
      </c>
      <c r="CJ61" s="107">
        <f>CI61-T_iii_strat1!G$29</f>
        <v>0</v>
      </c>
      <c r="CK61" s="107">
        <f>T_iii_strat1!H$29-CI61</f>
        <v>0</v>
      </c>
      <c r="CL61" s="107">
        <f>T_iii_strat1!F$30</f>
        <v>0</v>
      </c>
      <c r="CM61" s="107">
        <f>CL61-T_iii_strat1!G$30</f>
        <v>0</v>
      </c>
      <c r="CN61" s="107">
        <f>T_iii_strat1!H$30-CL61</f>
        <v>0</v>
      </c>
      <c r="CO61" s="107">
        <f>T_iii_strat1!F$31</f>
        <v>0</v>
      </c>
      <c r="CP61" s="107">
        <f>CO61-T_iii_strat1!G$31</f>
        <v>0</v>
      </c>
      <c r="CQ61" s="107">
        <f>T_iii_strat1!H$31-CO61</f>
        <v>0</v>
      </c>
      <c r="CR61" s="107">
        <f>T_iii_strat1!F$32</f>
        <v>0</v>
      </c>
      <c r="CS61" s="107">
        <f>CR61-T_iii_strat1!G$32</f>
        <v>0</v>
      </c>
      <c r="CT61" s="61">
        <f>T_iii_strat1!H$32-CR61</f>
        <v>0</v>
      </c>
      <c r="CX61" s="125"/>
      <c r="CY61" s="125"/>
      <c r="CZ61" s="125"/>
      <c r="DA61" s="125"/>
      <c r="DB61" s="125"/>
      <c r="DC61" s="125"/>
    </row>
    <row r="62" spans="1:107">
      <c r="A62" s="42"/>
      <c r="B62" s="130"/>
      <c r="C62" s="130"/>
      <c r="D62" s="130"/>
      <c r="E62" s="130"/>
      <c r="F62" s="130"/>
      <c r="G62" s="130"/>
      <c r="J62" s="42"/>
      <c r="K62" s="42" t="str">
        <f>T_iii_strat1!J$2</f>
        <v>Pharmacy</v>
      </c>
      <c r="L62" s="106">
        <f>T_iii_strat1!J$4</f>
        <v>1200</v>
      </c>
      <c r="M62" s="106">
        <f>L62-T_iii_strat1!K$4</f>
        <v>0</v>
      </c>
      <c r="N62" s="106">
        <f>T_iii_strat1!L$4-L62</f>
        <v>300</v>
      </c>
      <c r="O62" s="106">
        <f>T_iii_strat1!J$5</f>
        <v>500</v>
      </c>
      <c r="P62" s="107">
        <f>O62-T_iii_strat1!K$5</f>
        <v>0</v>
      </c>
      <c r="Q62" s="107">
        <f>T_iii_strat1!L$5-O62</f>
        <v>0</v>
      </c>
      <c r="R62" s="107">
        <f>T_iii_strat1!J$6</f>
        <v>2300</v>
      </c>
      <c r="S62" s="107">
        <f>R62-T_iii_strat1!K$6</f>
        <v>0</v>
      </c>
      <c r="T62" s="107">
        <f>T_iii_strat1!L$6-R62</f>
        <v>0</v>
      </c>
      <c r="U62" s="107">
        <f>T_iii_strat1!J$7</f>
        <v>850</v>
      </c>
      <c r="V62" s="107">
        <f>U62-T_iii_strat1!K$7</f>
        <v>100</v>
      </c>
      <c r="W62" s="107">
        <f>T_iii_strat1!L$7-U62</f>
        <v>650</v>
      </c>
      <c r="X62" s="107">
        <f>T_iii_strat1!J$8</f>
        <v>900</v>
      </c>
      <c r="Y62" s="107">
        <f>X62-T_iii_strat1!K$8</f>
        <v>150</v>
      </c>
      <c r="Z62" s="107">
        <f>T_iii_strat1!L$8-X62</f>
        <v>300</v>
      </c>
      <c r="AA62" s="107">
        <f>T_iii_strat1!J$9</f>
        <v>1000</v>
      </c>
      <c r="AB62" s="107">
        <f>AA62-T_iii_strat1!K$9</f>
        <v>300</v>
      </c>
      <c r="AC62" s="107">
        <f>T_iii_strat1!L$9-AA62</f>
        <v>200</v>
      </c>
      <c r="AD62" s="107">
        <f>T_iii_strat1!J$10</f>
        <v>1200</v>
      </c>
      <c r="AE62" s="107">
        <f>AD62-T_iii_strat1!K$10</f>
        <v>200</v>
      </c>
      <c r="AF62" s="107">
        <f>T_iii_strat1!L$10-AD62</f>
        <v>600</v>
      </c>
      <c r="AG62" s="107">
        <f>T_iii_strat1!J$11</f>
        <v>1200</v>
      </c>
      <c r="AH62" s="107">
        <f>AG62-T_iii_strat1!K$11</f>
        <v>300</v>
      </c>
      <c r="AI62" s="107">
        <f>T_iii_strat1!L$11-AG62</f>
        <v>800</v>
      </c>
      <c r="AJ62" s="107">
        <f>T_iii_strat1!J$12</f>
        <v>0</v>
      </c>
      <c r="AK62" s="107">
        <f>AJ62-T_iii_strat1!K$12</f>
        <v>0</v>
      </c>
      <c r="AL62" s="107">
        <f>T_iii_strat1!L$12-AJ62</f>
        <v>0</v>
      </c>
      <c r="AM62" s="107">
        <f>T_iii_strat1!J$13</f>
        <v>0</v>
      </c>
      <c r="AN62" s="107">
        <f>AM62-T_iii_strat1!K$13</f>
        <v>0</v>
      </c>
      <c r="AO62" s="107">
        <f>T_iii_strat1!L$13-AM62</f>
        <v>0</v>
      </c>
      <c r="AP62" s="107">
        <f>T_iii_strat1!J$14</f>
        <v>0</v>
      </c>
      <c r="AQ62" s="107">
        <f>AP62-T_iii_strat1!K$14</f>
        <v>0</v>
      </c>
      <c r="AR62" s="107">
        <f>T_iii_strat1!L$14-AP62</f>
        <v>0</v>
      </c>
      <c r="AS62" s="107">
        <f>T_iii_strat1!J$15</f>
        <v>0</v>
      </c>
      <c r="AT62" s="107">
        <f>AS62-T_iii_strat1!K$15</f>
        <v>0</v>
      </c>
      <c r="AU62" s="107">
        <f>T_iii_strat1!L$15-AS62</f>
        <v>0</v>
      </c>
      <c r="AV62" s="107">
        <f>T_iii_strat1!J$16</f>
        <v>0</v>
      </c>
      <c r="AW62" s="107">
        <f>AV62-T_iii_strat1!K$16</f>
        <v>0</v>
      </c>
      <c r="AX62" s="107">
        <f>T_iii_strat1!L$16-AV62</f>
        <v>0</v>
      </c>
      <c r="AY62" s="107">
        <f>T_iii_strat1!J$17</f>
        <v>0</v>
      </c>
      <c r="AZ62" s="107">
        <f>AY62-T_iii_strat1!K$17</f>
        <v>0</v>
      </c>
      <c r="BA62" s="107">
        <f>T_iii_strat1!L$17-AY62</f>
        <v>0</v>
      </c>
      <c r="BB62" s="107">
        <f>T_iii_strat1!J$19</f>
        <v>0</v>
      </c>
      <c r="BC62" s="107">
        <f>BB62-T_iii_strat1!K$19</f>
        <v>0</v>
      </c>
      <c r="BD62" s="107">
        <f>T_iii_strat1!L$19-BB62</f>
        <v>0</v>
      </c>
      <c r="BE62" s="107">
        <f>T_iii_strat1!J$19</f>
        <v>0</v>
      </c>
      <c r="BF62" s="107">
        <f>BE62-T_iii_strat1!K$19</f>
        <v>0</v>
      </c>
      <c r="BG62" s="107">
        <f>T_iii_strat1!L$19-BE62</f>
        <v>0</v>
      </c>
      <c r="BH62" s="107">
        <f>T_iii_strat1!J$20</f>
        <v>0</v>
      </c>
      <c r="BI62" s="107">
        <f>BH62-T_iii_strat1!K$20</f>
        <v>0</v>
      </c>
      <c r="BJ62" s="107">
        <f>T_iii_strat1!L$20-BH62</f>
        <v>0</v>
      </c>
      <c r="BK62" s="107">
        <f>T_iii_strat1!J$21</f>
        <v>0</v>
      </c>
      <c r="BL62" s="107">
        <f>BK62-T_iii_strat1!K$21</f>
        <v>0</v>
      </c>
      <c r="BM62" s="107">
        <f>T_iii_strat1!L$21-BK62</f>
        <v>0</v>
      </c>
      <c r="BN62" s="107">
        <f>T_iii_strat1!J$22</f>
        <v>0</v>
      </c>
      <c r="BO62" s="107">
        <f>BN62-T_iii_strat1!K$22</f>
        <v>0</v>
      </c>
      <c r="BP62" s="107">
        <f>T_iii_strat1!L$22-BN62</f>
        <v>0</v>
      </c>
      <c r="BQ62" s="107">
        <f>T_iii_strat1!J$23</f>
        <v>0</v>
      </c>
      <c r="BR62" s="107">
        <f>BQ62-T_iii_strat1!K$23</f>
        <v>0</v>
      </c>
      <c r="BS62" s="107">
        <f>T_iii_strat1!L$23-BQ62</f>
        <v>0</v>
      </c>
      <c r="BT62" s="107">
        <f>T_iii_strat1!J$24</f>
        <v>0</v>
      </c>
      <c r="BU62" s="107">
        <f>BT62-T_iii_strat1!K$24</f>
        <v>0</v>
      </c>
      <c r="BV62" s="107">
        <f>T_iii_strat1!L$24-BT62</f>
        <v>0</v>
      </c>
      <c r="BW62" s="107">
        <f>T_iii_strat1!J$25</f>
        <v>0</v>
      </c>
      <c r="BX62" s="107">
        <f>BW62-T_iii_strat1!K$25</f>
        <v>0</v>
      </c>
      <c r="BY62" s="107">
        <f>T_iii_strat1!L$25-BW62</f>
        <v>0</v>
      </c>
      <c r="BZ62" s="107">
        <f>T_iii_strat1!J$26</f>
        <v>0</v>
      </c>
      <c r="CA62" s="107">
        <f>BZ62-T_iii_strat1!K$26</f>
        <v>0</v>
      </c>
      <c r="CB62" s="107">
        <f>T_iii_strat1!L$26-BZ62</f>
        <v>0</v>
      </c>
      <c r="CC62" s="107">
        <f>T_iii_strat1!J$27</f>
        <v>0</v>
      </c>
      <c r="CD62" s="107">
        <f>CC62-T_iii_strat1!K$27</f>
        <v>0</v>
      </c>
      <c r="CE62" s="107">
        <f>T_iii_strat1!L$27-CC62</f>
        <v>0</v>
      </c>
      <c r="CF62" s="107">
        <f>T_iii_strat1!J$28</f>
        <v>0</v>
      </c>
      <c r="CG62" s="107">
        <f>CF62-T_iii_strat1!K$28</f>
        <v>0</v>
      </c>
      <c r="CH62" s="107">
        <f>T_iii_strat1!L$28-CF62</f>
        <v>0</v>
      </c>
      <c r="CI62" s="107">
        <f>T_iii_strat1!J$29</f>
        <v>0</v>
      </c>
      <c r="CJ62" s="107">
        <f>CI62-T_iii_strat1!K$29</f>
        <v>0</v>
      </c>
      <c r="CK62" s="107">
        <f>T_iii_strat1!L$29-CI62</f>
        <v>0</v>
      </c>
      <c r="CL62" s="107">
        <f>T_iii_strat1!J$30</f>
        <v>0</v>
      </c>
      <c r="CM62" s="107">
        <f>CL62-T_iii_strat1!K$30</f>
        <v>0</v>
      </c>
      <c r="CN62" s="107">
        <f>T_iii_strat1!L$30-CL62</f>
        <v>0</v>
      </c>
      <c r="CO62" s="107">
        <f>T_iii_strat1!J$31</f>
        <v>0</v>
      </c>
      <c r="CP62" s="107">
        <f>CO62-T_iii_strat1!K$31</f>
        <v>0</v>
      </c>
      <c r="CQ62" s="107">
        <f>T_iii_strat1!L$31-CO62</f>
        <v>0</v>
      </c>
      <c r="CR62" s="107">
        <f>T_iii_strat1!J$32</f>
        <v>0</v>
      </c>
      <c r="CS62" s="107">
        <f>CR62-T_iii_strat1!K$32</f>
        <v>0</v>
      </c>
      <c r="CT62" s="61">
        <f>T_iii_strat1!L$32-CR62</f>
        <v>0</v>
      </c>
      <c r="CX62" s="125"/>
      <c r="CY62" s="125"/>
      <c r="CZ62" s="125"/>
      <c r="DA62" s="125"/>
      <c r="DB62" s="125"/>
      <c r="DC62" s="125"/>
    </row>
    <row r="63" spans="1:107">
      <c r="A63" s="42"/>
      <c r="B63" s="130"/>
      <c r="C63" s="130"/>
      <c r="D63" s="130"/>
      <c r="E63" s="130"/>
      <c r="F63" s="130"/>
      <c r="G63" s="130"/>
      <c r="J63" s="42"/>
      <c r="K63" s="42" t="str">
        <f>T_iii_strat1!N$2</f>
        <v>Laboratory</v>
      </c>
      <c r="L63" s="106">
        <f>T_iii_strat1!N$4</f>
        <v>0</v>
      </c>
      <c r="M63" s="106">
        <f>L63-T_iii_strat1!O$4</f>
        <v>0</v>
      </c>
      <c r="N63" s="106">
        <f>T_iii_strat1!P$4-L63</f>
        <v>0</v>
      </c>
      <c r="O63" s="106">
        <f>T_iii_strat1!N$5</f>
        <v>0</v>
      </c>
      <c r="P63" s="107">
        <f>O63-T_iii_strat1!O$5</f>
        <v>0</v>
      </c>
      <c r="Q63" s="107">
        <f>T_iii_strat1!P$5-O63</f>
        <v>0</v>
      </c>
      <c r="R63" s="107">
        <f>T_iii_strat1!N$6</f>
        <v>0</v>
      </c>
      <c r="S63" s="107">
        <f>O63-T_iii_strat1!O$6</f>
        <v>0</v>
      </c>
      <c r="T63" s="107">
        <f>T_iii_strat1!P$6-O63</f>
        <v>0</v>
      </c>
      <c r="U63" s="107">
        <f>T_iii_strat1!N$7</f>
        <v>0</v>
      </c>
      <c r="V63" s="107">
        <f>U63-T_iii_strat1!U$7</f>
        <v>-6</v>
      </c>
      <c r="W63" s="107">
        <f>T_iii_strat1!P$7-U63</f>
        <v>0</v>
      </c>
      <c r="X63" s="107">
        <f>T_iii_strat1!N$8</f>
        <v>0</v>
      </c>
      <c r="Y63" s="107">
        <f>X63-T_iii_strat1!X$8</f>
        <v>-5000</v>
      </c>
      <c r="Z63" s="107">
        <f>T_iii_strat1!P$8-X63</f>
        <v>0</v>
      </c>
      <c r="AA63" s="107">
        <f>T_iii_strat1!N$9</f>
        <v>0</v>
      </c>
      <c r="AB63" s="107">
        <f>AA63-T_iii_strat1!O$9</f>
        <v>0</v>
      </c>
      <c r="AC63" s="107">
        <f>T_iii_strat1!P$9-AA63</f>
        <v>0</v>
      </c>
      <c r="AD63" s="107">
        <f>T_iii_strat1!N$10</f>
        <v>0</v>
      </c>
      <c r="AE63" s="107">
        <f>AD63-T_iii_strat1!O$10</f>
        <v>0</v>
      </c>
      <c r="AF63" s="107">
        <f>T_iii_strat1!P$10-AD63</f>
        <v>0</v>
      </c>
      <c r="AG63" s="107">
        <f>T_iii_strat1!N$11</f>
        <v>1300</v>
      </c>
      <c r="AH63" s="107">
        <f>AG63-T_iii_strat1!O$11</f>
        <v>100</v>
      </c>
      <c r="AI63" s="107">
        <f>T_iii_strat1!P$11-AG63</f>
        <v>1200</v>
      </c>
      <c r="AJ63" s="107">
        <f>T_iii_strat1!N$12</f>
        <v>0</v>
      </c>
      <c r="AK63" s="107">
        <f>AJ63-T_iii_strat1!O$12</f>
        <v>0</v>
      </c>
      <c r="AL63" s="107">
        <f>T_iii_strat1!P$12-AJ63</f>
        <v>0</v>
      </c>
      <c r="AM63" s="107">
        <f>T_iii_strat1!N$13</f>
        <v>0</v>
      </c>
      <c r="AN63" s="107">
        <f>AM63-T_iii_strat1!O$13</f>
        <v>0</v>
      </c>
      <c r="AO63" s="107">
        <f>T_iii_strat1!P$13-AM63</f>
        <v>0</v>
      </c>
      <c r="AP63" s="107">
        <f>T_iii_strat1!N$14</f>
        <v>0</v>
      </c>
      <c r="AQ63" s="107">
        <f>AP63-T_iii_strat1!O$14</f>
        <v>0</v>
      </c>
      <c r="AR63" s="107">
        <f>T_iii_strat1!P$14-AP63</f>
        <v>0</v>
      </c>
      <c r="AS63" s="107">
        <f>T_iii_strat1!N$15</f>
        <v>0</v>
      </c>
      <c r="AT63" s="107">
        <f>AS63-T_iii_strat1!O$15</f>
        <v>0</v>
      </c>
      <c r="AU63" s="107">
        <f>T_iii_strat1!P$15-AS63</f>
        <v>0</v>
      </c>
      <c r="AV63" s="107">
        <f>T_iii_strat1!N$16</f>
        <v>0</v>
      </c>
      <c r="AW63" s="107">
        <f>AV63-T_iii_strat1!O$16</f>
        <v>0</v>
      </c>
      <c r="AX63" s="107">
        <f>T_iii_strat1!P$16-AV63</f>
        <v>0</v>
      </c>
      <c r="AY63" s="107">
        <f>T_iii_strat1!N$17</f>
        <v>0</v>
      </c>
      <c r="AZ63" s="107">
        <f>AY63-T_iii_strat1!O$17</f>
        <v>0</v>
      </c>
      <c r="BA63" s="107">
        <f>T_iii_strat1!P$17-AY63</f>
        <v>0</v>
      </c>
      <c r="BB63" s="107">
        <f>T_iii_strat1!N$19</f>
        <v>0</v>
      </c>
      <c r="BC63" s="107">
        <f>BB63-T_iii_strat1!O$19</f>
        <v>0</v>
      </c>
      <c r="BD63" s="107">
        <f>T_iii_strat1!P$19-BB63</f>
        <v>0</v>
      </c>
      <c r="BE63" s="107">
        <f>T_iii_strat1!N$19</f>
        <v>0</v>
      </c>
      <c r="BF63" s="107">
        <f>BE63-T_iii_strat1!O$19</f>
        <v>0</v>
      </c>
      <c r="BG63" s="107">
        <f>T_iii_strat1!P$19-BE63</f>
        <v>0</v>
      </c>
      <c r="BH63" s="107">
        <f>T_iii_strat1!N$20</f>
        <v>0</v>
      </c>
      <c r="BI63" s="107">
        <f>BH63-T_iii_strat1!O$20</f>
        <v>0</v>
      </c>
      <c r="BJ63" s="107">
        <f>T_iii_strat1!P$20-BH63</f>
        <v>0</v>
      </c>
      <c r="BK63" s="107">
        <f>T_iii_strat1!N$21</f>
        <v>0</v>
      </c>
      <c r="BL63" s="107">
        <f>BK63-T_iii_strat1!O$21</f>
        <v>0</v>
      </c>
      <c r="BM63" s="107">
        <f>T_iii_strat1!P$21-BK63</f>
        <v>0</v>
      </c>
      <c r="BN63" s="107">
        <f>T_iii_strat1!N$22</f>
        <v>0</v>
      </c>
      <c r="BO63" s="107">
        <f>BN63-T_iii_strat1!O$22</f>
        <v>0</v>
      </c>
      <c r="BP63" s="107">
        <f>T_iii_strat1!P$22-BN63</f>
        <v>0</v>
      </c>
      <c r="BQ63" s="107">
        <f>T_iii_strat1!N$23</f>
        <v>0</v>
      </c>
      <c r="BR63" s="107">
        <f>BQ63-T_iii_strat1!O$23</f>
        <v>0</v>
      </c>
      <c r="BS63" s="107">
        <f>T_iii_strat1!P$23-BQ63</f>
        <v>0</v>
      </c>
      <c r="BT63" s="107">
        <f>T_iii_strat1!N$24</f>
        <v>0</v>
      </c>
      <c r="BU63" s="107">
        <f>BT63-T_iii_strat1!O$24</f>
        <v>0</v>
      </c>
      <c r="BV63" s="107">
        <f>T_iii_strat1!P$24-BT63</f>
        <v>0</v>
      </c>
      <c r="BW63" s="107">
        <f>T_iii_strat1!N$25</f>
        <v>0</v>
      </c>
      <c r="BX63" s="107">
        <f>BW63-T_iii_strat1!O$25</f>
        <v>0</v>
      </c>
      <c r="BY63" s="107">
        <f>T_iii_strat1!P$25-BW63</f>
        <v>0</v>
      </c>
      <c r="BZ63" s="107">
        <f>T_iii_strat1!N$26</f>
        <v>0</v>
      </c>
      <c r="CA63" s="107">
        <f>BZ63-T_iii_strat1!O$26</f>
        <v>0</v>
      </c>
      <c r="CB63" s="107">
        <f>T_iii_strat1!P$26-BZ63</f>
        <v>0</v>
      </c>
      <c r="CC63" s="107">
        <f>T_iii_strat1!N$27</f>
        <v>0</v>
      </c>
      <c r="CD63" s="107">
        <f>CC63-T_iii_strat1!O$27</f>
        <v>0</v>
      </c>
      <c r="CE63" s="107">
        <f>T_iii_strat1!P$27-CC63</f>
        <v>0</v>
      </c>
      <c r="CF63" s="107">
        <f>T_iii_strat1!N$28</f>
        <v>0</v>
      </c>
      <c r="CG63" s="107">
        <f>CF63-T_iii_strat1!O$28</f>
        <v>0</v>
      </c>
      <c r="CH63" s="107">
        <f>T_iii_strat1!P$28-CF63</f>
        <v>0</v>
      </c>
      <c r="CI63" s="107">
        <f>T_iii_strat1!N$29</f>
        <v>0</v>
      </c>
      <c r="CJ63" s="107">
        <f>CI63-T_iii_strat1!O$29</f>
        <v>0</v>
      </c>
      <c r="CK63" s="107">
        <f>T_iii_strat1!P$29-CI63</f>
        <v>0</v>
      </c>
      <c r="CL63" s="107">
        <f>T_iii_strat1!N$30</f>
        <v>0</v>
      </c>
      <c r="CM63" s="107">
        <f>CL63-T_iii_strat1!O$30</f>
        <v>0</v>
      </c>
      <c r="CN63" s="107">
        <f>T_iii_strat1!P$30-CL63</f>
        <v>0</v>
      </c>
      <c r="CO63" s="107">
        <f>T_iii_strat1!N$31</f>
        <v>0</v>
      </c>
      <c r="CP63" s="107">
        <f>CO63-T_iii_strat1!O$31</f>
        <v>0</v>
      </c>
      <c r="CQ63" s="107">
        <f>T_iii_strat1!P$31-CO63</f>
        <v>0</v>
      </c>
      <c r="CR63" s="107">
        <f>T_iii_strat1!N$32</f>
        <v>0</v>
      </c>
      <c r="CS63" s="107">
        <f>CR63-T_iii_strat1!O$32</f>
        <v>0</v>
      </c>
      <c r="CT63" s="61">
        <f>T_iii_strat1!P$32-CR63</f>
        <v>0</v>
      </c>
      <c r="CX63" s="125"/>
      <c r="CY63" s="125"/>
      <c r="CZ63" s="125"/>
      <c r="DA63" s="125"/>
      <c r="DB63" s="125"/>
      <c r="DC63" s="125"/>
    </row>
    <row r="64" spans="1:107">
      <c r="A64" s="42"/>
      <c r="B64" s="130"/>
      <c r="C64" s="130"/>
      <c r="D64" s="130"/>
      <c r="E64" s="130"/>
      <c r="F64" s="130"/>
      <c r="G64" s="130"/>
      <c r="J64" s="42"/>
      <c r="K64" s="42" t="str">
        <f>T_iii_strat1!R$2</f>
        <v>PPMV</v>
      </c>
      <c r="L64" s="106">
        <f>T_iii_strat1!R$4</f>
        <v>900</v>
      </c>
      <c r="M64" s="106">
        <f>L64-T_iii_strat1!S$4</f>
        <v>200</v>
      </c>
      <c r="N64" s="106">
        <f>T_iii_strat1!T$4-L64</f>
        <v>300</v>
      </c>
      <c r="O64" s="106">
        <f>T_iii_strat1!R$5</f>
        <v>1000</v>
      </c>
      <c r="P64" s="107">
        <f>O64-T_iii_strat1!S$5</f>
        <v>300</v>
      </c>
      <c r="Q64" s="107">
        <f>T_iii_strat1!T$5-O64</f>
        <v>0</v>
      </c>
      <c r="R64" s="107">
        <f>T_iii_strat1!R$6</f>
        <v>1200</v>
      </c>
      <c r="S64" s="107">
        <f>R64-T_iii_strat1!S$6</f>
        <v>600</v>
      </c>
      <c r="T64" s="107">
        <f>T_iii_strat1!T$6-R64</f>
        <v>0</v>
      </c>
      <c r="U64" s="107">
        <f>T_iii_strat1!R$7</f>
        <v>800</v>
      </c>
      <c r="V64" s="107">
        <f>U64-T_iii_strat1!S$7</f>
        <v>100</v>
      </c>
      <c r="W64" s="107">
        <f>T_iii_strat1!T$7-U64</f>
        <v>550</v>
      </c>
      <c r="X64" s="107">
        <f>T_iii_strat1!R$8</f>
        <v>800</v>
      </c>
      <c r="Y64" s="107">
        <f>X64-T_iii_strat1!S$8</f>
        <v>100</v>
      </c>
      <c r="Z64" s="107">
        <f>T_iii_strat1!T$8-X64</f>
        <v>400</v>
      </c>
      <c r="AA64" s="107">
        <f>T_iii_strat1!R$9</f>
        <v>800</v>
      </c>
      <c r="AB64" s="107">
        <f>AA64-T_iii_strat1!S$9</f>
        <v>200</v>
      </c>
      <c r="AC64" s="107">
        <f>T_iii_strat1!T$9-AA64</f>
        <v>200</v>
      </c>
      <c r="AD64" s="107">
        <f>T_iii_strat1!R$10</f>
        <v>1000</v>
      </c>
      <c r="AE64" s="107">
        <f>AD64-T_iii_strat1!S$10</f>
        <v>300</v>
      </c>
      <c r="AF64" s="107">
        <f>T_iii_strat1!T$10-AD64</f>
        <v>0</v>
      </c>
      <c r="AG64" s="107">
        <f>T_iii_strat1!R$11</f>
        <v>1000</v>
      </c>
      <c r="AH64" s="107">
        <f>AG64-T_iii_strat1!S$11</f>
        <v>100</v>
      </c>
      <c r="AI64" s="107">
        <f>T_iii_strat1!T$11-AG64</f>
        <v>500</v>
      </c>
      <c r="AJ64" s="107">
        <f>T_iii_strat1!R$12</f>
        <v>0</v>
      </c>
      <c r="AK64" s="107">
        <f>AJ64-T_iii_strat1!S$12</f>
        <v>0</v>
      </c>
      <c r="AL64" s="107">
        <f>T_iii_strat1!T$12-AJ64</f>
        <v>0</v>
      </c>
      <c r="AM64" s="107">
        <f>T_iii_strat1!R$13</f>
        <v>0</v>
      </c>
      <c r="AN64" s="107">
        <f>AM64-T_iii_strat1!S$13</f>
        <v>0</v>
      </c>
      <c r="AO64" s="107">
        <f>T_iii_strat1!T$13-AM64</f>
        <v>0</v>
      </c>
      <c r="AP64" s="107">
        <f>T_iii_strat1!R$14</f>
        <v>0</v>
      </c>
      <c r="AQ64" s="107">
        <f>AP64-T_iii_strat1!S$14</f>
        <v>0</v>
      </c>
      <c r="AR64" s="107">
        <f>T_iii_strat1!T$14-AP64</f>
        <v>0</v>
      </c>
      <c r="AS64" s="107">
        <f>T_iii_strat1!R$15</f>
        <v>0</v>
      </c>
      <c r="AT64" s="107">
        <f>AS64-T_iii_strat1!S$15</f>
        <v>0</v>
      </c>
      <c r="AU64" s="107">
        <f>T_iii_strat1!T$15-AS64</f>
        <v>0</v>
      </c>
      <c r="AV64" s="107">
        <f>T_iii_strat1!R$16</f>
        <v>0</v>
      </c>
      <c r="AW64" s="107">
        <f>AV64-T_iii_strat1!S$16</f>
        <v>0</v>
      </c>
      <c r="AX64" s="107">
        <f>T_iii_strat1!T$16-AV64</f>
        <v>0</v>
      </c>
      <c r="AY64" s="107">
        <f>T_iii_strat1!R$17</f>
        <v>0</v>
      </c>
      <c r="AZ64" s="107">
        <f>AY64-T_iii_strat1!S$17</f>
        <v>0</v>
      </c>
      <c r="BA64" s="107">
        <f>T_iii_strat1!T$17-AY64</f>
        <v>0</v>
      </c>
      <c r="BB64" s="107">
        <f>T_iii_strat1!R$19</f>
        <v>0</v>
      </c>
      <c r="BC64" s="107">
        <f>BB64-T_iii_strat1!S$19</f>
        <v>0</v>
      </c>
      <c r="BD64" s="107">
        <f>T_iii_strat1!T$19-BB64</f>
        <v>0</v>
      </c>
      <c r="BE64" s="107">
        <f>T_iii_strat1!R$19</f>
        <v>0</v>
      </c>
      <c r="BF64" s="107">
        <f>BE64-T_iii_strat1!S$19</f>
        <v>0</v>
      </c>
      <c r="BG64" s="107">
        <f>T_iii_strat1!T$19-BE64</f>
        <v>0</v>
      </c>
      <c r="BH64" s="107">
        <f>T_iii_strat1!R$20</f>
        <v>0</v>
      </c>
      <c r="BI64" s="107">
        <f>BH64-T_iii_strat1!S$20</f>
        <v>0</v>
      </c>
      <c r="BJ64" s="107">
        <f>T_iii_strat1!T$20-BH64</f>
        <v>0</v>
      </c>
      <c r="BK64" s="107">
        <f>T_iii_strat1!R$21</f>
        <v>0</v>
      </c>
      <c r="BL64" s="107">
        <f>BK64-T_iii_strat1!S$21</f>
        <v>0</v>
      </c>
      <c r="BM64" s="107">
        <f>T_iii_strat1!T$21-BK64</f>
        <v>0</v>
      </c>
      <c r="BN64" s="107">
        <f>T_iii_strat1!R$22</f>
        <v>0</v>
      </c>
      <c r="BO64" s="107">
        <f>BN64-T_iii_strat1!S$22</f>
        <v>0</v>
      </c>
      <c r="BP64" s="107">
        <f>T_iii_strat1!T$22-BN64</f>
        <v>0</v>
      </c>
      <c r="BQ64" s="107">
        <f>T_iii_strat1!R$23</f>
        <v>0</v>
      </c>
      <c r="BR64" s="107">
        <f>BQ64-T_iii_strat1!S$23</f>
        <v>0</v>
      </c>
      <c r="BS64" s="107">
        <f>T_iii_strat1!T$23-BQ64</f>
        <v>0</v>
      </c>
      <c r="BT64" s="107">
        <f>T_iii_strat1!R$24</f>
        <v>0</v>
      </c>
      <c r="BU64" s="107">
        <f>BT64-T_iii_strat1!S$24</f>
        <v>0</v>
      </c>
      <c r="BV64" s="107">
        <f>T_iii_strat1!T$24-BT64</f>
        <v>0</v>
      </c>
      <c r="BW64" s="107">
        <f>T_iii_strat1!R$25</f>
        <v>0</v>
      </c>
      <c r="BX64" s="107">
        <f>BW64-T_iii_strat1!S$25</f>
        <v>0</v>
      </c>
      <c r="BY64" s="107">
        <f>T_iii_strat1!T$25-BW64</f>
        <v>0</v>
      </c>
      <c r="BZ64" s="107">
        <f>T_iii_strat1!R$26</f>
        <v>0</v>
      </c>
      <c r="CA64" s="107">
        <f>BZ64-T_iii_strat1!S$26</f>
        <v>0</v>
      </c>
      <c r="CB64" s="107">
        <f>T_iii_strat1!T$26-BZ64</f>
        <v>0</v>
      </c>
      <c r="CC64" s="107">
        <f>T_iii_strat1!R$27</f>
        <v>0</v>
      </c>
      <c r="CD64" s="107">
        <f>CC64-T_iii_strat1!S$27</f>
        <v>0</v>
      </c>
      <c r="CE64" s="107">
        <f>T_iii_strat1!T$27-CC64</f>
        <v>0</v>
      </c>
      <c r="CF64" s="107">
        <f>T_iii_strat1!R$28</f>
        <v>0</v>
      </c>
      <c r="CG64" s="107">
        <f>CF64-T_iii_strat1!S$28</f>
        <v>0</v>
      </c>
      <c r="CH64" s="107">
        <f>T_iii_strat1!T$28-CF64</f>
        <v>0</v>
      </c>
      <c r="CI64" s="107">
        <f>T_iii_strat1!R$29</f>
        <v>0</v>
      </c>
      <c r="CJ64" s="107">
        <f>CI64-T_iii_strat1!S$29</f>
        <v>0</v>
      </c>
      <c r="CK64" s="107">
        <f>T_iii_strat1!T$29-CI64</f>
        <v>0</v>
      </c>
      <c r="CL64" s="107">
        <f>T_iii_strat1!R$30</f>
        <v>0</v>
      </c>
      <c r="CM64" s="107">
        <f>CL64-T_iii_strat1!S$30</f>
        <v>0</v>
      </c>
      <c r="CN64" s="107">
        <f>T_iii_strat1!T$30-CL64</f>
        <v>0</v>
      </c>
      <c r="CO64" s="107">
        <f>T_iii_strat1!R$31</f>
        <v>0</v>
      </c>
      <c r="CP64" s="107">
        <f>CO64-T_iii_strat1!S$31</f>
        <v>0</v>
      </c>
      <c r="CQ64" s="107">
        <f>T_iii_strat1!T$31-CO64</f>
        <v>0</v>
      </c>
      <c r="CR64" s="107">
        <f>T_iii_strat1!R$32</f>
        <v>0</v>
      </c>
      <c r="CS64" s="107">
        <f>CR64-T_iii_strat1!S$32</f>
        <v>0</v>
      </c>
      <c r="CT64" s="61">
        <f>T_iii_strat1!T$32-CR64</f>
        <v>0</v>
      </c>
      <c r="CX64" s="125"/>
      <c r="CY64" s="125"/>
      <c r="CZ64" s="125"/>
      <c r="DA64" s="125"/>
      <c r="DB64" s="125"/>
      <c r="DC64" s="125"/>
    </row>
    <row r="65" spans="1:107">
      <c r="A65" s="42"/>
      <c r="B65" s="130"/>
      <c r="C65" s="130"/>
      <c r="D65" s="130"/>
      <c r="E65" s="130"/>
      <c r="F65" s="130"/>
      <c r="G65" s="130"/>
      <c r="J65" s="42"/>
      <c r="K65" s="42" t="str">
        <f>T_iii_strat1!V$2</f>
        <v>Informal</v>
      </c>
      <c r="L65" s="106">
        <f>T_iii_strat1!V$4</f>
        <v>0</v>
      </c>
      <c r="M65" s="106">
        <f>L65-T_iii_strat1!W$4</f>
        <v>0</v>
      </c>
      <c r="N65" s="106">
        <f>T_iii_strat1!X$4-L65</f>
        <v>0</v>
      </c>
      <c r="O65" s="106">
        <f>T_iii_strat1!V$5</f>
        <v>0</v>
      </c>
      <c r="P65" s="107">
        <f>O65-T_iii_strat1!W$5</f>
        <v>0</v>
      </c>
      <c r="Q65" s="107">
        <f>T_iii_strat1!X$5-O65</f>
        <v>0</v>
      </c>
      <c r="R65" s="107">
        <f>T_iii_strat1!V$6</f>
        <v>0</v>
      </c>
      <c r="S65" s="107">
        <f>R65-T_iii_strat1!W$6</f>
        <v>0</v>
      </c>
      <c r="T65" s="107">
        <f>T_iii_strat1!X$6-R65</f>
        <v>0</v>
      </c>
      <c r="U65" s="107">
        <f>T_iii_strat1!V$7</f>
        <v>0</v>
      </c>
      <c r="V65" s="107">
        <f>U65-T_iii_strat1!W$7</f>
        <v>0</v>
      </c>
      <c r="W65" s="107">
        <f>T_iii_strat1!X$7-U65</f>
        <v>0</v>
      </c>
      <c r="X65" s="107">
        <f>T_iii_strat1!V$8</f>
        <v>2750</v>
      </c>
      <c r="Y65" s="107">
        <f>X65-T_iii_strat1!W$8</f>
        <v>2250</v>
      </c>
      <c r="Z65" s="107">
        <f>T_iii_strat1!X$8-X65</f>
        <v>2250</v>
      </c>
      <c r="AA65" s="107">
        <f>T_iii_strat1!V$9</f>
        <v>0</v>
      </c>
      <c r="AB65" s="107">
        <f>AA65-T_iii_strat1!W$9</f>
        <v>0</v>
      </c>
      <c r="AC65" s="107">
        <f>T_iii_strat1!X$9-AA65</f>
        <v>0</v>
      </c>
      <c r="AD65" s="107">
        <f>T_iii_strat1!V$10</f>
        <v>750</v>
      </c>
      <c r="AE65" s="107">
        <f>AD65-T_iii_strat1!W$10</f>
        <v>50</v>
      </c>
      <c r="AF65" s="107">
        <f>T_iii_strat1!X$10-AD65</f>
        <v>0</v>
      </c>
      <c r="AG65" s="107">
        <f>T_iii_strat1!V$11</f>
        <v>900</v>
      </c>
      <c r="AH65" s="107">
        <f>AG65-T_iii_strat1!W$11</f>
        <v>100</v>
      </c>
      <c r="AI65" s="107">
        <f>T_iii_strat1!X$11-AG65</f>
        <v>600</v>
      </c>
      <c r="AJ65" s="107">
        <f>T_iii_strat1!V$12</f>
        <v>0</v>
      </c>
      <c r="AK65" s="107">
        <f>AJ65-T_iii_strat1!W$12</f>
        <v>0</v>
      </c>
      <c r="AL65" s="107">
        <f>T_iii_strat1!X$12-AJ65</f>
        <v>0</v>
      </c>
      <c r="AM65" s="107">
        <f>T_iii_strat1!V$13</f>
        <v>0</v>
      </c>
      <c r="AN65" s="107">
        <f>AM65-T_iii_strat1!W$13</f>
        <v>0</v>
      </c>
      <c r="AO65" s="107">
        <f>T_iii_strat1!X$13-AM65</f>
        <v>0</v>
      </c>
      <c r="AP65" s="107">
        <f>T_iii_strat1!V$14</f>
        <v>0</v>
      </c>
      <c r="AQ65" s="107">
        <f>AP65-T_iii_strat1!W$14</f>
        <v>0</v>
      </c>
      <c r="AR65" s="107">
        <f>T_iii_strat1!X$14-AP65</f>
        <v>0</v>
      </c>
      <c r="AS65" s="107">
        <f>T_iii_strat1!V$15</f>
        <v>0</v>
      </c>
      <c r="AT65" s="107">
        <f>AS65-T_iii_strat1!W$15</f>
        <v>0</v>
      </c>
      <c r="AU65" s="107">
        <f>T_iii_strat1!X$15-AS65</f>
        <v>0</v>
      </c>
      <c r="AV65" s="107">
        <f>T_iii_strat1!V$16</f>
        <v>0</v>
      </c>
      <c r="AW65" s="107">
        <f>AV65-T_iii_strat1!W$16</f>
        <v>0</v>
      </c>
      <c r="AX65" s="107">
        <f>T_iii_strat1!X$16-AV65</f>
        <v>0</v>
      </c>
      <c r="AY65" s="107">
        <f>T_iii_strat1!V$17</f>
        <v>0</v>
      </c>
      <c r="AZ65" s="107">
        <f>AY65-T_iii_strat1!W$17</f>
        <v>0</v>
      </c>
      <c r="BA65" s="107">
        <f>T_iii_strat1!X$17-AY65</f>
        <v>0</v>
      </c>
      <c r="BB65" s="107">
        <f>T_iii_strat1!V$19</f>
        <v>0</v>
      </c>
      <c r="BC65" s="107">
        <f>BB65-T_iii_strat1!W$19</f>
        <v>0</v>
      </c>
      <c r="BD65" s="107">
        <f>T_iii_strat1!X$19-BB65</f>
        <v>0</v>
      </c>
      <c r="BE65" s="107">
        <f>T_iii_strat1!V$19</f>
        <v>0</v>
      </c>
      <c r="BF65" s="107">
        <f>BE65-T_iii_strat1!W$19</f>
        <v>0</v>
      </c>
      <c r="BG65" s="107">
        <f>T_iii_strat1!X$19-BE65</f>
        <v>0</v>
      </c>
      <c r="BH65" s="107">
        <f>T_iii_strat1!V$20</f>
        <v>0</v>
      </c>
      <c r="BI65" s="107">
        <f>BH65-T_iii_strat1!W$20</f>
        <v>0</v>
      </c>
      <c r="BJ65" s="107">
        <f>T_iii_strat1!X$20-BH65</f>
        <v>0</v>
      </c>
      <c r="BK65" s="107">
        <f>T_iii_strat1!V$21</f>
        <v>0</v>
      </c>
      <c r="BL65" s="107">
        <f>BK65-T_iii_strat1!W$21</f>
        <v>0</v>
      </c>
      <c r="BM65" s="107">
        <f>T_iii_strat1!X$21-BK65</f>
        <v>0</v>
      </c>
      <c r="BN65" s="107">
        <f>T_iii_strat1!V$22</f>
        <v>0</v>
      </c>
      <c r="BO65" s="107">
        <f>BN65-T_iii_strat1!W$22</f>
        <v>0</v>
      </c>
      <c r="BP65" s="107">
        <f>T_iii_strat1!X$22-BN65</f>
        <v>0</v>
      </c>
      <c r="BQ65" s="107">
        <f>T_iii_strat1!V$23</f>
        <v>0</v>
      </c>
      <c r="BR65" s="107">
        <f>BQ65-T_iii_strat1!W$23</f>
        <v>0</v>
      </c>
      <c r="BS65" s="107">
        <f>T_iii_strat1!X$23-BQ65</f>
        <v>0</v>
      </c>
      <c r="BT65" s="107">
        <f>T_iii_strat1!V$24</f>
        <v>0</v>
      </c>
      <c r="BU65" s="107">
        <f>BT65-T_iii_strat1!W$24</f>
        <v>0</v>
      </c>
      <c r="BV65" s="107">
        <f>T_iii_strat1!X$24-BT65</f>
        <v>0</v>
      </c>
      <c r="BW65" s="107">
        <f>T_iii_strat1!V$25</f>
        <v>0</v>
      </c>
      <c r="BX65" s="107">
        <f>BW65-T_iii_strat1!W$25</f>
        <v>0</v>
      </c>
      <c r="BY65" s="107">
        <f>T_iii_strat1!X$25-BW65</f>
        <v>0</v>
      </c>
      <c r="BZ65" s="107">
        <f>T_iii_strat1!V$26</f>
        <v>0</v>
      </c>
      <c r="CA65" s="107">
        <f>BZ65-T_iii_strat1!W$26</f>
        <v>0</v>
      </c>
      <c r="CB65" s="107">
        <f>T_iii_strat1!X$26-BZ65</f>
        <v>0</v>
      </c>
      <c r="CC65" s="107">
        <f>T_iii_strat1!V$27</f>
        <v>0</v>
      </c>
      <c r="CD65" s="107">
        <f>CC65-T_iii_strat1!W$27</f>
        <v>0</v>
      </c>
      <c r="CE65" s="107">
        <f>T_iii_strat1!X$27-CC65</f>
        <v>0</v>
      </c>
      <c r="CF65" s="107">
        <f>T_iii_strat1!V$28</f>
        <v>0</v>
      </c>
      <c r="CG65" s="107">
        <f>CF65-T_iii_strat1!W$28</f>
        <v>0</v>
      </c>
      <c r="CH65" s="107">
        <f>T_iii_strat1!X$28-CF65</f>
        <v>0</v>
      </c>
      <c r="CI65" s="107">
        <f>T_iii_strat1!V$29</f>
        <v>0</v>
      </c>
      <c r="CJ65" s="107">
        <f>CI65-T_iii_strat1!W$29</f>
        <v>0</v>
      </c>
      <c r="CK65" s="107">
        <f>T_iii_strat1!X$29-CI65</f>
        <v>0</v>
      </c>
      <c r="CL65" s="107">
        <f>T_iii_strat1!V$30</f>
        <v>0</v>
      </c>
      <c r="CM65" s="107">
        <f>CL65-T_iii_strat1!W$30</f>
        <v>0</v>
      </c>
      <c r="CN65" s="107">
        <f>T_iii_strat1!X$30-CL65</f>
        <v>0</v>
      </c>
      <c r="CO65" s="107">
        <f>T_iii_strat1!V$31</f>
        <v>0</v>
      </c>
      <c r="CP65" s="107">
        <f>CO65-T_iii_strat1!W$31</f>
        <v>0</v>
      </c>
      <c r="CQ65" s="107">
        <f>T_iii_strat1!X$31-CO65</f>
        <v>0</v>
      </c>
      <c r="CR65" s="107">
        <f>T_iii_strat1!V$32</f>
        <v>0</v>
      </c>
      <c r="CS65" s="107">
        <f>CR65-T_iii_strat1!W$32</f>
        <v>0</v>
      </c>
      <c r="CT65" s="61">
        <f>T_iii_strat1!X$32-CR65</f>
        <v>0</v>
      </c>
      <c r="CX65" s="125"/>
      <c r="CY65" s="125"/>
      <c r="CZ65" s="125"/>
      <c r="DA65" s="125"/>
      <c r="DB65" s="125"/>
      <c r="DC65" s="125"/>
    </row>
    <row r="66" spans="1:107">
      <c r="A66" s="42"/>
      <c r="B66" s="130"/>
      <c r="C66" s="130"/>
      <c r="D66" s="130"/>
      <c r="E66" s="130"/>
      <c r="F66" s="130"/>
      <c r="G66" s="130"/>
      <c r="J66" s="42"/>
      <c r="K66" s="42" t="str">
        <f>T_iii_strat1!Z$2</f>
        <v>Retail total</v>
      </c>
      <c r="L66" s="106">
        <f>T_iii_strat1!Z$4</f>
        <v>1200</v>
      </c>
      <c r="M66" s="106">
        <f>L66-T_iii_strat1!AA$4</f>
        <v>300</v>
      </c>
      <c r="N66" s="106">
        <f>T_iii_strat1!AB$4-L66</f>
        <v>0</v>
      </c>
      <c r="O66" s="106">
        <f>T_iii_strat1!Z$5</f>
        <v>700</v>
      </c>
      <c r="P66" s="107">
        <f>O66-T_iii_strat1!AA$5</f>
        <v>0</v>
      </c>
      <c r="Q66" s="107">
        <f>T_iii_strat1!AB$5-O66</f>
        <v>300</v>
      </c>
      <c r="R66" s="107">
        <f>T_iii_strat1!Z$6</f>
        <v>1200</v>
      </c>
      <c r="S66" s="107">
        <f>R66-T_iii_strat1!AA$6</f>
        <v>550</v>
      </c>
      <c r="T66" s="107">
        <f>T_iii_strat1!AB$6-R66</f>
        <v>1100</v>
      </c>
      <c r="U66" s="107">
        <f>T_iii_strat1!Z$7</f>
        <v>800</v>
      </c>
      <c r="V66" s="107">
        <f>U66-T_iii_strat1!AA$7</f>
        <v>50</v>
      </c>
      <c r="W66" s="107">
        <f>T_iii_strat1!AB$7-U66</f>
        <v>550</v>
      </c>
      <c r="X66" s="107">
        <f>T_iii_strat1!Z$8</f>
        <v>800</v>
      </c>
      <c r="Y66" s="107">
        <f>X66-T_iii_strat1!AA$8</f>
        <v>100</v>
      </c>
      <c r="Z66" s="107">
        <f>T_iii_strat1!AB$8-X66</f>
        <v>400</v>
      </c>
      <c r="AA66" s="107">
        <f>T_iii_strat1!Z$9</f>
        <v>800</v>
      </c>
      <c r="AB66" s="107">
        <f>AA66-T_iii_strat1!AA$9</f>
        <v>200</v>
      </c>
      <c r="AC66" s="107">
        <f>T_iii_strat1!AB$9-AA66</f>
        <v>200</v>
      </c>
      <c r="AD66" s="107">
        <f>T_iii_strat1!Z$10</f>
        <v>1000</v>
      </c>
      <c r="AE66" s="107">
        <f>AD66-T_iii_strat1!AA$10</f>
        <v>200</v>
      </c>
      <c r="AF66" s="107">
        <f>T_iii_strat1!AB$10-AD66</f>
        <v>200</v>
      </c>
      <c r="AG66" s="107">
        <f>T_iii_strat1!Z$11</f>
        <v>1000</v>
      </c>
      <c r="AH66" s="107">
        <f>AG66-T_iii_strat1!AA$11</f>
        <v>100</v>
      </c>
      <c r="AI66" s="107">
        <f>T_iii_strat1!AB$11-AG66</f>
        <v>500</v>
      </c>
      <c r="AJ66" s="107">
        <f>T_iii_strat1!Z$12</f>
        <v>0</v>
      </c>
      <c r="AK66" s="107">
        <f>AJ66-T_iii_strat1!AA$12</f>
        <v>0</v>
      </c>
      <c r="AL66" s="107">
        <f>T_iii_strat1!AB$12-AJ66</f>
        <v>0</v>
      </c>
      <c r="AM66" s="107">
        <f>T_iii_strat1!Z$13</f>
        <v>0</v>
      </c>
      <c r="AN66" s="107">
        <f>AM66-T_iii_strat1!AA$13</f>
        <v>0</v>
      </c>
      <c r="AO66" s="107">
        <f>T_iii_strat1!AB$13-AM66</f>
        <v>0</v>
      </c>
      <c r="AP66" s="107">
        <f>T_iii_strat1!Z$14</f>
        <v>0</v>
      </c>
      <c r="AQ66" s="107">
        <f>AP66-T_iii_strat1!AA$14</f>
        <v>0</v>
      </c>
      <c r="AR66" s="107">
        <f>T_iii_strat1!AB$14-AP66</f>
        <v>0</v>
      </c>
      <c r="AS66" s="107">
        <f>T_iii_strat1!Z$15</f>
        <v>0</v>
      </c>
      <c r="AT66" s="107">
        <f>AS66-T_iii_strat1!AA$15</f>
        <v>0</v>
      </c>
      <c r="AU66" s="107">
        <f>T_iii_strat1!AB$15-AS66</f>
        <v>0</v>
      </c>
      <c r="AV66" s="107">
        <f>T_iii_strat1!Z$16</f>
        <v>0</v>
      </c>
      <c r="AW66" s="107">
        <f>AV66-T_iii_strat1!AA$16</f>
        <v>0</v>
      </c>
      <c r="AX66" s="107">
        <f>T_iii_strat1!AB$16-AV66</f>
        <v>0</v>
      </c>
      <c r="AY66" s="107">
        <f>T_iii_strat1!Z$17</f>
        <v>0</v>
      </c>
      <c r="AZ66" s="107">
        <f>AY66-T_iii_strat1!AA$17</f>
        <v>0</v>
      </c>
      <c r="BA66" s="107">
        <f>T_iii_strat1!AB$17-AY66</f>
        <v>0</v>
      </c>
      <c r="BB66" s="107">
        <f>T_iii_strat1!Z$19</f>
        <v>0</v>
      </c>
      <c r="BC66" s="107">
        <f>BB66-T_iii_strat1!AA$19</f>
        <v>0</v>
      </c>
      <c r="BD66" s="107">
        <f>T_iii_strat1!AB$19-BB66</f>
        <v>0</v>
      </c>
      <c r="BE66" s="107">
        <f>T_iii_strat1!Z$19</f>
        <v>0</v>
      </c>
      <c r="BF66" s="107">
        <f>BE66-T_iii_strat1!AA$19</f>
        <v>0</v>
      </c>
      <c r="BG66" s="107">
        <f>T_iii_strat1!AB$19-BE66</f>
        <v>0</v>
      </c>
      <c r="BH66" s="107">
        <f>T_iii_strat1!Z$20</f>
        <v>0</v>
      </c>
      <c r="BI66" s="107">
        <f>BH66-T_iii_strat1!AA$20</f>
        <v>0</v>
      </c>
      <c r="BJ66" s="107">
        <f>T_iii_strat1!AB$20-BH66</f>
        <v>0</v>
      </c>
      <c r="BK66" s="107">
        <f>T_iii_strat1!Z$21</f>
        <v>0</v>
      </c>
      <c r="BL66" s="107">
        <f>BK66-T_iii_strat1!AA$21</f>
        <v>0</v>
      </c>
      <c r="BM66" s="107">
        <f>T_iii_strat1!AB$21-BK66</f>
        <v>0</v>
      </c>
      <c r="BN66" s="107">
        <f>T_iii_strat1!Z$22</f>
        <v>0</v>
      </c>
      <c r="BO66" s="107">
        <f>BN66-T_iii_strat1!AA$22</f>
        <v>0</v>
      </c>
      <c r="BP66" s="107">
        <f>T_iii_strat1!AB$22-BN66</f>
        <v>0</v>
      </c>
      <c r="BQ66" s="107">
        <f>T_iii_strat1!Z$23</f>
        <v>0</v>
      </c>
      <c r="BR66" s="107">
        <f>BQ66-T_iii_strat1!AA$23</f>
        <v>0</v>
      </c>
      <c r="BS66" s="107">
        <f>T_iii_strat1!AB$23-BQ66</f>
        <v>0</v>
      </c>
      <c r="BT66" s="107">
        <f>T_iii_strat1!Z$24</f>
        <v>0</v>
      </c>
      <c r="BU66" s="107">
        <f>BT66-T_iii_strat1!AA$24</f>
        <v>0</v>
      </c>
      <c r="BV66" s="107">
        <f>T_iii_strat1!AB$24-BT66</f>
        <v>0</v>
      </c>
      <c r="BW66" s="107">
        <f>T_iii_strat1!Z$25</f>
        <v>0</v>
      </c>
      <c r="BX66" s="107">
        <f>BW66-T_iii_strat1!AA$25</f>
        <v>0</v>
      </c>
      <c r="BY66" s="107">
        <f>T_iii_strat1!AB$25-BW66</f>
        <v>0</v>
      </c>
      <c r="BZ66" s="107">
        <f>T_iii_strat1!Z$26</f>
        <v>0</v>
      </c>
      <c r="CA66" s="107">
        <f>BZ66-T_iii_strat1!AA$26</f>
        <v>0</v>
      </c>
      <c r="CB66" s="107">
        <f>T_iii_strat1!AB$26-BZ66</f>
        <v>0</v>
      </c>
      <c r="CC66" s="107">
        <f>T_iii_strat1!Z$27</f>
        <v>0</v>
      </c>
      <c r="CD66" s="107">
        <f>CC66-T_iii_strat1!AA$27</f>
        <v>0</v>
      </c>
      <c r="CE66" s="107">
        <f>T_iii_strat1!AB$27-CC66</f>
        <v>0</v>
      </c>
      <c r="CF66" s="107">
        <f>T_iii_strat1!Z$28</f>
        <v>0</v>
      </c>
      <c r="CG66" s="107">
        <f>CF66-T_iii_strat1!AA$28</f>
        <v>0</v>
      </c>
      <c r="CH66" s="107">
        <f>T_iii_strat1!AB$28-CF66</f>
        <v>0</v>
      </c>
      <c r="CI66" s="107">
        <f>T_iii_strat1!Z$29</f>
        <v>0</v>
      </c>
      <c r="CJ66" s="107">
        <f>CI66-T_iii_strat1!AA$29</f>
        <v>0</v>
      </c>
      <c r="CK66" s="107">
        <f>T_iii_strat1!AB$29-CI66</f>
        <v>0</v>
      </c>
      <c r="CL66" s="107">
        <f>T_iii_strat1!Z$30</f>
        <v>0</v>
      </c>
      <c r="CM66" s="107">
        <f>CL66-T_iii_strat1!AA$30</f>
        <v>0</v>
      </c>
      <c r="CN66" s="107">
        <f>T_iii_strat1!AB$30-CL66</f>
        <v>0</v>
      </c>
      <c r="CO66" s="107">
        <f>T_iii_strat1!Z$31</f>
        <v>0</v>
      </c>
      <c r="CP66" s="107">
        <f>CO66-T_iii_strat1!AA$31</f>
        <v>0</v>
      </c>
      <c r="CQ66" s="107">
        <f>T_iii_strat1!AB$31-CO66</f>
        <v>0</v>
      </c>
      <c r="CR66" s="107">
        <f>T_iii_strat1!Z$32</f>
        <v>0</v>
      </c>
      <c r="CS66" s="107">
        <f>CR66-T_iii_strat1!AA$32</f>
        <v>0</v>
      </c>
      <c r="CT66" s="61">
        <f>T_iii_strat1!AB$32-CR66</f>
        <v>0</v>
      </c>
      <c r="CX66" s="125"/>
      <c r="CY66" s="125"/>
      <c r="CZ66" s="125"/>
      <c r="DA66" s="125"/>
      <c r="DB66" s="125"/>
      <c r="DC66" s="125"/>
    </row>
    <row r="67" spans="1:107">
      <c r="A67" s="42"/>
      <c r="B67" s="130"/>
      <c r="C67" s="130"/>
      <c r="D67" s="130"/>
      <c r="E67" s="130"/>
      <c r="F67" s="130"/>
      <c r="G67" s="130"/>
      <c r="J67" s="42"/>
      <c r="K67" s="42" t="str">
        <f>T_iii_strat1!AD$2</f>
        <v>Wholesale</v>
      </c>
      <c r="L67" s="106">
        <f>T_iii_strat1!AD$4</f>
        <v>0</v>
      </c>
      <c r="M67" s="106">
        <f>L67-T_iii_strat1!AE$4</f>
        <v>0</v>
      </c>
      <c r="N67" s="106">
        <f>T_iii_strat1!AF$4-L67</f>
        <v>0</v>
      </c>
      <c r="O67" s="106">
        <f>T_iii_strat1!AD$5</f>
        <v>0</v>
      </c>
      <c r="P67" s="107">
        <f>O67-T_iii_strat1!AE$5</f>
        <v>0</v>
      </c>
      <c r="Q67" s="107">
        <f>T_iii_strat1!AF$5-O67</f>
        <v>0</v>
      </c>
      <c r="R67" s="107">
        <f>T_iii_strat1!AD$6</f>
        <v>0</v>
      </c>
      <c r="S67" s="107">
        <f>R67-T_iii_strat1!AE$6</f>
        <v>0</v>
      </c>
      <c r="T67" s="107">
        <f>T_iii_strat1!AF$6-R67</f>
        <v>0</v>
      </c>
      <c r="U67" s="107">
        <f>T_iii_strat1!AD$7</f>
        <v>0</v>
      </c>
      <c r="V67" s="107">
        <f>U67-T_iii_strat1!AE$7</f>
        <v>0</v>
      </c>
      <c r="W67" s="107">
        <f>T_iii_strat1!AF$7-U67</f>
        <v>0</v>
      </c>
      <c r="X67" s="107">
        <f>T_iii_strat1!AD$8</f>
        <v>800</v>
      </c>
      <c r="Y67" s="107">
        <f>X67-T_iii_strat1!AE$8</f>
        <v>200</v>
      </c>
      <c r="Z67" s="107">
        <f>T_iii_strat1!AF$8-X67</f>
        <v>200</v>
      </c>
      <c r="AA67" s="107">
        <f>T_iii_strat1!AD$9</f>
        <v>800</v>
      </c>
      <c r="AB67" s="107">
        <f>AA67-T_iii_strat1!AE$9</f>
        <v>300</v>
      </c>
      <c r="AC67" s="107">
        <f>T_iii_strat1!AF$9-AA67</f>
        <v>200</v>
      </c>
      <c r="AD67" s="107">
        <f>T_iii_strat1!AD$10</f>
        <v>800</v>
      </c>
      <c r="AE67" s="107">
        <f>AD67-T_iii_strat1!AE$10</f>
        <v>0</v>
      </c>
      <c r="AF67" s="107">
        <f>T_iii_strat1!AF$10-AD67</f>
        <v>0</v>
      </c>
      <c r="AG67" s="107">
        <f>T_iii_strat1!AD$11</f>
        <v>800</v>
      </c>
      <c r="AH67" s="107">
        <f>AG67-T_iii_strat1!AE$11</f>
        <v>200</v>
      </c>
      <c r="AI67" s="107">
        <f>T_iii_strat1!AF$11-AG67</f>
        <v>700</v>
      </c>
      <c r="AJ67" s="107">
        <f>T_iii_strat1!AD$12</f>
        <v>0</v>
      </c>
      <c r="AK67" s="107">
        <f>AJ67-T_iii_strat1!AE$12</f>
        <v>0</v>
      </c>
      <c r="AL67" s="107">
        <f>T_iii_strat1!AF$12-AJ67</f>
        <v>0</v>
      </c>
      <c r="AM67" s="107">
        <f>T_iii_strat1!AD$13</f>
        <v>0</v>
      </c>
      <c r="AN67" s="107">
        <f>AM67-T_iii_strat1!AE$13</f>
        <v>0</v>
      </c>
      <c r="AO67" s="107">
        <f>T_iii_strat1!AF$13-AM67</f>
        <v>0</v>
      </c>
      <c r="AP67" s="107">
        <f>T_iii_strat1!AD$14</f>
        <v>0</v>
      </c>
      <c r="AQ67" s="107">
        <f>AP67-T_iii_strat1!AE$14</f>
        <v>0</v>
      </c>
      <c r="AR67" s="107">
        <f>T_iii_strat1!AF$14-AP67</f>
        <v>0</v>
      </c>
      <c r="AS67" s="107">
        <f>T_iii_strat1!AD$15</f>
        <v>0</v>
      </c>
      <c r="AT67" s="107">
        <f>AS67-T_iii_strat1!AE$15</f>
        <v>0</v>
      </c>
      <c r="AU67" s="107">
        <f>T_iii_strat1!AF$15-AS67</f>
        <v>0</v>
      </c>
      <c r="AV67" s="107">
        <f>T_iii_strat1!AD$16</f>
        <v>0</v>
      </c>
      <c r="AW67" s="107">
        <f>AV67-T_iii_strat1!AE$16</f>
        <v>0</v>
      </c>
      <c r="AX67" s="107">
        <f>T_iii_strat1!AF$16-AV67</f>
        <v>0</v>
      </c>
      <c r="AY67" s="107">
        <f>T_iii_strat1!AD$17</f>
        <v>0</v>
      </c>
      <c r="AZ67" s="107">
        <f>AY67-T_iii_strat1!AE$17</f>
        <v>0</v>
      </c>
      <c r="BA67" s="107">
        <f>T_iii_strat1!AF$17-AY67</f>
        <v>0</v>
      </c>
      <c r="BB67" s="107">
        <f>T_iii_strat1!AD$19</f>
        <v>0</v>
      </c>
      <c r="BC67" s="107">
        <f>BB67-T_iii_strat1!AE$19</f>
        <v>0</v>
      </c>
      <c r="BD67" s="107">
        <f>T_iii_strat1!AF$19-BB67</f>
        <v>0</v>
      </c>
      <c r="BE67" s="107">
        <f>T_iii_strat1!AD$19</f>
        <v>0</v>
      </c>
      <c r="BF67" s="107">
        <f>BE67-T_iii_strat1!AE$19</f>
        <v>0</v>
      </c>
      <c r="BG67" s="107">
        <f>T_iii_strat1!AF$19-BE67</f>
        <v>0</v>
      </c>
      <c r="BH67" s="107">
        <f>T_iii_strat1!AD$20</f>
        <v>0</v>
      </c>
      <c r="BI67" s="107">
        <f>BH67-T_iii_strat1!AE$20</f>
        <v>0</v>
      </c>
      <c r="BJ67" s="107">
        <f>T_iii_strat1!AF$20-BH67</f>
        <v>0</v>
      </c>
      <c r="BK67" s="107">
        <f>T_iii_strat1!AD$21</f>
        <v>0</v>
      </c>
      <c r="BL67" s="107">
        <f>BK67-T_iii_strat1!AE$21</f>
        <v>0</v>
      </c>
      <c r="BM67" s="107">
        <f>T_iii_strat1!AF$21-BK67</f>
        <v>0</v>
      </c>
      <c r="BN67" s="107">
        <f>T_iii_strat1!AD$22</f>
        <v>0</v>
      </c>
      <c r="BO67" s="107">
        <f>BN67-T_iii_strat1!AE$22</f>
        <v>0</v>
      </c>
      <c r="BP67" s="107">
        <f>T_iii_strat1!AF$22-BN67</f>
        <v>0</v>
      </c>
      <c r="BQ67" s="107">
        <f>T_iii_strat1!AD$23</f>
        <v>0</v>
      </c>
      <c r="BR67" s="107">
        <f>BQ67-T_iii_strat1!AE$23</f>
        <v>0</v>
      </c>
      <c r="BS67" s="107">
        <f>T_iii_strat1!AF$23-BQ67</f>
        <v>0</v>
      </c>
      <c r="BT67" s="107">
        <f>T_iii_strat1!AD$24</f>
        <v>0</v>
      </c>
      <c r="BU67" s="107">
        <f>BT67-T_iii_strat1!AE$24</f>
        <v>0</v>
      </c>
      <c r="BV67" s="107">
        <f>T_iii_strat1!AF$24-BT67</f>
        <v>0</v>
      </c>
      <c r="BW67" s="107">
        <f>T_iii_strat1!AD$25</f>
        <v>0</v>
      </c>
      <c r="BX67" s="107">
        <f>BW67-T_iii_strat1!AE$25</f>
        <v>0</v>
      </c>
      <c r="BY67" s="107">
        <f>T_iii_strat1!AF$25-BW67</f>
        <v>0</v>
      </c>
      <c r="BZ67" s="107">
        <f>T_iii_strat1!AD$26</f>
        <v>0</v>
      </c>
      <c r="CA67" s="107">
        <f>BZ67-T_iii_strat1!AE$26</f>
        <v>0</v>
      </c>
      <c r="CB67" s="107">
        <f>T_iii_strat1!AF$26-BZ67</f>
        <v>0</v>
      </c>
      <c r="CC67" s="107">
        <f>T_iii_strat1!AD$27</f>
        <v>0</v>
      </c>
      <c r="CD67" s="107">
        <f>CC67-T_iii_strat1!AE$27</f>
        <v>0</v>
      </c>
      <c r="CE67" s="107">
        <f>T_iii_strat1!AF$27-CC67</f>
        <v>0</v>
      </c>
      <c r="CF67" s="107">
        <f>T_iii_strat1!AD$28</f>
        <v>0</v>
      </c>
      <c r="CG67" s="107">
        <f>CF67-T_iii_strat1!AE$28</f>
        <v>0</v>
      </c>
      <c r="CH67" s="107">
        <f>T_iii_strat1!AF$28-CF67</f>
        <v>0</v>
      </c>
      <c r="CI67" s="107">
        <f>T_iii_strat1!AD$29</f>
        <v>0</v>
      </c>
      <c r="CJ67" s="107">
        <f>CI67-T_iii_strat1!AE$29</f>
        <v>0</v>
      </c>
      <c r="CK67" s="107">
        <f>T_iii_strat1!AF$29-CI67</f>
        <v>0</v>
      </c>
      <c r="CL67" s="107">
        <f>T_iii_strat1!AD$30</f>
        <v>0</v>
      </c>
      <c r="CM67" s="107">
        <f>CL67-T_iii_strat1!AE$30</f>
        <v>0</v>
      </c>
      <c r="CN67" s="107">
        <f>T_iii_strat1!AF$30-CL67</f>
        <v>0</v>
      </c>
      <c r="CO67" s="107">
        <f>T_iii_strat1!AD$31</f>
        <v>0</v>
      </c>
      <c r="CP67" s="107">
        <f>CO67-T_iii_strat1!AE$31</f>
        <v>0</v>
      </c>
      <c r="CQ67" s="107">
        <f>T_iii_strat1!AF$31-CO67</f>
        <v>0</v>
      </c>
      <c r="CR67" s="107">
        <f>T_iii_strat1!AD$32</f>
        <v>0</v>
      </c>
      <c r="CS67" s="107">
        <f>CR67-T_iii_strat1!AE$32</f>
        <v>0</v>
      </c>
      <c r="CT67" s="61">
        <f>T_iii_strat1!AF$32-CR67</f>
        <v>0</v>
      </c>
      <c r="CX67" s="125"/>
      <c r="CY67" s="125"/>
      <c r="CZ67" s="125"/>
      <c r="DA67" s="125"/>
      <c r="DB67" s="125"/>
      <c r="DC67" s="125"/>
    </row>
    <row r="68" spans="1:107">
      <c r="A68" s="42"/>
      <c r="B68" s="130"/>
      <c r="C68" s="130"/>
      <c r="D68" s="130"/>
      <c r="E68" s="130"/>
      <c r="F68" s="130"/>
      <c r="G68" s="130"/>
      <c r="J68" s="42"/>
      <c r="K68" s="42"/>
      <c r="L68" s="106"/>
      <c r="M68" s="106"/>
      <c r="N68" s="106"/>
      <c r="O68" s="106"/>
      <c r="P68" s="107"/>
      <c r="Q68" s="107"/>
      <c r="R68" s="107"/>
      <c r="S68" s="107"/>
      <c r="T68" s="107"/>
      <c r="U68" s="107"/>
      <c r="V68" s="107"/>
      <c r="W68" s="107"/>
      <c r="X68" s="107"/>
      <c r="Y68" s="107"/>
      <c r="Z68" s="107"/>
      <c r="AA68" s="107"/>
      <c r="AB68" s="107"/>
      <c r="AC68" s="107"/>
      <c r="AD68" s="107"/>
      <c r="AE68" s="107"/>
      <c r="AF68" s="107"/>
      <c r="AG68" s="107"/>
      <c r="AH68" s="107"/>
      <c r="AI68" s="107"/>
      <c r="AJ68" s="107"/>
      <c r="AK68" s="107"/>
      <c r="AL68" s="107"/>
      <c r="AM68" s="107"/>
      <c r="AN68" s="107"/>
      <c r="AO68" s="107"/>
      <c r="AP68" s="107"/>
      <c r="AQ68" s="107"/>
      <c r="AR68" s="107"/>
      <c r="AS68" s="107"/>
      <c r="AT68" s="107"/>
      <c r="AU68" s="107"/>
      <c r="AV68" s="107"/>
      <c r="AW68" s="107"/>
      <c r="AX68" s="107"/>
      <c r="AY68" s="107"/>
      <c r="AZ68" s="107"/>
      <c r="BA68" s="107"/>
      <c r="BB68" s="107"/>
      <c r="BC68" s="107"/>
      <c r="BD68" s="107"/>
      <c r="BE68" s="107"/>
      <c r="BF68" s="107"/>
      <c r="BG68" s="107"/>
      <c r="BH68" s="107"/>
      <c r="BI68" s="107"/>
      <c r="BJ68" s="107"/>
      <c r="BK68" s="107"/>
      <c r="BL68" s="107"/>
      <c r="BM68" s="107"/>
      <c r="BN68" s="107"/>
      <c r="BO68" s="107"/>
      <c r="BP68" s="107"/>
      <c r="BQ68" s="107"/>
      <c r="BR68" s="107"/>
      <c r="BS68" s="107"/>
      <c r="BT68" s="107"/>
      <c r="BU68" s="107"/>
      <c r="BV68" s="107"/>
      <c r="BW68" s="107"/>
      <c r="BX68" s="107"/>
      <c r="BY68" s="107"/>
      <c r="BZ68" s="107"/>
      <c r="CA68" s="107"/>
      <c r="CB68" s="107"/>
      <c r="CC68" s="107"/>
      <c r="CD68" s="107"/>
      <c r="CE68" s="107"/>
      <c r="CF68" s="107"/>
      <c r="CG68" s="107"/>
      <c r="CH68" s="107"/>
      <c r="CI68" s="107"/>
      <c r="CJ68" s="107"/>
      <c r="CK68" s="107"/>
      <c r="CL68" s="107"/>
      <c r="CM68" s="107"/>
      <c r="CN68" s="107"/>
      <c r="CO68" s="107"/>
      <c r="CP68" s="107"/>
      <c r="CQ68" s="107"/>
      <c r="CR68" s="107"/>
      <c r="CS68" s="107"/>
      <c r="CT68" s="61"/>
      <c r="CX68" s="125"/>
      <c r="CY68" s="125"/>
      <c r="CZ68" s="125"/>
      <c r="DA68" s="125"/>
      <c r="DB68" s="125"/>
      <c r="DC68" s="125"/>
    </row>
    <row r="69" spans="1:107">
      <c r="A69" s="42"/>
      <c r="B69" s="130"/>
      <c r="C69" s="130"/>
      <c r="D69" s="130"/>
      <c r="E69" s="130"/>
      <c r="F69" s="130"/>
      <c r="G69" s="130"/>
      <c r="J69" s="42"/>
      <c r="K69" s="42"/>
      <c r="L69" s="106"/>
      <c r="M69" s="106"/>
      <c r="N69" s="106"/>
      <c r="O69" s="106"/>
      <c r="P69" s="107"/>
      <c r="Q69" s="107"/>
      <c r="R69" s="107"/>
      <c r="S69" s="107"/>
      <c r="T69" s="107"/>
      <c r="U69" s="107"/>
      <c r="V69" s="107"/>
      <c r="W69" s="107"/>
      <c r="X69" s="107"/>
      <c r="Y69" s="107"/>
      <c r="Z69" s="107"/>
      <c r="AA69" s="107"/>
      <c r="AB69" s="107"/>
      <c r="AC69" s="107"/>
      <c r="AD69" s="107"/>
      <c r="AE69" s="107"/>
      <c r="AF69" s="107"/>
      <c r="AG69" s="107"/>
      <c r="AH69" s="107"/>
      <c r="AI69" s="107"/>
      <c r="AJ69" s="107"/>
      <c r="AK69" s="107"/>
      <c r="AL69" s="107"/>
      <c r="AM69" s="107"/>
      <c r="AN69" s="107"/>
      <c r="AO69" s="107"/>
      <c r="AP69" s="107"/>
      <c r="AQ69" s="107"/>
      <c r="AR69" s="107"/>
      <c r="AS69" s="107"/>
      <c r="AT69" s="107"/>
      <c r="AU69" s="107"/>
      <c r="AV69" s="107"/>
      <c r="AW69" s="107"/>
      <c r="AX69" s="107"/>
      <c r="AY69" s="107"/>
      <c r="AZ69" s="107"/>
      <c r="BA69" s="107"/>
      <c r="BB69" s="107"/>
      <c r="BC69" s="107"/>
      <c r="BD69" s="107"/>
      <c r="BE69" s="107"/>
      <c r="BF69" s="107"/>
      <c r="BG69" s="107"/>
      <c r="BH69" s="107"/>
      <c r="BI69" s="107"/>
      <c r="BJ69" s="107"/>
      <c r="BK69" s="107"/>
      <c r="BL69" s="107"/>
      <c r="BM69" s="107"/>
      <c r="BN69" s="107"/>
      <c r="BO69" s="107"/>
      <c r="BP69" s="107"/>
      <c r="BQ69" s="107"/>
      <c r="BR69" s="107"/>
      <c r="BS69" s="107"/>
      <c r="BT69" s="107"/>
      <c r="BU69" s="107"/>
      <c r="BV69" s="107"/>
      <c r="BW69" s="107"/>
      <c r="BX69" s="107"/>
      <c r="BY69" s="107"/>
      <c r="BZ69" s="107"/>
      <c r="CA69" s="107"/>
      <c r="CB69" s="107"/>
      <c r="CC69" s="107"/>
      <c r="CD69" s="107"/>
      <c r="CE69" s="107"/>
      <c r="CF69" s="107"/>
      <c r="CG69" s="107"/>
      <c r="CH69" s="107"/>
      <c r="CI69" s="107"/>
      <c r="CJ69" s="107"/>
      <c r="CK69" s="107"/>
      <c r="CL69" s="107"/>
      <c r="CM69" s="107"/>
      <c r="CN69" s="107"/>
      <c r="CO69" s="107"/>
      <c r="CP69" s="107"/>
      <c r="CQ69" s="107"/>
      <c r="CR69" s="107"/>
      <c r="CS69" s="107"/>
      <c r="CT69" s="61"/>
      <c r="CX69" s="125"/>
      <c r="CY69" s="125"/>
      <c r="CZ69" s="125"/>
      <c r="DA69" s="125"/>
      <c r="DB69" s="125"/>
      <c r="DC69" s="125"/>
    </row>
    <row r="70" spans="1:107">
      <c r="A70" s="42"/>
      <c r="B70" s="130"/>
      <c r="C70" s="130"/>
      <c r="D70" s="130"/>
      <c r="E70" s="130"/>
      <c r="F70" s="130"/>
      <c r="G70" s="130"/>
      <c r="J70" s="42"/>
      <c r="K70" s="42"/>
      <c r="L70" s="106"/>
      <c r="M70" s="106"/>
      <c r="N70" s="106"/>
      <c r="O70" s="106"/>
      <c r="P70" s="107"/>
      <c r="Q70" s="107"/>
      <c r="R70" s="107"/>
      <c r="S70" s="107"/>
      <c r="T70" s="107"/>
      <c r="U70" s="107"/>
      <c r="V70" s="107"/>
      <c r="W70" s="107"/>
      <c r="X70" s="107"/>
      <c r="Y70" s="107"/>
      <c r="Z70" s="107"/>
      <c r="AA70" s="107"/>
      <c r="AB70" s="107"/>
      <c r="AC70" s="107"/>
      <c r="AD70" s="107"/>
      <c r="AE70" s="107"/>
      <c r="AF70" s="107"/>
      <c r="AG70" s="107"/>
      <c r="AH70" s="107"/>
      <c r="AI70" s="107"/>
      <c r="AJ70" s="107"/>
      <c r="AK70" s="107"/>
      <c r="AL70" s="107"/>
      <c r="AM70" s="107"/>
      <c r="AN70" s="107"/>
      <c r="AO70" s="107"/>
      <c r="AP70" s="107"/>
      <c r="AQ70" s="107"/>
      <c r="AR70" s="107"/>
      <c r="AS70" s="107"/>
      <c r="AT70" s="107"/>
      <c r="AU70" s="107"/>
      <c r="AV70" s="107"/>
      <c r="AW70" s="107"/>
      <c r="AX70" s="107"/>
      <c r="AY70" s="107"/>
      <c r="AZ70" s="107"/>
      <c r="BA70" s="107"/>
      <c r="BB70" s="107"/>
      <c r="BC70" s="107"/>
      <c r="BD70" s="107"/>
      <c r="BE70" s="107"/>
      <c r="BF70" s="107"/>
      <c r="BG70" s="107"/>
      <c r="BH70" s="107"/>
      <c r="BI70" s="107"/>
      <c r="BJ70" s="107"/>
      <c r="BK70" s="107"/>
      <c r="BL70" s="107"/>
      <c r="BM70" s="107"/>
      <c r="BN70" s="107"/>
      <c r="BO70" s="107"/>
      <c r="BP70" s="107"/>
      <c r="BQ70" s="107"/>
      <c r="BR70" s="107"/>
      <c r="BS70" s="107"/>
      <c r="BT70" s="107"/>
      <c r="BU70" s="107"/>
      <c r="BV70" s="107"/>
      <c r="BW70" s="107"/>
      <c r="BX70" s="107"/>
      <c r="BY70" s="107"/>
      <c r="BZ70" s="107"/>
      <c r="CA70" s="107"/>
      <c r="CB70" s="107"/>
      <c r="CC70" s="107"/>
      <c r="CD70" s="107"/>
      <c r="CE70" s="107"/>
      <c r="CF70" s="107"/>
      <c r="CG70" s="107"/>
      <c r="CH70" s="107"/>
      <c r="CI70" s="107"/>
      <c r="CJ70" s="107"/>
      <c r="CK70" s="107"/>
      <c r="CL70" s="107"/>
      <c r="CM70" s="107"/>
      <c r="CN70" s="107"/>
      <c r="CO70" s="107"/>
      <c r="CP70" s="107"/>
      <c r="CQ70" s="107"/>
      <c r="CR70" s="107"/>
      <c r="CS70" s="107"/>
      <c r="CT70" s="61"/>
      <c r="CX70" s="125"/>
      <c r="CY70" s="125"/>
      <c r="CZ70" s="125"/>
      <c r="DA70" s="125"/>
      <c r="DB70" s="125"/>
      <c r="DC70" s="125"/>
    </row>
    <row r="71" spans="1:107">
      <c r="A71" s="42"/>
      <c r="B71" s="130"/>
      <c r="C71" s="130"/>
      <c r="D71" s="130"/>
      <c r="E71" s="130"/>
      <c r="F71" s="130"/>
      <c r="G71" s="130"/>
      <c r="J71" s="33"/>
      <c r="K71" s="42"/>
      <c r="L71" s="106"/>
      <c r="M71" s="106"/>
      <c r="N71" s="106"/>
      <c r="O71" s="106"/>
      <c r="P71" s="107"/>
      <c r="Q71" s="107"/>
      <c r="R71" s="107"/>
      <c r="S71" s="107"/>
      <c r="T71" s="107"/>
      <c r="U71" s="107"/>
      <c r="V71" s="107"/>
      <c r="W71" s="107"/>
      <c r="X71" s="107"/>
      <c r="Y71" s="107"/>
      <c r="Z71" s="107"/>
      <c r="AA71" s="107"/>
      <c r="AB71" s="107"/>
      <c r="AC71" s="107"/>
      <c r="AD71" s="107"/>
      <c r="AE71" s="107"/>
      <c r="AF71" s="107"/>
      <c r="AG71" s="107"/>
      <c r="AH71" s="107"/>
      <c r="AI71" s="107"/>
      <c r="AJ71" s="107"/>
      <c r="AK71" s="107"/>
      <c r="AL71" s="107"/>
      <c r="AM71" s="107"/>
      <c r="AN71" s="107"/>
      <c r="AO71" s="107"/>
      <c r="AP71" s="107"/>
      <c r="AQ71" s="107"/>
      <c r="AR71" s="107"/>
      <c r="AS71" s="107"/>
      <c r="AT71" s="107"/>
      <c r="AU71" s="107"/>
      <c r="AV71" s="107"/>
      <c r="AW71" s="107"/>
      <c r="AX71" s="107"/>
      <c r="AY71" s="107"/>
      <c r="AZ71" s="107"/>
      <c r="BA71" s="107"/>
      <c r="BB71" s="107"/>
      <c r="BC71" s="107"/>
      <c r="BD71" s="107"/>
      <c r="BE71" s="107"/>
      <c r="BF71" s="107"/>
      <c r="BG71" s="107"/>
      <c r="BH71" s="107"/>
      <c r="BI71" s="107"/>
      <c r="BJ71" s="107"/>
      <c r="BK71" s="107"/>
      <c r="BL71" s="107"/>
      <c r="BM71" s="107"/>
      <c r="BN71" s="107"/>
      <c r="BO71" s="107"/>
      <c r="BP71" s="107"/>
      <c r="BQ71" s="107"/>
      <c r="BR71" s="107"/>
      <c r="BS71" s="107"/>
      <c r="BT71" s="107"/>
      <c r="BU71" s="107"/>
      <c r="BV71" s="107"/>
      <c r="BW71" s="107"/>
      <c r="BX71" s="107"/>
      <c r="BY71" s="107"/>
      <c r="BZ71" s="107"/>
      <c r="CA71" s="107"/>
      <c r="CB71" s="107"/>
      <c r="CC71" s="107"/>
      <c r="CD71" s="107"/>
      <c r="CE71" s="107"/>
      <c r="CF71" s="107"/>
      <c r="CG71" s="107"/>
      <c r="CH71" s="107"/>
      <c r="CI71" s="107"/>
      <c r="CJ71" s="107"/>
      <c r="CK71" s="107"/>
      <c r="CL71" s="107"/>
      <c r="CM71" s="107"/>
      <c r="CN71" s="107"/>
      <c r="CO71" s="107"/>
      <c r="CP71" s="107"/>
      <c r="CQ71" s="107"/>
      <c r="CR71" s="107"/>
      <c r="CS71" s="107"/>
      <c r="CT71" s="61"/>
      <c r="CX71" s="125"/>
      <c r="CY71" s="125"/>
      <c r="CZ71" s="125"/>
      <c r="DA71" s="125"/>
      <c r="DB71" s="125"/>
      <c r="DC71" s="125"/>
    </row>
    <row r="72" spans="1:107">
      <c r="A72" s="42"/>
      <c r="B72" s="130"/>
      <c r="C72" s="130"/>
      <c r="D72" s="130"/>
      <c r="E72" s="130"/>
      <c r="F72" s="130"/>
      <c r="G72" s="130"/>
      <c r="K72" s="22"/>
      <c r="L72" s="107"/>
      <c r="M72" s="107"/>
      <c r="N72" s="107"/>
      <c r="O72" s="107"/>
      <c r="P72" s="107"/>
      <c r="Q72" s="107"/>
      <c r="R72" s="107"/>
      <c r="S72" s="107"/>
      <c r="T72" s="107"/>
      <c r="U72" s="107"/>
      <c r="V72" s="107"/>
      <c r="W72" s="107"/>
      <c r="X72" s="107"/>
      <c r="Y72" s="107"/>
      <c r="Z72" s="107"/>
      <c r="AA72" s="107"/>
      <c r="AB72" s="107"/>
      <c r="AC72" s="107"/>
      <c r="AD72" s="107"/>
      <c r="AE72" s="107"/>
      <c r="AF72" s="107"/>
      <c r="AG72" s="107"/>
      <c r="AH72" s="107"/>
      <c r="AI72" s="107"/>
      <c r="AJ72" s="107"/>
      <c r="AK72" s="107"/>
      <c r="AL72" s="107"/>
      <c r="AM72" s="107"/>
      <c r="AN72" s="107"/>
      <c r="AO72" s="107"/>
      <c r="AP72" s="107"/>
      <c r="AQ72" s="107"/>
      <c r="AR72" s="107"/>
      <c r="AS72" s="107"/>
      <c r="AT72" s="107"/>
      <c r="AU72" s="107"/>
      <c r="AV72" s="107"/>
      <c r="AW72" s="107"/>
      <c r="AX72" s="107"/>
      <c r="AY72" s="107"/>
      <c r="AZ72" s="107"/>
      <c r="BA72" s="107"/>
      <c r="BB72" s="107"/>
      <c r="BC72" s="107"/>
      <c r="BD72" s="107"/>
      <c r="BE72" s="107"/>
      <c r="BF72" s="107"/>
      <c r="BG72" s="107"/>
      <c r="BH72" s="107"/>
      <c r="BI72" s="107"/>
      <c r="BJ72" s="107"/>
      <c r="BK72" s="107"/>
      <c r="BL72" s="107"/>
      <c r="BM72" s="107"/>
      <c r="BN72" s="107"/>
      <c r="BO72" s="107"/>
      <c r="BP72" s="107"/>
      <c r="BQ72" s="107"/>
      <c r="BR72" s="107"/>
      <c r="BS72" s="107"/>
      <c r="BT72" s="107"/>
      <c r="BU72" s="107"/>
      <c r="BV72" s="107"/>
      <c r="BW72" s="107"/>
      <c r="BX72" s="107"/>
      <c r="BY72" s="107"/>
      <c r="BZ72" s="107"/>
      <c r="CA72" s="107"/>
      <c r="CB72" s="107"/>
      <c r="CC72" s="107"/>
      <c r="CD72" s="107"/>
      <c r="CE72" s="107"/>
      <c r="CF72" s="107"/>
      <c r="CG72" s="107"/>
      <c r="CH72" s="107"/>
      <c r="CI72" s="107"/>
      <c r="CJ72" s="107"/>
      <c r="CK72" s="107"/>
      <c r="CL72" s="107"/>
      <c r="CM72" s="107"/>
      <c r="CN72" s="107"/>
      <c r="CO72" s="107"/>
      <c r="CP72" s="107"/>
      <c r="CQ72" s="107"/>
      <c r="CR72" s="107"/>
      <c r="CS72" s="107"/>
      <c r="CT72" s="61"/>
      <c r="CX72" s="125"/>
      <c r="CY72" s="125"/>
      <c r="CZ72" s="125"/>
      <c r="DA72" s="125"/>
      <c r="DB72" s="125"/>
      <c r="DC72" s="125"/>
    </row>
    <row r="73" spans="1:107">
      <c r="A73" s="42"/>
      <c r="B73" s="130"/>
      <c r="C73" s="130"/>
      <c r="D73" s="130"/>
      <c r="E73" s="130"/>
      <c r="F73" s="130"/>
      <c r="G73" s="130"/>
      <c r="K73" s="22"/>
      <c r="L73" s="107"/>
      <c r="M73" s="107"/>
      <c r="N73" s="107"/>
      <c r="O73" s="107"/>
      <c r="P73" s="107"/>
      <c r="Q73" s="107"/>
      <c r="R73" s="107"/>
      <c r="S73" s="107"/>
      <c r="T73" s="107"/>
      <c r="U73" s="107"/>
      <c r="V73" s="107"/>
      <c r="W73" s="107"/>
      <c r="X73" s="107"/>
      <c r="Y73" s="107"/>
      <c r="Z73" s="107"/>
      <c r="AA73" s="107"/>
      <c r="AB73" s="107"/>
      <c r="AC73" s="107"/>
      <c r="AD73" s="107"/>
      <c r="AE73" s="107"/>
      <c r="AF73" s="107"/>
      <c r="AG73" s="107"/>
      <c r="AH73" s="107"/>
      <c r="AI73" s="107"/>
      <c r="AJ73" s="107"/>
      <c r="AK73" s="107"/>
      <c r="AL73" s="107"/>
      <c r="AM73" s="107"/>
      <c r="AN73" s="107"/>
      <c r="AO73" s="107"/>
      <c r="AP73" s="107"/>
      <c r="AQ73" s="107"/>
      <c r="AR73" s="107"/>
      <c r="AS73" s="107"/>
      <c r="AT73" s="107"/>
      <c r="AU73" s="107"/>
      <c r="AV73" s="107"/>
      <c r="AW73" s="107"/>
      <c r="AX73" s="107"/>
      <c r="AY73" s="107"/>
      <c r="AZ73" s="107"/>
      <c r="BA73" s="107"/>
      <c r="BB73" s="107"/>
      <c r="BC73" s="107"/>
      <c r="BD73" s="107"/>
      <c r="BE73" s="107"/>
      <c r="BF73" s="107"/>
      <c r="BG73" s="107"/>
      <c r="BH73" s="107"/>
      <c r="BI73" s="107"/>
      <c r="BJ73" s="107"/>
      <c r="BK73" s="107"/>
      <c r="BL73" s="107"/>
      <c r="BM73" s="107"/>
      <c r="BN73" s="107"/>
      <c r="BO73" s="107"/>
      <c r="BP73" s="107"/>
      <c r="BQ73" s="107"/>
      <c r="BR73" s="107"/>
      <c r="BS73" s="107"/>
      <c r="BT73" s="107"/>
      <c r="BU73" s="107"/>
      <c r="BV73" s="107"/>
      <c r="BW73" s="107"/>
      <c r="BX73" s="107"/>
      <c r="BY73" s="107"/>
      <c r="BZ73" s="107"/>
      <c r="CA73" s="107"/>
      <c r="CB73" s="107"/>
      <c r="CC73" s="107"/>
      <c r="CD73" s="107"/>
      <c r="CE73" s="107"/>
      <c r="CF73" s="107"/>
      <c r="CG73" s="107"/>
      <c r="CH73" s="107"/>
      <c r="CI73" s="107"/>
      <c r="CJ73" s="107"/>
      <c r="CK73" s="107"/>
      <c r="CL73" s="107"/>
      <c r="CM73" s="107"/>
      <c r="CN73" s="107"/>
      <c r="CO73" s="107"/>
      <c r="CP73" s="107"/>
      <c r="CQ73" s="107"/>
      <c r="CR73" s="107"/>
      <c r="CS73" s="107"/>
      <c r="CT73" s="61"/>
      <c r="CX73" s="125"/>
      <c r="CY73" s="125"/>
      <c r="CZ73" s="125"/>
      <c r="DA73" s="125"/>
      <c r="DB73" s="125"/>
      <c r="DC73" s="125"/>
    </row>
    <row r="74" spans="1:107">
      <c r="A74" s="42"/>
      <c r="B74" s="130"/>
      <c r="C74" s="130"/>
      <c r="D74" s="130"/>
      <c r="E74" s="130"/>
      <c r="F74" s="130"/>
      <c r="G74" s="130"/>
      <c r="K74" s="22"/>
      <c r="L74" s="107"/>
      <c r="M74" s="107"/>
      <c r="N74" s="107"/>
      <c r="O74" s="107"/>
      <c r="P74" s="107"/>
      <c r="Q74" s="107"/>
      <c r="R74" s="107"/>
      <c r="S74" s="107"/>
      <c r="T74" s="107"/>
      <c r="U74" s="107"/>
      <c r="V74" s="107"/>
      <c r="W74" s="107"/>
      <c r="X74" s="107"/>
      <c r="Y74" s="107"/>
      <c r="Z74" s="107"/>
      <c r="AA74" s="107"/>
      <c r="AB74" s="107"/>
      <c r="AC74" s="107"/>
      <c r="AD74" s="107"/>
      <c r="AE74" s="107"/>
      <c r="AF74" s="107"/>
      <c r="AG74" s="107"/>
      <c r="AH74" s="107"/>
      <c r="AI74" s="107"/>
      <c r="AJ74" s="107"/>
      <c r="AK74" s="107"/>
      <c r="AL74" s="107"/>
      <c r="AM74" s="107"/>
      <c r="AN74" s="107"/>
      <c r="AO74" s="107"/>
      <c r="AP74" s="107"/>
      <c r="AQ74" s="107"/>
      <c r="AR74" s="107"/>
      <c r="AS74" s="107"/>
      <c r="AT74" s="107"/>
      <c r="AU74" s="107"/>
      <c r="AV74" s="107"/>
      <c r="AW74" s="107"/>
      <c r="AX74" s="107"/>
      <c r="AY74" s="107"/>
      <c r="AZ74" s="107"/>
      <c r="BA74" s="107"/>
      <c r="BB74" s="107"/>
      <c r="BC74" s="107"/>
      <c r="BD74" s="107"/>
      <c r="BE74" s="107"/>
      <c r="BF74" s="107"/>
      <c r="BG74" s="107"/>
      <c r="BH74" s="107"/>
      <c r="BI74" s="107"/>
      <c r="BJ74" s="107"/>
      <c r="BK74" s="107"/>
      <c r="BL74" s="107"/>
      <c r="BM74" s="107"/>
      <c r="BN74" s="107"/>
      <c r="BO74" s="107"/>
      <c r="BP74" s="107"/>
      <c r="BQ74" s="107"/>
      <c r="BR74" s="107"/>
      <c r="BS74" s="107"/>
      <c r="BT74" s="107"/>
      <c r="BU74" s="107"/>
      <c r="BV74" s="107"/>
      <c r="BW74" s="107"/>
      <c r="BX74" s="107"/>
      <c r="BY74" s="107"/>
      <c r="BZ74" s="107"/>
      <c r="CA74" s="107"/>
      <c r="CB74" s="107"/>
      <c r="CC74" s="107"/>
      <c r="CD74" s="107"/>
      <c r="CE74" s="107"/>
      <c r="CF74" s="107"/>
      <c r="CG74" s="107"/>
      <c r="CH74" s="107"/>
      <c r="CI74" s="107"/>
      <c r="CJ74" s="107"/>
      <c r="CK74" s="107"/>
      <c r="CL74" s="107"/>
      <c r="CM74" s="107"/>
      <c r="CN74" s="107"/>
      <c r="CO74" s="107"/>
      <c r="CP74" s="107"/>
      <c r="CQ74" s="107"/>
      <c r="CR74" s="107"/>
      <c r="CS74" s="107"/>
      <c r="CT74" s="61"/>
      <c r="CX74" s="125"/>
      <c r="CY74" s="125"/>
      <c r="CZ74" s="125"/>
      <c r="DA74" s="125"/>
      <c r="DB74" s="125"/>
      <c r="DC74" s="125"/>
    </row>
    <row r="75" spans="1:107" ht="15" thickBot="1">
      <c r="A75" s="42"/>
      <c r="B75" s="134" t="str">
        <f>$K$75</f>
        <v>strat2</v>
      </c>
      <c r="C75" s="134"/>
      <c r="D75" s="134"/>
      <c r="E75" s="134"/>
      <c r="F75" s="134"/>
      <c r="G75" s="134"/>
      <c r="K75" s="25" t="str">
        <f>RIGHT(T_iii_strat2!$A$1, LEN(T_iii_strat2!$A$1)-6)</f>
        <v>strat2</v>
      </c>
      <c r="L75" s="107"/>
      <c r="M75" s="107"/>
      <c r="N75" s="107"/>
      <c r="O75" s="107"/>
      <c r="P75" s="107"/>
      <c r="Q75" s="107"/>
      <c r="R75" s="107"/>
      <c r="S75" s="107"/>
      <c r="T75" s="107"/>
      <c r="U75" s="107"/>
      <c r="V75" s="107"/>
      <c r="W75" s="107"/>
      <c r="X75" s="107"/>
      <c r="Y75" s="107"/>
      <c r="Z75" s="107"/>
      <c r="AA75" s="107"/>
      <c r="AB75" s="107"/>
      <c r="AC75" s="107"/>
      <c r="AD75" s="107"/>
      <c r="AE75" s="107"/>
      <c r="AF75" s="107"/>
      <c r="AG75" s="107"/>
      <c r="AH75" s="107"/>
      <c r="AI75" s="107"/>
      <c r="AJ75" s="107"/>
      <c r="AK75" s="107"/>
      <c r="AL75" s="107"/>
      <c r="AM75" s="107"/>
      <c r="AN75" s="107"/>
      <c r="AO75" s="107"/>
      <c r="AP75" s="107"/>
      <c r="AQ75" s="107"/>
      <c r="AR75" s="107"/>
      <c r="AS75" s="107"/>
      <c r="AT75" s="107"/>
      <c r="AU75" s="107"/>
      <c r="AV75" s="107"/>
      <c r="AW75" s="107"/>
      <c r="AX75" s="107"/>
      <c r="AY75" s="107"/>
      <c r="AZ75" s="107"/>
      <c r="BA75" s="107"/>
      <c r="BB75" s="107"/>
      <c r="BC75" s="107"/>
      <c r="BD75" s="107"/>
      <c r="BE75" s="107"/>
      <c r="BF75" s="107"/>
      <c r="BG75" s="107"/>
      <c r="BH75" s="107"/>
      <c r="BI75" s="107"/>
      <c r="BJ75" s="107"/>
      <c r="BK75" s="107"/>
      <c r="BL75" s="107"/>
      <c r="BM75" s="107"/>
      <c r="BN75" s="107"/>
      <c r="BO75" s="107"/>
      <c r="BP75" s="107"/>
      <c r="BQ75" s="107"/>
      <c r="BR75" s="107"/>
      <c r="BS75" s="107"/>
      <c r="BT75" s="107"/>
      <c r="BU75" s="107"/>
      <c r="BV75" s="107"/>
      <c r="BW75" s="107"/>
      <c r="BX75" s="107"/>
      <c r="BY75" s="107"/>
      <c r="BZ75" s="107"/>
      <c r="CA75" s="107"/>
      <c r="CB75" s="107"/>
      <c r="CC75" s="107"/>
      <c r="CD75" s="107"/>
      <c r="CE75" s="107"/>
      <c r="CF75" s="107"/>
      <c r="CG75" s="107"/>
      <c r="CH75" s="107"/>
      <c r="CI75" s="107"/>
      <c r="CJ75" s="107"/>
      <c r="CK75" s="107"/>
      <c r="CL75" s="107"/>
      <c r="CM75" s="107"/>
      <c r="CN75" s="107"/>
      <c r="CO75" s="107"/>
      <c r="CP75" s="107"/>
      <c r="CQ75" s="107"/>
      <c r="CR75" s="107"/>
      <c r="CS75" s="107"/>
      <c r="CT75" s="61"/>
      <c r="CX75" s="43" t="str">
        <f>$K$75</f>
        <v>strat2</v>
      </c>
      <c r="CY75" s="43"/>
      <c r="CZ75" s="43"/>
      <c r="DA75" s="43"/>
      <c r="DB75" s="43"/>
      <c r="DC75" s="43"/>
    </row>
    <row r="76" spans="1:107" ht="73" thickBot="1">
      <c r="A76" s="42"/>
      <c r="B76" s="130"/>
      <c r="C76" s="130"/>
      <c r="D76" s="130"/>
      <c r="E76" s="130"/>
      <c r="F76" s="130"/>
      <c r="G76" s="130"/>
      <c r="K76" s="35" t="s">
        <v>13</v>
      </c>
      <c r="L76" s="104" t="str">
        <f>T_iii_strat2!$A4</f>
        <v>QA AL pack size 1 (for an infant 5-15kg)</v>
      </c>
      <c r="M76" s="105" t="s">
        <v>8</v>
      </c>
      <c r="N76" s="105" t="s">
        <v>9</v>
      </c>
      <c r="O76" s="104" t="str">
        <f>T_iii_strat2!$A5</f>
        <v>QA AL pack size 2 (for a child 15-25 kgs)</v>
      </c>
      <c r="P76" s="105" t="s">
        <v>8</v>
      </c>
      <c r="Q76" s="105" t="s">
        <v>9</v>
      </c>
      <c r="R76" s="104" t="str">
        <f>T_iii_strat2!$A6</f>
        <v>QA AL pack size 3 (for an adolescent 25-35 kgs)</v>
      </c>
      <c r="S76" s="105" t="s">
        <v>8</v>
      </c>
      <c r="T76" s="105" t="s">
        <v>9</v>
      </c>
      <c r="U76" s="104" t="str">
        <f>T_iii_strat2!$A7</f>
        <v>QA AL pack size 4 (for an adult 35+ kgs)</v>
      </c>
      <c r="V76" s="105" t="s">
        <v>8</v>
      </c>
      <c r="W76" s="105" t="s">
        <v>9</v>
      </c>
      <c r="X76" s="104" t="str">
        <f>T_iii_strat2!$A8</f>
        <v>Non-QA AL pack size 1 (for an infant 5-15kg)</v>
      </c>
      <c r="Y76" s="105" t="s">
        <v>8</v>
      </c>
      <c r="Z76" s="105" t="s">
        <v>9</v>
      </c>
      <c r="AA76" s="104" t="str">
        <f>T_iii_strat2!$A9</f>
        <v>Non-QA AL pack size 2 (for a child 15-25 kgs)</v>
      </c>
      <c r="AB76" s="105" t="s">
        <v>8</v>
      </c>
      <c r="AC76" s="105" t="s">
        <v>9</v>
      </c>
      <c r="AD76" s="104" t="str">
        <f>T_iii_strat2!$A10</f>
        <v>Non-QA AL pack size 3 (for an adolescent 25-35 kgs)</v>
      </c>
      <c r="AE76" s="105" t="s">
        <v>8</v>
      </c>
      <c r="AF76" s="105" t="s">
        <v>9</v>
      </c>
      <c r="AG76" s="104" t="str">
        <f>T_iii_strat2!$A11</f>
        <v>Non-QA AL pack size 4 (for an adult 35+ kgs)</v>
      </c>
      <c r="AH76" s="105" t="s">
        <v>8</v>
      </c>
      <c r="AI76" s="105" t="s">
        <v>9</v>
      </c>
      <c r="AJ76" s="104">
        <f>T_iii_strat2!$A12</f>
        <v>0</v>
      </c>
      <c r="AK76" s="105" t="s">
        <v>8</v>
      </c>
      <c r="AL76" s="105" t="s">
        <v>9</v>
      </c>
      <c r="AM76" s="104">
        <f>T_iii_strat2!$A13</f>
        <v>0</v>
      </c>
      <c r="AN76" s="105" t="s">
        <v>8</v>
      </c>
      <c r="AO76" s="105" t="s">
        <v>9</v>
      </c>
      <c r="AP76" s="104">
        <f>T_iii_strat2!$A14</f>
        <v>0</v>
      </c>
      <c r="AQ76" s="105" t="s">
        <v>8</v>
      </c>
      <c r="AR76" s="105" t="s">
        <v>9</v>
      </c>
      <c r="AS76" s="104">
        <f>T_iii_strat2!$A15</f>
        <v>0</v>
      </c>
      <c r="AT76" s="105" t="s">
        <v>8</v>
      </c>
      <c r="AU76" s="105" t="s">
        <v>9</v>
      </c>
      <c r="AV76" s="104">
        <f>T_iii_strat2!$A16</f>
        <v>0</v>
      </c>
      <c r="AW76" s="105" t="s">
        <v>8</v>
      </c>
      <c r="AX76" s="105" t="s">
        <v>9</v>
      </c>
      <c r="AY76" s="104">
        <f>T_iii_strat2!$A17</f>
        <v>0</v>
      </c>
      <c r="AZ76" s="105" t="s">
        <v>8</v>
      </c>
      <c r="BA76" s="105" t="s">
        <v>9</v>
      </c>
      <c r="BB76" s="104">
        <f>T_iii_strat2!$A18</f>
        <v>0</v>
      </c>
      <c r="BC76" s="105" t="s">
        <v>8</v>
      </c>
      <c r="BD76" s="105" t="s">
        <v>9</v>
      </c>
      <c r="BE76" s="104">
        <f>T_iii_strat2!$A19</f>
        <v>0</v>
      </c>
      <c r="BF76" s="105" t="s">
        <v>8</v>
      </c>
      <c r="BG76" s="105" t="s">
        <v>9</v>
      </c>
      <c r="BH76" s="104">
        <f>T_iii_strat2!$A20</f>
        <v>0</v>
      </c>
      <c r="BI76" s="105" t="s">
        <v>8</v>
      </c>
      <c r="BJ76" s="105" t="s">
        <v>9</v>
      </c>
      <c r="BK76" s="104">
        <f>T_iii_strat2!$A21</f>
        <v>0</v>
      </c>
      <c r="BL76" s="105" t="s">
        <v>8</v>
      </c>
      <c r="BM76" s="105" t="s">
        <v>9</v>
      </c>
      <c r="BN76" s="104">
        <f>T_iii_strat2!$A22</f>
        <v>0</v>
      </c>
      <c r="BO76" s="105" t="s">
        <v>8</v>
      </c>
      <c r="BP76" s="105" t="s">
        <v>9</v>
      </c>
      <c r="BQ76" s="104">
        <f>T_iii_strat2!$A23</f>
        <v>0</v>
      </c>
      <c r="BR76" s="105" t="s">
        <v>8</v>
      </c>
      <c r="BS76" s="105" t="s">
        <v>9</v>
      </c>
      <c r="BT76" s="104">
        <f>T_iii_strat2!$A24</f>
        <v>0</v>
      </c>
      <c r="BU76" s="105" t="s">
        <v>8</v>
      </c>
      <c r="BV76" s="105" t="s">
        <v>9</v>
      </c>
      <c r="BW76" s="104">
        <f>T_iii_strat2!$A25</f>
        <v>0</v>
      </c>
      <c r="BX76" s="105" t="s">
        <v>8</v>
      </c>
      <c r="BY76" s="105" t="s">
        <v>9</v>
      </c>
      <c r="BZ76" s="104">
        <f>T_iii_strat2!$A26</f>
        <v>0</v>
      </c>
      <c r="CA76" s="105" t="s">
        <v>8</v>
      </c>
      <c r="CB76" s="105" t="s">
        <v>9</v>
      </c>
      <c r="CC76" s="104">
        <f>T_iii_strat2!$A27</f>
        <v>0</v>
      </c>
      <c r="CD76" s="105" t="s">
        <v>8</v>
      </c>
      <c r="CE76" s="105" t="s">
        <v>9</v>
      </c>
      <c r="CF76" s="104">
        <f>T_iii_strat2!$A28</f>
        <v>0</v>
      </c>
      <c r="CG76" s="105" t="s">
        <v>8</v>
      </c>
      <c r="CH76" s="105" t="s">
        <v>9</v>
      </c>
      <c r="CI76" s="104">
        <f>T_iii_strat2!$A29</f>
        <v>0</v>
      </c>
      <c r="CJ76" s="105" t="s">
        <v>8</v>
      </c>
      <c r="CK76" s="105" t="s">
        <v>9</v>
      </c>
      <c r="CL76" s="104">
        <f>T_iii_strat2!$A30</f>
        <v>0</v>
      </c>
      <c r="CM76" s="105" t="s">
        <v>8</v>
      </c>
      <c r="CN76" s="105" t="s">
        <v>9</v>
      </c>
      <c r="CO76" s="104">
        <f>T_iii_strat2!$A31</f>
        <v>0</v>
      </c>
      <c r="CP76" s="105" t="s">
        <v>8</v>
      </c>
      <c r="CQ76" s="105" t="s">
        <v>9</v>
      </c>
      <c r="CR76" s="104">
        <f>T_iii_strat2!$A32</f>
        <v>0</v>
      </c>
      <c r="CS76" s="105" t="s">
        <v>8</v>
      </c>
      <c r="CT76" s="68" t="s">
        <v>9</v>
      </c>
      <c r="CX76" s="125"/>
      <c r="CY76" s="125"/>
      <c r="CZ76" s="125"/>
      <c r="DA76" s="125"/>
      <c r="DB76" s="125"/>
      <c r="DC76" s="125"/>
    </row>
    <row r="77" spans="1:107">
      <c r="A77" s="42"/>
      <c r="B77" s="130"/>
      <c r="C77" s="130"/>
      <c r="D77" s="130"/>
      <c r="E77" s="130"/>
      <c r="F77" s="130"/>
      <c r="G77" s="130"/>
      <c r="K77" s="42" t="str">
        <f>T_iii_strat1!B$2</f>
        <v>Private Not For-Profit Facility</v>
      </c>
      <c r="L77" s="107">
        <f>T_iii_strat2!B$4</f>
        <v>0</v>
      </c>
      <c r="M77" s="107">
        <f>L77-T_iii_strat2!C$4</f>
        <v>0</v>
      </c>
      <c r="N77" s="107">
        <f>T_iii_strat2!D$4-L77</f>
        <v>0</v>
      </c>
      <c r="O77" s="107">
        <f>T_iii_strat2!B$5</f>
        <v>0.94743084907531738</v>
      </c>
      <c r="P77" s="107">
        <f>O77-T_iii_strat2!C$5</f>
        <v>0</v>
      </c>
      <c r="Q77" s="107">
        <f>T_iii_strat2!D$5-O77</f>
        <v>0</v>
      </c>
      <c r="R77" s="107">
        <f>T_iii_strat2!B$6</f>
        <v>0</v>
      </c>
      <c r="S77" s="107">
        <f>R77-T_iii_strat2!C$6</f>
        <v>0</v>
      </c>
      <c r="T77" s="107">
        <f>T_iii_strat2!D$6-R77</f>
        <v>0</v>
      </c>
      <c r="U77" s="107">
        <f>T_iii_strat2!B$7</f>
        <v>0</v>
      </c>
      <c r="V77" s="107">
        <f>U77-T_iii_strat2!C$7</f>
        <v>0</v>
      </c>
      <c r="W77" s="107">
        <f>T_iii_strat2!D$7-U77</f>
        <v>0</v>
      </c>
      <c r="X77" s="107">
        <f>T_iii_strat2!B$8</f>
        <v>1.1369169950485229</v>
      </c>
      <c r="Y77" s="107">
        <f>X77-T_iii_strat2!C$8</f>
        <v>0.50529640913009644</v>
      </c>
      <c r="Z77" s="107">
        <f>T_iii_strat2!D$8-X77</f>
        <v>0</v>
      </c>
      <c r="AA77" s="107">
        <f>T_iii_strat2!B$9</f>
        <v>0</v>
      </c>
      <c r="AB77" s="107">
        <f>AA77-T_iii_strat2!C$9</f>
        <v>0</v>
      </c>
      <c r="AC77" s="107">
        <f>T_iii_strat2!D$9-AA77</f>
        <v>0</v>
      </c>
      <c r="AD77" s="107">
        <f>T_iii_strat2!B$10</f>
        <v>0</v>
      </c>
      <c r="AE77" s="107">
        <f>AD77-T_iii_strat2!C$10</f>
        <v>0</v>
      </c>
      <c r="AF77" s="107">
        <f>T_iii_strat2!D$10-AD77</f>
        <v>0</v>
      </c>
      <c r="AG77" s="107">
        <f>T_iii_strat2!B$11</f>
        <v>0.75794470310211182</v>
      </c>
      <c r="AH77" s="107">
        <f>AG77-T_iii_strat2!C$11</f>
        <v>0.31581029295921326</v>
      </c>
      <c r="AI77" s="107">
        <f>T_iii_strat2!D$11-AG77</f>
        <v>0.50529646873474121</v>
      </c>
      <c r="AJ77" s="107">
        <f>T_iii_strat2!B$12</f>
        <v>0</v>
      </c>
      <c r="AK77" s="107">
        <f>AJ77-T_iii_strat2!C$12</f>
        <v>0</v>
      </c>
      <c r="AL77" s="107">
        <f>T_iii_strat2!D$12-AJ77</f>
        <v>0</v>
      </c>
      <c r="AM77" s="107">
        <f>T_iii_strat2!B$13</f>
        <v>0</v>
      </c>
      <c r="AN77" s="107">
        <f>AM77-T_iii_strat2!C$13</f>
        <v>0</v>
      </c>
      <c r="AO77" s="107">
        <f>T_iii_strat2!D$13-AM77</f>
        <v>0</v>
      </c>
      <c r="AP77" s="107">
        <f>T_iii_strat2!B$14</f>
        <v>0</v>
      </c>
      <c r="AQ77" s="107">
        <f>AP77-T_iii_strat2!C$14</f>
        <v>0</v>
      </c>
      <c r="AR77" s="107">
        <f>T_iii_strat2!D$14-AP77</f>
        <v>0</v>
      </c>
      <c r="AS77" s="107">
        <f>T_iii_strat2!B$15</f>
        <v>0</v>
      </c>
      <c r="AT77" s="107">
        <f>AS77-T_iii_strat2!C$15</f>
        <v>0</v>
      </c>
      <c r="AU77" s="107">
        <f>T_iii_strat2!D$15-AS77</f>
        <v>0</v>
      </c>
      <c r="AV77" s="107">
        <f>T_iii_strat2!B$16</f>
        <v>0</v>
      </c>
      <c r="AW77" s="107">
        <f>AV77-T_iii_strat2!C$16</f>
        <v>0</v>
      </c>
      <c r="AX77" s="107">
        <f>T_iii_strat2!D$16-AV77</f>
        <v>0</v>
      </c>
      <c r="AY77" s="107">
        <f>T_iii_strat2!B$17</f>
        <v>0</v>
      </c>
      <c r="AZ77" s="107">
        <f>AY77-T_iii_strat2!C$17</f>
        <v>0</v>
      </c>
      <c r="BA77" s="107">
        <f>T_iii_strat2!D$17-AY77</f>
        <v>0</v>
      </c>
      <c r="BB77" s="107">
        <f>T_iii_strat2!B$19</f>
        <v>0</v>
      </c>
      <c r="BC77" s="107">
        <f>BB77-T_iii_strat2!C$19</f>
        <v>0</v>
      </c>
      <c r="BD77" s="107">
        <f>T_iii_strat2!D$19-BB77</f>
        <v>0</v>
      </c>
      <c r="BE77" s="107">
        <f>T_iii_strat2!B$19</f>
        <v>0</v>
      </c>
      <c r="BF77" s="107">
        <f>BE77-T_iii_strat2!C$19</f>
        <v>0</v>
      </c>
      <c r="BG77" s="107">
        <f>T_iii_strat2!D$19-BE77</f>
        <v>0</v>
      </c>
      <c r="BH77" s="107">
        <f>T_iii_strat2!B$20</f>
        <v>0</v>
      </c>
      <c r="BI77" s="107">
        <f>BH77-T_iii_strat2!C$20</f>
        <v>0</v>
      </c>
      <c r="BJ77" s="107">
        <f>T_iii_strat2!D$20-BH77</f>
        <v>0</v>
      </c>
      <c r="BK77" s="107">
        <f>T_iii_strat2!B$21</f>
        <v>0</v>
      </c>
      <c r="BL77" s="107">
        <f>BK77-T_iii_strat2!C$21</f>
        <v>0</v>
      </c>
      <c r="BM77" s="107">
        <f>T_iii_strat2!D$21-BK77</f>
        <v>0</v>
      </c>
      <c r="BN77" s="107">
        <f>T_iii_strat2!B$22</f>
        <v>0</v>
      </c>
      <c r="BO77" s="107">
        <f>BN77-T_iii_strat2!C$22</f>
        <v>0</v>
      </c>
      <c r="BP77" s="107">
        <f>T_iii_strat2!D$22-BN77</f>
        <v>0</v>
      </c>
      <c r="BQ77" s="107">
        <f>T_iii_strat2!B$23</f>
        <v>0</v>
      </c>
      <c r="BR77" s="107">
        <f>BQ77-T_iii_strat2!C$23</f>
        <v>0</v>
      </c>
      <c r="BS77" s="107">
        <f>T_iii_strat2!D$23-BQ77</f>
        <v>0</v>
      </c>
      <c r="BT77" s="107">
        <f>T_iii_strat2!B$24</f>
        <v>0</v>
      </c>
      <c r="BU77" s="107">
        <f>BT77-T_iii_strat2!C$24</f>
        <v>0</v>
      </c>
      <c r="BV77" s="107">
        <f>T_iii_strat2!D$24-BT77</f>
        <v>0</v>
      </c>
      <c r="BW77" s="107">
        <f>T_iii_strat2!B$25</f>
        <v>0</v>
      </c>
      <c r="BX77" s="107">
        <f>BW77-T_iii_strat2!C$25</f>
        <v>0</v>
      </c>
      <c r="BY77" s="107">
        <f>T_iii_strat2!D$25-BW77</f>
        <v>0</v>
      </c>
      <c r="BZ77" s="107">
        <f>T_iii_strat2!B$26</f>
        <v>0</v>
      </c>
      <c r="CA77" s="107">
        <f>BZ77-T_iii_strat2!C$26</f>
        <v>0</v>
      </c>
      <c r="CB77" s="107">
        <f>T_iii_strat2!D$26-BZ77</f>
        <v>0</v>
      </c>
      <c r="CC77" s="107">
        <f>T_iii_strat2!B$27</f>
        <v>0</v>
      </c>
      <c r="CD77" s="107">
        <f>CC77-T_iii_strat2!C$27</f>
        <v>0</v>
      </c>
      <c r="CE77" s="107">
        <f>T_iii_strat2!D$27-CC77</f>
        <v>0</v>
      </c>
      <c r="CF77" s="107">
        <f>T_iii_strat2!B$28</f>
        <v>0</v>
      </c>
      <c r="CG77" s="107">
        <f>CF77-T_iii_strat2!C$28</f>
        <v>0</v>
      </c>
      <c r="CH77" s="107">
        <f>T_iii_strat2!D$28-CF77</f>
        <v>0</v>
      </c>
      <c r="CI77" s="107">
        <f>T_iii_strat2!B$29</f>
        <v>0</v>
      </c>
      <c r="CJ77" s="107">
        <f>CI77-T_iii_strat2!C$29</f>
        <v>0</v>
      </c>
      <c r="CK77" s="107">
        <f>T_iii_strat2!D$29-CI77</f>
        <v>0</v>
      </c>
      <c r="CL77" s="107">
        <f>T_iii_strat2!B$30</f>
        <v>0</v>
      </c>
      <c r="CM77" s="107">
        <f>CL77-T_iii_strat2!C$30</f>
        <v>0</v>
      </c>
      <c r="CN77" s="107">
        <f>T_iii_strat2!D$30-CL77</f>
        <v>0</v>
      </c>
      <c r="CO77" s="107">
        <f>T_iii_strat2!B$31</f>
        <v>0</v>
      </c>
      <c r="CP77" s="107">
        <f>CO77-T_iii_strat2!C$31</f>
        <v>0</v>
      </c>
      <c r="CQ77" s="107">
        <f>T_iii_strat2!D$31-CO77</f>
        <v>0</v>
      </c>
      <c r="CR77" s="107">
        <f>T_iii_strat2!B$32</f>
        <v>0</v>
      </c>
      <c r="CS77" s="107">
        <f>CR77-T_iii_strat2!C$32</f>
        <v>0</v>
      </c>
      <c r="CT77" s="61">
        <f>T_iii_strat2!D$32-CR77</f>
        <v>0</v>
      </c>
      <c r="CX77" s="125"/>
      <c r="CY77" s="125"/>
      <c r="CZ77" s="125"/>
      <c r="DA77" s="125"/>
      <c r="DB77" s="125"/>
      <c r="DC77" s="125"/>
    </row>
    <row r="78" spans="1:107">
      <c r="A78" s="42"/>
      <c r="B78" s="130"/>
      <c r="C78" s="130"/>
      <c r="D78" s="130"/>
      <c r="E78" s="130"/>
      <c r="F78" s="130"/>
      <c r="G78" s="130"/>
      <c r="K78" s="42" t="str">
        <f>T_iii_strat1!F$2</f>
        <v>Private For-Profit Facility</v>
      </c>
      <c r="L78" s="107">
        <f>T_iii_strat2!F$4</f>
        <v>0.1263241171836853</v>
      </c>
      <c r="M78" s="107">
        <f>L78-T_iii_strat2!G$4</f>
        <v>0</v>
      </c>
      <c r="N78" s="107">
        <f>T_iii_strat2!H$4-L78</f>
        <v>0.94743090867996216</v>
      </c>
      <c r="O78" s="107">
        <f>T_iii_strat2!F$5</f>
        <v>0.31581029295921326</v>
      </c>
      <c r="P78" s="107">
        <f>O78-T_iii_strat2!G$5</f>
        <v>0</v>
      </c>
      <c r="Q78" s="107">
        <f>T_iii_strat2!H$5-O78</f>
        <v>0</v>
      </c>
      <c r="R78" s="107">
        <f>T_iii_strat2!F$6</f>
        <v>0.31581029295921326</v>
      </c>
      <c r="S78" s="107">
        <f>R78-T_iii_strat2!G$6</f>
        <v>0</v>
      </c>
      <c r="T78" s="107">
        <f>T_iii_strat2!H$6-R78</f>
        <v>0</v>
      </c>
      <c r="U78" s="107">
        <f>T_iii_strat2!F$7</f>
        <v>2.21067214012146</v>
      </c>
      <c r="V78" s="107">
        <f>U78-T_iii_strat2!G$7</f>
        <v>0</v>
      </c>
      <c r="W78" s="107">
        <f>T_iii_strat2!H$7-U78</f>
        <v>0</v>
      </c>
      <c r="X78" s="107">
        <f>T_iii_strat2!F$8</f>
        <v>0.31581029295921326</v>
      </c>
      <c r="Y78" s="107">
        <f>X78-T_iii_strat2!G$8</f>
        <v>0</v>
      </c>
      <c r="Z78" s="107">
        <f>T_iii_strat2!H$8-X78</f>
        <v>0</v>
      </c>
      <c r="AA78" s="107">
        <f>T_iii_strat2!F$9</f>
        <v>0.63162058591842651</v>
      </c>
      <c r="AB78" s="107">
        <f>AA78-T_iii_strat2!G$9</f>
        <v>0.37897235155105591</v>
      </c>
      <c r="AC78" s="107">
        <f>T_iii_strat2!H$9-AA78</f>
        <v>1.2632411122322083</v>
      </c>
      <c r="AD78" s="107">
        <f>T_iii_strat2!F$10</f>
        <v>0.37897235155105591</v>
      </c>
      <c r="AE78" s="107">
        <f>AD78-T_iii_strat2!G$10</f>
        <v>0</v>
      </c>
      <c r="AF78" s="107">
        <f>T_iii_strat2!H$10-AD78</f>
        <v>0.1263241171836853</v>
      </c>
      <c r="AG78" s="107">
        <f>T_iii_strat2!F$11</f>
        <v>0.63162058591842651</v>
      </c>
      <c r="AH78" s="107">
        <f>AG78-T_iii_strat2!G$11</f>
        <v>0.18948617577552795</v>
      </c>
      <c r="AI78" s="107">
        <f>T_iii_strat2!H$11-AG78</f>
        <v>0.31581026315689087</v>
      </c>
      <c r="AJ78" s="107">
        <f>T_iii_strat2!F$12</f>
        <v>0</v>
      </c>
      <c r="AK78" s="107">
        <f>AJ78-T_iii_strat2!G$12</f>
        <v>0</v>
      </c>
      <c r="AL78" s="107">
        <f>T_iii_strat2!H$12-AJ78</f>
        <v>0</v>
      </c>
      <c r="AM78" s="107">
        <f>T_iii_strat2!F$13</f>
        <v>0</v>
      </c>
      <c r="AN78" s="107">
        <f>AM78-T_iii_strat2!G$13</f>
        <v>0</v>
      </c>
      <c r="AO78" s="107">
        <f>T_iii_strat2!H$13-AM78</f>
        <v>0</v>
      </c>
      <c r="AP78" s="107">
        <f>T_iii_strat2!F$14</f>
        <v>0</v>
      </c>
      <c r="AQ78" s="107">
        <f>AP78-T_iii_strat2!G$14</f>
        <v>0</v>
      </c>
      <c r="AR78" s="107">
        <f>T_iii_strat2!H$14-AP78</f>
        <v>0</v>
      </c>
      <c r="AS78" s="107">
        <f>T_iii_strat2!F$15</f>
        <v>0</v>
      </c>
      <c r="AT78" s="107">
        <f>AS78-T_iii_strat2!G$15</f>
        <v>0</v>
      </c>
      <c r="AU78" s="107">
        <f>T_iii_strat2!H$15-AS78</f>
        <v>0</v>
      </c>
      <c r="AV78" s="107">
        <f>T_iii_strat2!F$16</f>
        <v>0</v>
      </c>
      <c r="AW78" s="107">
        <f>AV78-T_iii_strat2!G$16</f>
        <v>0</v>
      </c>
      <c r="AX78" s="107">
        <f>T_iii_strat2!H$16-AV78</f>
        <v>0</v>
      </c>
      <c r="AY78" s="107">
        <f>T_iii_strat2!F$17</f>
        <v>0</v>
      </c>
      <c r="AZ78" s="107">
        <f>AY78-T_iii_strat2!G$17</f>
        <v>0</v>
      </c>
      <c r="BA78" s="107">
        <f>T_iii_strat2!H$17-AY78</f>
        <v>0</v>
      </c>
      <c r="BB78" s="107">
        <f>T_iii_strat2!F$19</f>
        <v>0</v>
      </c>
      <c r="BC78" s="107">
        <f>BB78-T_iii_strat2!G$19</f>
        <v>0</v>
      </c>
      <c r="BD78" s="107">
        <f>T_iii_strat2!H$19-BB78</f>
        <v>0</v>
      </c>
      <c r="BE78" s="107">
        <f>T_iii_strat2!F$19</f>
        <v>0</v>
      </c>
      <c r="BF78" s="107">
        <f>BE78-T_iii_strat2!G$19</f>
        <v>0</v>
      </c>
      <c r="BG78" s="107">
        <f>T_iii_strat2!H$19-BE78</f>
        <v>0</v>
      </c>
      <c r="BH78" s="107">
        <f>T_iii_strat2!F$20</f>
        <v>0</v>
      </c>
      <c r="BI78" s="107">
        <f>BH78-T_iii_strat2!G$20</f>
        <v>0</v>
      </c>
      <c r="BJ78" s="107">
        <f>T_iii_strat2!H$20-BH78</f>
        <v>0</v>
      </c>
      <c r="BK78" s="107">
        <f>T_iii_strat2!F$21</f>
        <v>0</v>
      </c>
      <c r="BL78" s="107">
        <f>BK78-T_iii_strat2!G$21</f>
        <v>0</v>
      </c>
      <c r="BM78" s="107">
        <f>T_iii_strat2!H$21-BK78</f>
        <v>0</v>
      </c>
      <c r="BN78" s="107">
        <f>T_iii_strat2!F$22</f>
        <v>0</v>
      </c>
      <c r="BO78" s="107">
        <f>BN78-T_iii_strat2!G$22</f>
        <v>0</v>
      </c>
      <c r="BP78" s="107">
        <f>T_iii_strat2!H$22-BN78</f>
        <v>0</v>
      </c>
      <c r="BQ78" s="107">
        <f>T_iii_strat2!F$23</f>
        <v>0</v>
      </c>
      <c r="BR78" s="107">
        <f>BQ78-T_iii_strat2!G$23</f>
        <v>0</v>
      </c>
      <c r="BS78" s="107">
        <f>T_iii_strat2!H$23-BQ78</f>
        <v>0</v>
      </c>
      <c r="BT78" s="107">
        <f>T_iii_strat2!F$24</f>
        <v>0</v>
      </c>
      <c r="BU78" s="107">
        <f>BT78-T_iii_strat2!G$24</f>
        <v>0</v>
      </c>
      <c r="BV78" s="107">
        <f>T_iii_strat2!H$24-BT78</f>
        <v>0</v>
      </c>
      <c r="BW78" s="107">
        <f>T_iii_strat2!F$25</f>
        <v>0</v>
      </c>
      <c r="BX78" s="107">
        <f>BW78-T_iii_strat2!G$25</f>
        <v>0</v>
      </c>
      <c r="BY78" s="107">
        <f>T_iii_strat2!H$25-BW78</f>
        <v>0</v>
      </c>
      <c r="BZ78" s="107">
        <f>T_iii_strat2!F$26</f>
        <v>0</v>
      </c>
      <c r="CA78" s="107">
        <f>BZ78-T_iii_strat2!G$26</f>
        <v>0</v>
      </c>
      <c r="CB78" s="107">
        <f>T_iii_strat2!H$26-BZ78</f>
        <v>0</v>
      </c>
      <c r="CC78" s="107">
        <f>T_iii_strat2!F$27</f>
        <v>0</v>
      </c>
      <c r="CD78" s="107">
        <f>CC78-T_iii_strat2!G$27</f>
        <v>0</v>
      </c>
      <c r="CE78" s="107">
        <f>T_iii_strat2!H$27-CC78</f>
        <v>0</v>
      </c>
      <c r="CF78" s="107">
        <f>T_iii_strat2!F$28</f>
        <v>0</v>
      </c>
      <c r="CG78" s="107">
        <f>CF78-T_iii_strat2!G$28</f>
        <v>0</v>
      </c>
      <c r="CH78" s="107">
        <f>T_iii_strat2!H$28-CF78</f>
        <v>0</v>
      </c>
      <c r="CI78" s="107">
        <f>T_iii_strat2!F$29</f>
        <v>0</v>
      </c>
      <c r="CJ78" s="107">
        <f>CI78-T_iii_strat2!G$29</f>
        <v>0</v>
      </c>
      <c r="CK78" s="107">
        <f>T_iii_strat2!H$29-CI78</f>
        <v>0</v>
      </c>
      <c r="CL78" s="107">
        <f>T_iii_strat2!F$30</f>
        <v>0</v>
      </c>
      <c r="CM78" s="107">
        <f>CL78-T_iii_strat2!G$30</f>
        <v>0</v>
      </c>
      <c r="CN78" s="107">
        <f>T_iii_strat2!H$30-CL78</f>
        <v>0</v>
      </c>
      <c r="CO78" s="107">
        <f>T_iii_strat2!F$31</f>
        <v>0</v>
      </c>
      <c r="CP78" s="107">
        <f>CO78-T_iii_strat2!G$31</f>
        <v>0</v>
      </c>
      <c r="CQ78" s="107">
        <f>T_iii_strat2!H$31-CO78</f>
        <v>0</v>
      </c>
      <c r="CR78" s="107">
        <f>T_iii_strat2!F$32</f>
        <v>0</v>
      </c>
      <c r="CS78" s="107">
        <f>CR78-T_iii_strat2!G$32</f>
        <v>0</v>
      </c>
      <c r="CT78" s="61">
        <f>T_iii_strat2!H$32-CR78</f>
        <v>0</v>
      </c>
      <c r="CX78" s="125"/>
      <c r="CY78" s="125"/>
      <c r="CZ78" s="125"/>
      <c r="DA78" s="125"/>
      <c r="DB78" s="125"/>
      <c r="DC78" s="125"/>
    </row>
    <row r="79" spans="1:107">
      <c r="A79" s="42"/>
      <c r="B79" s="130"/>
      <c r="C79" s="130"/>
      <c r="D79" s="130"/>
      <c r="E79" s="130"/>
      <c r="F79" s="130"/>
      <c r="G79" s="130"/>
      <c r="K79" s="42" t="str">
        <f>T_iii_strat1!J$2</f>
        <v>Pharmacy</v>
      </c>
      <c r="L79" s="107">
        <f>T_iii_strat2!J$4</f>
        <v>1.0105929374694824</v>
      </c>
      <c r="M79" s="107">
        <f>L79-T_iii_strat2!K$4</f>
        <v>0.82110676169395447</v>
      </c>
      <c r="N79" s="107">
        <f>T_iii_strat2!L$4-L79</f>
        <v>0.31581032276153564</v>
      </c>
      <c r="O79" s="107">
        <f>T_iii_strat2!J$5</f>
        <v>1.5790514945983887</v>
      </c>
      <c r="P79" s="107">
        <f>O79-T_iii_strat2!K$5</f>
        <v>0.25264823436737061</v>
      </c>
      <c r="Q79" s="107">
        <f>T_iii_strat2!L$5-O79</f>
        <v>0</v>
      </c>
      <c r="R79" s="107">
        <f>T_iii_strat2!J$6</f>
        <v>0.31581029295921326</v>
      </c>
      <c r="S79" s="107">
        <f>R79-T_iii_strat2!K$6</f>
        <v>0</v>
      </c>
      <c r="T79" s="107">
        <f>T_iii_strat2!L$6-R79</f>
        <v>0</v>
      </c>
      <c r="U79" s="107">
        <f>T_iii_strat2!J$7</f>
        <v>2.5264823436737061</v>
      </c>
      <c r="V79" s="107">
        <f>U79-T_iii_strat2!K$7</f>
        <v>0.37897229194641113</v>
      </c>
      <c r="W79" s="107">
        <f>T_iii_strat2!L$7-U79</f>
        <v>0</v>
      </c>
      <c r="X79" s="107">
        <f>T_iii_strat2!J$8</f>
        <v>0.63162058591842651</v>
      </c>
      <c r="Y79" s="107">
        <f>X79-T_iii_strat2!K$8</f>
        <v>0.25264823436737061</v>
      </c>
      <c r="Z79" s="107">
        <f>T_iii_strat2!L$8-X79</f>
        <v>0.31581026315689087</v>
      </c>
      <c r="AA79" s="107">
        <f>T_iii_strat2!J$9</f>
        <v>1.3264032602310181</v>
      </c>
      <c r="AB79" s="107">
        <f>AA79-T_iii_strat2!K$9</f>
        <v>0</v>
      </c>
      <c r="AC79" s="107">
        <f>T_iii_strat2!L$9-AA79</f>
        <v>0</v>
      </c>
      <c r="AD79" s="107">
        <f>T_iii_strat2!J$10</f>
        <v>0.37897235155105591</v>
      </c>
      <c r="AE79" s="107">
        <f>AD79-T_iii_strat2!K$10</f>
        <v>6.3162058591842651E-2</v>
      </c>
      <c r="AF79" s="107">
        <f>T_iii_strat2!L$10-AD79</f>
        <v>0.63162058591842651</v>
      </c>
      <c r="AG79" s="107">
        <f>T_iii_strat2!J$11</f>
        <v>0.75794470310211182</v>
      </c>
      <c r="AH79" s="107">
        <f>AG79-T_iii_strat2!K$11</f>
        <v>0.1263241171836853</v>
      </c>
      <c r="AI79" s="107">
        <f>T_iii_strat2!L$11-AG79</f>
        <v>1.0105929374694824</v>
      </c>
      <c r="AJ79" s="107">
        <f>T_iii_strat2!J$12</f>
        <v>0</v>
      </c>
      <c r="AK79" s="107">
        <f>AJ79-T_iii_strat2!K$12</f>
        <v>0</v>
      </c>
      <c r="AL79" s="107">
        <f>T_iii_strat2!L$12-AJ79</f>
        <v>0</v>
      </c>
      <c r="AM79" s="107">
        <f>T_iii_strat2!J$13</f>
        <v>0</v>
      </c>
      <c r="AN79" s="107">
        <f>AM79-T_iii_strat2!K$13</f>
        <v>0</v>
      </c>
      <c r="AO79" s="107">
        <f>T_iii_strat2!L$13-AM79</f>
        <v>0</v>
      </c>
      <c r="AP79" s="107">
        <f>T_iii_strat2!J$14</f>
        <v>0</v>
      </c>
      <c r="AQ79" s="107">
        <f>AP79-T_iii_strat2!K$14</f>
        <v>0</v>
      </c>
      <c r="AR79" s="107">
        <f>T_iii_strat2!L$14-AP79</f>
        <v>0</v>
      </c>
      <c r="AS79" s="107">
        <f>T_iii_strat2!J$15</f>
        <v>0</v>
      </c>
      <c r="AT79" s="107">
        <f>AS79-T_iii_strat2!K$15</f>
        <v>0</v>
      </c>
      <c r="AU79" s="107">
        <f>T_iii_strat2!L$15-AS79</f>
        <v>0</v>
      </c>
      <c r="AV79" s="107">
        <f>T_iii_strat2!J$16</f>
        <v>0</v>
      </c>
      <c r="AW79" s="107">
        <f>AV79-T_iii_strat2!K$16</f>
        <v>0</v>
      </c>
      <c r="AX79" s="107">
        <f>T_iii_strat2!L$16-AV79</f>
        <v>0</v>
      </c>
      <c r="AY79" s="107">
        <f>T_iii_strat2!J$17</f>
        <v>0</v>
      </c>
      <c r="AZ79" s="107">
        <f>AY79-T_iii_strat2!K$17</f>
        <v>0</v>
      </c>
      <c r="BA79" s="107">
        <f>T_iii_strat2!L$17-AY79</f>
        <v>0</v>
      </c>
      <c r="BB79" s="107">
        <f>T_iii_strat2!J$19</f>
        <v>0</v>
      </c>
      <c r="BC79" s="107">
        <f>BB79-T_iii_strat2!K$19</f>
        <v>0</v>
      </c>
      <c r="BD79" s="107">
        <f>T_iii_strat2!L$19-BB79</f>
        <v>0</v>
      </c>
      <c r="BE79" s="107">
        <f>T_iii_strat2!J$19</f>
        <v>0</v>
      </c>
      <c r="BF79" s="107">
        <f>BE79-T_iii_strat2!K$19</f>
        <v>0</v>
      </c>
      <c r="BG79" s="107">
        <f>T_iii_strat2!L$19-BE79</f>
        <v>0</v>
      </c>
      <c r="BH79" s="107">
        <f>T_iii_strat2!J$20</f>
        <v>0</v>
      </c>
      <c r="BI79" s="107">
        <f>BH79-T_iii_strat2!K$20</f>
        <v>0</v>
      </c>
      <c r="BJ79" s="107">
        <f>T_iii_strat2!L$20-BH79</f>
        <v>0</v>
      </c>
      <c r="BK79" s="107">
        <f>T_iii_strat2!J$21</f>
        <v>0</v>
      </c>
      <c r="BL79" s="107">
        <f>BK79-T_iii_strat2!K$21</f>
        <v>0</v>
      </c>
      <c r="BM79" s="107">
        <f>T_iii_strat2!L$21-BK79</f>
        <v>0</v>
      </c>
      <c r="BN79" s="107">
        <f>T_iii_strat2!J$22</f>
        <v>0</v>
      </c>
      <c r="BO79" s="107">
        <f>BN79-T_iii_strat2!K$22</f>
        <v>0</v>
      </c>
      <c r="BP79" s="107">
        <f>T_iii_strat2!L$22-BN79</f>
        <v>0</v>
      </c>
      <c r="BQ79" s="107">
        <f>T_iii_strat2!J$23</f>
        <v>0</v>
      </c>
      <c r="BR79" s="107">
        <f>BQ79-T_iii_strat2!K$23</f>
        <v>0</v>
      </c>
      <c r="BS79" s="107">
        <f>T_iii_strat2!L$23-BQ79</f>
        <v>0</v>
      </c>
      <c r="BT79" s="107">
        <f>T_iii_strat2!J$24</f>
        <v>0</v>
      </c>
      <c r="BU79" s="107">
        <f>BT79-T_iii_strat2!K$24</f>
        <v>0</v>
      </c>
      <c r="BV79" s="107">
        <f>T_iii_strat2!L$24-BT79</f>
        <v>0</v>
      </c>
      <c r="BW79" s="107">
        <f>T_iii_strat2!J$25</f>
        <v>0</v>
      </c>
      <c r="BX79" s="107">
        <f>BW79-T_iii_strat2!K$25</f>
        <v>0</v>
      </c>
      <c r="BY79" s="107">
        <f>T_iii_strat2!L$25-BW79</f>
        <v>0</v>
      </c>
      <c r="BZ79" s="107">
        <f>T_iii_strat2!J$26</f>
        <v>0</v>
      </c>
      <c r="CA79" s="107">
        <f>BZ79-T_iii_strat2!K$26</f>
        <v>0</v>
      </c>
      <c r="CB79" s="107">
        <f>T_iii_strat2!L$26-BZ79</f>
        <v>0</v>
      </c>
      <c r="CC79" s="107">
        <f>T_iii_strat2!J$27</f>
        <v>0</v>
      </c>
      <c r="CD79" s="107">
        <f>CC79-T_iii_strat2!K$27</f>
        <v>0</v>
      </c>
      <c r="CE79" s="107">
        <f>T_iii_strat2!L$27-CC79</f>
        <v>0</v>
      </c>
      <c r="CF79" s="107">
        <f>T_iii_strat2!J$28</f>
        <v>0</v>
      </c>
      <c r="CG79" s="107">
        <f>CF79-T_iii_strat2!K$28</f>
        <v>0</v>
      </c>
      <c r="CH79" s="107">
        <f>T_iii_strat2!L$28-CF79</f>
        <v>0</v>
      </c>
      <c r="CI79" s="107">
        <f>T_iii_strat2!J$29</f>
        <v>0</v>
      </c>
      <c r="CJ79" s="107">
        <f>CI79-T_iii_strat2!K$29</f>
        <v>0</v>
      </c>
      <c r="CK79" s="107">
        <f>T_iii_strat2!L$29-CI79</f>
        <v>0</v>
      </c>
      <c r="CL79" s="107">
        <f>T_iii_strat2!J$30</f>
        <v>0</v>
      </c>
      <c r="CM79" s="107">
        <f>CL79-T_iii_strat2!K$30</f>
        <v>0</v>
      </c>
      <c r="CN79" s="107">
        <f>T_iii_strat2!L$30-CL79</f>
        <v>0</v>
      </c>
      <c r="CO79" s="107">
        <f>T_iii_strat2!J$31</f>
        <v>0</v>
      </c>
      <c r="CP79" s="107">
        <f>CO79-T_iii_strat2!K$31</f>
        <v>0</v>
      </c>
      <c r="CQ79" s="107">
        <f>T_iii_strat2!L$31-CO79</f>
        <v>0</v>
      </c>
      <c r="CR79" s="107">
        <f>T_iii_strat2!J$32</f>
        <v>0</v>
      </c>
      <c r="CS79" s="107">
        <f>CR79-T_iii_strat2!K$32</f>
        <v>0</v>
      </c>
      <c r="CT79" s="61">
        <f>T_iii_strat2!L$32-CR79</f>
        <v>0</v>
      </c>
      <c r="CX79" s="125"/>
      <c r="CY79" s="125"/>
      <c r="CZ79" s="125"/>
      <c r="DA79" s="125"/>
      <c r="DB79" s="125"/>
      <c r="DC79" s="125"/>
    </row>
    <row r="80" spans="1:107">
      <c r="B80" s="130"/>
      <c r="C80" s="130"/>
      <c r="D80" s="130"/>
      <c r="E80" s="130"/>
      <c r="F80" s="130"/>
      <c r="G80" s="130"/>
      <c r="K80" s="42" t="str">
        <f>T_iii_strat1!N$2</f>
        <v>Laboratory</v>
      </c>
      <c r="L80" s="107">
        <f>T_iii_strat2!N$4</f>
        <v>0</v>
      </c>
      <c r="M80" s="107">
        <f>L80-T_iii_strat2!O$4</f>
        <v>0</v>
      </c>
      <c r="N80" s="107">
        <f>T_iii_strat2!P$4-L80</f>
        <v>0</v>
      </c>
      <c r="O80" s="107">
        <f>T_iii_strat2!N$5</f>
        <v>0</v>
      </c>
      <c r="P80" s="107">
        <f>O80-T_iii_strat2!O$5</f>
        <v>0</v>
      </c>
      <c r="Q80" s="107">
        <f>T_iii_strat2!P$5-O80</f>
        <v>0</v>
      </c>
      <c r="R80" s="107">
        <f>T_iii_strat2!N$6</f>
        <v>0</v>
      </c>
      <c r="S80" s="107">
        <f>O80-T_iii_strat2!O$6</f>
        <v>0</v>
      </c>
      <c r="T80" s="107">
        <f>T_iii_strat2!P$6-O80</f>
        <v>0</v>
      </c>
      <c r="U80" s="107">
        <f>T_iii_strat2!N$7</f>
        <v>0</v>
      </c>
      <c r="V80" s="107">
        <f>U80-T_iii_strat2!U$7</f>
        <v>-28</v>
      </c>
      <c r="W80" s="107">
        <f>T_iii_strat2!P$7-U80</f>
        <v>0</v>
      </c>
      <c r="X80" s="107">
        <f>T_iii_strat2!N$8</f>
        <v>0</v>
      </c>
      <c r="Y80" s="107">
        <f>X80-T_iii_strat2!X$8</f>
        <v>-1.263241171836853</v>
      </c>
      <c r="Z80" s="107">
        <f>T_iii_strat2!P$8-X80</f>
        <v>0</v>
      </c>
      <c r="AA80" s="107">
        <f>T_iii_strat2!N$9</f>
        <v>0.18948617577552795</v>
      </c>
      <c r="AB80" s="107">
        <f>AA80-T_iii_strat2!O$9</f>
        <v>0</v>
      </c>
      <c r="AC80" s="107">
        <f>T_iii_strat2!P$9-AA80</f>
        <v>0</v>
      </c>
      <c r="AD80" s="107">
        <f>T_iii_strat2!N$10</f>
        <v>0</v>
      </c>
      <c r="AE80" s="107">
        <f>AD80-T_iii_strat2!O$10</f>
        <v>0</v>
      </c>
      <c r="AF80" s="107">
        <f>T_iii_strat2!P$10-AD80</f>
        <v>0</v>
      </c>
      <c r="AG80" s="107">
        <f>T_iii_strat2!N$11</f>
        <v>0</v>
      </c>
      <c r="AH80" s="107">
        <f>AG80-T_iii_strat2!O$11</f>
        <v>0</v>
      </c>
      <c r="AI80" s="107">
        <f>T_iii_strat2!P$11-AG80</f>
        <v>0</v>
      </c>
      <c r="AJ80" s="107">
        <f>T_iii_strat2!N$12</f>
        <v>0</v>
      </c>
      <c r="AK80" s="107">
        <f>AJ80-T_iii_strat2!O$12</f>
        <v>0</v>
      </c>
      <c r="AL80" s="107">
        <f>T_iii_strat2!P$12-AJ80</f>
        <v>0</v>
      </c>
      <c r="AM80" s="107">
        <f>T_iii_strat2!N$13</f>
        <v>0</v>
      </c>
      <c r="AN80" s="107">
        <f>AM80-T_iii_strat2!O$13</f>
        <v>0</v>
      </c>
      <c r="AO80" s="107">
        <f>T_iii_strat2!P$13-AM80</f>
        <v>0</v>
      </c>
      <c r="AP80" s="107">
        <f>T_iii_strat2!N$14</f>
        <v>0</v>
      </c>
      <c r="AQ80" s="107">
        <f>AP80-T_iii_strat2!O$14</f>
        <v>0</v>
      </c>
      <c r="AR80" s="107">
        <f>T_iii_strat2!P$14-AP80</f>
        <v>0</v>
      </c>
      <c r="AS80" s="107">
        <f>T_iii_strat2!N$15</f>
        <v>0</v>
      </c>
      <c r="AT80" s="107">
        <f>AS80-T_iii_strat2!O$15</f>
        <v>0</v>
      </c>
      <c r="AU80" s="107">
        <f>T_iii_strat2!P$15-AS80</f>
        <v>0</v>
      </c>
      <c r="AV80" s="107">
        <f>T_iii_strat2!N$16</f>
        <v>0</v>
      </c>
      <c r="AW80" s="107">
        <f>AV80-T_iii_strat2!O$16</f>
        <v>0</v>
      </c>
      <c r="AX80" s="107">
        <f>T_iii_strat2!P$16-AV80</f>
        <v>0</v>
      </c>
      <c r="AY80" s="107">
        <f>T_iii_strat2!N$17</f>
        <v>0</v>
      </c>
      <c r="AZ80" s="107">
        <f>AY80-T_iii_strat2!O$17</f>
        <v>0</v>
      </c>
      <c r="BA80" s="107">
        <f>T_iii_strat2!P$17-AY80</f>
        <v>0</v>
      </c>
      <c r="BB80" s="107">
        <f>T_iii_strat2!N$19</f>
        <v>0</v>
      </c>
      <c r="BC80" s="107">
        <f>BB80-T_iii_strat2!O$19</f>
        <v>0</v>
      </c>
      <c r="BD80" s="107">
        <f>T_iii_strat2!P$19-BB80</f>
        <v>0</v>
      </c>
      <c r="BE80" s="107">
        <f>T_iii_strat2!N$19</f>
        <v>0</v>
      </c>
      <c r="BF80" s="107">
        <f>BE80-T_iii_strat2!O$19</f>
        <v>0</v>
      </c>
      <c r="BG80" s="107">
        <f>T_iii_strat2!P$19-BE80</f>
        <v>0</v>
      </c>
      <c r="BH80" s="107">
        <f>T_iii_strat2!N$20</f>
        <v>0</v>
      </c>
      <c r="BI80" s="107">
        <f>BH80-T_iii_strat2!O$20</f>
        <v>0</v>
      </c>
      <c r="BJ80" s="107">
        <f>T_iii_strat2!P$20-BH80</f>
        <v>0</v>
      </c>
      <c r="BK80" s="107">
        <f>T_iii_strat2!N$21</f>
        <v>0</v>
      </c>
      <c r="BL80" s="107">
        <f>BK80-T_iii_strat2!O$21</f>
        <v>0</v>
      </c>
      <c r="BM80" s="107">
        <f>T_iii_strat2!P$21-BK80</f>
        <v>0</v>
      </c>
      <c r="BN80" s="107">
        <f>T_iii_strat2!N$22</f>
        <v>0</v>
      </c>
      <c r="BO80" s="107">
        <f>BN80-T_iii_strat2!O$22</f>
        <v>0</v>
      </c>
      <c r="BP80" s="107">
        <f>T_iii_strat2!P$22-BN80</f>
        <v>0</v>
      </c>
      <c r="BQ80" s="107">
        <f>T_iii_strat2!N$23</f>
        <v>0</v>
      </c>
      <c r="BR80" s="107">
        <f>BQ80-T_iii_strat2!O$23</f>
        <v>0</v>
      </c>
      <c r="BS80" s="107">
        <f>T_iii_strat2!P$23-BQ80</f>
        <v>0</v>
      </c>
      <c r="BT80" s="107">
        <f>T_iii_strat2!N$24</f>
        <v>0</v>
      </c>
      <c r="BU80" s="107">
        <f>BT80-T_iii_strat2!O$24</f>
        <v>0</v>
      </c>
      <c r="BV80" s="107">
        <f>T_iii_strat2!P$24-BT80</f>
        <v>0</v>
      </c>
      <c r="BW80" s="107">
        <f>T_iii_strat2!N$25</f>
        <v>0</v>
      </c>
      <c r="BX80" s="107">
        <f>BW80-T_iii_strat2!O$25</f>
        <v>0</v>
      </c>
      <c r="BY80" s="107">
        <f>T_iii_strat2!P$25-BW80</f>
        <v>0</v>
      </c>
      <c r="BZ80" s="107">
        <f>T_iii_strat2!N$26</f>
        <v>0</v>
      </c>
      <c r="CA80" s="107">
        <f>BZ80-T_iii_strat2!O$26</f>
        <v>0</v>
      </c>
      <c r="CB80" s="107">
        <f>T_iii_strat2!P$26-BZ80</f>
        <v>0</v>
      </c>
      <c r="CC80" s="107">
        <f>T_iii_strat2!N$27</f>
        <v>0</v>
      </c>
      <c r="CD80" s="107">
        <f>CC80-T_iii_strat2!O$27</f>
        <v>0</v>
      </c>
      <c r="CE80" s="107">
        <f>T_iii_strat2!P$27-CC80</f>
        <v>0</v>
      </c>
      <c r="CF80" s="107">
        <f>T_iii_strat2!N$28</f>
        <v>0</v>
      </c>
      <c r="CG80" s="107">
        <f>CF80-T_iii_strat2!O$28</f>
        <v>0</v>
      </c>
      <c r="CH80" s="107">
        <f>T_iii_strat2!P$28-CF80</f>
        <v>0</v>
      </c>
      <c r="CI80" s="107">
        <f>T_iii_strat2!N$29</f>
        <v>0</v>
      </c>
      <c r="CJ80" s="107">
        <f>CI80-T_iii_strat2!O$29</f>
        <v>0</v>
      </c>
      <c r="CK80" s="107">
        <f>T_iii_strat2!P$29-CI80</f>
        <v>0</v>
      </c>
      <c r="CL80" s="107">
        <f>T_iii_strat2!N$30</f>
        <v>0</v>
      </c>
      <c r="CM80" s="107">
        <f>CL80-T_iii_strat2!O$30</f>
        <v>0</v>
      </c>
      <c r="CN80" s="107">
        <f>T_iii_strat2!P$30-CL80</f>
        <v>0</v>
      </c>
      <c r="CO80" s="107">
        <f>T_iii_strat2!N$31</f>
        <v>0</v>
      </c>
      <c r="CP80" s="107">
        <f>CO80-T_iii_strat2!O$31</f>
        <v>0</v>
      </c>
      <c r="CQ80" s="107">
        <f>T_iii_strat2!P$31-CO80</f>
        <v>0</v>
      </c>
      <c r="CR80" s="107">
        <f>T_iii_strat2!N$32</f>
        <v>0</v>
      </c>
      <c r="CS80" s="107">
        <f>CR80-T_iii_strat2!O$32</f>
        <v>0</v>
      </c>
      <c r="CT80" s="61">
        <f>T_iii_strat2!P$32-CR80</f>
        <v>0</v>
      </c>
      <c r="CX80" s="125"/>
      <c r="CY80" s="125"/>
      <c r="CZ80" s="125"/>
      <c r="DA80" s="125"/>
      <c r="DB80" s="125"/>
      <c r="DC80" s="125"/>
    </row>
    <row r="81" spans="2:107">
      <c r="B81" s="130"/>
      <c r="C81" s="130"/>
      <c r="D81" s="130"/>
      <c r="E81" s="130"/>
      <c r="F81" s="130"/>
      <c r="G81" s="130"/>
      <c r="K81" s="42" t="str">
        <f>T_iii_strat1!R$2</f>
        <v>PPMV</v>
      </c>
      <c r="L81" s="107">
        <f>T_iii_strat2!R$4</f>
        <v>0.1263241171836853</v>
      </c>
      <c r="M81" s="107">
        <f>L81-T_iii_strat2!S$4</f>
        <v>3.1581029295921326E-2</v>
      </c>
      <c r="N81" s="107">
        <f>T_iii_strat2!T$4-L81</f>
        <v>0</v>
      </c>
      <c r="O81" s="107">
        <f>T_iii_strat2!R$5</f>
        <v>0.18948617577552795</v>
      </c>
      <c r="P81" s="107">
        <f>O81-T_iii_strat2!S$5</f>
        <v>3.1581029295921326E-2</v>
      </c>
      <c r="Q81" s="107">
        <f>T_iii_strat2!T$5-O81</f>
        <v>3.1581029295921326E-2</v>
      </c>
      <c r="R81" s="107">
        <f>T_iii_strat2!R$6</f>
        <v>0.31581029295921326</v>
      </c>
      <c r="S81" s="107">
        <f>R81-T_iii_strat2!S$6</f>
        <v>6.3162058591842651E-2</v>
      </c>
      <c r="T81" s="107">
        <f>T_iii_strat2!T$6-R81</f>
        <v>0</v>
      </c>
      <c r="U81" s="107">
        <f>T_iii_strat2!R$7</f>
        <v>0.44213441014289856</v>
      </c>
      <c r="V81" s="107">
        <f>U81-T_iii_strat2!S$7</f>
        <v>6.3162058591842651E-2</v>
      </c>
      <c r="W81" s="107">
        <f>T_iii_strat2!T$7-U81</f>
        <v>1.1369170844554901</v>
      </c>
      <c r="X81" s="107">
        <f>T_iii_strat2!R$8</f>
        <v>0.31581029295921326</v>
      </c>
      <c r="Y81" s="107">
        <f>X81-T_iii_strat2!S$8</f>
        <v>0</v>
      </c>
      <c r="Z81" s="107">
        <f>T_iii_strat2!T$8-X81</f>
        <v>0.1263241171836853</v>
      </c>
      <c r="AA81" s="107">
        <f>T_iii_strat2!R$9</f>
        <v>0.22106720507144928</v>
      </c>
      <c r="AB81" s="107">
        <f>AA81-T_iii_strat2!S$9</f>
        <v>6.3162058591842651E-2</v>
      </c>
      <c r="AC81" s="107">
        <f>T_iii_strat2!T$9-AA81</f>
        <v>9.4743087887763977E-2</v>
      </c>
      <c r="AD81" s="107">
        <f>T_iii_strat2!R$10</f>
        <v>0.31581029295921326</v>
      </c>
      <c r="AE81" s="107">
        <f>AD81-T_iii_strat2!S$10</f>
        <v>6.3162058591842651E-2</v>
      </c>
      <c r="AF81" s="107">
        <f>T_iii_strat2!T$10-AD81</f>
        <v>0.1263241171836853</v>
      </c>
      <c r="AG81" s="107">
        <f>T_iii_strat2!R$11</f>
        <v>0.50529646873474121</v>
      </c>
      <c r="AH81" s="107">
        <f>AG81-T_iii_strat2!S$11</f>
        <v>0.1263241171836853</v>
      </c>
      <c r="AI81" s="107">
        <f>T_iii_strat2!T$11-AG81</f>
        <v>0.44213438034057617</v>
      </c>
      <c r="AJ81" s="107">
        <f>T_iii_strat2!R$12</f>
        <v>0</v>
      </c>
      <c r="AK81" s="107">
        <f>AJ81-T_iii_strat2!S$12</f>
        <v>0</v>
      </c>
      <c r="AL81" s="107">
        <f>T_iii_strat2!T$12-AJ81</f>
        <v>0</v>
      </c>
      <c r="AM81" s="107">
        <f>T_iii_strat2!R$13</f>
        <v>0</v>
      </c>
      <c r="AN81" s="107">
        <f>AM81-T_iii_strat2!S$13</f>
        <v>0</v>
      </c>
      <c r="AO81" s="107">
        <f>T_iii_strat2!T$13-AM81</f>
        <v>0</v>
      </c>
      <c r="AP81" s="107">
        <f>T_iii_strat2!R$14</f>
        <v>0</v>
      </c>
      <c r="AQ81" s="107">
        <f>AP81-T_iii_strat2!S$14</f>
        <v>0</v>
      </c>
      <c r="AR81" s="107">
        <f>T_iii_strat2!T$14-AP81</f>
        <v>0</v>
      </c>
      <c r="AS81" s="107">
        <f>T_iii_strat2!R$15</f>
        <v>0</v>
      </c>
      <c r="AT81" s="107">
        <f>AS81-T_iii_strat2!S$15</f>
        <v>0</v>
      </c>
      <c r="AU81" s="107">
        <f>T_iii_strat2!T$15-AS81</f>
        <v>0</v>
      </c>
      <c r="AV81" s="107">
        <f>T_iii_strat2!R$16</f>
        <v>0</v>
      </c>
      <c r="AW81" s="107">
        <f>AV81-T_iii_strat2!S$16</f>
        <v>0</v>
      </c>
      <c r="AX81" s="107">
        <f>T_iii_strat2!T$16-AV81</f>
        <v>0</v>
      </c>
      <c r="AY81" s="107">
        <f>T_iii_strat2!R$17</f>
        <v>0</v>
      </c>
      <c r="AZ81" s="107">
        <f>AY81-T_iii_strat2!S$17</f>
        <v>0</v>
      </c>
      <c r="BA81" s="107">
        <f>T_iii_strat2!T$17-AY81</f>
        <v>0</v>
      </c>
      <c r="BB81" s="107">
        <f>T_iii_strat2!R$19</f>
        <v>0</v>
      </c>
      <c r="BC81" s="107">
        <f>BB81-T_iii_strat2!S$19</f>
        <v>0</v>
      </c>
      <c r="BD81" s="107">
        <f>T_iii_strat2!T$19-BB81</f>
        <v>0</v>
      </c>
      <c r="BE81" s="107">
        <f>T_iii_strat2!R$19</f>
        <v>0</v>
      </c>
      <c r="BF81" s="107">
        <f>BE81-T_iii_strat2!S$19</f>
        <v>0</v>
      </c>
      <c r="BG81" s="107">
        <f>T_iii_strat2!T$19-BE81</f>
        <v>0</v>
      </c>
      <c r="BH81" s="107">
        <f>T_iii_strat2!R$20</f>
        <v>0</v>
      </c>
      <c r="BI81" s="107">
        <f>BH81-T_iii_strat2!S$20</f>
        <v>0</v>
      </c>
      <c r="BJ81" s="107">
        <f>T_iii_strat2!T$20-BH81</f>
        <v>0</v>
      </c>
      <c r="BK81" s="107">
        <f>T_iii_strat2!R$21</f>
        <v>0</v>
      </c>
      <c r="BL81" s="107">
        <f>BK81-T_iii_strat2!S$21</f>
        <v>0</v>
      </c>
      <c r="BM81" s="107">
        <f>T_iii_strat2!T$21-BK81</f>
        <v>0</v>
      </c>
      <c r="BN81" s="107">
        <f>T_iii_strat2!R$22</f>
        <v>0</v>
      </c>
      <c r="BO81" s="107">
        <f>BN81-T_iii_strat2!S$22</f>
        <v>0</v>
      </c>
      <c r="BP81" s="107">
        <f>T_iii_strat2!T$22-BN81</f>
        <v>0</v>
      </c>
      <c r="BQ81" s="107">
        <f>T_iii_strat2!R$23</f>
        <v>0</v>
      </c>
      <c r="BR81" s="107">
        <f>BQ81-T_iii_strat2!S$23</f>
        <v>0</v>
      </c>
      <c r="BS81" s="107">
        <f>T_iii_strat2!T$23-BQ81</f>
        <v>0</v>
      </c>
      <c r="BT81" s="107">
        <f>T_iii_strat2!R$24</f>
        <v>0</v>
      </c>
      <c r="BU81" s="107">
        <f>BT81-T_iii_strat2!S$24</f>
        <v>0</v>
      </c>
      <c r="BV81" s="107">
        <f>T_iii_strat2!T$24-BT81</f>
        <v>0</v>
      </c>
      <c r="BW81" s="107">
        <f>T_iii_strat2!R$25</f>
        <v>0</v>
      </c>
      <c r="BX81" s="107">
        <f>BW81-T_iii_strat2!S$25</f>
        <v>0</v>
      </c>
      <c r="BY81" s="107">
        <f>T_iii_strat2!T$25-BW81</f>
        <v>0</v>
      </c>
      <c r="BZ81" s="107">
        <f>T_iii_strat2!R$26</f>
        <v>0</v>
      </c>
      <c r="CA81" s="107">
        <f>BZ81-T_iii_strat2!S$26</f>
        <v>0</v>
      </c>
      <c r="CB81" s="107">
        <f>T_iii_strat2!T$26-BZ81</f>
        <v>0</v>
      </c>
      <c r="CC81" s="107">
        <f>T_iii_strat2!R$27</f>
        <v>0</v>
      </c>
      <c r="CD81" s="107">
        <f>CC81-T_iii_strat2!S$27</f>
        <v>0</v>
      </c>
      <c r="CE81" s="107">
        <f>T_iii_strat2!T$27-CC81</f>
        <v>0</v>
      </c>
      <c r="CF81" s="107">
        <f>T_iii_strat2!R$28</f>
        <v>0</v>
      </c>
      <c r="CG81" s="107">
        <f>CF81-T_iii_strat2!S$28</f>
        <v>0</v>
      </c>
      <c r="CH81" s="107">
        <f>T_iii_strat2!T$28-CF81</f>
        <v>0</v>
      </c>
      <c r="CI81" s="107">
        <f>T_iii_strat2!R$29</f>
        <v>0</v>
      </c>
      <c r="CJ81" s="107">
        <f>CI81-T_iii_strat2!S$29</f>
        <v>0</v>
      </c>
      <c r="CK81" s="107">
        <f>T_iii_strat2!T$29-CI81</f>
        <v>0</v>
      </c>
      <c r="CL81" s="107">
        <f>T_iii_strat2!R$30</f>
        <v>0</v>
      </c>
      <c r="CM81" s="107">
        <f>CL81-T_iii_strat2!S$30</f>
        <v>0</v>
      </c>
      <c r="CN81" s="107">
        <f>T_iii_strat2!T$30-CL81</f>
        <v>0</v>
      </c>
      <c r="CO81" s="107">
        <f>T_iii_strat2!R$31</f>
        <v>0</v>
      </c>
      <c r="CP81" s="107">
        <f>CO81-T_iii_strat2!S$31</f>
        <v>0</v>
      </c>
      <c r="CQ81" s="107">
        <f>T_iii_strat2!T$31-CO81</f>
        <v>0</v>
      </c>
      <c r="CR81" s="107">
        <f>T_iii_strat2!R$32</f>
        <v>0</v>
      </c>
      <c r="CS81" s="107">
        <f>CR81-T_iii_strat2!S$32</f>
        <v>0</v>
      </c>
      <c r="CT81" s="61">
        <f>T_iii_strat2!T$32-CR81</f>
        <v>0</v>
      </c>
      <c r="CX81" s="125"/>
      <c r="CY81" s="125"/>
      <c r="CZ81" s="125"/>
      <c r="DA81" s="125"/>
      <c r="DB81" s="125"/>
      <c r="DC81" s="125"/>
    </row>
    <row r="82" spans="2:107">
      <c r="B82" s="130"/>
      <c r="C82" s="130"/>
      <c r="D82" s="130"/>
      <c r="E82" s="130"/>
      <c r="F82" s="130"/>
      <c r="G82" s="130"/>
      <c r="K82" s="42" t="str">
        <f>T_iii_strat1!V$2</f>
        <v>Informal</v>
      </c>
      <c r="L82" s="107">
        <f>T_iii_strat2!V$4</f>
        <v>0.1263241171836853</v>
      </c>
      <c r="M82" s="107">
        <f>L82-T_iii_strat2!W$4</f>
        <v>3.1581029295921326E-2</v>
      </c>
      <c r="N82" s="107">
        <f>T_iii_strat2!X$4-L82</f>
        <v>0</v>
      </c>
      <c r="O82" s="107">
        <f>T_iii_strat2!V$5</f>
        <v>0.25264823436737061</v>
      </c>
      <c r="P82" s="107">
        <f>O82-T_iii_strat2!W$5</f>
        <v>0</v>
      </c>
      <c r="Q82" s="107">
        <f>T_iii_strat2!X$5-O82</f>
        <v>0</v>
      </c>
      <c r="R82" s="107">
        <f>T_iii_strat2!V$6</f>
        <v>0.25264823436737061</v>
      </c>
      <c r="S82" s="107">
        <f>R82-T_iii_strat2!W$6</f>
        <v>0</v>
      </c>
      <c r="T82" s="107">
        <f>T_iii_strat2!X$6-R82</f>
        <v>0</v>
      </c>
      <c r="U82" s="107">
        <f>T_iii_strat2!V$7</f>
        <v>0</v>
      </c>
      <c r="V82" s="107">
        <f>U82-T_iii_strat2!W$7</f>
        <v>0</v>
      </c>
      <c r="W82" s="107">
        <f>T_iii_strat2!X$7-U82</f>
        <v>0</v>
      </c>
      <c r="X82" s="107">
        <f>T_iii_strat2!V$8</f>
        <v>1.263241171836853</v>
      </c>
      <c r="Y82" s="107">
        <f>X82-T_iii_strat2!W$8</f>
        <v>0.94743087887763977</v>
      </c>
      <c r="Z82" s="107">
        <f>T_iii_strat2!X$8-X82</f>
        <v>0</v>
      </c>
      <c r="AA82" s="107">
        <f>T_iii_strat2!V$9</f>
        <v>0.15790514647960663</v>
      </c>
      <c r="AB82" s="107">
        <f>AA82-T_iii_strat2!W$9</f>
        <v>0</v>
      </c>
      <c r="AC82" s="107">
        <f>T_iii_strat2!X$9-AA82</f>
        <v>6.3162058591842651E-2</v>
      </c>
      <c r="AD82" s="107">
        <f>T_iii_strat2!V$10</f>
        <v>0.25264823436737061</v>
      </c>
      <c r="AE82" s="107">
        <f>AD82-T_iii_strat2!W$10</f>
        <v>0</v>
      </c>
      <c r="AF82" s="107">
        <f>T_iii_strat2!X$10-AD82</f>
        <v>0</v>
      </c>
      <c r="AG82" s="107">
        <f>T_iii_strat2!V$11</f>
        <v>0.50529646873474121</v>
      </c>
      <c r="AH82" s="107">
        <f>AG82-T_iii_strat2!W$11</f>
        <v>6.3162058591842651E-2</v>
      </c>
      <c r="AI82" s="107">
        <f>T_iii_strat2!X$11-AG82</f>
        <v>1.0737550258636475</v>
      </c>
      <c r="AJ82" s="107">
        <f>T_iii_strat2!V$12</f>
        <v>0</v>
      </c>
      <c r="AK82" s="107">
        <f>AJ82-T_iii_strat2!W$12</f>
        <v>0</v>
      </c>
      <c r="AL82" s="107">
        <f>T_iii_strat2!X$12-AJ82</f>
        <v>0</v>
      </c>
      <c r="AM82" s="107">
        <f>T_iii_strat2!V$13</f>
        <v>0</v>
      </c>
      <c r="AN82" s="107">
        <f>AM82-T_iii_strat2!W$13</f>
        <v>0</v>
      </c>
      <c r="AO82" s="107">
        <f>T_iii_strat2!X$13-AM82</f>
        <v>0</v>
      </c>
      <c r="AP82" s="107">
        <f>T_iii_strat2!V$14</f>
        <v>0</v>
      </c>
      <c r="AQ82" s="107">
        <f>AP82-T_iii_strat2!W$14</f>
        <v>0</v>
      </c>
      <c r="AR82" s="107">
        <f>T_iii_strat2!X$14-AP82</f>
        <v>0</v>
      </c>
      <c r="AS82" s="107">
        <f>T_iii_strat2!V$15</f>
        <v>0</v>
      </c>
      <c r="AT82" s="107">
        <f>AS82-T_iii_strat2!W$15</f>
        <v>0</v>
      </c>
      <c r="AU82" s="107">
        <f>T_iii_strat2!X$15-AS82</f>
        <v>0</v>
      </c>
      <c r="AV82" s="107">
        <f>T_iii_strat2!V$16</f>
        <v>0</v>
      </c>
      <c r="AW82" s="107">
        <f>AV82-T_iii_strat2!W$16</f>
        <v>0</v>
      </c>
      <c r="AX82" s="107">
        <f>T_iii_strat2!X$16-AV82</f>
        <v>0</v>
      </c>
      <c r="AY82" s="107">
        <f>T_iii_strat2!V$17</f>
        <v>0</v>
      </c>
      <c r="AZ82" s="107">
        <f>AY82-T_iii_strat2!W$17</f>
        <v>0</v>
      </c>
      <c r="BA82" s="107">
        <f>T_iii_strat2!X$17-AY82</f>
        <v>0</v>
      </c>
      <c r="BB82" s="107">
        <f>T_iii_strat2!V$19</f>
        <v>0</v>
      </c>
      <c r="BC82" s="107">
        <f>BB82-T_iii_strat2!W$19</f>
        <v>0</v>
      </c>
      <c r="BD82" s="107">
        <f>T_iii_strat2!X$19-BB82</f>
        <v>0</v>
      </c>
      <c r="BE82" s="107">
        <f>T_iii_strat2!V$19</f>
        <v>0</v>
      </c>
      <c r="BF82" s="107">
        <f>BE82-T_iii_strat2!W$19</f>
        <v>0</v>
      </c>
      <c r="BG82" s="107">
        <f>T_iii_strat2!X$19-BE82</f>
        <v>0</v>
      </c>
      <c r="BH82" s="107">
        <f>T_iii_strat2!V$20</f>
        <v>0</v>
      </c>
      <c r="BI82" s="107">
        <f>BH82-T_iii_strat2!W$20</f>
        <v>0</v>
      </c>
      <c r="BJ82" s="107">
        <f>T_iii_strat2!X$20-BH82</f>
        <v>0</v>
      </c>
      <c r="BK82" s="107">
        <f>T_iii_strat2!V$21</f>
        <v>0</v>
      </c>
      <c r="BL82" s="107">
        <f>BK82-T_iii_strat2!W$21</f>
        <v>0</v>
      </c>
      <c r="BM82" s="107">
        <f>T_iii_strat2!X$21-BK82</f>
        <v>0</v>
      </c>
      <c r="BN82" s="107">
        <f>T_iii_strat2!V$22</f>
        <v>0</v>
      </c>
      <c r="BO82" s="107">
        <f>BN82-T_iii_strat2!W$22</f>
        <v>0</v>
      </c>
      <c r="BP82" s="107">
        <f>T_iii_strat2!X$22-BN82</f>
        <v>0</v>
      </c>
      <c r="BQ82" s="107">
        <f>T_iii_strat2!V$23</f>
        <v>0</v>
      </c>
      <c r="BR82" s="107">
        <f>BQ82-T_iii_strat2!W$23</f>
        <v>0</v>
      </c>
      <c r="BS82" s="107">
        <f>T_iii_strat2!X$23-BQ82</f>
        <v>0</v>
      </c>
      <c r="BT82" s="107">
        <f>T_iii_strat2!V$24</f>
        <v>0</v>
      </c>
      <c r="BU82" s="107">
        <f>BT82-T_iii_strat2!W$24</f>
        <v>0</v>
      </c>
      <c r="BV82" s="107">
        <f>T_iii_strat2!X$24-BT82</f>
        <v>0</v>
      </c>
      <c r="BW82" s="107">
        <f>T_iii_strat2!V$25</f>
        <v>0</v>
      </c>
      <c r="BX82" s="107">
        <f>BW82-T_iii_strat2!W$25</f>
        <v>0</v>
      </c>
      <c r="BY82" s="107">
        <f>T_iii_strat2!X$25-BW82</f>
        <v>0</v>
      </c>
      <c r="BZ82" s="107">
        <f>T_iii_strat2!V$26</f>
        <v>0</v>
      </c>
      <c r="CA82" s="107">
        <f>BZ82-T_iii_strat2!W$26</f>
        <v>0</v>
      </c>
      <c r="CB82" s="107">
        <f>T_iii_strat2!X$26-BZ82</f>
        <v>0</v>
      </c>
      <c r="CC82" s="107">
        <f>T_iii_strat2!V$27</f>
        <v>0</v>
      </c>
      <c r="CD82" s="107">
        <f>CC82-T_iii_strat2!W$27</f>
        <v>0</v>
      </c>
      <c r="CE82" s="107">
        <f>T_iii_strat2!X$27-CC82</f>
        <v>0</v>
      </c>
      <c r="CF82" s="107">
        <f>T_iii_strat2!V$28</f>
        <v>0</v>
      </c>
      <c r="CG82" s="107">
        <f>CF82-T_iii_strat2!W$28</f>
        <v>0</v>
      </c>
      <c r="CH82" s="107">
        <f>T_iii_strat2!X$28-CF82</f>
        <v>0</v>
      </c>
      <c r="CI82" s="107">
        <f>T_iii_strat2!V$29</f>
        <v>0</v>
      </c>
      <c r="CJ82" s="107">
        <f>CI82-T_iii_strat2!W$29</f>
        <v>0</v>
      </c>
      <c r="CK82" s="107">
        <f>T_iii_strat2!X$29-CI82</f>
        <v>0</v>
      </c>
      <c r="CL82" s="107">
        <f>T_iii_strat2!V$30</f>
        <v>0</v>
      </c>
      <c r="CM82" s="107">
        <f>CL82-T_iii_strat2!W$30</f>
        <v>0</v>
      </c>
      <c r="CN82" s="107">
        <f>T_iii_strat2!X$30-CL82</f>
        <v>0</v>
      </c>
      <c r="CO82" s="107">
        <f>T_iii_strat2!V$31</f>
        <v>0</v>
      </c>
      <c r="CP82" s="107">
        <f>CO82-T_iii_strat2!W$31</f>
        <v>0</v>
      </c>
      <c r="CQ82" s="107">
        <f>T_iii_strat2!X$31-CO82</f>
        <v>0</v>
      </c>
      <c r="CR82" s="107">
        <f>T_iii_strat2!V$32</f>
        <v>0</v>
      </c>
      <c r="CS82" s="107">
        <f>CR82-T_iii_strat2!W$32</f>
        <v>0</v>
      </c>
      <c r="CT82" s="61">
        <f>T_iii_strat2!X$32-CR82</f>
        <v>0</v>
      </c>
      <c r="CX82" s="125"/>
      <c r="CY82" s="125"/>
      <c r="CZ82" s="125"/>
      <c r="DA82" s="125"/>
      <c r="DB82" s="125"/>
      <c r="DC82" s="125"/>
    </row>
    <row r="83" spans="2:107">
      <c r="B83" s="130"/>
      <c r="C83" s="130"/>
      <c r="D83" s="130"/>
      <c r="E83" s="130"/>
      <c r="F83" s="130"/>
      <c r="G83" s="130"/>
      <c r="K83" s="42" t="str">
        <f>T_iii_strat1!Z$2</f>
        <v>Retail total</v>
      </c>
      <c r="L83" s="107">
        <f>T_iii_strat2!Z$4</f>
        <v>0.1263241171836853</v>
      </c>
      <c r="M83" s="107">
        <f>L83-T_iii_strat2!AA$4</f>
        <v>0</v>
      </c>
      <c r="N83" s="107">
        <f>T_iii_strat2!AB$4-L83</f>
        <v>3.1581029295921326E-2</v>
      </c>
      <c r="O83" s="107">
        <f>T_iii_strat2!Z$5</f>
        <v>0.18948617577552795</v>
      </c>
      <c r="P83" s="107">
        <f>O83-T_iii_strat2!AA$5</f>
        <v>3.1581029295921326E-2</v>
      </c>
      <c r="Q83" s="107">
        <f>T_iii_strat2!AB$5-O83</f>
        <v>0.1263241171836853</v>
      </c>
      <c r="R83" s="107">
        <f>T_iii_strat2!Z$6</f>
        <v>0.31581029295921326</v>
      </c>
      <c r="S83" s="107">
        <f>R83-T_iii_strat2!AA$6</f>
        <v>6.3162058591842651E-2</v>
      </c>
      <c r="T83" s="107">
        <f>T_iii_strat2!AB$6-R83</f>
        <v>0</v>
      </c>
      <c r="U83" s="107">
        <f>T_iii_strat2!Z$7</f>
        <v>1.8948616981506348</v>
      </c>
      <c r="V83" s="107">
        <f>U83-T_iii_strat2!AA$7</f>
        <v>1.5158893465995789</v>
      </c>
      <c r="W83" s="107">
        <f>T_iii_strat2!AB$7-U83</f>
        <v>0.63162064552307129</v>
      </c>
      <c r="X83" s="107">
        <f>T_iii_strat2!Z$8</f>
        <v>0.44213441014289856</v>
      </c>
      <c r="Y83" s="107">
        <f>X83-T_iii_strat2!AA$8</f>
        <v>0.1263241171836853</v>
      </c>
      <c r="Z83" s="107">
        <f>T_iii_strat2!AB$8-X83</f>
        <v>0.18948617577552795</v>
      </c>
      <c r="AA83" s="107">
        <f>T_iii_strat2!Z$9</f>
        <v>0.22106720507144928</v>
      </c>
      <c r="AB83" s="107">
        <f>AA83-T_iii_strat2!AA$9</f>
        <v>6.3162058591842651E-2</v>
      </c>
      <c r="AC83" s="107">
        <f>T_iii_strat2!AB$9-AA83</f>
        <v>0.22106720507144928</v>
      </c>
      <c r="AD83" s="107">
        <f>T_iii_strat2!Z$10</f>
        <v>0.31581029295921326</v>
      </c>
      <c r="AE83" s="107">
        <f>AD83-T_iii_strat2!AA$10</f>
        <v>6.3162058591842651E-2</v>
      </c>
      <c r="AF83" s="107">
        <f>T_iii_strat2!AB$10-AD83</f>
        <v>0.1263241171836853</v>
      </c>
      <c r="AG83" s="107">
        <f>T_iii_strat2!Z$11</f>
        <v>0.50529646873474121</v>
      </c>
      <c r="AH83" s="107">
        <f>AG83-T_iii_strat2!AA$11</f>
        <v>0.1263241171836853</v>
      </c>
      <c r="AI83" s="107">
        <f>T_iii_strat2!AB$11-AG83</f>
        <v>0.88426876068115234</v>
      </c>
      <c r="AJ83" s="107">
        <f>T_iii_strat2!Z$12</f>
        <v>0</v>
      </c>
      <c r="AK83" s="107">
        <f>AJ83-T_iii_strat2!AA$12</f>
        <v>0</v>
      </c>
      <c r="AL83" s="107">
        <f>T_iii_strat2!AB$12-AJ83</f>
        <v>0</v>
      </c>
      <c r="AM83" s="107">
        <f>T_iii_strat2!Z$13</f>
        <v>0</v>
      </c>
      <c r="AN83" s="107">
        <f>AM83-T_iii_strat2!AA$13</f>
        <v>0</v>
      </c>
      <c r="AO83" s="107">
        <f>T_iii_strat2!AB$13-AM83</f>
        <v>0</v>
      </c>
      <c r="AP83" s="107">
        <f>T_iii_strat2!Z$14</f>
        <v>0</v>
      </c>
      <c r="AQ83" s="107">
        <f>AP83-T_iii_strat2!AA$14</f>
        <v>0</v>
      </c>
      <c r="AR83" s="107">
        <f>T_iii_strat2!AB$14-AP83</f>
        <v>0</v>
      </c>
      <c r="AS83" s="107">
        <f>T_iii_strat2!Z$15</f>
        <v>0</v>
      </c>
      <c r="AT83" s="107">
        <f>AS83-T_iii_strat2!AA$15</f>
        <v>0</v>
      </c>
      <c r="AU83" s="107">
        <f>T_iii_strat2!AB$15-AS83</f>
        <v>0</v>
      </c>
      <c r="AV83" s="107">
        <f>T_iii_strat2!Z$16</f>
        <v>0</v>
      </c>
      <c r="AW83" s="107">
        <f>AV83-T_iii_strat2!AA$16</f>
        <v>0</v>
      </c>
      <c r="AX83" s="107">
        <f>T_iii_strat2!AB$16-AV83</f>
        <v>0</v>
      </c>
      <c r="AY83" s="107">
        <f>T_iii_strat2!Z$17</f>
        <v>0</v>
      </c>
      <c r="AZ83" s="107">
        <f>AY83-T_iii_strat2!AA$17</f>
        <v>0</v>
      </c>
      <c r="BA83" s="107">
        <f>T_iii_strat2!AB$17-AY83</f>
        <v>0</v>
      </c>
      <c r="BB83" s="107">
        <f>T_iii_strat2!Z$19</f>
        <v>0</v>
      </c>
      <c r="BC83" s="107">
        <f>BB83-T_iii_strat2!AA$19</f>
        <v>0</v>
      </c>
      <c r="BD83" s="107">
        <f>T_iii_strat2!AB$19-BB83</f>
        <v>0</v>
      </c>
      <c r="BE83" s="107">
        <f>T_iii_strat2!Z$19</f>
        <v>0</v>
      </c>
      <c r="BF83" s="107">
        <f>BE83-T_iii_strat2!AA$19</f>
        <v>0</v>
      </c>
      <c r="BG83" s="107">
        <f>T_iii_strat2!AB$19-BE83</f>
        <v>0</v>
      </c>
      <c r="BH83" s="107">
        <f>T_iii_strat2!Z$20</f>
        <v>0</v>
      </c>
      <c r="BI83" s="107">
        <f>BH83-T_iii_strat2!AA$20</f>
        <v>0</v>
      </c>
      <c r="BJ83" s="107">
        <f>T_iii_strat2!AB$20-BH83</f>
        <v>0</v>
      </c>
      <c r="BK83" s="107">
        <f>T_iii_strat2!Z$21</f>
        <v>0</v>
      </c>
      <c r="BL83" s="107">
        <f>BK83-T_iii_strat2!AA$21</f>
        <v>0</v>
      </c>
      <c r="BM83" s="107">
        <f>T_iii_strat2!AB$21-BK83</f>
        <v>0</v>
      </c>
      <c r="BN83" s="107">
        <f>T_iii_strat2!Z$22</f>
        <v>0</v>
      </c>
      <c r="BO83" s="107">
        <f>BN83-T_iii_strat2!AA$22</f>
        <v>0</v>
      </c>
      <c r="BP83" s="107">
        <f>T_iii_strat2!AB$22-BN83</f>
        <v>0</v>
      </c>
      <c r="BQ83" s="107">
        <f>T_iii_strat2!Z$23</f>
        <v>0</v>
      </c>
      <c r="BR83" s="107">
        <f>BQ83-T_iii_strat2!AA$23</f>
        <v>0</v>
      </c>
      <c r="BS83" s="107">
        <f>T_iii_strat2!AB$23-BQ83</f>
        <v>0</v>
      </c>
      <c r="BT83" s="107">
        <f>T_iii_strat2!Z$24</f>
        <v>0</v>
      </c>
      <c r="BU83" s="107">
        <f>BT83-T_iii_strat2!AA$24</f>
        <v>0</v>
      </c>
      <c r="BV83" s="107">
        <f>T_iii_strat2!AB$24-BT83</f>
        <v>0</v>
      </c>
      <c r="BW83" s="107">
        <f>T_iii_strat2!Z$25</f>
        <v>0</v>
      </c>
      <c r="BX83" s="107">
        <f>BW83-T_iii_strat2!AA$25</f>
        <v>0</v>
      </c>
      <c r="BY83" s="107">
        <f>T_iii_strat2!AB$25-BW83</f>
        <v>0</v>
      </c>
      <c r="BZ83" s="107">
        <f>T_iii_strat2!Z$26</f>
        <v>0</v>
      </c>
      <c r="CA83" s="107">
        <f>BZ83-T_iii_strat2!AA$26</f>
        <v>0</v>
      </c>
      <c r="CB83" s="107">
        <f>T_iii_strat2!AB$26-BZ83</f>
        <v>0</v>
      </c>
      <c r="CC83" s="107">
        <f>T_iii_strat2!Z$27</f>
        <v>0</v>
      </c>
      <c r="CD83" s="107">
        <f>CC83-T_iii_strat2!AA$27</f>
        <v>0</v>
      </c>
      <c r="CE83" s="107">
        <f>T_iii_strat2!AB$27-CC83</f>
        <v>0</v>
      </c>
      <c r="CF83" s="107">
        <f>T_iii_strat2!Z$28</f>
        <v>0</v>
      </c>
      <c r="CG83" s="107">
        <f>CF83-T_iii_strat2!AA$28</f>
        <v>0</v>
      </c>
      <c r="CH83" s="107">
        <f>T_iii_strat2!AB$28-CF83</f>
        <v>0</v>
      </c>
      <c r="CI83" s="107">
        <f>T_iii_strat2!Z$29</f>
        <v>0</v>
      </c>
      <c r="CJ83" s="107">
        <f>CI83-T_iii_strat2!AA$29</f>
        <v>0</v>
      </c>
      <c r="CK83" s="107">
        <f>T_iii_strat2!AB$29-CI83</f>
        <v>0</v>
      </c>
      <c r="CL83" s="107">
        <f>T_iii_strat2!Z$30</f>
        <v>0</v>
      </c>
      <c r="CM83" s="107">
        <f>CL83-T_iii_strat2!AA$30</f>
        <v>0</v>
      </c>
      <c r="CN83" s="107">
        <f>T_iii_strat2!AB$30-CL83</f>
        <v>0</v>
      </c>
      <c r="CO83" s="107">
        <f>T_iii_strat2!Z$31</f>
        <v>0</v>
      </c>
      <c r="CP83" s="107">
        <f>CO83-T_iii_strat2!AA$31</f>
        <v>0</v>
      </c>
      <c r="CQ83" s="107">
        <f>T_iii_strat2!AB$31-CO83</f>
        <v>0</v>
      </c>
      <c r="CR83" s="107">
        <f>T_iii_strat2!Z$32</f>
        <v>0</v>
      </c>
      <c r="CS83" s="107">
        <f>CR83-T_iii_strat2!AA$32</f>
        <v>0</v>
      </c>
      <c r="CT83" s="61">
        <f>T_iii_strat2!AB$32-CR83</f>
        <v>0</v>
      </c>
      <c r="CX83" s="125"/>
      <c r="CY83" s="125"/>
      <c r="CZ83" s="125"/>
      <c r="DA83" s="125"/>
      <c r="DB83" s="125"/>
      <c r="DC83" s="125"/>
    </row>
    <row r="84" spans="2:107">
      <c r="B84" s="130"/>
      <c r="C84" s="130"/>
      <c r="D84" s="130"/>
      <c r="E84" s="130"/>
      <c r="F84" s="130"/>
      <c r="G84" s="130"/>
      <c r="K84" s="42" t="str">
        <f>T_iii_strat1!AD$2</f>
        <v>Wholesale</v>
      </c>
      <c r="L84" s="107">
        <f>T_iii_strat2!AD$4</f>
        <v>0.1263241171836853</v>
      </c>
      <c r="M84" s="107">
        <f>L84-T_iii_strat2!AE$4</f>
        <v>0</v>
      </c>
      <c r="N84" s="107">
        <f>T_iii_strat2!AF$4-L84</f>
        <v>0</v>
      </c>
      <c r="O84" s="107">
        <f>T_iii_strat2!AD$5</f>
        <v>0.15790514647960663</v>
      </c>
      <c r="P84" s="107">
        <f>O84-T_iii_strat2!AE$5</f>
        <v>0</v>
      </c>
      <c r="Q84" s="107">
        <f>T_iii_strat2!AF$5-O84</f>
        <v>0</v>
      </c>
      <c r="R84" s="107">
        <f>T_iii_strat2!AD$6</f>
        <v>0.25264823436737061</v>
      </c>
      <c r="S84" s="107">
        <f>R84-T_iii_strat2!AE$6</f>
        <v>0</v>
      </c>
      <c r="T84" s="107">
        <f>T_iii_strat2!AF$6-R84</f>
        <v>0</v>
      </c>
      <c r="U84" s="107">
        <f>T_iii_strat2!AD$7</f>
        <v>0</v>
      </c>
      <c r="V84" s="107">
        <f>U84-T_iii_strat2!AE$7</f>
        <v>0</v>
      </c>
      <c r="W84" s="107">
        <f>T_iii_strat2!AF$7-U84</f>
        <v>0</v>
      </c>
      <c r="X84" s="107">
        <f>T_iii_strat2!AD$8</f>
        <v>1.5790514945983887</v>
      </c>
      <c r="Y84" s="107">
        <f>X84-T_iii_strat2!AE$8</f>
        <v>0</v>
      </c>
      <c r="Z84" s="107">
        <f>T_iii_strat2!AF$8-X84</f>
        <v>0</v>
      </c>
      <c r="AA84" s="107">
        <f>T_iii_strat2!AD$9</f>
        <v>0.22106720507144928</v>
      </c>
      <c r="AB84" s="107">
        <f>AA84-T_iii_strat2!AE$9</f>
        <v>0</v>
      </c>
      <c r="AC84" s="107">
        <f>T_iii_strat2!AF$9-AA84</f>
        <v>0</v>
      </c>
      <c r="AD84" s="107">
        <f>T_iii_strat2!AD$10</f>
        <v>0</v>
      </c>
      <c r="AE84" s="107">
        <f>AD84-T_iii_strat2!AE$10</f>
        <v>0</v>
      </c>
      <c r="AF84" s="107">
        <f>T_iii_strat2!AF$10-AD84</f>
        <v>0</v>
      </c>
      <c r="AG84" s="107">
        <f>T_iii_strat2!AD$11</f>
        <v>0.50529646873474121</v>
      </c>
      <c r="AH84" s="107">
        <f>AG84-T_iii_strat2!AE$11</f>
        <v>0.18948617577552795</v>
      </c>
      <c r="AI84" s="107">
        <f>T_iii_strat2!AF$11-AG84</f>
        <v>0.94743084907531738</v>
      </c>
      <c r="AJ84" s="107">
        <f>T_iii_strat2!AD$12</f>
        <v>0</v>
      </c>
      <c r="AK84" s="107">
        <f>AJ84-T_iii_strat2!AE$12</f>
        <v>0</v>
      </c>
      <c r="AL84" s="107">
        <f>T_iii_strat2!AF$12-AJ84</f>
        <v>0</v>
      </c>
      <c r="AM84" s="107">
        <f>T_iii_strat2!AD$13</f>
        <v>0</v>
      </c>
      <c r="AN84" s="107">
        <f>AM84-T_iii_strat2!AE$13</f>
        <v>0</v>
      </c>
      <c r="AO84" s="107">
        <f>T_iii_strat2!AF$13-AM84</f>
        <v>0</v>
      </c>
      <c r="AP84" s="107">
        <f>T_iii_strat2!AD$14</f>
        <v>0</v>
      </c>
      <c r="AQ84" s="107">
        <f>AP84-T_iii_strat2!AE$14</f>
        <v>0</v>
      </c>
      <c r="AR84" s="107">
        <f>T_iii_strat2!AF$14-AP84</f>
        <v>0</v>
      </c>
      <c r="AS84" s="107">
        <f>T_iii_strat2!AD$15</f>
        <v>0</v>
      </c>
      <c r="AT84" s="107">
        <f>AS84-T_iii_strat2!AE$15</f>
        <v>0</v>
      </c>
      <c r="AU84" s="107">
        <f>T_iii_strat2!AF$15-AS84</f>
        <v>0</v>
      </c>
      <c r="AV84" s="107">
        <f>T_iii_strat2!AD$16</f>
        <v>0</v>
      </c>
      <c r="AW84" s="107">
        <f>AV84-T_iii_strat2!AE$16</f>
        <v>0</v>
      </c>
      <c r="AX84" s="107">
        <f>T_iii_strat2!AF$16-AV84</f>
        <v>0</v>
      </c>
      <c r="AY84" s="107">
        <f>T_iii_strat2!AD$17</f>
        <v>0</v>
      </c>
      <c r="AZ84" s="107">
        <f>AY84-T_iii_strat2!AE$17</f>
        <v>0</v>
      </c>
      <c r="BA84" s="107">
        <f>T_iii_strat2!AF$17-AY84</f>
        <v>0</v>
      </c>
      <c r="BB84" s="107">
        <f>T_iii_strat2!AD$19</f>
        <v>0</v>
      </c>
      <c r="BC84" s="107">
        <f>BB84-T_iii_strat2!AE$19</f>
        <v>0</v>
      </c>
      <c r="BD84" s="107">
        <f>T_iii_strat2!AF$19-BB84</f>
        <v>0</v>
      </c>
      <c r="BE84" s="107">
        <f>T_iii_strat2!AD$19</f>
        <v>0</v>
      </c>
      <c r="BF84" s="107">
        <f>BE84-T_iii_strat2!AE$19</f>
        <v>0</v>
      </c>
      <c r="BG84" s="107">
        <f>T_iii_strat2!AF$19-BE84</f>
        <v>0</v>
      </c>
      <c r="BH84" s="107">
        <f>T_iii_strat2!AD$20</f>
        <v>0</v>
      </c>
      <c r="BI84" s="107">
        <f>BH84-T_iii_strat2!AE$20</f>
        <v>0</v>
      </c>
      <c r="BJ84" s="107">
        <f>T_iii_strat2!AF$20-BH84</f>
        <v>0</v>
      </c>
      <c r="BK84" s="107">
        <f>T_iii_strat2!AD$21</f>
        <v>0</v>
      </c>
      <c r="BL84" s="107">
        <f>BK84-T_iii_strat2!AE$21</f>
        <v>0</v>
      </c>
      <c r="BM84" s="107">
        <f>T_iii_strat2!AF$21-BK84</f>
        <v>0</v>
      </c>
      <c r="BN84" s="107">
        <f>T_iii_strat2!AD$22</f>
        <v>0</v>
      </c>
      <c r="BO84" s="107">
        <f>BN84-T_iii_strat2!AE$22</f>
        <v>0</v>
      </c>
      <c r="BP84" s="107">
        <f>T_iii_strat2!AF$22-BN84</f>
        <v>0</v>
      </c>
      <c r="BQ84" s="107">
        <f>T_iii_strat2!AD$23</f>
        <v>0</v>
      </c>
      <c r="BR84" s="107">
        <f>BQ84-T_iii_strat2!AE$23</f>
        <v>0</v>
      </c>
      <c r="BS84" s="107">
        <f>T_iii_strat2!AF$23-BQ84</f>
        <v>0</v>
      </c>
      <c r="BT84" s="107">
        <f>T_iii_strat2!AD$24</f>
        <v>0</v>
      </c>
      <c r="BU84" s="107">
        <f>BT84-T_iii_strat2!AE$24</f>
        <v>0</v>
      </c>
      <c r="BV84" s="107">
        <f>T_iii_strat2!AF$24-BT84</f>
        <v>0</v>
      </c>
      <c r="BW84" s="107">
        <f>T_iii_strat2!AD$25</f>
        <v>0</v>
      </c>
      <c r="BX84" s="107">
        <f>BW84-T_iii_strat2!AE$25</f>
        <v>0</v>
      </c>
      <c r="BY84" s="107">
        <f>T_iii_strat2!AF$25-BW84</f>
        <v>0</v>
      </c>
      <c r="BZ84" s="107">
        <f>T_iii_strat2!AD$26</f>
        <v>0</v>
      </c>
      <c r="CA84" s="107">
        <f>BZ84-T_iii_strat2!AE$26</f>
        <v>0</v>
      </c>
      <c r="CB84" s="107">
        <f>T_iii_strat2!AF$26-BZ84</f>
        <v>0</v>
      </c>
      <c r="CC84" s="107">
        <f>T_iii_strat2!AD$27</f>
        <v>0</v>
      </c>
      <c r="CD84" s="107">
        <f>CC84-T_iii_strat2!AE$27</f>
        <v>0</v>
      </c>
      <c r="CE84" s="107">
        <f>T_iii_strat2!AF$27-CC84</f>
        <v>0</v>
      </c>
      <c r="CF84" s="107">
        <f>T_iii_strat2!AD$28</f>
        <v>0</v>
      </c>
      <c r="CG84" s="107">
        <f>CF84-T_iii_strat2!AE$28</f>
        <v>0</v>
      </c>
      <c r="CH84" s="107">
        <f>T_iii_strat2!AF$28-CF84</f>
        <v>0</v>
      </c>
      <c r="CI84" s="107">
        <f>T_iii_strat2!AD$29</f>
        <v>0</v>
      </c>
      <c r="CJ84" s="107">
        <f>CI84-T_iii_strat2!AE$29</f>
        <v>0</v>
      </c>
      <c r="CK84" s="107">
        <f>T_iii_strat2!AF$29-CI84</f>
        <v>0</v>
      </c>
      <c r="CL84" s="107">
        <f>T_iii_strat2!AD$30</f>
        <v>0</v>
      </c>
      <c r="CM84" s="107">
        <f>CL84-T_iii_strat2!AE$30</f>
        <v>0</v>
      </c>
      <c r="CN84" s="107">
        <f>T_iii_strat2!AF$30-CL84</f>
        <v>0</v>
      </c>
      <c r="CO84" s="107">
        <f>T_iii_strat2!AD$31</f>
        <v>0</v>
      </c>
      <c r="CP84" s="107">
        <f>CO84-T_iii_strat2!AE$31</f>
        <v>0</v>
      </c>
      <c r="CQ84" s="107">
        <f>T_iii_strat2!AF$31-CO84</f>
        <v>0</v>
      </c>
      <c r="CR84" s="107">
        <f>T_iii_strat2!AD$32</f>
        <v>0</v>
      </c>
      <c r="CS84" s="107">
        <f>CR84-T_iii_strat2!AE$32</f>
        <v>0</v>
      </c>
      <c r="CT84" s="61">
        <f>T_iii_strat2!AF$32-CR84</f>
        <v>0</v>
      </c>
      <c r="CX84" s="125"/>
      <c r="CY84" s="125"/>
      <c r="CZ84" s="125"/>
      <c r="DA84" s="125"/>
      <c r="DB84" s="125"/>
      <c r="DC84" s="125"/>
    </row>
    <row r="85" spans="2:107">
      <c r="B85" s="130"/>
      <c r="C85" s="130"/>
      <c r="D85" s="130"/>
      <c r="E85" s="130"/>
      <c r="F85" s="130"/>
      <c r="G85" s="130"/>
      <c r="K85" s="42"/>
      <c r="L85" s="106"/>
      <c r="M85" s="106"/>
      <c r="N85" s="106"/>
      <c r="O85" s="106"/>
      <c r="P85" s="107"/>
      <c r="Q85" s="107"/>
      <c r="R85" s="107"/>
      <c r="S85" s="107"/>
      <c r="T85" s="107"/>
      <c r="U85" s="107"/>
      <c r="V85" s="107"/>
      <c r="W85" s="107"/>
      <c r="X85" s="107"/>
      <c r="Y85" s="107"/>
      <c r="Z85" s="107"/>
      <c r="AA85" s="107"/>
      <c r="AB85" s="107"/>
      <c r="AC85" s="107"/>
      <c r="AD85" s="107"/>
      <c r="AE85" s="107"/>
      <c r="AF85" s="107"/>
      <c r="AG85" s="107"/>
      <c r="AH85" s="107"/>
      <c r="AI85" s="107"/>
      <c r="AJ85" s="107"/>
      <c r="AK85" s="107"/>
      <c r="AL85" s="107"/>
      <c r="AM85" s="107"/>
      <c r="AN85" s="107"/>
      <c r="AO85" s="107"/>
      <c r="AP85" s="107"/>
      <c r="AQ85" s="107"/>
      <c r="AR85" s="107"/>
      <c r="AS85" s="107"/>
      <c r="AT85" s="107"/>
      <c r="AU85" s="107"/>
      <c r="AV85" s="107"/>
      <c r="AW85" s="107"/>
      <c r="AX85" s="107"/>
      <c r="AY85" s="107"/>
      <c r="AZ85" s="107"/>
      <c r="BA85" s="107"/>
      <c r="BB85" s="107"/>
      <c r="BC85" s="107"/>
      <c r="BD85" s="107"/>
      <c r="BE85" s="107"/>
      <c r="BF85" s="107"/>
      <c r="BG85" s="107"/>
      <c r="BH85" s="107"/>
      <c r="BI85" s="107"/>
      <c r="BJ85" s="107"/>
      <c r="BK85" s="107"/>
      <c r="BL85" s="107"/>
      <c r="BM85" s="107"/>
      <c r="BN85" s="107"/>
      <c r="BO85" s="107"/>
      <c r="BP85" s="107"/>
      <c r="BQ85" s="107"/>
      <c r="BR85" s="107"/>
      <c r="BS85" s="107"/>
      <c r="BT85" s="107"/>
      <c r="BU85" s="107"/>
      <c r="BV85" s="107"/>
      <c r="BW85" s="107"/>
      <c r="BX85" s="107"/>
      <c r="BY85" s="107"/>
      <c r="BZ85" s="107"/>
      <c r="CA85" s="107"/>
      <c r="CB85" s="107"/>
      <c r="CC85" s="107"/>
      <c r="CD85" s="107"/>
      <c r="CE85" s="107"/>
      <c r="CF85" s="107"/>
      <c r="CG85" s="107"/>
      <c r="CH85" s="107"/>
      <c r="CI85" s="107"/>
      <c r="CJ85" s="107"/>
      <c r="CK85" s="107"/>
      <c r="CL85" s="107"/>
      <c r="CM85" s="107"/>
      <c r="CN85" s="107"/>
      <c r="CO85" s="107"/>
      <c r="CP85" s="107"/>
      <c r="CQ85" s="107"/>
      <c r="CR85" s="107"/>
      <c r="CS85" s="107"/>
      <c r="CT85" s="61"/>
      <c r="CX85" s="125"/>
      <c r="CY85" s="125"/>
      <c r="CZ85" s="125"/>
      <c r="DA85" s="125"/>
      <c r="DB85" s="125"/>
      <c r="DC85" s="125"/>
    </row>
    <row r="86" spans="2:107">
      <c r="B86" s="130"/>
      <c r="C86" s="130"/>
      <c r="D86" s="130"/>
      <c r="E86" s="130"/>
      <c r="F86" s="130"/>
      <c r="G86" s="130"/>
      <c r="K86" s="42"/>
      <c r="L86" s="106"/>
      <c r="M86" s="106"/>
      <c r="N86" s="106"/>
      <c r="O86" s="106"/>
      <c r="P86" s="107"/>
      <c r="Q86" s="107"/>
      <c r="R86" s="107"/>
      <c r="S86" s="107"/>
      <c r="T86" s="107"/>
      <c r="U86" s="107"/>
      <c r="V86" s="107"/>
      <c r="W86" s="107"/>
      <c r="X86" s="107"/>
      <c r="Y86" s="107"/>
      <c r="Z86" s="107"/>
      <c r="AA86" s="107"/>
      <c r="AB86" s="107"/>
      <c r="AC86" s="107"/>
      <c r="AD86" s="107"/>
      <c r="AE86" s="107"/>
      <c r="AF86" s="107"/>
      <c r="AG86" s="107"/>
      <c r="AH86" s="107"/>
      <c r="AI86" s="107"/>
      <c r="AJ86" s="107"/>
      <c r="AK86" s="107"/>
      <c r="AL86" s="107"/>
      <c r="AM86" s="107"/>
      <c r="AN86" s="107"/>
      <c r="AO86" s="107"/>
      <c r="AP86" s="107"/>
      <c r="AQ86" s="107"/>
      <c r="AR86" s="107"/>
      <c r="AS86" s="107"/>
      <c r="AT86" s="107"/>
      <c r="AU86" s="107"/>
      <c r="AV86" s="107"/>
      <c r="AW86" s="107"/>
      <c r="AX86" s="107"/>
      <c r="AY86" s="107"/>
      <c r="AZ86" s="107"/>
      <c r="BA86" s="107"/>
      <c r="BB86" s="107"/>
      <c r="BC86" s="107"/>
      <c r="BD86" s="107"/>
      <c r="BE86" s="107"/>
      <c r="BF86" s="107"/>
      <c r="BG86" s="107"/>
      <c r="BH86" s="107"/>
      <c r="BI86" s="107"/>
      <c r="BJ86" s="107"/>
      <c r="BK86" s="107"/>
      <c r="BL86" s="107"/>
      <c r="BM86" s="107"/>
      <c r="BN86" s="107"/>
      <c r="BO86" s="107"/>
      <c r="BP86" s="107"/>
      <c r="BQ86" s="107"/>
      <c r="BR86" s="107"/>
      <c r="BS86" s="107"/>
      <c r="BT86" s="107"/>
      <c r="BU86" s="107"/>
      <c r="BV86" s="107"/>
      <c r="BW86" s="107"/>
      <c r="BX86" s="107"/>
      <c r="BY86" s="107"/>
      <c r="BZ86" s="107"/>
      <c r="CA86" s="107"/>
      <c r="CB86" s="107"/>
      <c r="CC86" s="107"/>
      <c r="CD86" s="107"/>
      <c r="CE86" s="107"/>
      <c r="CF86" s="107"/>
      <c r="CG86" s="107"/>
      <c r="CH86" s="107"/>
      <c r="CI86" s="107"/>
      <c r="CJ86" s="107"/>
      <c r="CK86" s="107"/>
      <c r="CL86" s="107"/>
      <c r="CM86" s="107"/>
      <c r="CN86" s="107"/>
      <c r="CO86" s="107"/>
      <c r="CP86" s="107"/>
      <c r="CQ86" s="107"/>
      <c r="CR86" s="107"/>
      <c r="CS86" s="107"/>
      <c r="CT86" s="61"/>
      <c r="CX86" s="125"/>
      <c r="CY86" s="125"/>
      <c r="CZ86" s="125"/>
      <c r="DA86" s="125"/>
      <c r="DB86" s="125"/>
      <c r="DC86" s="125"/>
    </row>
    <row r="87" spans="2:107">
      <c r="B87" s="130"/>
      <c r="C87" s="130"/>
      <c r="D87" s="130"/>
      <c r="E87" s="130"/>
      <c r="F87" s="130"/>
      <c r="G87" s="130"/>
      <c r="K87" s="42"/>
      <c r="L87" s="106"/>
      <c r="M87" s="106"/>
      <c r="N87" s="106"/>
      <c r="O87" s="106"/>
      <c r="P87" s="107"/>
      <c r="Q87" s="107"/>
      <c r="R87" s="107"/>
      <c r="S87" s="107"/>
      <c r="T87" s="107"/>
      <c r="U87" s="107"/>
      <c r="V87" s="107"/>
      <c r="W87" s="107"/>
      <c r="X87" s="107"/>
      <c r="Y87" s="107"/>
      <c r="Z87" s="107"/>
      <c r="AA87" s="107"/>
      <c r="AB87" s="107"/>
      <c r="AC87" s="107"/>
      <c r="AD87" s="107"/>
      <c r="AE87" s="107"/>
      <c r="AF87" s="107"/>
      <c r="AG87" s="107"/>
      <c r="AH87" s="107"/>
      <c r="AI87" s="107"/>
      <c r="AJ87" s="107"/>
      <c r="AK87" s="107"/>
      <c r="AL87" s="107"/>
      <c r="AM87" s="107"/>
      <c r="AN87" s="107"/>
      <c r="AO87" s="107"/>
      <c r="AP87" s="107"/>
      <c r="AQ87" s="107"/>
      <c r="AR87" s="107"/>
      <c r="AS87" s="107"/>
      <c r="AT87" s="107"/>
      <c r="AU87" s="107"/>
      <c r="AV87" s="107"/>
      <c r="AW87" s="107"/>
      <c r="AX87" s="107"/>
      <c r="AY87" s="107"/>
      <c r="AZ87" s="107"/>
      <c r="BA87" s="107"/>
      <c r="BB87" s="107"/>
      <c r="BC87" s="107"/>
      <c r="BD87" s="107"/>
      <c r="BE87" s="107"/>
      <c r="BF87" s="107"/>
      <c r="BG87" s="107"/>
      <c r="BH87" s="107"/>
      <c r="BI87" s="107"/>
      <c r="BJ87" s="107"/>
      <c r="BK87" s="107"/>
      <c r="BL87" s="107"/>
      <c r="BM87" s="107"/>
      <c r="BN87" s="107"/>
      <c r="BO87" s="107"/>
      <c r="BP87" s="107"/>
      <c r="BQ87" s="107"/>
      <c r="BR87" s="107"/>
      <c r="BS87" s="107"/>
      <c r="BT87" s="107"/>
      <c r="BU87" s="107"/>
      <c r="BV87" s="107"/>
      <c r="BW87" s="107"/>
      <c r="BX87" s="107"/>
      <c r="BY87" s="107"/>
      <c r="BZ87" s="107"/>
      <c r="CA87" s="107"/>
      <c r="CB87" s="107"/>
      <c r="CC87" s="107"/>
      <c r="CD87" s="107"/>
      <c r="CE87" s="107"/>
      <c r="CF87" s="107"/>
      <c r="CG87" s="107"/>
      <c r="CH87" s="107"/>
      <c r="CI87" s="107"/>
      <c r="CJ87" s="107"/>
      <c r="CK87" s="107"/>
      <c r="CL87" s="107"/>
      <c r="CM87" s="107"/>
      <c r="CN87" s="107"/>
      <c r="CO87" s="107"/>
      <c r="CP87" s="107"/>
      <c r="CQ87" s="107"/>
      <c r="CR87" s="107"/>
      <c r="CS87" s="107"/>
      <c r="CT87" s="61"/>
      <c r="CX87" s="125"/>
      <c r="CY87" s="125"/>
      <c r="CZ87" s="125"/>
      <c r="DA87" s="125"/>
      <c r="DB87" s="125"/>
      <c r="DC87" s="125"/>
    </row>
    <row r="88" spans="2:107">
      <c r="B88" s="130"/>
      <c r="C88" s="130"/>
      <c r="D88" s="130"/>
      <c r="E88" s="130"/>
      <c r="F88" s="130"/>
      <c r="G88" s="130"/>
      <c r="K88" s="22"/>
      <c r="L88" s="107"/>
      <c r="M88" s="107"/>
      <c r="N88" s="107"/>
      <c r="O88" s="107"/>
      <c r="P88" s="107"/>
      <c r="Q88" s="107"/>
      <c r="R88" s="107"/>
      <c r="S88" s="107"/>
      <c r="T88" s="107"/>
      <c r="U88" s="107"/>
      <c r="V88" s="107"/>
      <c r="W88" s="107"/>
      <c r="X88" s="107"/>
      <c r="Y88" s="107"/>
      <c r="Z88" s="107"/>
      <c r="AA88" s="107"/>
      <c r="AB88" s="107"/>
      <c r="AC88" s="107"/>
      <c r="AD88" s="107"/>
      <c r="AE88" s="107"/>
      <c r="AF88" s="107"/>
      <c r="AG88" s="107"/>
      <c r="AH88" s="107"/>
      <c r="AI88" s="107"/>
      <c r="AJ88" s="107"/>
      <c r="AK88" s="107"/>
      <c r="AL88" s="107"/>
      <c r="AM88" s="107"/>
      <c r="AN88" s="107"/>
      <c r="AO88" s="107"/>
      <c r="AP88" s="107"/>
      <c r="AQ88" s="107"/>
      <c r="AR88" s="107"/>
      <c r="AS88" s="107"/>
      <c r="AT88" s="107"/>
      <c r="AU88" s="107"/>
      <c r="AV88" s="107"/>
      <c r="AW88" s="107"/>
      <c r="AX88" s="107"/>
      <c r="AY88" s="107"/>
      <c r="AZ88" s="107"/>
      <c r="BA88" s="107"/>
      <c r="BB88" s="107"/>
      <c r="BC88" s="107"/>
      <c r="BD88" s="107"/>
      <c r="BE88" s="107"/>
      <c r="BF88" s="107"/>
      <c r="BG88" s="107"/>
      <c r="BH88" s="107"/>
      <c r="BI88" s="107"/>
      <c r="BJ88" s="107"/>
      <c r="BK88" s="107"/>
      <c r="BL88" s="107"/>
      <c r="BM88" s="107"/>
      <c r="BN88" s="107"/>
      <c r="BO88" s="107"/>
      <c r="BP88" s="107"/>
      <c r="BQ88" s="107"/>
      <c r="BR88" s="107"/>
      <c r="BS88" s="107"/>
      <c r="BT88" s="107"/>
      <c r="BU88" s="107"/>
      <c r="BV88" s="107"/>
      <c r="BW88" s="107"/>
      <c r="BX88" s="107"/>
      <c r="BY88" s="107"/>
      <c r="BZ88" s="107"/>
      <c r="CA88" s="107"/>
      <c r="CB88" s="107"/>
      <c r="CC88" s="107"/>
      <c r="CD88" s="107"/>
      <c r="CE88" s="107"/>
      <c r="CF88" s="107"/>
      <c r="CG88" s="107"/>
      <c r="CH88" s="107"/>
      <c r="CI88" s="107"/>
      <c r="CJ88" s="107"/>
      <c r="CK88" s="107"/>
      <c r="CL88" s="107"/>
      <c r="CM88" s="107"/>
      <c r="CN88" s="107"/>
      <c r="CO88" s="107"/>
      <c r="CP88" s="107"/>
      <c r="CQ88" s="107"/>
      <c r="CR88" s="107"/>
      <c r="CS88" s="107"/>
      <c r="CT88" s="61"/>
      <c r="CX88" s="125"/>
      <c r="CY88" s="125"/>
      <c r="CZ88" s="125"/>
      <c r="DA88" s="125"/>
      <c r="DB88" s="125"/>
      <c r="DC88" s="125"/>
    </row>
    <row r="89" spans="2:107">
      <c r="B89" s="130"/>
      <c r="C89" s="130"/>
      <c r="D89" s="130"/>
      <c r="E89" s="130"/>
      <c r="F89" s="130"/>
      <c r="G89" s="130"/>
      <c r="K89" s="22"/>
      <c r="L89" s="107"/>
      <c r="M89" s="107"/>
      <c r="N89" s="107"/>
      <c r="O89" s="107"/>
      <c r="P89" s="107"/>
      <c r="Q89" s="107"/>
      <c r="R89" s="107"/>
      <c r="S89" s="107"/>
      <c r="T89" s="107"/>
      <c r="U89" s="107"/>
      <c r="V89" s="107"/>
      <c r="W89" s="107"/>
      <c r="X89" s="107"/>
      <c r="Y89" s="107"/>
      <c r="Z89" s="107"/>
      <c r="AA89" s="107"/>
      <c r="AB89" s="107"/>
      <c r="AC89" s="107"/>
      <c r="AD89" s="107"/>
      <c r="AE89" s="107"/>
      <c r="AF89" s="107"/>
      <c r="AG89" s="107"/>
      <c r="AH89" s="107"/>
      <c r="AI89" s="107"/>
      <c r="AJ89" s="107"/>
      <c r="AK89" s="107"/>
      <c r="AL89" s="107"/>
      <c r="AM89" s="107"/>
      <c r="AN89" s="107"/>
      <c r="AO89" s="107"/>
      <c r="AP89" s="107"/>
      <c r="AQ89" s="107"/>
      <c r="AR89" s="107"/>
      <c r="AS89" s="107"/>
      <c r="AT89" s="107"/>
      <c r="AU89" s="107"/>
      <c r="AV89" s="107"/>
      <c r="AW89" s="107"/>
      <c r="AX89" s="107"/>
      <c r="AY89" s="107"/>
      <c r="AZ89" s="107"/>
      <c r="BA89" s="107"/>
      <c r="BB89" s="107"/>
      <c r="BC89" s="107"/>
      <c r="BD89" s="107"/>
      <c r="BE89" s="107"/>
      <c r="BF89" s="107"/>
      <c r="BG89" s="107"/>
      <c r="BH89" s="107"/>
      <c r="BI89" s="107"/>
      <c r="BJ89" s="107"/>
      <c r="BK89" s="107"/>
      <c r="BL89" s="107"/>
      <c r="BM89" s="107"/>
      <c r="BN89" s="107"/>
      <c r="BO89" s="107"/>
      <c r="BP89" s="107"/>
      <c r="BQ89" s="107"/>
      <c r="BR89" s="107"/>
      <c r="BS89" s="107"/>
      <c r="BT89" s="107"/>
      <c r="BU89" s="107"/>
      <c r="BV89" s="107"/>
      <c r="BW89" s="107"/>
      <c r="BX89" s="107"/>
      <c r="BY89" s="107"/>
      <c r="BZ89" s="107"/>
      <c r="CA89" s="107"/>
      <c r="CB89" s="107"/>
      <c r="CC89" s="107"/>
      <c r="CD89" s="107"/>
      <c r="CE89" s="107"/>
      <c r="CF89" s="107"/>
      <c r="CG89" s="107"/>
      <c r="CH89" s="107"/>
      <c r="CI89" s="107"/>
      <c r="CJ89" s="107"/>
      <c r="CK89" s="107"/>
      <c r="CL89" s="107"/>
      <c r="CM89" s="107"/>
      <c r="CN89" s="107"/>
      <c r="CO89" s="107"/>
      <c r="CP89" s="107"/>
      <c r="CQ89" s="107"/>
      <c r="CR89" s="107"/>
      <c r="CS89" s="107"/>
      <c r="CT89" s="61"/>
      <c r="CX89" s="125"/>
      <c r="CY89" s="125"/>
      <c r="CZ89" s="125"/>
      <c r="DA89" s="125"/>
      <c r="DB89" s="125"/>
      <c r="DC89" s="125"/>
    </row>
    <row r="90" spans="2:107">
      <c r="B90" s="130"/>
      <c r="C90" s="130"/>
      <c r="D90" s="130"/>
      <c r="E90" s="130"/>
      <c r="F90" s="130"/>
      <c r="G90" s="130"/>
      <c r="K90" s="22"/>
      <c r="L90" s="107"/>
      <c r="M90" s="107"/>
      <c r="N90" s="107"/>
      <c r="O90" s="107"/>
      <c r="P90" s="107"/>
      <c r="Q90" s="107"/>
      <c r="R90" s="107"/>
      <c r="S90" s="107"/>
      <c r="T90" s="107"/>
      <c r="U90" s="107"/>
      <c r="V90" s="107"/>
      <c r="W90" s="107"/>
      <c r="X90" s="107"/>
      <c r="Y90" s="107"/>
      <c r="Z90" s="107"/>
      <c r="AA90" s="107"/>
      <c r="AB90" s="107"/>
      <c r="AC90" s="107"/>
      <c r="AD90" s="107"/>
      <c r="AE90" s="107"/>
      <c r="AF90" s="107"/>
      <c r="AG90" s="107"/>
      <c r="AH90" s="107"/>
      <c r="AI90" s="107"/>
      <c r="AJ90" s="107"/>
      <c r="AK90" s="107"/>
      <c r="AL90" s="107"/>
      <c r="AM90" s="107"/>
      <c r="AN90" s="107"/>
      <c r="AO90" s="107"/>
      <c r="AP90" s="107"/>
      <c r="AQ90" s="107"/>
      <c r="AR90" s="107"/>
      <c r="AS90" s="107"/>
      <c r="AT90" s="107"/>
      <c r="AU90" s="107"/>
      <c r="AV90" s="107"/>
      <c r="AW90" s="107"/>
      <c r="AX90" s="107"/>
      <c r="AY90" s="107"/>
      <c r="AZ90" s="107"/>
      <c r="BA90" s="107"/>
      <c r="BB90" s="107"/>
      <c r="BC90" s="107"/>
      <c r="BD90" s="107"/>
      <c r="BE90" s="107"/>
      <c r="BF90" s="107"/>
      <c r="BG90" s="107"/>
      <c r="BH90" s="107"/>
      <c r="BI90" s="107"/>
      <c r="BJ90" s="107"/>
      <c r="BK90" s="107"/>
      <c r="BL90" s="107"/>
      <c r="BM90" s="107"/>
      <c r="BN90" s="107"/>
      <c r="BO90" s="107"/>
      <c r="BP90" s="107"/>
      <c r="BQ90" s="107"/>
      <c r="BR90" s="107"/>
      <c r="BS90" s="107"/>
      <c r="BT90" s="107"/>
      <c r="BU90" s="107"/>
      <c r="BV90" s="107"/>
      <c r="BW90" s="107"/>
      <c r="BX90" s="107"/>
      <c r="BY90" s="107"/>
      <c r="BZ90" s="107"/>
      <c r="CA90" s="107"/>
      <c r="CB90" s="107"/>
      <c r="CC90" s="107"/>
      <c r="CD90" s="107"/>
      <c r="CE90" s="107"/>
      <c r="CF90" s="107"/>
      <c r="CG90" s="107"/>
      <c r="CH90" s="107"/>
      <c r="CI90" s="107"/>
      <c r="CJ90" s="107"/>
      <c r="CK90" s="107"/>
      <c r="CL90" s="107"/>
      <c r="CM90" s="107"/>
      <c r="CN90" s="107"/>
      <c r="CO90" s="107"/>
      <c r="CP90" s="107"/>
      <c r="CQ90" s="107"/>
      <c r="CR90" s="107"/>
      <c r="CS90" s="107"/>
      <c r="CT90" s="61"/>
      <c r="CX90" s="125"/>
      <c r="CY90" s="125"/>
      <c r="CZ90" s="125"/>
      <c r="DA90" s="125"/>
      <c r="DB90" s="125"/>
      <c r="DC90" s="125"/>
    </row>
    <row r="91" spans="2:107">
      <c r="B91" s="130"/>
      <c r="C91" s="130"/>
      <c r="D91" s="130"/>
      <c r="E91" s="130"/>
      <c r="F91" s="130"/>
      <c r="G91" s="130"/>
      <c r="K91" s="22"/>
      <c r="L91" s="107"/>
      <c r="M91" s="107"/>
      <c r="N91" s="107"/>
      <c r="O91" s="107"/>
      <c r="P91" s="107"/>
      <c r="Q91" s="107"/>
      <c r="R91" s="107"/>
      <c r="S91" s="107"/>
      <c r="T91" s="107"/>
      <c r="U91" s="107"/>
      <c r="V91" s="107"/>
      <c r="W91" s="107"/>
      <c r="X91" s="107"/>
      <c r="Y91" s="107"/>
      <c r="Z91" s="107"/>
      <c r="AA91" s="107"/>
      <c r="AB91" s="107"/>
      <c r="AC91" s="107"/>
      <c r="AD91" s="107"/>
      <c r="AE91" s="107"/>
      <c r="AF91" s="107"/>
      <c r="AG91" s="107"/>
      <c r="AH91" s="107"/>
      <c r="AI91" s="107"/>
      <c r="AJ91" s="107"/>
      <c r="AK91" s="107"/>
      <c r="AL91" s="107"/>
      <c r="AM91" s="107"/>
      <c r="AN91" s="107"/>
      <c r="AO91" s="107"/>
      <c r="AP91" s="107"/>
      <c r="AQ91" s="107"/>
      <c r="AR91" s="107"/>
      <c r="AS91" s="107"/>
      <c r="AT91" s="107"/>
      <c r="AU91" s="107"/>
      <c r="AV91" s="107"/>
      <c r="AW91" s="107"/>
      <c r="AX91" s="107"/>
      <c r="AY91" s="107"/>
      <c r="AZ91" s="107"/>
      <c r="BA91" s="107"/>
      <c r="BB91" s="107"/>
      <c r="BC91" s="107"/>
      <c r="BD91" s="107"/>
      <c r="BE91" s="107"/>
      <c r="BF91" s="107"/>
      <c r="BG91" s="107"/>
      <c r="BH91" s="107"/>
      <c r="BI91" s="107"/>
      <c r="BJ91" s="107"/>
      <c r="BK91" s="107"/>
      <c r="BL91" s="107"/>
      <c r="BM91" s="107"/>
      <c r="BN91" s="107"/>
      <c r="BO91" s="107"/>
      <c r="BP91" s="107"/>
      <c r="BQ91" s="107"/>
      <c r="BR91" s="107"/>
      <c r="BS91" s="107"/>
      <c r="BT91" s="107"/>
      <c r="BU91" s="107"/>
      <c r="BV91" s="107"/>
      <c r="BW91" s="107"/>
      <c r="BX91" s="107"/>
      <c r="BY91" s="107"/>
      <c r="BZ91" s="107"/>
      <c r="CA91" s="107"/>
      <c r="CB91" s="107"/>
      <c r="CC91" s="107"/>
      <c r="CD91" s="107"/>
      <c r="CE91" s="107"/>
      <c r="CF91" s="107"/>
      <c r="CG91" s="107"/>
      <c r="CH91" s="107"/>
      <c r="CI91" s="107"/>
      <c r="CJ91" s="107"/>
      <c r="CK91" s="107"/>
      <c r="CL91" s="107"/>
      <c r="CM91" s="107"/>
      <c r="CN91" s="107"/>
      <c r="CO91" s="107"/>
      <c r="CP91" s="107"/>
      <c r="CQ91" s="107"/>
      <c r="CR91" s="107"/>
      <c r="CS91" s="107"/>
      <c r="CT91" s="61"/>
      <c r="CX91" s="125"/>
      <c r="CY91" s="125"/>
      <c r="CZ91" s="125"/>
      <c r="DA91" s="125"/>
      <c r="DB91" s="125"/>
      <c r="DC91" s="125"/>
    </row>
    <row r="92" spans="2:107" ht="15" thickBot="1">
      <c r="B92" s="134" t="str">
        <f>$K$92</f>
        <v>strat3</v>
      </c>
      <c r="C92" s="134"/>
      <c r="D92" s="134"/>
      <c r="E92" s="134"/>
      <c r="F92" s="134"/>
      <c r="G92" s="134"/>
      <c r="K92" s="25" t="str">
        <f>RIGHT(T_iii_strat3!$A$1, LEN(T_iii_strat3!$A$1)-6)</f>
        <v>strat3</v>
      </c>
      <c r="L92" s="107"/>
      <c r="M92" s="107"/>
      <c r="N92" s="107"/>
      <c r="O92" s="107"/>
      <c r="P92" s="107"/>
      <c r="Q92" s="107"/>
      <c r="R92" s="107"/>
      <c r="S92" s="107"/>
      <c r="T92" s="107"/>
      <c r="U92" s="107"/>
      <c r="V92" s="107"/>
      <c r="W92" s="107"/>
      <c r="X92" s="107"/>
      <c r="Y92" s="107"/>
      <c r="Z92" s="107"/>
      <c r="AA92" s="107"/>
      <c r="AB92" s="107"/>
      <c r="AC92" s="107"/>
      <c r="AD92" s="107"/>
      <c r="AE92" s="107"/>
      <c r="AF92" s="107"/>
      <c r="AG92" s="107"/>
      <c r="AH92" s="107"/>
      <c r="AI92" s="107"/>
      <c r="AJ92" s="107"/>
      <c r="AK92" s="107"/>
      <c r="AL92" s="107"/>
      <c r="AM92" s="107"/>
      <c r="AN92" s="107"/>
      <c r="AO92" s="107"/>
      <c r="AP92" s="107"/>
      <c r="AQ92" s="107"/>
      <c r="AR92" s="107"/>
      <c r="AS92" s="107"/>
      <c r="AT92" s="107"/>
      <c r="AU92" s="107"/>
      <c r="AV92" s="107"/>
      <c r="AW92" s="107"/>
      <c r="AX92" s="107"/>
      <c r="AY92" s="107"/>
      <c r="AZ92" s="107"/>
      <c r="BA92" s="107"/>
      <c r="BB92" s="107"/>
      <c r="BC92" s="107"/>
      <c r="BD92" s="107"/>
      <c r="BE92" s="107"/>
      <c r="BF92" s="107"/>
      <c r="BG92" s="107"/>
      <c r="BH92" s="107"/>
      <c r="BI92" s="107"/>
      <c r="BJ92" s="107"/>
      <c r="BK92" s="107"/>
      <c r="BL92" s="107"/>
      <c r="BM92" s="107"/>
      <c r="BN92" s="107"/>
      <c r="BO92" s="107"/>
      <c r="BP92" s="107"/>
      <c r="BQ92" s="107"/>
      <c r="BR92" s="107"/>
      <c r="BS92" s="107"/>
      <c r="BT92" s="107"/>
      <c r="BU92" s="107"/>
      <c r="BV92" s="107"/>
      <c r="BW92" s="107"/>
      <c r="BX92" s="107"/>
      <c r="BY92" s="107"/>
      <c r="BZ92" s="107"/>
      <c r="CA92" s="107"/>
      <c r="CB92" s="107"/>
      <c r="CC92" s="107"/>
      <c r="CD92" s="107"/>
      <c r="CE92" s="107"/>
      <c r="CF92" s="107"/>
      <c r="CG92" s="107"/>
      <c r="CH92" s="107"/>
      <c r="CI92" s="107"/>
      <c r="CJ92" s="107"/>
      <c r="CK92" s="107"/>
      <c r="CL92" s="107"/>
      <c r="CM92" s="107"/>
      <c r="CN92" s="107"/>
      <c r="CO92" s="107"/>
      <c r="CP92" s="107"/>
      <c r="CQ92" s="107"/>
      <c r="CR92" s="107"/>
      <c r="CS92" s="107"/>
      <c r="CT92" s="61"/>
      <c r="CX92" s="43" t="str">
        <f>$K$92</f>
        <v>strat3</v>
      </c>
      <c r="CY92" s="43"/>
      <c r="CZ92" s="43"/>
      <c r="DA92" s="43"/>
      <c r="DB92" s="43"/>
      <c r="DC92" s="43"/>
    </row>
    <row r="93" spans="2:107" ht="73" thickBot="1">
      <c r="B93" s="130"/>
      <c r="C93" s="130"/>
      <c r="D93" s="130"/>
      <c r="E93" s="130"/>
      <c r="F93" s="130"/>
      <c r="G93" s="130"/>
      <c r="K93" s="35" t="s">
        <v>13</v>
      </c>
      <c r="L93" s="104" t="str">
        <f>T_iii_strat3!$A4</f>
        <v>QA AL pack size 1 (for an infant 5-15kg)</v>
      </c>
      <c r="M93" s="105" t="s">
        <v>8</v>
      </c>
      <c r="N93" s="105" t="s">
        <v>9</v>
      </c>
      <c r="O93" s="104" t="str">
        <f>T_iii_strat3!$A5</f>
        <v>QA AL pack size 2 (for a child 15-25 kgs)</v>
      </c>
      <c r="P93" s="105" t="s">
        <v>8</v>
      </c>
      <c r="Q93" s="105" t="s">
        <v>9</v>
      </c>
      <c r="R93" s="104" t="str">
        <f>T_iii_strat3!$A6</f>
        <v>QA AL pack size 3 (for an adolescent 25-35 kgs)</v>
      </c>
      <c r="S93" s="105" t="s">
        <v>8</v>
      </c>
      <c r="T93" s="105" t="s">
        <v>9</v>
      </c>
      <c r="U93" s="104" t="str">
        <f>T_iii_strat3!$A7</f>
        <v>QA AL pack size 4 (for an adult 35+ kgs)</v>
      </c>
      <c r="V93" s="105" t="s">
        <v>8</v>
      </c>
      <c r="W93" s="105" t="s">
        <v>9</v>
      </c>
      <c r="X93" s="104" t="str">
        <f>T_iii_strat3!$A8</f>
        <v>Non-QA AL pack size 1 (for an infant 5-15kg)</v>
      </c>
      <c r="Y93" s="105" t="s">
        <v>8</v>
      </c>
      <c r="Z93" s="105" t="s">
        <v>9</v>
      </c>
      <c r="AA93" s="104" t="str">
        <f>T_iii_strat3!$A9</f>
        <v>Non-QA AL pack size 2 (for a child 15-25 kgs)</v>
      </c>
      <c r="AB93" s="105" t="s">
        <v>8</v>
      </c>
      <c r="AC93" s="105" t="s">
        <v>9</v>
      </c>
      <c r="AD93" s="104" t="str">
        <f>T_iii_strat3!$A10</f>
        <v>Non-QA AL pack size 3 (for an adolescent 25-35 kgs)</v>
      </c>
      <c r="AE93" s="105" t="s">
        <v>8</v>
      </c>
      <c r="AF93" s="105" t="s">
        <v>9</v>
      </c>
      <c r="AG93" s="104" t="str">
        <f>T_iii_strat3!$A11</f>
        <v>Non-QA AL pack size 4 (for an adult 35+ kgs)</v>
      </c>
      <c r="AH93" s="105" t="s">
        <v>8</v>
      </c>
      <c r="AI93" s="105" t="s">
        <v>9</v>
      </c>
      <c r="AJ93" s="104">
        <f>T_iii_strat3!$A12</f>
        <v>0</v>
      </c>
      <c r="AK93" s="105" t="s">
        <v>8</v>
      </c>
      <c r="AL93" s="105" t="s">
        <v>9</v>
      </c>
      <c r="AM93" s="104">
        <f>T_iii_strat3!$A13</f>
        <v>0</v>
      </c>
      <c r="AN93" s="105" t="s">
        <v>8</v>
      </c>
      <c r="AO93" s="105" t="s">
        <v>9</v>
      </c>
      <c r="AP93" s="104">
        <f>T_iii_strat3!$A14</f>
        <v>0</v>
      </c>
      <c r="AQ93" s="105" t="s">
        <v>8</v>
      </c>
      <c r="AR93" s="105" t="s">
        <v>9</v>
      </c>
      <c r="AS93" s="104">
        <f>T_iii_strat3!$A15</f>
        <v>0</v>
      </c>
      <c r="AT93" s="105" t="s">
        <v>8</v>
      </c>
      <c r="AU93" s="105" t="s">
        <v>9</v>
      </c>
      <c r="AV93" s="104">
        <f>T_iii_strat3!$A16</f>
        <v>0</v>
      </c>
      <c r="AW93" s="105" t="s">
        <v>8</v>
      </c>
      <c r="AX93" s="105" t="s">
        <v>9</v>
      </c>
      <c r="AY93" s="104">
        <f>T_iii_strat3!$A17</f>
        <v>0</v>
      </c>
      <c r="AZ93" s="105" t="s">
        <v>8</v>
      </c>
      <c r="BA93" s="105" t="s">
        <v>9</v>
      </c>
      <c r="BB93" s="104">
        <f>T_iii_strat3!$A18</f>
        <v>0</v>
      </c>
      <c r="BC93" s="105" t="s">
        <v>8</v>
      </c>
      <c r="BD93" s="105" t="s">
        <v>9</v>
      </c>
      <c r="BE93" s="104">
        <f>T_iii_strat3!$A19</f>
        <v>0</v>
      </c>
      <c r="BF93" s="105" t="s">
        <v>8</v>
      </c>
      <c r="BG93" s="105" t="s">
        <v>9</v>
      </c>
      <c r="BH93" s="104">
        <f>T_iii_strat3!$A20</f>
        <v>0</v>
      </c>
      <c r="BI93" s="105" t="s">
        <v>8</v>
      </c>
      <c r="BJ93" s="105" t="s">
        <v>9</v>
      </c>
      <c r="BK93" s="104">
        <f>T_iii_strat3!$A21</f>
        <v>0</v>
      </c>
      <c r="BL93" s="105" t="s">
        <v>8</v>
      </c>
      <c r="BM93" s="105" t="s">
        <v>9</v>
      </c>
      <c r="BN93" s="104">
        <f>T_iii_strat3!$A22</f>
        <v>0</v>
      </c>
      <c r="BO93" s="105" t="s">
        <v>8</v>
      </c>
      <c r="BP93" s="105" t="s">
        <v>9</v>
      </c>
      <c r="BQ93" s="104">
        <f>T_iii_strat3!$A23</f>
        <v>0</v>
      </c>
      <c r="BR93" s="105" t="s">
        <v>8</v>
      </c>
      <c r="BS93" s="105" t="s">
        <v>9</v>
      </c>
      <c r="BT93" s="104">
        <f>T_iii_strat3!$A24</f>
        <v>0</v>
      </c>
      <c r="BU93" s="105" t="s">
        <v>8</v>
      </c>
      <c r="BV93" s="105" t="s">
        <v>9</v>
      </c>
      <c r="BW93" s="104">
        <f>T_iii_strat3!$A25</f>
        <v>0</v>
      </c>
      <c r="BX93" s="105" t="s">
        <v>8</v>
      </c>
      <c r="BY93" s="105" t="s">
        <v>9</v>
      </c>
      <c r="BZ93" s="104">
        <f>T_iii_strat3!$A26</f>
        <v>0</v>
      </c>
      <c r="CA93" s="105" t="s">
        <v>8</v>
      </c>
      <c r="CB93" s="105" t="s">
        <v>9</v>
      </c>
      <c r="CC93" s="104">
        <f>T_iii_strat3!$A27</f>
        <v>0</v>
      </c>
      <c r="CD93" s="105" t="s">
        <v>8</v>
      </c>
      <c r="CE93" s="105" t="s">
        <v>9</v>
      </c>
      <c r="CF93" s="104">
        <f>T_iii_strat3!$A28</f>
        <v>0</v>
      </c>
      <c r="CG93" s="105" t="s">
        <v>8</v>
      </c>
      <c r="CH93" s="105" t="s">
        <v>9</v>
      </c>
      <c r="CI93" s="104">
        <f>T_iii_strat3!$A29</f>
        <v>0</v>
      </c>
      <c r="CJ93" s="105" t="s">
        <v>8</v>
      </c>
      <c r="CK93" s="105" t="s">
        <v>9</v>
      </c>
      <c r="CL93" s="104">
        <f>T_iii_strat3!$A30</f>
        <v>0</v>
      </c>
      <c r="CM93" s="105" t="s">
        <v>8</v>
      </c>
      <c r="CN93" s="105" t="s">
        <v>9</v>
      </c>
      <c r="CO93" s="104">
        <f>T_iii_strat3!$A31</f>
        <v>0</v>
      </c>
      <c r="CP93" s="105" t="s">
        <v>8</v>
      </c>
      <c r="CQ93" s="105" t="s">
        <v>9</v>
      </c>
      <c r="CR93" s="104">
        <f>T_iii_strat3!$A32</f>
        <v>0</v>
      </c>
      <c r="CS93" s="105" t="s">
        <v>8</v>
      </c>
      <c r="CT93" s="68" t="s">
        <v>9</v>
      </c>
      <c r="CX93" s="125"/>
      <c r="CY93" s="125"/>
      <c r="CZ93" s="125"/>
      <c r="DA93" s="125"/>
      <c r="DB93" s="125"/>
      <c r="DC93" s="125"/>
    </row>
    <row r="94" spans="2:107">
      <c r="B94" s="130"/>
      <c r="C94" s="130"/>
      <c r="D94" s="130"/>
      <c r="E94" s="130"/>
      <c r="F94" s="130"/>
      <c r="G94" s="130"/>
      <c r="K94" s="42" t="str">
        <f>T_iii_strat1!B$2</f>
        <v>Private Not For-Profit Facility</v>
      </c>
      <c r="L94" s="107">
        <f>T_iii_strat3!B$4</f>
        <v>0</v>
      </c>
      <c r="M94" s="107">
        <f>L94-T_iii_strat3!C$4</f>
        <v>0</v>
      </c>
      <c r="N94" s="107">
        <f>T_iii_strat3!D$4-L94</f>
        <v>0</v>
      </c>
      <c r="O94" s="107">
        <f>T_iii_strat3!B$5</f>
        <v>0</v>
      </c>
      <c r="P94" s="107">
        <f>O94-T_iii_strat3!C$5</f>
        <v>0</v>
      </c>
      <c r="Q94" s="107">
        <f>T_iii_strat3!D$5-O94</f>
        <v>0</v>
      </c>
      <c r="R94" s="107">
        <f>T_iii_strat1!B$6</f>
        <v>0</v>
      </c>
      <c r="S94" s="107">
        <f>R94-T_iii_strat1!C$6</f>
        <v>0</v>
      </c>
      <c r="T94" s="107">
        <f>T_iii_strat1!D$6-R94</f>
        <v>0</v>
      </c>
      <c r="U94" s="107">
        <f>T_iii_strat1!B$7</f>
        <v>0</v>
      </c>
      <c r="V94" s="107">
        <f>U94-T_iii_strat1!C$7</f>
        <v>0</v>
      </c>
      <c r="W94" s="107">
        <f>T_iii_strat1!D$7-U94</f>
        <v>0</v>
      </c>
      <c r="X94" s="107">
        <f>T_iii_strat1!B$8</f>
        <v>600</v>
      </c>
      <c r="Y94" s="107">
        <f>X94-T_iii_strat1!C$8</f>
        <v>0</v>
      </c>
      <c r="Z94" s="107">
        <f>T_iii_strat1!D$8-X94</f>
        <v>0</v>
      </c>
      <c r="AA94" s="107">
        <f>T_iii_strat1!B$9</f>
        <v>0</v>
      </c>
      <c r="AB94" s="107">
        <f>AA94-T_iii_strat1!C$9</f>
        <v>0</v>
      </c>
      <c r="AC94" s="107">
        <f>T_iii_strat1!D$9-AA94</f>
        <v>0</v>
      </c>
      <c r="AD94" s="107">
        <f>T_iii_strat1!B$10</f>
        <v>0</v>
      </c>
      <c r="AE94" s="107">
        <f>AD94-T_iii_strat1!C$10</f>
        <v>0</v>
      </c>
      <c r="AF94" s="107">
        <f>T_iii_strat1!D$10-AD94</f>
        <v>0</v>
      </c>
      <c r="AG94" s="107">
        <f>T_iii_strat1!B$11</f>
        <v>1500</v>
      </c>
      <c r="AH94" s="107">
        <f>AG94-T_iii_strat1!C$11</f>
        <v>700</v>
      </c>
      <c r="AI94" s="107">
        <f>T_iii_strat1!D$11-AG94</f>
        <v>500</v>
      </c>
      <c r="AJ94" s="107">
        <f>T_iii_strat1!B$12</f>
        <v>0</v>
      </c>
      <c r="AK94" s="107">
        <f>AJ94-T_iii_strat1!C$12</f>
        <v>0</v>
      </c>
      <c r="AL94" s="107">
        <f>T_iii_strat1!D$12-AJ94</f>
        <v>0</v>
      </c>
      <c r="AM94" s="107">
        <f>T_iii_strat1!B$13</f>
        <v>0</v>
      </c>
      <c r="AN94" s="107">
        <f>AM94-T_iii_strat1!C$13</f>
        <v>0</v>
      </c>
      <c r="AO94" s="107">
        <f>T_iii_strat1!D$13-AM94</f>
        <v>0</v>
      </c>
      <c r="AP94" s="107">
        <f>T_iii_strat1!B$14</f>
        <v>0</v>
      </c>
      <c r="AQ94" s="107">
        <f>AP94-T_iii_strat1!C$14</f>
        <v>0</v>
      </c>
      <c r="AR94" s="107">
        <f>T_iii_strat1!D$14-AP94</f>
        <v>0</v>
      </c>
      <c r="AS94" s="107">
        <f>T_iii_strat1!B$15</f>
        <v>0</v>
      </c>
      <c r="AT94" s="107">
        <f>AS94-T_iii_strat1!C$15</f>
        <v>0</v>
      </c>
      <c r="AU94" s="107">
        <f>T_iii_strat1!D$15-AS94</f>
        <v>0</v>
      </c>
      <c r="AV94" s="107">
        <f>T_iii_strat1!B$16</f>
        <v>0</v>
      </c>
      <c r="AW94" s="107">
        <f>AV94-T_iii_strat1!C$16</f>
        <v>0</v>
      </c>
      <c r="AX94" s="107">
        <f>T_iii_strat1!D$16-AV94</f>
        <v>0</v>
      </c>
      <c r="AY94" s="107">
        <f>T_iii_strat1!B$17</f>
        <v>0</v>
      </c>
      <c r="AZ94" s="107">
        <f>AY94-T_iii_strat1!C$17</f>
        <v>0</v>
      </c>
      <c r="BA94" s="107">
        <f>T_iii_strat1!D$17-AY94</f>
        <v>0</v>
      </c>
      <c r="BB94" s="107">
        <f>T_iii_strat1!B$19</f>
        <v>0</v>
      </c>
      <c r="BC94" s="107">
        <f>BB94-T_iii_strat1!C$19</f>
        <v>0</v>
      </c>
      <c r="BD94" s="107">
        <f>T_iii_strat1!D$19-BB94</f>
        <v>0</v>
      </c>
      <c r="BE94" s="107">
        <f>T_iii_strat1!B$19</f>
        <v>0</v>
      </c>
      <c r="BF94" s="107">
        <f>BE94-T_iii_strat1!C$19</f>
        <v>0</v>
      </c>
      <c r="BG94" s="107">
        <f>T_iii_strat1!D$19-BE94</f>
        <v>0</v>
      </c>
      <c r="BH94" s="107">
        <f>T_iii_strat1!B$20</f>
        <v>0</v>
      </c>
      <c r="BI94" s="107">
        <f>BH94-T_iii_strat1!C$20</f>
        <v>0</v>
      </c>
      <c r="BJ94" s="107">
        <f>T_iii_strat1!D$20-BH94</f>
        <v>0</v>
      </c>
      <c r="BK94" s="107">
        <f>T_iii_strat1!B$21</f>
        <v>0</v>
      </c>
      <c r="BL94" s="107">
        <f>BK94-T_iii_strat1!C$21</f>
        <v>0</v>
      </c>
      <c r="BM94" s="107">
        <f>T_iii_strat1!D$21-BK94</f>
        <v>0</v>
      </c>
      <c r="BN94" s="107">
        <f>T_iii_strat1!B$22</f>
        <v>0</v>
      </c>
      <c r="BO94" s="107">
        <f>BN94-T_iii_strat1!C$22</f>
        <v>0</v>
      </c>
      <c r="BP94" s="107">
        <f>T_iii_strat1!D$22-BN94</f>
        <v>0</v>
      </c>
      <c r="BQ94" s="107">
        <f>T_iii_strat1!B$23</f>
        <v>0</v>
      </c>
      <c r="BR94" s="107">
        <f>BQ94-T_iii_strat1!C$23</f>
        <v>0</v>
      </c>
      <c r="BS94" s="107">
        <f>T_iii_strat1!D$23-BQ94</f>
        <v>0</v>
      </c>
      <c r="BT94" s="107">
        <f>T_iii_strat1!B$24</f>
        <v>0</v>
      </c>
      <c r="BU94" s="107">
        <f>BT94-T_iii_strat1!C$24</f>
        <v>0</v>
      </c>
      <c r="BV94" s="107">
        <f>T_iii_strat1!D$24-BT94</f>
        <v>0</v>
      </c>
      <c r="BW94" s="107">
        <f>T_iii_strat1!B$25</f>
        <v>0</v>
      </c>
      <c r="BX94" s="107">
        <f>BW94-T_iii_strat1!C$25</f>
        <v>0</v>
      </c>
      <c r="BY94" s="107">
        <f>T_iii_strat1!D$25-BW94</f>
        <v>0</v>
      </c>
      <c r="BZ94" s="107">
        <f>T_iii_strat1!B$26</f>
        <v>0</v>
      </c>
      <c r="CA94" s="107">
        <f>BZ94-T_iii_strat1!C$26</f>
        <v>0</v>
      </c>
      <c r="CB94" s="107">
        <f>T_iii_strat1!D$26-BZ94</f>
        <v>0</v>
      </c>
      <c r="CC94" s="107">
        <f>T_iii_strat1!B$27</f>
        <v>0</v>
      </c>
      <c r="CD94" s="107">
        <f>CC94-T_iii_strat1!C$27</f>
        <v>0</v>
      </c>
      <c r="CE94" s="107">
        <f>T_iii_strat1!D$27-CC94</f>
        <v>0</v>
      </c>
      <c r="CF94" s="107">
        <f>T_iii_strat1!B$28</f>
        <v>0</v>
      </c>
      <c r="CG94" s="107">
        <f>CF94-T_iii_strat1!C$28</f>
        <v>0</v>
      </c>
      <c r="CH94" s="107">
        <f>T_iii_strat1!D$28-CF94</f>
        <v>0</v>
      </c>
      <c r="CI94" s="107">
        <f>T_iii_strat1!B$29</f>
        <v>0</v>
      </c>
      <c r="CJ94" s="107">
        <f>CI94-T_iii_strat1!C$29</f>
        <v>0</v>
      </c>
      <c r="CK94" s="107">
        <f>T_iii_strat1!D$29-CI94</f>
        <v>0</v>
      </c>
      <c r="CL94" s="107">
        <f>T_iii_strat1!B$30</f>
        <v>0</v>
      </c>
      <c r="CM94" s="107">
        <f>CL94-T_iii_strat1!C$30</f>
        <v>0</v>
      </c>
      <c r="CN94" s="107">
        <f>T_iii_strat1!D$30-CL94</f>
        <v>0</v>
      </c>
      <c r="CO94" s="107">
        <f>T_iii_strat1!B$31</f>
        <v>0</v>
      </c>
      <c r="CP94" s="107">
        <f>CO94-T_iii_strat1!C$31</f>
        <v>0</v>
      </c>
      <c r="CQ94" s="107">
        <f>T_iii_strat1!D$31-CO94</f>
        <v>0</v>
      </c>
      <c r="CR94" s="107">
        <f>T_iii_strat1!B$32</f>
        <v>0</v>
      </c>
      <c r="CS94" s="107">
        <f>CR94-T_iii_strat1!C$32</f>
        <v>0</v>
      </c>
      <c r="CT94" s="61">
        <f>T_iii_strat1!D$32-CR94</f>
        <v>0</v>
      </c>
      <c r="CX94" s="125"/>
      <c r="CY94" s="125"/>
      <c r="CZ94" s="125"/>
      <c r="DA94" s="125"/>
      <c r="DB94" s="125"/>
      <c r="DC94" s="125"/>
    </row>
    <row r="95" spans="2:107">
      <c r="B95" s="130"/>
      <c r="C95" s="130"/>
      <c r="D95" s="130"/>
      <c r="E95" s="130"/>
      <c r="F95" s="130"/>
      <c r="G95" s="130"/>
      <c r="K95" s="42" t="str">
        <f>T_iii_strat1!F$2</f>
        <v>Private For-Profit Facility</v>
      </c>
      <c r="L95" s="107">
        <f>T_iii_strat3!F$4</f>
        <v>3500</v>
      </c>
      <c r="M95" s="107">
        <f>L95-T_iii_strat3!G$4</f>
        <v>0</v>
      </c>
      <c r="N95" s="107">
        <f>T_iii_strat3!H$4-L95</f>
        <v>0</v>
      </c>
      <c r="O95" s="107">
        <f>T_iii_strat3!F$5</f>
        <v>0</v>
      </c>
      <c r="P95" s="107">
        <f>O95-T_iii_strat3!G$5</f>
        <v>0</v>
      </c>
      <c r="Q95" s="107">
        <f>T_iii_strat3!H$5-O95</f>
        <v>0</v>
      </c>
      <c r="R95" s="107">
        <f>T_iii_strat1!F$6</f>
        <v>0</v>
      </c>
      <c r="S95" s="107">
        <f>R95-T_iii_strat1!G$6</f>
        <v>0</v>
      </c>
      <c r="T95" s="107">
        <f>T_iii_strat1!H$6-R95</f>
        <v>0</v>
      </c>
      <c r="U95" s="107">
        <f>T_iii_strat1!F$7</f>
        <v>0</v>
      </c>
      <c r="V95" s="107">
        <f>U95-T_iii_strat1!G$7</f>
        <v>0</v>
      </c>
      <c r="W95" s="107">
        <f>T_iii_strat1!H$7-U95</f>
        <v>0</v>
      </c>
      <c r="X95" s="107">
        <f>T_iii_strat1!F$8</f>
        <v>750</v>
      </c>
      <c r="Y95" s="107">
        <f>X95-T_iii_strat1!G$8</f>
        <v>150</v>
      </c>
      <c r="Z95" s="107">
        <f>T_iii_strat1!H$8-X95</f>
        <v>650</v>
      </c>
      <c r="AA95" s="107">
        <f>T_iii_strat1!F$9</f>
        <v>0</v>
      </c>
      <c r="AB95" s="107">
        <f>AA95-T_iii_strat1!G$9</f>
        <v>0</v>
      </c>
      <c r="AC95" s="107">
        <f>T_iii_strat1!H$9-AA95</f>
        <v>0</v>
      </c>
      <c r="AD95" s="107">
        <f>T_iii_strat1!F$10</f>
        <v>0</v>
      </c>
      <c r="AE95" s="107">
        <f>AD95-T_iii_strat1!G$10</f>
        <v>0</v>
      </c>
      <c r="AF95" s="107">
        <f>T_iii_strat1!H$10-AD95</f>
        <v>0</v>
      </c>
      <c r="AG95" s="107">
        <f>T_iii_strat1!F$11</f>
        <v>900</v>
      </c>
      <c r="AH95" s="107">
        <f>AG95-T_iii_strat1!G$11</f>
        <v>100</v>
      </c>
      <c r="AI95" s="107">
        <f>T_iii_strat1!H$11-AG95</f>
        <v>300</v>
      </c>
      <c r="AJ95" s="107">
        <f>T_iii_strat1!F$12</f>
        <v>0</v>
      </c>
      <c r="AK95" s="107">
        <f>AJ95-T_iii_strat1!G$12</f>
        <v>0</v>
      </c>
      <c r="AL95" s="107">
        <f>T_iii_strat1!H$12-AJ95</f>
        <v>0</v>
      </c>
      <c r="AM95" s="107">
        <f>T_iii_strat1!F$13</f>
        <v>0</v>
      </c>
      <c r="AN95" s="107">
        <f>AM95-T_iii_strat1!G$13</f>
        <v>0</v>
      </c>
      <c r="AO95" s="107">
        <f>T_iii_strat1!H$13-AM95</f>
        <v>0</v>
      </c>
      <c r="AP95" s="107">
        <f>T_iii_strat1!F$14</f>
        <v>0</v>
      </c>
      <c r="AQ95" s="107">
        <f>AP95-T_iii_strat1!G$14</f>
        <v>0</v>
      </c>
      <c r="AR95" s="107">
        <f>T_iii_strat1!H$14-AP95</f>
        <v>0</v>
      </c>
      <c r="AS95" s="107">
        <f>T_iii_strat1!F$15</f>
        <v>0</v>
      </c>
      <c r="AT95" s="107">
        <f>AS95-T_iii_strat1!G$15</f>
        <v>0</v>
      </c>
      <c r="AU95" s="107">
        <f>T_iii_strat1!H$15-AS95</f>
        <v>0</v>
      </c>
      <c r="AV95" s="107">
        <f>T_iii_strat1!F$16</f>
        <v>0</v>
      </c>
      <c r="AW95" s="107">
        <f>AV95-T_iii_strat1!G$16</f>
        <v>0</v>
      </c>
      <c r="AX95" s="107">
        <f>T_iii_strat1!H$16-AV95</f>
        <v>0</v>
      </c>
      <c r="AY95" s="107">
        <f>T_iii_strat1!F$17</f>
        <v>0</v>
      </c>
      <c r="AZ95" s="107">
        <f>AY95-T_iii_strat1!G$17</f>
        <v>0</v>
      </c>
      <c r="BA95" s="107">
        <f>T_iii_strat1!H$17-AY95</f>
        <v>0</v>
      </c>
      <c r="BB95" s="107">
        <f>T_iii_strat1!F$19</f>
        <v>0</v>
      </c>
      <c r="BC95" s="107">
        <f>BB95-T_iii_strat1!G$19</f>
        <v>0</v>
      </c>
      <c r="BD95" s="107">
        <f>T_iii_strat1!H$19-BB95</f>
        <v>0</v>
      </c>
      <c r="BE95" s="107">
        <f>T_iii_strat1!F$19</f>
        <v>0</v>
      </c>
      <c r="BF95" s="107">
        <f>BE95-T_iii_strat1!G$19</f>
        <v>0</v>
      </c>
      <c r="BG95" s="107">
        <f>T_iii_strat1!H$19-BE95</f>
        <v>0</v>
      </c>
      <c r="BH95" s="107">
        <f>T_iii_strat1!F$20</f>
        <v>0</v>
      </c>
      <c r="BI95" s="107">
        <f>BH95-T_iii_strat1!G$20</f>
        <v>0</v>
      </c>
      <c r="BJ95" s="107">
        <f>T_iii_strat1!H$20-BH95</f>
        <v>0</v>
      </c>
      <c r="BK95" s="107">
        <f>T_iii_strat1!F$21</f>
        <v>0</v>
      </c>
      <c r="BL95" s="107">
        <f>BK95-T_iii_strat1!G$21</f>
        <v>0</v>
      </c>
      <c r="BM95" s="107">
        <f>T_iii_strat1!H$21-BK95</f>
        <v>0</v>
      </c>
      <c r="BN95" s="107">
        <f>T_iii_strat1!F$22</f>
        <v>0</v>
      </c>
      <c r="BO95" s="107">
        <f>BN95-T_iii_strat1!G$22</f>
        <v>0</v>
      </c>
      <c r="BP95" s="107">
        <f>T_iii_strat1!H$22-BN95</f>
        <v>0</v>
      </c>
      <c r="BQ95" s="107">
        <f>T_iii_strat1!F$23</f>
        <v>0</v>
      </c>
      <c r="BR95" s="107">
        <f>BQ95-T_iii_strat1!G$23</f>
        <v>0</v>
      </c>
      <c r="BS95" s="107">
        <f>T_iii_strat1!H$23-BQ95</f>
        <v>0</v>
      </c>
      <c r="BT95" s="107">
        <f>T_iii_strat1!F$24</f>
        <v>0</v>
      </c>
      <c r="BU95" s="107">
        <f>BT95-T_iii_strat1!G$24</f>
        <v>0</v>
      </c>
      <c r="BV95" s="107">
        <f>T_iii_strat1!H$24-BT95</f>
        <v>0</v>
      </c>
      <c r="BW95" s="107">
        <f>T_iii_strat1!F$25</f>
        <v>0</v>
      </c>
      <c r="BX95" s="107">
        <f>BW95-T_iii_strat1!G$25</f>
        <v>0</v>
      </c>
      <c r="BY95" s="107">
        <f>T_iii_strat1!H$25-BW95</f>
        <v>0</v>
      </c>
      <c r="BZ95" s="107">
        <f>T_iii_strat1!F$26</f>
        <v>0</v>
      </c>
      <c r="CA95" s="107">
        <f>BZ95-T_iii_strat1!G$26</f>
        <v>0</v>
      </c>
      <c r="CB95" s="107">
        <f>T_iii_strat1!H$26-BZ95</f>
        <v>0</v>
      </c>
      <c r="CC95" s="107">
        <f>T_iii_strat1!F$27</f>
        <v>0</v>
      </c>
      <c r="CD95" s="107">
        <f>CC95-T_iii_strat1!G$27</f>
        <v>0</v>
      </c>
      <c r="CE95" s="107">
        <f>T_iii_strat1!H$27-CC95</f>
        <v>0</v>
      </c>
      <c r="CF95" s="107">
        <f>T_iii_strat1!F$28</f>
        <v>0</v>
      </c>
      <c r="CG95" s="107">
        <f>CF95-T_iii_strat1!G$28</f>
        <v>0</v>
      </c>
      <c r="CH95" s="107">
        <f>T_iii_strat1!H$28-CF95</f>
        <v>0</v>
      </c>
      <c r="CI95" s="107">
        <f>T_iii_strat1!F$29</f>
        <v>0</v>
      </c>
      <c r="CJ95" s="107">
        <f>CI95-T_iii_strat1!G$29</f>
        <v>0</v>
      </c>
      <c r="CK95" s="107">
        <f>T_iii_strat1!H$29-CI95</f>
        <v>0</v>
      </c>
      <c r="CL95" s="107">
        <f>T_iii_strat1!F$30</f>
        <v>0</v>
      </c>
      <c r="CM95" s="107">
        <f>CL95-T_iii_strat1!G$30</f>
        <v>0</v>
      </c>
      <c r="CN95" s="107">
        <f>T_iii_strat1!H$30-CL95</f>
        <v>0</v>
      </c>
      <c r="CO95" s="107">
        <f>T_iii_strat1!F$31</f>
        <v>0</v>
      </c>
      <c r="CP95" s="107">
        <f>CO95-T_iii_strat1!G$31</f>
        <v>0</v>
      </c>
      <c r="CQ95" s="107">
        <f>T_iii_strat1!H$31-CO95</f>
        <v>0</v>
      </c>
      <c r="CR95" s="107">
        <f>T_iii_strat1!F$32</f>
        <v>0</v>
      </c>
      <c r="CS95" s="107">
        <f>CR95-T_iii_strat1!G$32</f>
        <v>0</v>
      </c>
      <c r="CT95" s="61">
        <f>T_iii_strat1!H$32-CR95</f>
        <v>0</v>
      </c>
      <c r="CX95" s="125"/>
      <c r="CY95" s="125"/>
      <c r="CZ95" s="125"/>
      <c r="DA95" s="125"/>
      <c r="DB95" s="125"/>
      <c r="DC95" s="125"/>
    </row>
    <row r="96" spans="2:107">
      <c r="B96" s="130"/>
      <c r="C96" s="130"/>
      <c r="D96" s="130"/>
      <c r="E96" s="130"/>
      <c r="F96" s="130"/>
      <c r="G96" s="130"/>
      <c r="K96" s="42" t="str">
        <f>T_iii_strat1!J$2</f>
        <v>Pharmacy</v>
      </c>
      <c r="L96" s="107">
        <f>T_iii_strat3!J$4</f>
        <v>2000</v>
      </c>
      <c r="M96" s="107">
        <f>L96-T_iii_strat3!K$4</f>
        <v>500</v>
      </c>
      <c r="N96" s="107">
        <f>T_iii_strat3!L$4-L96</f>
        <v>300</v>
      </c>
      <c r="O96" s="107">
        <f>T_iii_strat3!J$5</f>
        <v>2000</v>
      </c>
      <c r="P96" s="107">
        <f>O96-T_iii_strat3!K$5</f>
        <v>900</v>
      </c>
      <c r="Q96" s="107">
        <f>T_iii_strat3!L$5-O96</f>
        <v>1800</v>
      </c>
      <c r="R96" s="107">
        <f>T_iii_strat1!J$6</f>
        <v>2300</v>
      </c>
      <c r="S96" s="107">
        <f>R96-T_iii_strat1!K$6</f>
        <v>0</v>
      </c>
      <c r="T96" s="107">
        <f>T_iii_strat1!L$6-R96</f>
        <v>0</v>
      </c>
      <c r="U96" s="107">
        <f>T_iii_strat1!J$7</f>
        <v>850</v>
      </c>
      <c r="V96" s="107">
        <f>U96-T_iii_strat1!K$7</f>
        <v>100</v>
      </c>
      <c r="W96" s="107">
        <f>T_iii_strat1!L$7-U96</f>
        <v>650</v>
      </c>
      <c r="X96" s="107">
        <f>T_iii_strat1!J$8</f>
        <v>900</v>
      </c>
      <c r="Y96" s="107">
        <f>X96-T_iii_strat1!K$8</f>
        <v>150</v>
      </c>
      <c r="Z96" s="107">
        <f>T_iii_strat1!L$8-X96</f>
        <v>300</v>
      </c>
      <c r="AA96" s="107">
        <f>T_iii_strat1!J$9</f>
        <v>1000</v>
      </c>
      <c r="AB96" s="107">
        <f>AA96-T_iii_strat1!K$9</f>
        <v>300</v>
      </c>
      <c r="AC96" s="107">
        <f>T_iii_strat1!L$9-AA96</f>
        <v>200</v>
      </c>
      <c r="AD96" s="107">
        <f>T_iii_strat1!J$10</f>
        <v>1200</v>
      </c>
      <c r="AE96" s="107">
        <f>AD96-T_iii_strat1!K$10</f>
        <v>200</v>
      </c>
      <c r="AF96" s="107">
        <f>T_iii_strat1!L$10-AD96</f>
        <v>600</v>
      </c>
      <c r="AG96" s="107">
        <f>T_iii_strat1!J$11</f>
        <v>1200</v>
      </c>
      <c r="AH96" s="107">
        <f>AG96-T_iii_strat1!K$11</f>
        <v>300</v>
      </c>
      <c r="AI96" s="107">
        <f>T_iii_strat1!L$11-AG96</f>
        <v>800</v>
      </c>
      <c r="AJ96" s="107">
        <f>T_iii_strat1!J$12</f>
        <v>0</v>
      </c>
      <c r="AK96" s="107">
        <f>AJ96-T_iii_strat1!K$12</f>
        <v>0</v>
      </c>
      <c r="AL96" s="107">
        <f>T_iii_strat1!L$12-AJ96</f>
        <v>0</v>
      </c>
      <c r="AM96" s="107">
        <f>T_iii_strat1!J$13</f>
        <v>0</v>
      </c>
      <c r="AN96" s="107">
        <f>AM96-T_iii_strat1!K$13</f>
        <v>0</v>
      </c>
      <c r="AO96" s="107">
        <f>T_iii_strat1!L$13-AM96</f>
        <v>0</v>
      </c>
      <c r="AP96" s="107">
        <f>T_iii_strat1!J$14</f>
        <v>0</v>
      </c>
      <c r="AQ96" s="107">
        <f>AP96-T_iii_strat1!K$14</f>
        <v>0</v>
      </c>
      <c r="AR96" s="107">
        <f>T_iii_strat1!L$14-AP96</f>
        <v>0</v>
      </c>
      <c r="AS96" s="107">
        <f>T_iii_strat1!J$15</f>
        <v>0</v>
      </c>
      <c r="AT96" s="107">
        <f>AS96-T_iii_strat1!K$15</f>
        <v>0</v>
      </c>
      <c r="AU96" s="107">
        <f>T_iii_strat1!L$15-AS96</f>
        <v>0</v>
      </c>
      <c r="AV96" s="107">
        <f>T_iii_strat1!J$16</f>
        <v>0</v>
      </c>
      <c r="AW96" s="107">
        <f>AV96-T_iii_strat1!K$16</f>
        <v>0</v>
      </c>
      <c r="AX96" s="107">
        <f>T_iii_strat1!L$16-AV96</f>
        <v>0</v>
      </c>
      <c r="AY96" s="107">
        <f>T_iii_strat1!J$17</f>
        <v>0</v>
      </c>
      <c r="AZ96" s="107">
        <f>AY96-T_iii_strat1!K$17</f>
        <v>0</v>
      </c>
      <c r="BA96" s="107">
        <f>T_iii_strat1!L$17-AY96</f>
        <v>0</v>
      </c>
      <c r="BB96" s="107">
        <f>T_iii_strat1!J$19</f>
        <v>0</v>
      </c>
      <c r="BC96" s="107">
        <f>BB96-T_iii_strat1!K$19</f>
        <v>0</v>
      </c>
      <c r="BD96" s="107">
        <f>T_iii_strat1!L$19-BB96</f>
        <v>0</v>
      </c>
      <c r="BE96" s="107">
        <f>T_iii_strat1!J$19</f>
        <v>0</v>
      </c>
      <c r="BF96" s="107">
        <f>BE96-T_iii_strat1!K$19</f>
        <v>0</v>
      </c>
      <c r="BG96" s="107">
        <f>T_iii_strat1!L$19-BE96</f>
        <v>0</v>
      </c>
      <c r="BH96" s="107">
        <f>T_iii_strat1!J$20</f>
        <v>0</v>
      </c>
      <c r="BI96" s="107">
        <f>BH96-T_iii_strat1!K$20</f>
        <v>0</v>
      </c>
      <c r="BJ96" s="107">
        <f>T_iii_strat1!L$20-BH96</f>
        <v>0</v>
      </c>
      <c r="BK96" s="107">
        <f>T_iii_strat1!J$21</f>
        <v>0</v>
      </c>
      <c r="BL96" s="107">
        <f>BK96-T_iii_strat1!K$21</f>
        <v>0</v>
      </c>
      <c r="BM96" s="107">
        <f>T_iii_strat1!L$21-BK96</f>
        <v>0</v>
      </c>
      <c r="BN96" s="107">
        <f>T_iii_strat1!J$22</f>
        <v>0</v>
      </c>
      <c r="BO96" s="107">
        <f>BN96-T_iii_strat1!K$22</f>
        <v>0</v>
      </c>
      <c r="BP96" s="107">
        <f>T_iii_strat1!L$22-BN96</f>
        <v>0</v>
      </c>
      <c r="BQ96" s="107">
        <f>T_iii_strat1!J$23</f>
        <v>0</v>
      </c>
      <c r="BR96" s="107">
        <f>BQ96-T_iii_strat1!K$23</f>
        <v>0</v>
      </c>
      <c r="BS96" s="107">
        <f>T_iii_strat1!L$23-BQ96</f>
        <v>0</v>
      </c>
      <c r="BT96" s="107">
        <f>T_iii_strat1!J$24</f>
        <v>0</v>
      </c>
      <c r="BU96" s="107">
        <f>BT96-T_iii_strat1!K$24</f>
        <v>0</v>
      </c>
      <c r="BV96" s="107">
        <f>T_iii_strat1!L$24-BT96</f>
        <v>0</v>
      </c>
      <c r="BW96" s="107">
        <f>T_iii_strat1!J$25</f>
        <v>0</v>
      </c>
      <c r="BX96" s="107">
        <f>BW96-T_iii_strat1!K$25</f>
        <v>0</v>
      </c>
      <c r="BY96" s="107">
        <f>T_iii_strat1!L$25-BW96</f>
        <v>0</v>
      </c>
      <c r="BZ96" s="107">
        <f>T_iii_strat1!J$26</f>
        <v>0</v>
      </c>
      <c r="CA96" s="107">
        <f>BZ96-T_iii_strat1!K$26</f>
        <v>0</v>
      </c>
      <c r="CB96" s="107">
        <f>T_iii_strat1!L$26-BZ96</f>
        <v>0</v>
      </c>
      <c r="CC96" s="107">
        <f>T_iii_strat1!J$27</f>
        <v>0</v>
      </c>
      <c r="CD96" s="107">
        <f>CC96-T_iii_strat1!K$27</f>
        <v>0</v>
      </c>
      <c r="CE96" s="107">
        <f>T_iii_strat1!L$27-CC96</f>
        <v>0</v>
      </c>
      <c r="CF96" s="107">
        <f>T_iii_strat1!J$28</f>
        <v>0</v>
      </c>
      <c r="CG96" s="107">
        <f>CF96-T_iii_strat1!K$28</f>
        <v>0</v>
      </c>
      <c r="CH96" s="107">
        <f>T_iii_strat1!L$28-CF96</f>
        <v>0</v>
      </c>
      <c r="CI96" s="107">
        <f>T_iii_strat1!J$29</f>
        <v>0</v>
      </c>
      <c r="CJ96" s="107">
        <f>CI96-T_iii_strat1!K$29</f>
        <v>0</v>
      </c>
      <c r="CK96" s="107">
        <f>T_iii_strat1!L$29-CI96</f>
        <v>0</v>
      </c>
      <c r="CL96" s="107">
        <f>T_iii_strat1!J$30</f>
        <v>0</v>
      </c>
      <c r="CM96" s="107">
        <f>CL96-T_iii_strat1!K$30</f>
        <v>0</v>
      </c>
      <c r="CN96" s="107">
        <f>T_iii_strat1!L$30-CL96</f>
        <v>0</v>
      </c>
      <c r="CO96" s="107">
        <f>T_iii_strat1!J$31</f>
        <v>0</v>
      </c>
      <c r="CP96" s="107">
        <f>CO96-T_iii_strat1!K$31</f>
        <v>0</v>
      </c>
      <c r="CQ96" s="107">
        <f>T_iii_strat1!L$31-CO96</f>
        <v>0</v>
      </c>
      <c r="CR96" s="107">
        <f>T_iii_strat1!J$32</f>
        <v>0</v>
      </c>
      <c r="CS96" s="107">
        <f>CR96-T_iii_strat1!K$32</f>
        <v>0</v>
      </c>
      <c r="CT96" s="61">
        <f>T_iii_strat1!L$32-CR96</f>
        <v>0</v>
      </c>
      <c r="CX96" s="125"/>
      <c r="CY96" s="125"/>
      <c r="CZ96" s="125"/>
      <c r="DA96" s="125"/>
      <c r="DB96" s="125"/>
      <c r="DC96" s="125"/>
    </row>
    <row r="97" spans="2:107">
      <c r="B97" s="130"/>
      <c r="C97" s="130"/>
      <c r="D97" s="130"/>
      <c r="E97" s="130"/>
      <c r="F97" s="130"/>
      <c r="G97" s="130"/>
      <c r="K97" s="42" t="str">
        <f>T_iii_strat1!N$2</f>
        <v>Laboratory</v>
      </c>
      <c r="L97" s="107">
        <f>T_iii_strat3!N$4</f>
        <v>0</v>
      </c>
      <c r="M97" s="107">
        <f>L97-T_iii_strat3!O$4</f>
        <v>0</v>
      </c>
      <c r="N97" s="107">
        <f>T_iii_strat3!P$4-L97</f>
        <v>0</v>
      </c>
      <c r="O97" s="107">
        <f>T_iii_strat3!N$5</f>
        <v>0</v>
      </c>
      <c r="P97" s="107">
        <f>O97-T_iii_strat3!O$5</f>
        <v>0</v>
      </c>
      <c r="Q97" s="107">
        <f>T_iii_strat3!P$5-O97</f>
        <v>0</v>
      </c>
      <c r="R97" s="107">
        <f>T_iii_strat1!N$6</f>
        <v>0</v>
      </c>
      <c r="S97" s="107">
        <f>O97-T_iii_strat1!O$6</f>
        <v>0</v>
      </c>
      <c r="T97" s="107">
        <f>T_iii_strat1!P$6-O97</f>
        <v>0</v>
      </c>
      <c r="U97" s="107">
        <f>T_iii_strat1!N$7</f>
        <v>0</v>
      </c>
      <c r="V97" s="107">
        <f>U97-T_iii_strat1!U$7</f>
        <v>-6</v>
      </c>
      <c r="W97" s="107">
        <f>T_iii_strat1!P$7-U97</f>
        <v>0</v>
      </c>
      <c r="X97" s="107">
        <f>T_iii_strat1!N$8</f>
        <v>0</v>
      </c>
      <c r="Y97" s="107">
        <f>X97-T_iii_strat1!X$8</f>
        <v>-5000</v>
      </c>
      <c r="Z97" s="107">
        <f>T_iii_strat1!P$8-X97</f>
        <v>0</v>
      </c>
      <c r="AA97" s="107">
        <f>T_iii_strat1!N$9</f>
        <v>0</v>
      </c>
      <c r="AB97" s="107">
        <f>AA97-T_iii_strat1!O$9</f>
        <v>0</v>
      </c>
      <c r="AC97" s="107">
        <f>T_iii_strat1!P$9-AA97</f>
        <v>0</v>
      </c>
      <c r="AD97" s="107">
        <f>T_iii_strat1!N$10</f>
        <v>0</v>
      </c>
      <c r="AE97" s="107">
        <f>AD97-T_iii_strat1!O$10</f>
        <v>0</v>
      </c>
      <c r="AF97" s="107">
        <f>T_iii_strat1!P$10-AD97</f>
        <v>0</v>
      </c>
      <c r="AG97" s="107">
        <f>T_iii_strat1!N$11</f>
        <v>1300</v>
      </c>
      <c r="AH97" s="107">
        <f>AG97-T_iii_strat1!O$11</f>
        <v>100</v>
      </c>
      <c r="AI97" s="107">
        <f>T_iii_strat1!P$11-AG97</f>
        <v>1200</v>
      </c>
      <c r="AJ97" s="107">
        <f>T_iii_strat1!N$12</f>
        <v>0</v>
      </c>
      <c r="AK97" s="107">
        <f>AJ97-T_iii_strat1!O$12</f>
        <v>0</v>
      </c>
      <c r="AL97" s="107">
        <f>T_iii_strat1!P$12-AJ97</f>
        <v>0</v>
      </c>
      <c r="AM97" s="107">
        <f>T_iii_strat1!N$13</f>
        <v>0</v>
      </c>
      <c r="AN97" s="107">
        <f>AM97-T_iii_strat1!O$13</f>
        <v>0</v>
      </c>
      <c r="AO97" s="107">
        <f>T_iii_strat1!P$13-AM97</f>
        <v>0</v>
      </c>
      <c r="AP97" s="107">
        <f>T_iii_strat1!N$14</f>
        <v>0</v>
      </c>
      <c r="AQ97" s="107">
        <f>AP97-T_iii_strat1!O$14</f>
        <v>0</v>
      </c>
      <c r="AR97" s="107">
        <f>T_iii_strat1!P$14-AP97</f>
        <v>0</v>
      </c>
      <c r="AS97" s="107">
        <f>T_iii_strat1!N$15</f>
        <v>0</v>
      </c>
      <c r="AT97" s="107">
        <f>AS97-T_iii_strat1!O$15</f>
        <v>0</v>
      </c>
      <c r="AU97" s="107">
        <f>T_iii_strat1!P$15-AS97</f>
        <v>0</v>
      </c>
      <c r="AV97" s="107">
        <f>T_iii_strat1!N$16</f>
        <v>0</v>
      </c>
      <c r="AW97" s="107">
        <f>AV97-T_iii_strat1!O$16</f>
        <v>0</v>
      </c>
      <c r="AX97" s="107">
        <f>T_iii_strat1!P$16-AV97</f>
        <v>0</v>
      </c>
      <c r="AY97" s="107">
        <f>T_iii_strat1!N$17</f>
        <v>0</v>
      </c>
      <c r="AZ97" s="107">
        <f>AY97-T_iii_strat1!O$17</f>
        <v>0</v>
      </c>
      <c r="BA97" s="107">
        <f>T_iii_strat1!P$17-AY97</f>
        <v>0</v>
      </c>
      <c r="BB97" s="107">
        <f>T_iii_strat1!N$19</f>
        <v>0</v>
      </c>
      <c r="BC97" s="107">
        <f>BB97-T_iii_strat1!O$19</f>
        <v>0</v>
      </c>
      <c r="BD97" s="107">
        <f>T_iii_strat1!P$19-BB97</f>
        <v>0</v>
      </c>
      <c r="BE97" s="107">
        <f>T_iii_strat1!N$19</f>
        <v>0</v>
      </c>
      <c r="BF97" s="107">
        <f>BE97-T_iii_strat1!O$19</f>
        <v>0</v>
      </c>
      <c r="BG97" s="107">
        <f>T_iii_strat1!P$19-BE97</f>
        <v>0</v>
      </c>
      <c r="BH97" s="107">
        <f>T_iii_strat1!N$20</f>
        <v>0</v>
      </c>
      <c r="BI97" s="107">
        <f>BH97-T_iii_strat1!O$20</f>
        <v>0</v>
      </c>
      <c r="BJ97" s="107">
        <f>T_iii_strat1!P$20-BH97</f>
        <v>0</v>
      </c>
      <c r="BK97" s="107">
        <f>T_iii_strat1!N$21</f>
        <v>0</v>
      </c>
      <c r="BL97" s="107">
        <f>BK97-T_iii_strat1!O$21</f>
        <v>0</v>
      </c>
      <c r="BM97" s="107">
        <f>T_iii_strat1!P$21-BK97</f>
        <v>0</v>
      </c>
      <c r="BN97" s="107">
        <f>T_iii_strat1!N$22</f>
        <v>0</v>
      </c>
      <c r="BO97" s="107">
        <f>BN97-T_iii_strat1!O$22</f>
        <v>0</v>
      </c>
      <c r="BP97" s="107">
        <f>T_iii_strat1!P$22-BN97</f>
        <v>0</v>
      </c>
      <c r="BQ97" s="107">
        <f>T_iii_strat1!N$23</f>
        <v>0</v>
      </c>
      <c r="BR97" s="107">
        <f>BQ97-T_iii_strat1!O$23</f>
        <v>0</v>
      </c>
      <c r="BS97" s="107">
        <f>T_iii_strat1!P$23-BQ97</f>
        <v>0</v>
      </c>
      <c r="BT97" s="107">
        <f>T_iii_strat1!N$24</f>
        <v>0</v>
      </c>
      <c r="BU97" s="107">
        <f>BT97-T_iii_strat1!O$24</f>
        <v>0</v>
      </c>
      <c r="BV97" s="107">
        <f>T_iii_strat1!P$24-BT97</f>
        <v>0</v>
      </c>
      <c r="BW97" s="107">
        <f>T_iii_strat1!N$25</f>
        <v>0</v>
      </c>
      <c r="BX97" s="107">
        <f>BW97-T_iii_strat1!O$25</f>
        <v>0</v>
      </c>
      <c r="BY97" s="107">
        <f>T_iii_strat1!P$25-BW97</f>
        <v>0</v>
      </c>
      <c r="BZ97" s="107">
        <f>T_iii_strat1!N$26</f>
        <v>0</v>
      </c>
      <c r="CA97" s="107">
        <f>BZ97-T_iii_strat1!O$26</f>
        <v>0</v>
      </c>
      <c r="CB97" s="107">
        <f>T_iii_strat1!P$26-BZ97</f>
        <v>0</v>
      </c>
      <c r="CC97" s="107">
        <f>T_iii_strat1!N$27</f>
        <v>0</v>
      </c>
      <c r="CD97" s="107">
        <f>CC97-T_iii_strat1!O$27</f>
        <v>0</v>
      </c>
      <c r="CE97" s="107">
        <f>T_iii_strat1!P$27-CC97</f>
        <v>0</v>
      </c>
      <c r="CF97" s="107">
        <f>T_iii_strat1!N$28</f>
        <v>0</v>
      </c>
      <c r="CG97" s="107">
        <f>CF97-T_iii_strat1!O$28</f>
        <v>0</v>
      </c>
      <c r="CH97" s="107">
        <f>T_iii_strat1!P$28-CF97</f>
        <v>0</v>
      </c>
      <c r="CI97" s="107">
        <f>T_iii_strat1!N$29</f>
        <v>0</v>
      </c>
      <c r="CJ97" s="107">
        <f>CI97-T_iii_strat1!O$29</f>
        <v>0</v>
      </c>
      <c r="CK97" s="107">
        <f>T_iii_strat1!P$29-CI97</f>
        <v>0</v>
      </c>
      <c r="CL97" s="107">
        <f>T_iii_strat1!N$30</f>
        <v>0</v>
      </c>
      <c r="CM97" s="107">
        <f>CL97-T_iii_strat1!O$30</f>
        <v>0</v>
      </c>
      <c r="CN97" s="107">
        <f>T_iii_strat1!P$30-CL97</f>
        <v>0</v>
      </c>
      <c r="CO97" s="107">
        <f>T_iii_strat1!N$31</f>
        <v>0</v>
      </c>
      <c r="CP97" s="107">
        <f>CO97-T_iii_strat1!O$31</f>
        <v>0</v>
      </c>
      <c r="CQ97" s="107">
        <f>T_iii_strat1!P$31-CO97</f>
        <v>0</v>
      </c>
      <c r="CR97" s="107">
        <f>T_iii_strat1!N$32</f>
        <v>0</v>
      </c>
      <c r="CS97" s="107">
        <f>CR97-T_iii_strat1!O$32</f>
        <v>0</v>
      </c>
      <c r="CT97" s="61">
        <f>T_iii_strat1!P$32-CR97</f>
        <v>0</v>
      </c>
      <c r="CX97" s="125"/>
      <c r="CY97" s="125"/>
      <c r="CZ97" s="125"/>
      <c r="DA97" s="125"/>
      <c r="DB97" s="125"/>
      <c r="DC97" s="125"/>
    </row>
    <row r="98" spans="2:107">
      <c r="B98" s="130"/>
      <c r="C98" s="130"/>
      <c r="D98" s="130"/>
      <c r="E98" s="130"/>
      <c r="F98" s="130"/>
      <c r="G98" s="130"/>
      <c r="K98" s="42" t="str">
        <f>T_iii_strat1!R$2</f>
        <v>PPMV</v>
      </c>
      <c r="L98" s="107">
        <f>T_iii_strat3!R$4</f>
        <v>500</v>
      </c>
      <c r="M98" s="107">
        <f>L98-T_iii_strat3!S$4</f>
        <v>0</v>
      </c>
      <c r="N98" s="107">
        <f>T_iii_strat3!T$4-L98</f>
        <v>0</v>
      </c>
      <c r="O98" s="107">
        <f>T_iii_strat3!R$5</f>
        <v>600</v>
      </c>
      <c r="P98" s="107">
        <f>O98-T_iii_strat3!S$5</f>
        <v>0</v>
      </c>
      <c r="Q98" s="107">
        <f>T_iii_strat3!T$5-O98</f>
        <v>0</v>
      </c>
      <c r="R98" s="107">
        <f>T_iii_strat1!R$6</f>
        <v>1200</v>
      </c>
      <c r="S98" s="107">
        <f>R98-T_iii_strat1!S$6</f>
        <v>600</v>
      </c>
      <c r="T98" s="107">
        <f>T_iii_strat1!T$6-R98</f>
        <v>0</v>
      </c>
      <c r="U98" s="107">
        <f>T_iii_strat1!R$7</f>
        <v>800</v>
      </c>
      <c r="V98" s="107">
        <f>U98-T_iii_strat1!S$7</f>
        <v>100</v>
      </c>
      <c r="W98" s="107">
        <f>T_iii_strat1!T$7-U98</f>
        <v>550</v>
      </c>
      <c r="X98" s="107">
        <f>T_iii_strat1!R$8</f>
        <v>800</v>
      </c>
      <c r="Y98" s="107">
        <f>X98-T_iii_strat1!S$8</f>
        <v>100</v>
      </c>
      <c r="Z98" s="107">
        <f>T_iii_strat1!T$8-X98</f>
        <v>400</v>
      </c>
      <c r="AA98" s="107">
        <f>T_iii_strat1!R$9</f>
        <v>800</v>
      </c>
      <c r="AB98" s="107">
        <f>AA98-T_iii_strat1!S$9</f>
        <v>200</v>
      </c>
      <c r="AC98" s="107">
        <f>T_iii_strat1!T$9-AA98</f>
        <v>200</v>
      </c>
      <c r="AD98" s="107">
        <f>T_iii_strat1!R$10</f>
        <v>1000</v>
      </c>
      <c r="AE98" s="107">
        <f>AD98-T_iii_strat1!S$10</f>
        <v>300</v>
      </c>
      <c r="AF98" s="107">
        <f>T_iii_strat1!T$10-AD98</f>
        <v>0</v>
      </c>
      <c r="AG98" s="107">
        <f>T_iii_strat1!R$11</f>
        <v>1000</v>
      </c>
      <c r="AH98" s="107">
        <f>AG98-T_iii_strat1!S$11</f>
        <v>100</v>
      </c>
      <c r="AI98" s="107">
        <f>T_iii_strat1!T$11-AG98</f>
        <v>500</v>
      </c>
      <c r="AJ98" s="107">
        <f>T_iii_strat1!R$12</f>
        <v>0</v>
      </c>
      <c r="AK98" s="107">
        <f>AJ98-T_iii_strat1!S$12</f>
        <v>0</v>
      </c>
      <c r="AL98" s="107">
        <f>T_iii_strat1!T$12-AJ98</f>
        <v>0</v>
      </c>
      <c r="AM98" s="107">
        <f>T_iii_strat1!R$13</f>
        <v>0</v>
      </c>
      <c r="AN98" s="107">
        <f>AM98-T_iii_strat1!S$13</f>
        <v>0</v>
      </c>
      <c r="AO98" s="107">
        <f>T_iii_strat1!T$13-AM98</f>
        <v>0</v>
      </c>
      <c r="AP98" s="107">
        <f>T_iii_strat1!R$14</f>
        <v>0</v>
      </c>
      <c r="AQ98" s="107">
        <f>AP98-T_iii_strat1!S$14</f>
        <v>0</v>
      </c>
      <c r="AR98" s="107">
        <f>T_iii_strat1!T$14-AP98</f>
        <v>0</v>
      </c>
      <c r="AS98" s="107">
        <f>T_iii_strat1!R$15</f>
        <v>0</v>
      </c>
      <c r="AT98" s="107">
        <f>AS98-T_iii_strat1!S$15</f>
        <v>0</v>
      </c>
      <c r="AU98" s="107">
        <f>T_iii_strat1!T$15-AS98</f>
        <v>0</v>
      </c>
      <c r="AV98" s="107">
        <f>T_iii_strat1!R$16</f>
        <v>0</v>
      </c>
      <c r="AW98" s="107">
        <f>AV98-T_iii_strat1!S$16</f>
        <v>0</v>
      </c>
      <c r="AX98" s="107">
        <f>T_iii_strat1!T$16-AV98</f>
        <v>0</v>
      </c>
      <c r="AY98" s="107">
        <f>T_iii_strat1!R$17</f>
        <v>0</v>
      </c>
      <c r="AZ98" s="107">
        <f>AY98-T_iii_strat1!S$17</f>
        <v>0</v>
      </c>
      <c r="BA98" s="107">
        <f>T_iii_strat1!T$17-AY98</f>
        <v>0</v>
      </c>
      <c r="BB98" s="107">
        <f>T_iii_strat1!R$19</f>
        <v>0</v>
      </c>
      <c r="BC98" s="107">
        <f>BB98-T_iii_strat1!S$19</f>
        <v>0</v>
      </c>
      <c r="BD98" s="107">
        <f>T_iii_strat1!T$19-BB98</f>
        <v>0</v>
      </c>
      <c r="BE98" s="107">
        <f>T_iii_strat1!R$19</f>
        <v>0</v>
      </c>
      <c r="BF98" s="107">
        <f>BE98-T_iii_strat1!S$19</f>
        <v>0</v>
      </c>
      <c r="BG98" s="107">
        <f>T_iii_strat1!T$19-BE98</f>
        <v>0</v>
      </c>
      <c r="BH98" s="107">
        <f>T_iii_strat1!R$20</f>
        <v>0</v>
      </c>
      <c r="BI98" s="107">
        <f>BH98-T_iii_strat1!S$20</f>
        <v>0</v>
      </c>
      <c r="BJ98" s="107">
        <f>T_iii_strat1!T$20-BH98</f>
        <v>0</v>
      </c>
      <c r="BK98" s="107">
        <f>T_iii_strat1!R$21</f>
        <v>0</v>
      </c>
      <c r="BL98" s="107">
        <f>BK98-T_iii_strat1!S$21</f>
        <v>0</v>
      </c>
      <c r="BM98" s="107">
        <f>T_iii_strat1!T$21-BK98</f>
        <v>0</v>
      </c>
      <c r="BN98" s="107">
        <f>T_iii_strat1!R$22</f>
        <v>0</v>
      </c>
      <c r="BO98" s="107">
        <f>BN98-T_iii_strat1!S$22</f>
        <v>0</v>
      </c>
      <c r="BP98" s="107">
        <f>T_iii_strat1!T$22-BN98</f>
        <v>0</v>
      </c>
      <c r="BQ98" s="107">
        <f>T_iii_strat1!R$23</f>
        <v>0</v>
      </c>
      <c r="BR98" s="107">
        <f>BQ98-T_iii_strat1!S$23</f>
        <v>0</v>
      </c>
      <c r="BS98" s="107">
        <f>T_iii_strat1!T$23-BQ98</f>
        <v>0</v>
      </c>
      <c r="BT98" s="107">
        <f>T_iii_strat1!R$24</f>
        <v>0</v>
      </c>
      <c r="BU98" s="107">
        <f>BT98-T_iii_strat1!S$24</f>
        <v>0</v>
      </c>
      <c r="BV98" s="107">
        <f>T_iii_strat1!T$24-BT98</f>
        <v>0</v>
      </c>
      <c r="BW98" s="107">
        <f>T_iii_strat1!R$25</f>
        <v>0</v>
      </c>
      <c r="BX98" s="107">
        <f>BW98-T_iii_strat1!S$25</f>
        <v>0</v>
      </c>
      <c r="BY98" s="107">
        <f>T_iii_strat1!T$25-BW98</f>
        <v>0</v>
      </c>
      <c r="BZ98" s="107">
        <f>T_iii_strat1!R$26</f>
        <v>0</v>
      </c>
      <c r="CA98" s="107">
        <f>BZ98-T_iii_strat1!S$26</f>
        <v>0</v>
      </c>
      <c r="CB98" s="107">
        <f>T_iii_strat1!T$26-BZ98</f>
        <v>0</v>
      </c>
      <c r="CC98" s="107">
        <f>T_iii_strat1!R$27</f>
        <v>0</v>
      </c>
      <c r="CD98" s="107">
        <f>CC98-T_iii_strat1!S$27</f>
        <v>0</v>
      </c>
      <c r="CE98" s="107">
        <f>T_iii_strat1!T$27-CC98</f>
        <v>0</v>
      </c>
      <c r="CF98" s="107">
        <f>T_iii_strat1!R$28</f>
        <v>0</v>
      </c>
      <c r="CG98" s="107">
        <f>CF98-T_iii_strat1!S$28</f>
        <v>0</v>
      </c>
      <c r="CH98" s="107">
        <f>T_iii_strat1!T$28-CF98</f>
        <v>0</v>
      </c>
      <c r="CI98" s="107">
        <f>T_iii_strat1!R$29</f>
        <v>0</v>
      </c>
      <c r="CJ98" s="107">
        <f>CI98-T_iii_strat1!S$29</f>
        <v>0</v>
      </c>
      <c r="CK98" s="107">
        <f>T_iii_strat1!T$29-CI98</f>
        <v>0</v>
      </c>
      <c r="CL98" s="107">
        <f>T_iii_strat1!R$30</f>
        <v>0</v>
      </c>
      <c r="CM98" s="107">
        <f>CL98-T_iii_strat1!S$30</f>
        <v>0</v>
      </c>
      <c r="CN98" s="107">
        <f>T_iii_strat1!T$30-CL98</f>
        <v>0</v>
      </c>
      <c r="CO98" s="107">
        <f>T_iii_strat1!R$31</f>
        <v>0</v>
      </c>
      <c r="CP98" s="107">
        <f>CO98-T_iii_strat1!S$31</f>
        <v>0</v>
      </c>
      <c r="CQ98" s="107">
        <f>T_iii_strat1!T$31-CO98</f>
        <v>0</v>
      </c>
      <c r="CR98" s="107">
        <f>T_iii_strat1!R$32</f>
        <v>0</v>
      </c>
      <c r="CS98" s="107">
        <f>CR98-T_iii_strat1!S$32</f>
        <v>0</v>
      </c>
      <c r="CT98" s="61">
        <f>T_iii_strat1!T$32-CR98</f>
        <v>0</v>
      </c>
      <c r="CX98" s="125"/>
      <c r="CY98" s="125"/>
      <c r="CZ98" s="125"/>
      <c r="DA98" s="125"/>
      <c r="DB98" s="125"/>
      <c r="DC98" s="125"/>
    </row>
    <row r="99" spans="2:107">
      <c r="B99" s="130"/>
      <c r="C99" s="130"/>
      <c r="D99" s="130"/>
      <c r="E99" s="130"/>
      <c r="F99" s="130"/>
      <c r="G99" s="130"/>
      <c r="K99" s="42" t="str">
        <f>T_iii_strat1!V$2</f>
        <v>Informal</v>
      </c>
      <c r="L99" s="107">
        <f>T_iii_strat3!V$4</f>
        <v>0</v>
      </c>
      <c r="M99" s="107">
        <f>L99-T_iii_strat3!W$4</f>
        <v>0</v>
      </c>
      <c r="N99" s="107">
        <f>T_iii_strat3!X$4-L99</f>
        <v>0</v>
      </c>
      <c r="O99" s="107">
        <f>T_iii_strat3!V$5</f>
        <v>500</v>
      </c>
      <c r="P99" s="107">
        <f>O99-T_iii_strat3!W$5</f>
        <v>0</v>
      </c>
      <c r="Q99" s="107">
        <f>T_iii_strat3!X$5-O99</f>
        <v>100</v>
      </c>
      <c r="R99" s="107">
        <f>T_iii_strat1!V$6</f>
        <v>0</v>
      </c>
      <c r="S99" s="107">
        <f>R99-T_iii_strat1!W$6</f>
        <v>0</v>
      </c>
      <c r="T99" s="107">
        <f>T_iii_strat1!X$6-R99</f>
        <v>0</v>
      </c>
      <c r="U99" s="107">
        <f>T_iii_strat1!V$7</f>
        <v>0</v>
      </c>
      <c r="V99" s="107">
        <f>U99-T_iii_strat1!W$7</f>
        <v>0</v>
      </c>
      <c r="W99" s="107">
        <f>T_iii_strat1!X$7-U99</f>
        <v>0</v>
      </c>
      <c r="X99" s="107">
        <f>T_iii_strat1!V$8</f>
        <v>2750</v>
      </c>
      <c r="Y99" s="107">
        <f>X99-T_iii_strat1!W$8</f>
        <v>2250</v>
      </c>
      <c r="Z99" s="107">
        <f>T_iii_strat1!X$8-X99</f>
        <v>2250</v>
      </c>
      <c r="AA99" s="107">
        <f>T_iii_strat1!V$9</f>
        <v>0</v>
      </c>
      <c r="AB99" s="107">
        <f>AA99-T_iii_strat1!W$9</f>
        <v>0</v>
      </c>
      <c r="AC99" s="107">
        <f>T_iii_strat1!X$9-AA99</f>
        <v>0</v>
      </c>
      <c r="AD99" s="107">
        <f>T_iii_strat1!V$10</f>
        <v>750</v>
      </c>
      <c r="AE99" s="107">
        <f>AD99-T_iii_strat1!W$10</f>
        <v>50</v>
      </c>
      <c r="AF99" s="107">
        <f>T_iii_strat1!X$10-AD99</f>
        <v>0</v>
      </c>
      <c r="AG99" s="107">
        <f>T_iii_strat1!V$11</f>
        <v>900</v>
      </c>
      <c r="AH99" s="107">
        <f>AG99-T_iii_strat1!W$11</f>
        <v>100</v>
      </c>
      <c r="AI99" s="107">
        <f>T_iii_strat1!X$11-AG99</f>
        <v>600</v>
      </c>
      <c r="AJ99" s="107">
        <f>T_iii_strat1!V$12</f>
        <v>0</v>
      </c>
      <c r="AK99" s="107">
        <f>AJ99-T_iii_strat1!W$12</f>
        <v>0</v>
      </c>
      <c r="AL99" s="107">
        <f>T_iii_strat1!X$12-AJ99</f>
        <v>0</v>
      </c>
      <c r="AM99" s="107">
        <f>T_iii_strat1!V$13</f>
        <v>0</v>
      </c>
      <c r="AN99" s="107">
        <f>AM99-T_iii_strat1!W$13</f>
        <v>0</v>
      </c>
      <c r="AO99" s="107">
        <f>T_iii_strat1!X$13-AM99</f>
        <v>0</v>
      </c>
      <c r="AP99" s="107">
        <f>T_iii_strat1!V$14</f>
        <v>0</v>
      </c>
      <c r="AQ99" s="107">
        <f>AP99-T_iii_strat1!W$14</f>
        <v>0</v>
      </c>
      <c r="AR99" s="107">
        <f>T_iii_strat1!X$14-AP99</f>
        <v>0</v>
      </c>
      <c r="AS99" s="107">
        <f>T_iii_strat1!V$15</f>
        <v>0</v>
      </c>
      <c r="AT99" s="107">
        <f>AS99-T_iii_strat1!W$15</f>
        <v>0</v>
      </c>
      <c r="AU99" s="107">
        <f>T_iii_strat1!X$15-AS99</f>
        <v>0</v>
      </c>
      <c r="AV99" s="107">
        <f>T_iii_strat1!V$16</f>
        <v>0</v>
      </c>
      <c r="AW99" s="107">
        <f>AV99-T_iii_strat1!W$16</f>
        <v>0</v>
      </c>
      <c r="AX99" s="107">
        <f>T_iii_strat1!X$16-AV99</f>
        <v>0</v>
      </c>
      <c r="AY99" s="107">
        <f>T_iii_strat1!V$17</f>
        <v>0</v>
      </c>
      <c r="AZ99" s="107">
        <f>AY99-T_iii_strat1!W$17</f>
        <v>0</v>
      </c>
      <c r="BA99" s="107">
        <f>T_iii_strat1!X$17-AY99</f>
        <v>0</v>
      </c>
      <c r="BB99" s="107">
        <f>T_iii_strat1!V$19</f>
        <v>0</v>
      </c>
      <c r="BC99" s="107">
        <f>BB99-T_iii_strat1!W$19</f>
        <v>0</v>
      </c>
      <c r="BD99" s="107">
        <f>T_iii_strat1!X$19-BB99</f>
        <v>0</v>
      </c>
      <c r="BE99" s="107">
        <f>T_iii_strat1!V$19</f>
        <v>0</v>
      </c>
      <c r="BF99" s="107">
        <f>BE99-T_iii_strat1!W$19</f>
        <v>0</v>
      </c>
      <c r="BG99" s="107">
        <f>T_iii_strat1!X$19-BE99</f>
        <v>0</v>
      </c>
      <c r="BH99" s="107">
        <f>T_iii_strat1!V$20</f>
        <v>0</v>
      </c>
      <c r="BI99" s="107">
        <f>BH99-T_iii_strat1!W$20</f>
        <v>0</v>
      </c>
      <c r="BJ99" s="107">
        <f>T_iii_strat1!X$20-BH99</f>
        <v>0</v>
      </c>
      <c r="BK99" s="107">
        <f>T_iii_strat1!V$21</f>
        <v>0</v>
      </c>
      <c r="BL99" s="107">
        <f>BK99-T_iii_strat1!W$21</f>
        <v>0</v>
      </c>
      <c r="BM99" s="107">
        <f>T_iii_strat1!X$21-BK99</f>
        <v>0</v>
      </c>
      <c r="BN99" s="107">
        <f>T_iii_strat1!V$22</f>
        <v>0</v>
      </c>
      <c r="BO99" s="107">
        <f>BN99-T_iii_strat1!W$22</f>
        <v>0</v>
      </c>
      <c r="BP99" s="107">
        <f>T_iii_strat1!X$22-BN99</f>
        <v>0</v>
      </c>
      <c r="BQ99" s="107">
        <f>T_iii_strat1!V$23</f>
        <v>0</v>
      </c>
      <c r="BR99" s="107">
        <f>BQ99-T_iii_strat1!W$23</f>
        <v>0</v>
      </c>
      <c r="BS99" s="107">
        <f>T_iii_strat1!X$23-BQ99</f>
        <v>0</v>
      </c>
      <c r="BT99" s="107">
        <f>T_iii_strat1!V$24</f>
        <v>0</v>
      </c>
      <c r="BU99" s="107">
        <f>BT99-T_iii_strat1!W$24</f>
        <v>0</v>
      </c>
      <c r="BV99" s="107">
        <f>T_iii_strat1!X$24-BT99</f>
        <v>0</v>
      </c>
      <c r="BW99" s="107">
        <f>T_iii_strat1!V$25</f>
        <v>0</v>
      </c>
      <c r="BX99" s="107">
        <f>BW99-T_iii_strat1!W$25</f>
        <v>0</v>
      </c>
      <c r="BY99" s="107">
        <f>T_iii_strat1!X$25-BW99</f>
        <v>0</v>
      </c>
      <c r="BZ99" s="107">
        <f>T_iii_strat1!V$26</f>
        <v>0</v>
      </c>
      <c r="CA99" s="107">
        <f>BZ99-T_iii_strat1!W$26</f>
        <v>0</v>
      </c>
      <c r="CB99" s="107">
        <f>T_iii_strat1!X$26-BZ99</f>
        <v>0</v>
      </c>
      <c r="CC99" s="107">
        <f>T_iii_strat1!V$27</f>
        <v>0</v>
      </c>
      <c r="CD99" s="107">
        <f>CC99-T_iii_strat1!W$27</f>
        <v>0</v>
      </c>
      <c r="CE99" s="107">
        <f>T_iii_strat1!X$27-CC99</f>
        <v>0</v>
      </c>
      <c r="CF99" s="107">
        <f>T_iii_strat1!V$28</f>
        <v>0</v>
      </c>
      <c r="CG99" s="107">
        <f>CF99-T_iii_strat1!W$28</f>
        <v>0</v>
      </c>
      <c r="CH99" s="107">
        <f>T_iii_strat1!X$28-CF99</f>
        <v>0</v>
      </c>
      <c r="CI99" s="107">
        <f>T_iii_strat1!V$29</f>
        <v>0</v>
      </c>
      <c r="CJ99" s="107">
        <f>CI99-T_iii_strat1!W$29</f>
        <v>0</v>
      </c>
      <c r="CK99" s="107">
        <f>T_iii_strat1!X$29-CI99</f>
        <v>0</v>
      </c>
      <c r="CL99" s="107">
        <f>T_iii_strat1!V$30</f>
        <v>0</v>
      </c>
      <c r="CM99" s="107">
        <f>CL99-T_iii_strat1!W$30</f>
        <v>0</v>
      </c>
      <c r="CN99" s="107">
        <f>T_iii_strat1!X$30-CL99</f>
        <v>0</v>
      </c>
      <c r="CO99" s="107">
        <f>T_iii_strat1!V$31</f>
        <v>0</v>
      </c>
      <c r="CP99" s="107">
        <f>CO99-T_iii_strat1!W$31</f>
        <v>0</v>
      </c>
      <c r="CQ99" s="107">
        <f>T_iii_strat1!X$31-CO99</f>
        <v>0</v>
      </c>
      <c r="CR99" s="107">
        <f>T_iii_strat1!V$32</f>
        <v>0</v>
      </c>
      <c r="CS99" s="107">
        <f>CR99-T_iii_strat1!W$32</f>
        <v>0</v>
      </c>
      <c r="CT99" s="61">
        <f>T_iii_strat1!X$32-CR99</f>
        <v>0</v>
      </c>
      <c r="CX99" s="125"/>
      <c r="CY99" s="125"/>
      <c r="CZ99" s="125"/>
      <c r="DA99" s="125"/>
      <c r="DB99" s="125"/>
      <c r="DC99" s="125"/>
    </row>
    <row r="100" spans="2:107">
      <c r="B100" s="130"/>
      <c r="C100" s="130"/>
      <c r="D100" s="130"/>
      <c r="E100" s="130"/>
      <c r="F100" s="130"/>
      <c r="G100" s="130"/>
      <c r="K100" s="42" t="str">
        <f>T_iii_strat1!Z$2</f>
        <v>Retail total</v>
      </c>
      <c r="L100" s="107">
        <f>T_iii_strat3!Z$4</f>
        <v>2000</v>
      </c>
      <c r="M100" s="107">
        <f>L100-T_iii_strat3!AA$4</f>
        <v>400</v>
      </c>
      <c r="N100" s="107">
        <f>T_iii_strat3!AB$4-L100</f>
        <v>500</v>
      </c>
      <c r="O100" s="107">
        <f>T_iii_strat3!Z$5</f>
        <v>2000</v>
      </c>
      <c r="P100" s="107">
        <f>O100-T_iii_strat3!AA$5</f>
        <v>900</v>
      </c>
      <c r="Q100" s="107">
        <f>T_iii_strat3!AB$5-O100</f>
        <v>1800</v>
      </c>
      <c r="R100" s="107">
        <f>T_iii_strat1!Z$6</f>
        <v>1200</v>
      </c>
      <c r="S100" s="107">
        <f>R100-T_iii_strat1!AA$6</f>
        <v>550</v>
      </c>
      <c r="T100" s="107">
        <f>T_iii_strat1!AB$6-R100</f>
        <v>1100</v>
      </c>
      <c r="U100" s="107">
        <f>T_iii_strat1!Z$7</f>
        <v>800</v>
      </c>
      <c r="V100" s="107">
        <f>U100-T_iii_strat1!AA$7</f>
        <v>50</v>
      </c>
      <c r="W100" s="107">
        <f>T_iii_strat1!AB$7-U100</f>
        <v>550</v>
      </c>
      <c r="X100" s="107">
        <f>T_iii_strat1!Z$8</f>
        <v>800</v>
      </c>
      <c r="Y100" s="107">
        <f>X100-T_iii_strat1!AA$8</f>
        <v>100</v>
      </c>
      <c r="Z100" s="107">
        <f>T_iii_strat1!AB$8-X100</f>
        <v>400</v>
      </c>
      <c r="AA100" s="107">
        <f>T_iii_strat1!Z$9</f>
        <v>800</v>
      </c>
      <c r="AB100" s="107">
        <f>AA100-T_iii_strat1!AA$9</f>
        <v>200</v>
      </c>
      <c r="AC100" s="107">
        <f>T_iii_strat1!AB$9-AA100</f>
        <v>200</v>
      </c>
      <c r="AD100" s="107">
        <f>T_iii_strat1!Z$10</f>
        <v>1000</v>
      </c>
      <c r="AE100" s="107">
        <f>AD100-T_iii_strat1!AA$10</f>
        <v>200</v>
      </c>
      <c r="AF100" s="107">
        <f>T_iii_strat1!AB$10-AD100</f>
        <v>200</v>
      </c>
      <c r="AG100" s="107">
        <f>T_iii_strat1!Z$11</f>
        <v>1000</v>
      </c>
      <c r="AH100" s="107">
        <f>AG100-T_iii_strat1!AA$11</f>
        <v>100</v>
      </c>
      <c r="AI100" s="107">
        <f>T_iii_strat1!AB$11-AG100</f>
        <v>500</v>
      </c>
      <c r="AJ100" s="107">
        <f>T_iii_strat1!Z$12</f>
        <v>0</v>
      </c>
      <c r="AK100" s="107">
        <f>AJ100-T_iii_strat1!AA$12</f>
        <v>0</v>
      </c>
      <c r="AL100" s="107">
        <f>T_iii_strat1!AB$12-AJ100</f>
        <v>0</v>
      </c>
      <c r="AM100" s="107">
        <f>T_iii_strat1!Z$13</f>
        <v>0</v>
      </c>
      <c r="AN100" s="107">
        <f>AM100-T_iii_strat1!AA$13</f>
        <v>0</v>
      </c>
      <c r="AO100" s="107">
        <f>T_iii_strat1!AB$13-AM100</f>
        <v>0</v>
      </c>
      <c r="AP100" s="107">
        <f>T_iii_strat1!Z$14</f>
        <v>0</v>
      </c>
      <c r="AQ100" s="107">
        <f>AP100-T_iii_strat1!AA$14</f>
        <v>0</v>
      </c>
      <c r="AR100" s="107">
        <f>T_iii_strat1!AB$14-AP100</f>
        <v>0</v>
      </c>
      <c r="AS100" s="107">
        <f>T_iii_strat1!Z$15</f>
        <v>0</v>
      </c>
      <c r="AT100" s="107">
        <f>AS100-T_iii_strat1!AA$15</f>
        <v>0</v>
      </c>
      <c r="AU100" s="107">
        <f>T_iii_strat1!AB$15-AS100</f>
        <v>0</v>
      </c>
      <c r="AV100" s="107">
        <f>T_iii_strat1!Z$16</f>
        <v>0</v>
      </c>
      <c r="AW100" s="107">
        <f>AV100-T_iii_strat1!AA$16</f>
        <v>0</v>
      </c>
      <c r="AX100" s="107">
        <f>T_iii_strat1!AB$16-AV100</f>
        <v>0</v>
      </c>
      <c r="AY100" s="107">
        <f>T_iii_strat1!Z$17</f>
        <v>0</v>
      </c>
      <c r="AZ100" s="107">
        <f>AY100-T_iii_strat1!AA$17</f>
        <v>0</v>
      </c>
      <c r="BA100" s="107">
        <f>T_iii_strat1!AB$17-AY100</f>
        <v>0</v>
      </c>
      <c r="BB100" s="107">
        <f>T_iii_strat1!Z$19</f>
        <v>0</v>
      </c>
      <c r="BC100" s="107">
        <f>BB100-T_iii_strat1!AA$19</f>
        <v>0</v>
      </c>
      <c r="BD100" s="107">
        <f>T_iii_strat1!AB$19-BB100</f>
        <v>0</v>
      </c>
      <c r="BE100" s="107">
        <f>T_iii_strat1!Z$19</f>
        <v>0</v>
      </c>
      <c r="BF100" s="107">
        <f>BE100-T_iii_strat1!AA$19</f>
        <v>0</v>
      </c>
      <c r="BG100" s="107">
        <f>T_iii_strat1!AB$19-BE100</f>
        <v>0</v>
      </c>
      <c r="BH100" s="107">
        <f>T_iii_strat1!Z$20</f>
        <v>0</v>
      </c>
      <c r="BI100" s="107">
        <f>BH100-T_iii_strat1!AA$20</f>
        <v>0</v>
      </c>
      <c r="BJ100" s="107">
        <f>T_iii_strat1!AB$20-BH100</f>
        <v>0</v>
      </c>
      <c r="BK100" s="107">
        <f>T_iii_strat1!Z$21</f>
        <v>0</v>
      </c>
      <c r="BL100" s="107">
        <f>BK100-T_iii_strat1!AA$21</f>
        <v>0</v>
      </c>
      <c r="BM100" s="107">
        <f>T_iii_strat1!AB$21-BK100</f>
        <v>0</v>
      </c>
      <c r="BN100" s="107">
        <f>T_iii_strat1!Z$22</f>
        <v>0</v>
      </c>
      <c r="BO100" s="107">
        <f>BN100-T_iii_strat1!AA$22</f>
        <v>0</v>
      </c>
      <c r="BP100" s="107">
        <f>T_iii_strat1!AB$22-BN100</f>
        <v>0</v>
      </c>
      <c r="BQ100" s="107">
        <f>T_iii_strat1!Z$23</f>
        <v>0</v>
      </c>
      <c r="BR100" s="107">
        <f>BQ100-T_iii_strat1!AA$23</f>
        <v>0</v>
      </c>
      <c r="BS100" s="107">
        <f>T_iii_strat1!AB$23-BQ100</f>
        <v>0</v>
      </c>
      <c r="BT100" s="107">
        <f>T_iii_strat1!Z$24</f>
        <v>0</v>
      </c>
      <c r="BU100" s="107">
        <f>BT100-T_iii_strat1!AA$24</f>
        <v>0</v>
      </c>
      <c r="BV100" s="107">
        <f>T_iii_strat1!AB$24-BT100</f>
        <v>0</v>
      </c>
      <c r="BW100" s="107">
        <f>T_iii_strat1!Z$25</f>
        <v>0</v>
      </c>
      <c r="BX100" s="107">
        <f>BW100-T_iii_strat1!AA$25</f>
        <v>0</v>
      </c>
      <c r="BY100" s="107">
        <f>T_iii_strat1!AB$25-BW100</f>
        <v>0</v>
      </c>
      <c r="BZ100" s="107">
        <f>T_iii_strat1!Z$26</f>
        <v>0</v>
      </c>
      <c r="CA100" s="107">
        <f>BZ100-T_iii_strat1!AA$26</f>
        <v>0</v>
      </c>
      <c r="CB100" s="107">
        <f>T_iii_strat1!AB$26-BZ100</f>
        <v>0</v>
      </c>
      <c r="CC100" s="107">
        <f>T_iii_strat1!Z$27</f>
        <v>0</v>
      </c>
      <c r="CD100" s="107">
        <f>CC100-T_iii_strat1!AA$27</f>
        <v>0</v>
      </c>
      <c r="CE100" s="107">
        <f>T_iii_strat1!AB$27-CC100</f>
        <v>0</v>
      </c>
      <c r="CF100" s="107">
        <f>T_iii_strat1!Z$28</f>
        <v>0</v>
      </c>
      <c r="CG100" s="107">
        <f>CF100-T_iii_strat1!AA$28</f>
        <v>0</v>
      </c>
      <c r="CH100" s="107">
        <f>T_iii_strat1!AB$28-CF100</f>
        <v>0</v>
      </c>
      <c r="CI100" s="107">
        <f>T_iii_strat1!Z$29</f>
        <v>0</v>
      </c>
      <c r="CJ100" s="107">
        <f>CI100-T_iii_strat1!AA$29</f>
        <v>0</v>
      </c>
      <c r="CK100" s="107">
        <f>T_iii_strat1!AB$29-CI100</f>
        <v>0</v>
      </c>
      <c r="CL100" s="107">
        <f>T_iii_strat1!Z$30</f>
        <v>0</v>
      </c>
      <c r="CM100" s="107">
        <f>CL100-T_iii_strat1!AA$30</f>
        <v>0</v>
      </c>
      <c r="CN100" s="107">
        <f>T_iii_strat1!AB$30-CL100</f>
        <v>0</v>
      </c>
      <c r="CO100" s="107">
        <f>T_iii_strat1!Z$31</f>
        <v>0</v>
      </c>
      <c r="CP100" s="107">
        <f>CO100-T_iii_strat1!AA$31</f>
        <v>0</v>
      </c>
      <c r="CQ100" s="107">
        <f>T_iii_strat1!AB$31-CO100</f>
        <v>0</v>
      </c>
      <c r="CR100" s="107">
        <f>T_iii_strat1!Z$32</f>
        <v>0</v>
      </c>
      <c r="CS100" s="107">
        <f>CR100-T_iii_strat1!AA$32</f>
        <v>0</v>
      </c>
      <c r="CT100" s="61">
        <f>T_iii_strat1!AB$32-CR100</f>
        <v>0</v>
      </c>
      <c r="CX100" s="125"/>
      <c r="CY100" s="125"/>
      <c r="CZ100" s="125"/>
      <c r="DA100" s="125"/>
      <c r="DB100" s="125"/>
      <c r="DC100" s="125"/>
    </row>
    <row r="101" spans="2:107">
      <c r="B101" s="130"/>
      <c r="C101" s="130"/>
      <c r="D101" s="130"/>
      <c r="E101" s="130"/>
      <c r="F101" s="130"/>
      <c r="G101" s="130"/>
      <c r="K101" s="42" t="str">
        <f>T_iii_strat1!AD$2</f>
        <v>Wholesale</v>
      </c>
      <c r="L101" s="107">
        <f>T_iii_strat3!AD$4</f>
        <v>0</v>
      </c>
      <c r="M101" s="107">
        <f>L101-T_iii_strat3!AE$4</f>
        <v>0</v>
      </c>
      <c r="N101" s="107">
        <f>T_iii_strat3!AF$4-L101</f>
        <v>0</v>
      </c>
      <c r="O101" s="107">
        <f>T_iii_strat3!AD$5</f>
        <v>0</v>
      </c>
      <c r="P101" s="107">
        <f>O101-T_iii_strat3!AE$5</f>
        <v>0</v>
      </c>
      <c r="Q101" s="107">
        <f>T_iii_strat3!AF$5-O101</f>
        <v>0</v>
      </c>
      <c r="R101" s="107">
        <f>T_iii_strat1!AD$6</f>
        <v>0</v>
      </c>
      <c r="S101" s="107">
        <f>R101-T_iii_strat1!AE$6</f>
        <v>0</v>
      </c>
      <c r="T101" s="107">
        <f>T_iii_strat1!AF$6-R101</f>
        <v>0</v>
      </c>
      <c r="U101" s="107">
        <f>T_iii_strat1!AD$7</f>
        <v>0</v>
      </c>
      <c r="V101" s="107">
        <f>U101-T_iii_strat1!AE$7</f>
        <v>0</v>
      </c>
      <c r="W101" s="107">
        <f>T_iii_strat1!AF$7-U101</f>
        <v>0</v>
      </c>
      <c r="X101" s="107">
        <f>T_iii_strat1!AD$8</f>
        <v>800</v>
      </c>
      <c r="Y101" s="107">
        <f>X101-T_iii_strat1!AE$8</f>
        <v>200</v>
      </c>
      <c r="Z101" s="107">
        <f>T_iii_strat1!AF$8-X101</f>
        <v>200</v>
      </c>
      <c r="AA101" s="107">
        <f>T_iii_strat1!AD$9</f>
        <v>800</v>
      </c>
      <c r="AB101" s="107">
        <f>AA101-T_iii_strat1!AE$9</f>
        <v>300</v>
      </c>
      <c r="AC101" s="107">
        <f>T_iii_strat1!AF$9-AA101</f>
        <v>200</v>
      </c>
      <c r="AD101" s="107">
        <f>T_iii_strat1!AD$10</f>
        <v>800</v>
      </c>
      <c r="AE101" s="107">
        <f>AD101-T_iii_strat1!AE$10</f>
        <v>0</v>
      </c>
      <c r="AF101" s="107">
        <f>T_iii_strat1!AF$10-AD101</f>
        <v>0</v>
      </c>
      <c r="AG101" s="107">
        <f>T_iii_strat1!AD$11</f>
        <v>800</v>
      </c>
      <c r="AH101" s="107">
        <f>AG101-T_iii_strat1!AE$11</f>
        <v>200</v>
      </c>
      <c r="AI101" s="107">
        <f>T_iii_strat1!AF$11-AG101</f>
        <v>700</v>
      </c>
      <c r="AJ101" s="107">
        <f>T_iii_strat1!AD$12</f>
        <v>0</v>
      </c>
      <c r="AK101" s="107">
        <f>AJ101-T_iii_strat1!AE$12</f>
        <v>0</v>
      </c>
      <c r="AL101" s="107">
        <f>T_iii_strat1!AF$12-AJ101</f>
        <v>0</v>
      </c>
      <c r="AM101" s="107">
        <f>T_iii_strat1!AD$13</f>
        <v>0</v>
      </c>
      <c r="AN101" s="107">
        <f>AM101-T_iii_strat1!AE$13</f>
        <v>0</v>
      </c>
      <c r="AO101" s="107">
        <f>T_iii_strat1!AF$13-AM101</f>
        <v>0</v>
      </c>
      <c r="AP101" s="107">
        <f>T_iii_strat1!AD$14</f>
        <v>0</v>
      </c>
      <c r="AQ101" s="107">
        <f>AP101-T_iii_strat1!AE$14</f>
        <v>0</v>
      </c>
      <c r="AR101" s="107">
        <f>T_iii_strat1!AF$14-AP101</f>
        <v>0</v>
      </c>
      <c r="AS101" s="107">
        <f>T_iii_strat1!AD$15</f>
        <v>0</v>
      </c>
      <c r="AT101" s="107">
        <f>AS101-T_iii_strat1!AE$15</f>
        <v>0</v>
      </c>
      <c r="AU101" s="107">
        <f>T_iii_strat1!AF$15-AS101</f>
        <v>0</v>
      </c>
      <c r="AV101" s="107">
        <f>T_iii_strat1!AD$16</f>
        <v>0</v>
      </c>
      <c r="AW101" s="107">
        <f>AV101-T_iii_strat1!AE$16</f>
        <v>0</v>
      </c>
      <c r="AX101" s="107">
        <f>T_iii_strat1!AF$16-AV101</f>
        <v>0</v>
      </c>
      <c r="AY101" s="107">
        <f>T_iii_strat1!AD$17</f>
        <v>0</v>
      </c>
      <c r="AZ101" s="107">
        <f>AY101-T_iii_strat1!AE$17</f>
        <v>0</v>
      </c>
      <c r="BA101" s="107">
        <f>T_iii_strat1!AF$17-AY101</f>
        <v>0</v>
      </c>
      <c r="BB101" s="107">
        <f>T_iii_strat1!AD$19</f>
        <v>0</v>
      </c>
      <c r="BC101" s="107">
        <f>BB101-T_iii_strat1!AE$19</f>
        <v>0</v>
      </c>
      <c r="BD101" s="107">
        <f>T_iii_strat1!AF$19-BB101</f>
        <v>0</v>
      </c>
      <c r="BE101" s="107">
        <f>T_iii_strat1!AD$19</f>
        <v>0</v>
      </c>
      <c r="BF101" s="107">
        <f>BE101-T_iii_strat1!AE$19</f>
        <v>0</v>
      </c>
      <c r="BG101" s="107">
        <f>T_iii_strat1!AF$19-BE101</f>
        <v>0</v>
      </c>
      <c r="BH101" s="107">
        <f>T_iii_strat1!AD$20</f>
        <v>0</v>
      </c>
      <c r="BI101" s="107">
        <f>BH101-T_iii_strat1!AE$20</f>
        <v>0</v>
      </c>
      <c r="BJ101" s="107">
        <f>T_iii_strat1!AF$20-BH101</f>
        <v>0</v>
      </c>
      <c r="BK101" s="107">
        <f>T_iii_strat1!AD$21</f>
        <v>0</v>
      </c>
      <c r="BL101" s="107">
        <f>BK101-T_iii_strat1!AE$21</f>
        <v>0</v>
      </c>
      <c r="BM101" s="107">
        <f>T_iii_strat1!AF$21-BK101</f>
        <v>0</v>
      </c>
      <c r="BN101" s="107">
        <f>T_iii_strat1!AD$22</f>
        <v>0</v>
      </c>
      <c r="BO101" s="107">
        <f>BN101-T_iii_strat1!AE$22</f>
        <v>0</v>
      </c>
      <c r="BP101" s="107">
        <f>T_iii_strat1!AF$22-BN101</f>
        <v>0</v>
      </c>
      <c r="BQ101" s="107">
        <f>T_iii_strat1!AD$23</f>
        <v>0</v>
      </c>
      <c r="BR101" s="107">
        <f>BQ101-T_iii_strat1!AE$23</f>
        <v>0</v>
      </c>
      <c r="BS101" s="107">
        <f>T_iii_strat1!AF$23-BQ101</f>
        <v>0</v>
      </c>
      <c r="BT101" s="107">
        <f>T_iii_strat1!AD$24</f>
        <v>0</v>
      </c>
      <c r="BU101" s="107">
        <f>BT101-T_iii_strat1!AE$24</f>
        <v>0</v>
      </c>
      <c r="BV101" s="107">
        <f>T_iii_strat1!AF$24-BT101</f>
        <v>0</v>
      </c>
      <c r="BW101" s="107">
        <f>T_iii_strat1!AD$25</f>
        <v>0</v>
      </c>
      <c r="BX101" s="107">
        <f>BW101-T_iii_strat1!AE$25</f>
        <v>0</v>
      </c>
      <c r="BY101" s="107">
        <f>T_iii_strat1!AF$25-BW101</f>
        <v>0</v>
      </c>
      <c r="BZ101" s="107">
        <f>T_iii_strat1!AD$26</f>
        <v>0</v>
      </c>
      <c r="CA101" s="107">
        <f>BZ101-T_iii_strat1!AE$26</f>
        <v>0</v>
      </c>
      <c r="CB101" s="107">
        <f>T_iii_strat1!AF$26-BZ101</f>
        <v>0</v>
      </c>
      <c r="CC101" s="107">
        <f>T_iii_strat1!AD$27</f>
        <v>0</v>
      </c>
      <c r="CD101" s="107">
        <f>CC101-T_iii_strat1!AE$27</f>
        <v>0</v>
      </c>
      <c r="CE101" s="107">
        <f>T_iii_strat1!AF$27-CC101</f>
        <v>0</v>
      </c>
      <c r="CF101" s="107">
        <f>T_iii_strat1!AD$28</f>
        <v>0</v>
      </c>
      <c r="CG101" s="107">
        <f>CF101-T_iii_strat1!AE$28</f>
        <v>0</v>
      </c>
      <c r="CH101" s="107">
        <f>T_iii_strat1!AF$28-CF101</f>
        <v>0</v>
      </c>
      <c r="CI101" s="107">
        <f>T_iii_strat1!AD$29</f>
        <v>0</v>
      </c>
      <c r="CJ101" s="107">
        <f>CI101-T_iii_strat1!AE$29</f>
        <v>0</v>
      </c>
      <c r="CK101" s="107">
        <f>T_iii_strat1!AF$29-CI101</f>
        <v>0</v>
      </c>
      <c r="CL101" s="107">
        <f>T_iii_strat1!AD$30</f>
        <v>0</v>
      </c>
      <c r="CM101" s="107">
        <f>CL101-T_iii_strat1!AE$30</f>
        <v>0</v>
      </c>
      <c r="CN101" s="107">
        <f>T_iii_strat1!AF$30-CL101</f>
        <v>0</v>
      </c>
      <c r="CO101" s="107">
        <f>T_iii_strat1!AD$31</f>
        <v>0</v>
      </c>
      <c r="CP101" s="107">
        <f>CO101-T_iii_strat1!AE$31</f>
        <v>0</v>
      </c>
      <c r="CQ101" s="107">
        <f>T_iii_strat1!AF$31-CO101</f>
        <v>0</v>
      </c>
      <c r="CR101" s="107">
        <f>T_iii_strat1!AD$32</f>
        <v>0</v>
      </c>
      <c r="CS101" s="107">
        <f>CR101-T_iii_strat1!AE$32</f>
        <v>0</v>
      </c>
      <c r="CT101" s="61">
        <f>T_iii_strat1!AF$32-CR101</f>
        <v>0</v>
      </c>
      <c r="CX101" s="125"/>
      <c r="CY101" s="125"/>
      <c r="CZ101" s="125"/>
      <c r="DA101" s="125"/>
      <c r="DB101" s="125"/>
      <c r="DC101" s="125"/>
    </row>
    <row r="102" spans="2:107">
      <c r="B102" s="130"/>
      <c r="C102" s="130"/>
      <c r="D102" s="130"/>
      <c r="E102" s="130"/>
      <c r="F102" s="130"/>
      <c r="G102" s="130"/>
      <c r="K102" s="42"/>
      <c r="L102" s="106"/>
      <c r="M102" s="106"/>
      <c r="N102" s="106"/>
      <c r="O102" s="106"/>
      <c r="P102" s="107"/>
      <c r="Q102" s="107"/>
      <c r="R102" s="107"/>
      <c r="S102" s="107"/>
      <c r="T102" s="107"/>
      <c r="U102" s="107"/>
      <c r="V102" s="107"/>
      <c r="W102" s="107"/>
      <c r="X102" s="107"/>
      <c r="Y102" s="107"/>
      <c r="Z102" s="107"/>
      <c r="AA102" s="107"/>
      <c r="AB102" s="107"/>
      <c r="AC102" s="107"/>
      <c r="AD102" s="107"/>
      <c r="AE102" s="107"/>
      <c r="AF102" s="107"/>
      <c r="AG102" s="107"/>
      <c r="AH102" s="107"/>
      <c r="AI102" s="107"/>
      <c r="AJ102" s="107"/>
      <c r="AK102" s="107"/>
      <c r="AL102" s="107"/>
      <c r="AM102" s="107"/>
      <c r="AN102" s="107"/>
      <c r="AO102" s="107"/>
      <c r="AP102" s="107"/>
      <c r="AQ102" s="107"/>
      <c r="AR102" s="107"/>
      <c r="AS102" s="107"/>
      <c r="AT102" s="107"/>
      <c r="AU102" s="107"/>
      <c r="AV102" s="107"/>
      <c r="AW102" s="107"/>
      <c r="AX102" s="107"/>
      <c r="AY102" s="107"/>
      <c r="AZ102" s="107"/>
      <c r="BA102" s="107"/>
      <c r="BB102" s="107"/>
      <c r="BC102" s="107"/>
      <c r="BD102" s="107"/>
      <c r="BE102" s="107"/>
      <c r="BF102" s="107"/>
      <c r="BG102" s="107"/>
      <c r="BH102" s="107"/>
      <c r="BI102" s="107"/>
      <c r="BJ102" s="107"/>
      <c r="BK102" s="107"/>
      <c r="BL102" s="107"/>
      <c r="BM102" s="107"/>
      <c r="BN102" s="107"/>
      <c r="BO102" s="107"/>
      <c r="BP102" s="107"/>
      <c r="BQ102" s="107"/>
      <c r="BR102" s="107"/>
      <c r="BS102" s="107"/>
      <c r="BT102" s="107"/>
      <c r="BU102" s="107"/>
      <c r="BV102" s="107"/>
      <c r="BW102" s="107"/>
      <c r="BX102" s="107"/>
      <c r="BY102" s="107"/>
      <c r="BZ102" s="107"/>
      <c r="CA102" s="107"/>
      <c r="CB102" s="107"/>
      <c r="CC102" s="107"/>
      <c r="CD102" s="107"/>
      <c r="CE102" s="107"/>
      <c r="CF102" s="107"/>
      <c r="CG102" s="107"/>
      <c r="CH102" s="107"/>
      <c r="CI102" s="107"/>
      <c r="CJ102" s="107"/>
      <c r="CK102" s="107"/>
      <c r="CL102" s="107"/>
      <c r="CM102" s="107"/>
      <c r="CN102" s="107"/>
      <c r="CO102" s="107"/>
      <c r="CP102" s="107"/>
      <c r="CQ102" s="107"/>
      <c r="CR102" s="107"/>
      <c r="CS102" s="107"/>
      <c r="CT102" s="61"/>
      <c r="CX102" s="125"/>
      <c r="CY102" s="125"/>
      <c r="CZ102" s="125"/>
      <c r="DA102" s="125"/>
      <c r="DB102" s="125"/>
      <c r="DC102" s="125"/>
    </row>
    <row r="103" spans="2:107">
      <c r="B103" s="130"/>
      <c r="C103" s="130"/>
      <c r="D103" s="130"/>
      <c r="E103" s="130"/>
      <c r="F103" s="130"/>
      <c r="G103" s="130"/>
      <c r="K103" s="42"/>
      <c r="L103" s="106"/>
      <c r="M103" s="106"/>
      <c r="N103" s="106"/>
      <c r="O103" s="106"/>
      <c r="P103" s="107"/>
      <c r="Q103" s="107"/>
      <c r="R103" s="107"/>
      <c r="S103" s="107"/>
      <c r="T103" s="107"/>
      <c r="U103" s="107"/>
      <c r="V103" s="107"/>
      <c r="W103" s="107"/>
      <c r="X103" s="107"/>
      <c r="Y103" s="107"/>
      <c r="Z103" s="107"/>
      <c r="AA103" s="107"/>
      <c r="AB103" s="107"/>
      <c r="AC103" s="107"/>
      <c r="AD103" s="107"/>
      <c r="AE103" s="107"/>
      <c r="AF103" s="107"/>
      <c r="AG103" s="107"/>
      <c r="AH103" s="107"/>
      <c r="AI103" s="107"/>
      <c r="AJ103" s="107"/>
      <c r="AK103" s="107"/>
      <c r="AL103" s="107"/>
      <c r="AM103" s="107"/>
      <c r="AN103" s="107"/>
      <c r="AO103" s="107"/>
      <c r="AP103" s="107"/>
      <c r="AQ103" s="107"/>
      <c r="AR103" s="107"/>
      <c r="AS103" s="107"/>
      <c r="AT103" s="107"/>
      <c r="AU103" s="107"/>
      <c r="AV103" s="107"/>
      <c r="AW103" s="107"/>
      <c r="AX103" s="107"/>
      <c r="AY103" s="107"/>
      <c r="AZ103" s="107"/>
      <c r="BA103" s="107"/>
      <c r="BB103" s="107"/>
      <c r="BC103" s="107"/>
      <c r="BD103" s="107"/>
      <c r="BE103" s="107"/>
      <c r="BF103" s="107"/>
      <c r="BG103" s="107"/>
      <c r="BH103" s="107"/>
      <c r="BI103" s="107"/>
      <c r="BJ103" s="107"/>
      <c r="BK103" s="107"/>
      <c r="BL103" s="107"/>
      <c r="BM103" s="107"/>
      <c r="BN103" s="107"/>
      <c r="BO103" s="107"/>
      <c r="BP103" s="107"/>
      <c r="BQ103" s="107"/>
      <c r="BR103" s="107"/>
      <c r="BS103" s="107"/>
      <c r="BT103" s="107"/>
      <c r="BU103" s="107"/>
      <c r="BV103" s="107"/>
      <c r="BW103" s="107"/>
      <c r="BX103" s="107"/>
      <c r="BY103" s="107"/>
      <c r="BZ103" s="107"/>
      <c r="CA103" s="107"/>
      <c r="CB103" s="107"/>
      <c r="CC103" s="107"/>
      <c r="CD103" s="107"/>
      <c r="CE103" s="107"/>
      <c r="CF103" s="107"/>
      <c r="CG103" s="107"/>
      <c r="CH103" s="107"/>
      <c r="CI103" s="107"/>
      <c r="CJ103" s="107"/>
      <c r="CK103" s="107"/>
      <c r="CL103" s="107"/>
      <c r="CM103" s="107"/>
      <c r="CN103" s="107"/>
      <c r="CO103" s="107"/>
      <c r="CP103" s="107"/>
      <c r="CQ103" s="107"/>
      <c r="CR103" s="107"/>
      <c r="CS103" s="107"/>
      <c r="CT103" s="61"/>
      <c r="CX103" s="125"/>
      <c r="CY103" s="125"/>
      <c r="CZ103" s="125"/>
      <c r="DA103" s="125"/>
      <c r="DB103" s="125"/>
      <c r="DC103" s="125"/>
    </row>
    <row r="104" spans="2:107">
      <c r="B104" s="130"/>
      <c r="C104" s="130"/>
      <c r="D104" s="130"/>
      <c r="E104" s="130"/>
      <c r="F104" s="130"/>
      <c r="G104" s="130"/>
      <c r="K104" s="42"/>
      <c r="L104" s="106"/>
      <c r="M104" s="106"/>
      <c r="N104" s="106"/>
      <c r="O104" s="106"/>
      <c r="P104" s="107"/>
      <c r="Q104" s="107"/>
      <c r="R104" s="107"/>
      <c r="S104" s="107"/>
      <c r="T104" s="107"/>
      <c r="U104" s="107"/>
      <c r="V104" s="107"/>
      <c r="W104" s="107"/>
      <c r="X104" s="107"/>
      <c r="Y104" s="107"/>
      <c r="Z104" s="107"/>
      <c r="AA104" s="107"/>
      <c r="AB104" s="107"/>
      <c r="AC104" s="107"/>
      <c r="AD104" s="107"/>
      <c r="AE104" s="107"/>
      <c r="AF104" s="107"/>
      <c r="AG104" s="107"/>
      <c r="AH104" s="107"/>
      <c r="AI104" s="107"/>
      <c r="AJ104" s="107"/>
      <c r="AK104" s="107"/>
      <c r="AL104" s="107"/>
      <c r="AM104" s="107"/>
      <c r="AN104" s="107"/>
      <c r="AO104" s="107"/>
      <c r="AP104" s="107"/>
      <c r="AQ104" s="107"/>
      <c r="AR104" s="107"/>
      <c r="AS104" s="107"/>
      <c r="AT104" s="107"/>
      <c r="AU104" s="107"/>
      <c r="AV104" s="107"/>
      <c r="AW104" s="107"/>
      <c r="AX104" s="107"/>
      <c r="AY104" s="107"/>
      <c r="AZ104" s="107"/>
      <c r="BA104" s="107"/>
      <c r="BB104" s="107"/>
      <c r="BC104" s="107"/>
      <c r="BD104" s="107"/>
      <c r="BE104" s="107"/>
      <c r="BF104" s="107"/>
      <c r="BG104" s="107"/>
      <c r="BH104" s="107"/>
      <c r="BI104" s="107"/>
      <c r="BJ104" s="107"/>
      <c r="BK104" s="107"/>
      <c r="BL104" s="107"/>
      <c r="BM104" s="107"/>
      <c r="BN104" s="107"/>
      <c r="BO104" s="107"/>
      <c r="BP104" s="107"/>
      <c r="BQ104" s="107"/>
      <c r="BR104" s="107"/>
      <c r="BS104" s="107"/>
      <c r="BT104" s="107"/>
      <c r="BU104" s="107"/>
      <c r="BV104" s="107"/>
      <c r="BW104" s="107"/>
      <c r="BX104" s="107"/>
      <c r="BY104" s="107"/>
      <c r="BZ104" s="107"/>
      <c r="CA104" s="107"/>
      <c r="CB104" s="107"/>
      <c r="CC104" s="107"/>
      <c r="CD104" s="107"/>
      <c r="CE104" s="107"/>
      <c r="CF104" s="107"/>
      <c r="CG104" s="107"/>
      <c r="CH104" s="107"/>
      <c r="CI104" s="107"/>
      <c r="CJ104" s="107"/>
      <c r="CK104" s="107"/>
      <c r="CL104" s="107"/>
      <c r="CM104" s="107"/>
      <c r="CN104" s="107"/>
      <c r="CO104" s="107"/>
      <c r="CP104" s="107"/>
      <c r="CQ104" s="107"/>
      <c r="CR104" s="107"/>
      <c r="CS104" s="107"/>
      <c r="CT104" s="61"/>
      <c r="CX104" s="125"/>
      <c r="CY104" s="125"/>
      <c r="CZ104" s="125"/>
      <c r="DA104" s="125"/>
      <c r="DB104" s="125"/>
      <c r="DC104" s="125"/>
    </row>
    <row r="105" spans="2:107">
      <c r="B105" s="130"/>
      <c r="C105" s="130"/>
      <c r="D105" s="130"/>
      <c r="E105" s="130"/>
      <c r="F105" s="130"/>
      <c r="G105" s="130"/>
      <c r="K105" s="22"/>
      <c r="L105" s="107"/>
      <c r="M105" s="107"/>
      <c r="N105" s="107"/>
      <c r="O105" s="107"/>
      <c r="P105" s="107"/>
      <c r="Q105" s="107"/>
      <c r="R105" s="107"/>
      <c r="S105" s="107"/>
      <c r="T105" s="107"/>
      <c r="U105" s="107"/>
      <c r="V105" s="107"/>
      <c r="W105" s="107"/>
      <c r="X105" s="107"/>
      <c r="Y105" s="107"/>
      <c r="Z105" s="107"/>
      <c r="AA105" s="107"/>
      <c r="AB105" s="107"/>
      <c r="AC105" s="107"/>
      <c r="AD105" s="107"/>
      <c r="AE105" s="107"/>
      <c r="AF105" s="107"/>
      <c r="AG105" s="107"/>
      <c r="AH105" s="107"/>
      <c r="AI105" s="107"/>
      <c r="AJ105" s="107"/>
      <c r="AK105" s="107"/>
      <c r="AL105" s="107"/>
      <c r="AM105" s="107"/>
      <c r="AN105" s="107"/>
      <c r="AO105" s="107"/>
      <c r="AP105" s="107"/>
      <c r="AQ105" s="107"/>
      <c r="AR105" s="107"/>
      <c r="AS105" s="107"/>
      <c r="AT105" s="107"/>
      <c r="AU105" s="107"/>
      <c r="AV105" s="107"/>
      <c r="AW105" s="107"/>
      <c r="AX105" s="107"/>
      <c r="AY105" s="107"/>
      <c r="AZ105" s="107"/>
      <c r="BA105" s="107"/>
      <c r="BB105" s="107"/>
      <c r="BC105" s="107"/>
      <c r="BD105" s="107"/>
      <c r="BE105" s="107"/>
      <c r="BF105" s="107"/>
      <c r="BG105" s="107"/>
      <c r="BH105" s="107"/>
      <c r="BI105" s="107"/>
      <c r="BJ105" s="107"/>
      <c r="BK105" s="107"/>
      <c r="BL105" s="107"/>
      <c r="BM105" s="107"/>
      <c r="BN105" s="107"/>
      <c r="BO105" s="107"/>
      <c r="BP105" s="107"/>
      <c r="BQ105" s="107"/>
      <c r="BR105" s="107"/>
      <c r="BS105" s="107"/>
      <c r="BT105" s="107"/>
      <c r="BU105" s="107"/>
      <c r="BV105" s="107"/>
      <c r="BW105" s="107"/>
      <c r="BX105" s="107"/>
      <c r="BY105" s="107"/>
      <c r="BZ105" s="107"/>
      <c r="CA105" s="107"/>
      <c r="CB105" s="107"/>
      <c r="CC105" s="107"/>
      <c r="CD105" s="107"/>
      <c r="CE105" s="107"/>
      <c r="CF105" s="107"/>
      <c r="CG105" s="107"/>
      <c r="CH105" s="107"/>
      <c r="CI105" s="107"/>
      <c r="CJ105" s="107"/>
      <c r="CK105" s="107"/>
      <c r="CL105" s="107"/>
      <c r="CM105" s="107"/>
      <c r="CN105" s="107"/>
      <c r="CO105" s="107"/>
      <c r="CP105" s="107"/>
      <c r="CQ105" s="107"/>
      <c r="CR105" s="107"/>
      <c r="CS105" s="107"/>
      <c r="CT105" s="61"/>
      <c r="CX105" s="125"/>
      <c r="CY105" s="125"/>
      <c r="CZ105" s="125"/>
      <c r="DA105" s="125"/>
      <c r="DB105" s="125"/>
      <c r="DC105" s="125"/>
    </row>
    <row r="106" spans="2:107">
      <c r="B106" s="130"/>
      <c r="C106" s="130"/>
      <c r="D106" s="130"/>
      <c r="E106" s="130"/>
      <c r="F106" s="130"/>
      <c r="G106" s="130"/>
      <c r="K106" s="22"/>
      <c r="L106" s="107"/>
      <c r="M106" s="107"/>
      <c r="N106" s="107"/>
      <c r="O106" s="107"/>
      <c r="P106" s="107"/>
      <c r="Q106" s="107"/>
      <c r="R106" s="107"/>
      <c r="S106" s="107"/>
      <c r="T106" s="107"/>
      <c r="U106" s="107"/>
      <c r="V106" s="107"/>
      <c r="W106" s="107"/>
      <c r="X106" s="107"/>
      <c r="Y106" s="107"/>
      <c r="Z106" s="107"/>
      <c r="AA106" s="107"/>
      <c r="AB106" s="107"/>
      <c r="AC106" s="107"/>
      <c r="AD106" s="107"/>
      <c r="AE106" s="107"/>
      <c r="AF106" s="107"/>
      <c r="AG106" s="107"/>
      <c r="AH106" s="107"/>
      <c r="AI106" s="107"/>
      <c r="AJ106" s="107"/>
      <c r="AK106" s="107"/>
      <c r="AL106" s="107"/>
      <c r="AM106" s="107"/>
      <c r="AN106" s="107"/>
      <c r="AO106" s="107"/>
      <c r="AP106" s="107"/>
      <c r="AQ106" s="107"/>
      <c r="AR106" s="107"/>
      <c r="AS106" s="107"/>
      <c r="AT106" s="107"/>
      <c r="AU106" s="107"/>
      <c r="AV106" s="107"/>
      <c r="AW106" s="107"/>
      <c r="AX106" s="107"/>
      <c r="AY106" s="107"/>
      <c r="AZ106" s="107"/>
      <c r="BA106" s="107"/>
      <c r="BB106" s="107"/>
      <c r="BC106" s="107"/>
      <c r="BD106" s="107"/>
      <c r="BE106" s="107"/>
      <c r="BF106" s="107"/>
      <c r="BG106" s="107"/>
      <c r="BH106" s="107"/>
      <c r="BI106" s="107"/>
      <c r="BJ106" s="107"/>
      <c r="BK106" s="107"/>
      <c r="BL106" s="107"/>
      <c r="BM106" s="107"/>
      <c r="BN106" s="107"/>
      <c r="BO106" s="107"/>
      <c r="BP106" s="107"/>
      <c r="BQ106" s="107"/>
      <c r="BR106" s="107"/>
      <c r="BS106" s="107"/>
      <c r="BT106" s="107"/>
      <c r="BU106" s="107"/>
      <c r="BV106" s="107"/>
      <c r="BW106" s="107"/>
      <c r="BX106" s="107"/>
      <c r="BY106" s="107"/>
      <c r="BZ106" s="107"/>
      <c r="CA106" s="107"/>
      <c r="CB106" s="107"/>
      <c r="CC106" s="107"/>
      <c r="CD106" s="107"/>
      <c r="CE106" s="107"/>
      <c r="CF106" s="107"/>
      <c r="CG106" s="107"/>
      <c r="CH106" s="107"/>
      <c r="CI106" s="107"/>
      <c r="CJ106" s="107"/>
      <c r="CK106" s="107"/>
      <c r="CL106" s="107"/>
      <c r="CM106" s="107"/>
      <c r="CN106" s="107"/>
      <c r="CO106" s="107"/>
      <c r="CP106" s="107"/>
      <c r="CQ106" s="107"/>
      <c r="CR106" s="107"/>
      <c r="CS106" s="107"/>
      <c r="CT106" s="61"/>
      <c r="CX106" s="125"/>
      <c r="CY106" s="125"/>
      <c r="CZ106" s="125"/>
      <c r="DA106" s="125"/>
      <c r="DB106" s="125"/>
      <c r="DC106" s="125"/>
    </row>
    <row r="107" spans="2:107">
      <c r="B107" s="130"/>
      <c r="C107" s="130"/>
      <c r="D107" s="130"/>
      <c r="E107" s="130"/>
      <c r="F107" s="130"/>
      <c r="G107" s="130"/>
      <c r="K107" s="22"/>
      <c r="L107" s="107"/>
      <c r="M107" s="107"/>
      <c r="N107" s="107"/>
      <c r="O107" s="107"/>
      <c r="P107" s="107"/>
      <c r="Q107" s="107"/>
      <c r="R107" s="107"/>
      <c r="S107" s="107"/>
      <c r="T107" s="107"/>
      <c r="U107" s="107"/>
      <c r="V107" s="107"/>
      <c r="W107" s="107"/>
      <c r="X107" s="107"/>
      <c r="Y107" s="107"/>
      <c r="Z107" s="107"/>
      <c r="AA107" s="107"/>
      <c r="AB107" s="107"/>
      <c r="AC107" s="107"/>
      <c r="AD107" s="107"/>
      <c r="AE107" s="107"/>
      <c r="AF107" s="107"/>
      <c r="AG107" s="107"/>
      <c r="AH107" s="107"/>
      <c r="AI107" s="107"/>
      <c r="AJ107" s="107"/>
      <c r="AK107" s="107"/>
      <c r="AL107" s="107"/>
      <c r="AM107" s="107"/>
      <c r="AN107" s="107"/>
      <c r="AO107" s="107"/>
      <c r="AP107" s="107"/>
      <c r="AQ107" s="107"/>
      <c r="AR107" s="107"/>
      <c r="AS107" s="107"/>
      <c r="AT107" s="107"/>
      <c r="AU107" s="107"/>
      <c r="AV107" s="107"/>
      <c r="AW107" s="107"/>
      <c r="AX107" s="107"/>
      <c r="AY107" s="107"/>
      <c r="AZ107" s="107"/>
      <c r="BA107" s="107"/>
      <c r="BB107" s="107"/>
      <c r="BC107" s="107"/>
      <c r="BD107" s="107"/>
      <c r="BE107" s="107"/>
      <c r="BF107" s="107"/>
      <c r="BG107" s="107"/>
      <c r="BH107" s="107"/>
      <c r="BI107" s="107"/>
      <c r="BJ107" s="107"/>
      <c r="BK107" s="107"/>
      <c r="BL107" s="107"/>
      <c r="BM107" s="107"/>
      <c r="BN107" s="107"/>
      <c r="BO107" s="107"/>
      <c r="BP107" s="107"/>
      <c r="BQ107" s="107"/>
      <c r="BR107" s="107"/>
      <c r="BS107" s="107"/>
      <c r="BT107" s="107"/>
      <c r="BU107" s="107"/>
      <c r="BV107" s="107"/>
      <c r="BW107" s="107"/>
      <c r="BX107" s="107"/>
      <c r="BY107" s="107"/>
      <c r="BZ107" s="107"/>
      <c r="CA107" s="107"/>
      <c r="CB107" s="107"/>
      <c r="CC107" s="107"/>
      <c r="CD107" s="107"/>
      <c r="CE107" s="107"/>
      <c r="CF107" s="107"/>
      <c r="CG107" s="107"/>
      <c r="CH107" s="107"/>
      <c r="CI107" s="107"/>
      <c r="CJ107" s="107"/>
      <c r="CK107" s="107"/>
      <c r="CL107" s="107"/>
      <c r="CM107" s="107"/>
      <c r="CN107" s="107"/>
      <c r="CO107" s="107"/>
      <c r="CP107" s="107"/>
      <c r="CQ107" s="107"/>
      <c r="CR107" s="107"/>
      <c r="CS107" s="107"/>
      <c r="CT107" s="61"/>
      <c r="CX107" s="125"/>
      <c r="CY107" s="125"/>
      <c r="CZ107" s="125"/>
      <c r="DA107" s="125"/>
      <c r="DB107" s="125"/>
      <c r="DC107" s="125"/>
    </row>
    <row r="108" spans="2:107">
      <c r="B108" s="130"/>
      <c r="C108" s="130"/>
      <c r="D108" s="130"/>
      <c r="E108" s="130"/>
      <c r="F108" s="130"/>
      <c r="G108" s="130"/>
      <c r="K108" s="22"/>
      <c r="L108" s="107"/>
      <c r="M108" s="107"/>
      <c r="N108" s="107"/>
      <c r="O108" s="107"/>
      <c r="P108" s="107"/>
      <c r="Q108" s="107"/>
      <c r="R108" s="107"/>
      <c r="S108" s="107"/>
      <c r="T108" s="107"/>
      <c r="U108" s="107"/>
      <c r="V108" s="107"/>
      <c r="W108" s="107"/>
      <c r="X108" s="107"/>
      <c r="Y108" s="107"/>
      <c r="Z108" s="107"/>
      <c r="AA108" s="107"/>
      <c r="AB108" s="107"/>
      <c r="AC108" s="107"/>
      <c r="AD108" s="107"/>
      <c r="AE108" s="107"/>
      <c r="AF108" s="107"/>
      <c r="AG108" s="107"/>
      <c r="AH108" s="107"/>
      <c r="AI108" s="107"/>
      <c r="AJ108" s="107"/>
      <c r="AK108" s="107"/>
      <c r="AL108" s="107"/>
      <c r="AM108" s="107"/>
      <c r="AN108" s="107"/>
      <c r="AO108" s="107"/>
      <c r="AP108" s="107"/>
      <c r="AQ108" s="107"/>
      <c r="AR108" s="107"/>
      <c r="AS108" s="107"/>
      <c r="AT108" s="107"/>
      <c r="AU108" s="107"/>
      <c r="AV108" s="107"/>
      <c r="AW108" s="107"/>
      <c r="AX108" s="107"/>
      <c r="AY108" s="107"/>
      <c r="AZ108" s="107"/>
      <c r="BA108" s="107"/>
      <c r="BB108" s="107"/>
      <c r="BC108" s="107"/>
      <c r="BD108" s="107"/>
      <c r="BE108" s="107"/>
      <c r="BF108" s="107"/>
      <c r="BG108" s="107"/>
      <c r="BH108" s="107"/>
      <c r="BI108" s="107"/>
      <c r="BJ108" s="107"/>
      <c r="BK108" s="107"/>
      <c r="BL108" s="107"/>
      <c r="BM108" s="107"/>
      <c r="BN108" s="107"/>
      <c r="BO108" s="107"/>
      <c r="BP108" s="107"/>
      <c r="BQ108" s="107"/>
      <c r="BR108" s="107"/>
      <c r="BS108" s="107"/>
      <c r="BT108" s="107"/>
      <c r="BU108" s="107"/>
      <c r="BV108" s="107"/>
      <c r="BW108" s="107"/>
      <c r="BX108" s="107"/>
      <c r="BY108" s="107"/>
      <c r="BZ108" s="107"/>
      <c r="CA108" s="107"/>
      <c r="CB108" s="107"/>
      <c r="CC108" s="107"/>
      <c r="CD108" s="107"/>
      <c r="CE108" s="107"/>
      <c r="CF108" s="107"/>
      <c r="CG108" s="107"/>
      <c r="CH108" s="107"/>
      <c r="CI108" s="107"/>
      <c r="CJ108" s="107"/>
      <c r="CK108" s="107"/>
      <c r="CL108" s="107"/>
      <c r="CM108" s="107"/>
      <c r="CN108" s="107"/>
      <c r="CO108" s="107"/>
      <c r="CP108" s="107"/>
      <c r="CQ108" s="107"/>
      <c r="CR108" s="107"/>
      <c r="CS108" s="107"/>
      <c r="CT108" s="61"/>
      <c r="CX108" s="125"/>
      <c r="CY108" s="125"/>
      <c r="CZ108" s="125"/>
      <c r="DA108" s="125"/>
      <c r="DB108" s="125"/>
      <c r="DC108" s="125"/>
    </row>
    <row r="109" spans="2:107">
      <c r="B109" s="135" t="s">
        <v>14</v>
      </c>
      <c r="C109" s="135"/>
      <c r="D109" s="135"/>
      <c r="E109" s="135"/>
      <c r="F109" s="135"/>
      <c r="G109" s="135"/>
      <c r="K109" s="22"/>
      <c r="L109" s="107"/>
      <c r="M109" s="107"/>
      <c r="N109" s="107"/>
      <c r="O109" s="107"/>
      <c r="P109" s="107"/>
      <c r="Q109" s="107"/>
      <c r="R109" s="107"/>
      <c r="S109" s="107"/>
      <c r="T109" s="107"/>
      <c r="U109" s="107"/>
      <c r="V109" s="107"/>
      <c r="W109" s="107"/>
      <c r="X109" s="107"/>
      <c r="Y109" s="107"/>
      <c r="Z109" s="107"/>
      <c r="AA109" s="107"/>
      <c r="AB109" s="107"/>
      <c r="AC109" s="107"/>
      <c r="AD109" s="107"/>
      <c r="AE109" s="107"/>
      <c r="AF109" s="107"/>
      <c r="AG109" s="107"/>
      <c r="AH109" s="107"/>
      <c r="AI109" s="107"/>
      <c r="AJ109" s="107"/>
      <c r="AK109" s="107"/>
      <c r="AL109" s="107"/>
      <c r="AM109" s="107"/>
      <c r="AN109" s="107"/>
      <c r="AO109" s="107"/>
      <c r="AP109" s="107"/>
      <c r="AQ109" s="107"/>
      <c r="AR109" s="107"/>
      <c r="AS109" s="107"/>
      <c r="AT109" s="107"/>
      <c r="AU109" s="107"/>
      <c r="AV109" s="107"/>
      <c r="AW109" s="107"/>
      <c r="AX109" s="107"/>
      <c r="AY109" s="107"/>
      <c r="AZ109" s="107"/>
      <c r="BA109" s="107"/>
      <c r="BB109" s="107"/>
      <c r="BC109" s="107"/>
      <c r="BD109" s="107"/>
      <c r="BE109" s="107"/>
      <c r="BF109" s="107"/>
      <c r="BG109" s="107"/>
      <c r="BH109" s="107"/>
      <c r="BI109" s="107"/>
      <c r="BJ109" s="107"/>
      <c r="BK109" s="107"/>
      <c r="BL109" s="107"/>
      <c r="BM109" s="107"/>
      <c r="BN109" s="107"/>
      <c r="BO109" s="107"/>
      <c r="BP109" s="107"/>
      <c r="BQ109" s="107"/>
      <c r="BR109" s="107"/>
      <c r="BS109" s="107"/>
      <c r="BT109" s="107"/>
      <c r="BU109" s="107"/>
      <c r="BV109" s="107"/>
      <c r="BW109" s="107"/>
      <c r="BX109" s="107"/>
      <c r="BY109" s="107"/>
      <c r="BZ109" s="107"/>
      <c r="CA109" s="107"/>
      <c r="CB109" s="107"/>
      <c r="CC109" s="107"/>
      <c r="CD109" s="107"/>
      <c r="CE109" s="107"/>
      <c r="CF109" s="107"/>
      <c r="CG109" s="107"/>
      <c r="CH109" s="107"/>
      <c r="CI109" s="107"/>
      <c r="CJ109" s="107"/>
      <c r="CK109" s="107"/>
      <c r="CL109" s="107"/>
      <c r="CM109" s="107"/>
      <c r="CN109" s="107"/>
      <c r="CO109" s="107"/>
      <c r="CP109" s="107"/>
      <c r="CQ109" s="107"/>
      <c r="CR109" s="107"/>
      <c r="CS109" s="107"/>
      <c r="CT109" s="61"/>
    </row>
    <row r="110" spans="2:107" ht="15.75" customHeight="1" thickBot="1">
      <c r="B110" s="127" t="s">
        <v>55</v>
      </c>
      <c r="C110" s="128"/>
      <c r="D110" s="128"/>
      <c r="E110" s="128"/>
      <c r="F110" s="128"/>
      <c r="G110" s="128"/>
      <c r="K110" s="22"/>
      <c r="L110" s="107"/>
      <c r="M110" s="107"/>
      <c r="N110" s="107"/>
      <c r="O110" s="107"/>
      <c r="P110" s="107"/>
      <c r="Q110" s="107"/>
      <c r="R110" s="107"/>
      <c r="S110" s="107"/>
      <c r="T110" s="107"/>
      <c r="U110" s="107"/>
      <c r="V110" s="107"/>
      <c r="W110" s="107"/>
      <c r="X110" s="107"/>
      <c r="Y110" s="107"/>
      <c r="Z110" s="107"/>
      <c r="AA110" s="107"/>
      <c r="AB110" s="107"/>
      <c r="AC110" s="107"/>
      <c r="AD110" s="107"/>
      <c r="AE110" s="107"/>
      <c r="AF110" s="107"/>
      <c r="AG110" s="107"/>
      <c r="AH110" s="107"/>
      <c r="AI110" s="107"/>
      <c r="AJ110" s="107"/>
      <c r="AK110" s="107"/>
      <c r="AL110" s="107"/>
      <c r="AM110" s="107"/>
      <c r="AN110" s="107"/>
      <c r="AO110" s="107"/>
      <c r="AP110" s="107"/>
      <c r="AQ110" s="107"/>
      <c r="AR110" s="107"/>
      <c r="AS110" s="107"/>
      <c r="AT110" s="107"/>
      <c r="AU110" s="107"/>
      <c r="AV110" s="107"/>
      <c r="AW110" s="107"/>
      <c r="AX110" s="107"/>
      <c r="AY110" s="107"/>
      <c r="AZ110" s="107"/>
      <c r="BA110" s="107"/>
      <c r="BB110" s="107"/>
      <c r="BC110" s="107"/>
      <c r="BD110" s="107"/>
      <c r="BE110" s="107"/>
      <c r="BF110" s="107"/>
      <c r="BG110" s="107"/>
      <c r="BH110" s="107"/>
      <c r="BI110" s="107"/>
      <c r="BJ110" s="107"/>
      <c r="BK110" s="107"/>
      <c r="BL110" s="107"/>
      <c r="BM110" s="107"/>
      <c r="BN110" s="107"/>
      <c r="BO110" s="107"/>
      <c r="BP110" s="107"/>
      <c r="BQ110" s="107"/>
      <c r="BR110" s="107"/>
      <c r="BS110" s="107"/>
      <c r="BT110" s="107"/>
      <c r="BU110" s="107"/>
      <c r="BV110" s="107"/>
      <c r="BW110" s="107"/>
      <c r="BX110" s="107"/>
      <c r="BY110" s="107"/>
      <c r="BZ110" s="107"/>
      <c r="CA110" s="107"/>
      <c r="CB110" s="107"/>
      <c r="CC110" s="107"/>
      <c r="CD110" s="107"/>
      <c r="CE110" s="107"/>
      <c r="CF110" s="107"/>
      <c r="CG110" s="107"/>
      <c r="CH110" s="107"/>
      <c r="CI110" s="107"/>
      <c r="CJ110" s="107"/>
      <c r="CK110" s="107"/>
      <c r="CL110" s="107"/>
      <c r="CM110" s="107"/>
      <c r="CN110" s="107"/>
      <c r="CO110" s="107"/>
      <c r="CP110" s="107"/>
      <c r="CQ110" s="107"/>
      <c r="CR110" s="107"/>
      <c r="CS110" s="107"/>
      <c r="CT110" s="61"/>
    </row>
    <row r="111" spans="2:107" ht="15" thickTop="1">
      <c r="K111" s="22"/>
      <c r="L111" s="107"/>
      <c r="M111" s="107"/>
      <c r="N111" s="107"/>
      <c r="O111" s="107"/>
      <c r="P111" s="107"/>
      <c r="Q111" s="107"/>
      <c r="R111" s="107"/>
      <c r="S111" s="107"/>
      <c r="T111" s="107"/>
      <c r="U111" s="107"/>
      <c r="V111" s="107"/>
      <c r="W111" s="107"/>
      <c r="X111" s="107"/>
      <c r="Y111" s="107"/>
      <c r="Z111" s="107"/>
      <c r="AA111" s="107"/>
      <c r="AB111" s="107"/>
      <c r="AC111" s="107"/>
      <c r="AD111" s="107"/>
      <c r="AE111" s="107"/>
      <c r="AF111" s="107"/>
      <c r="AG111" s="107"/>
      <c r="AH111" s="107"/>
      <c r="AI111" s="107"/>
      <c r="AJ111" s="107"/>
      <c r="AK111" s="107"/>
      <c r="AL111" s="107"/>
      <c r="AM111" s="107"/>
      <c r="AN111" s="107"/>
      <c r="AO111" s="107"/>
      <c r="AP111" s="107"/>
      <c r="AQ111" s="107"/>
      <c r="AR111" s="107"/>
      <c r="AS111" s="107"/>
      <c r="AT111" s="107"/>
      <c r="AU111" s="107"/>
      <c r="AV111" s="107"/>
      <c r="AW111" s="107"/>
      <c r="AX111" s="107"/>
      <c r="AY111" s="107"/>
      <c r="AZ111" s="107"/>
      <c r="BA111" s="107"/>
      <c r="BB111" s="107"/>
      <c r="BC111" s="107"/>
      <c r="BD111" s="107"/>
      <c r="BE111" s="107"/>
      <c r="BF111" s="107"/>
      <c r="BG111" s="107"/>
      <c r="BH111" s="107"/>
      <c r="BI111" s="107"/>
      <c r="BJ111" s="107"/>
      <c r="BK111" s="107"/>
      <c r="BL111" s="107"/>
      <c r="BM111" s="107"/>
      <c r="BN111" s="107"/>
      <c r="BO111" s="107"/>
      <c r="BP111" s="107"/>
      <c r="BQ111" s="107"/>
      <c r="BR111" s="107"/>
      <c r="BS111" s="107"/>
      <c r="BT111" s="107"/>
      <c r="BU111" s="107"/>
      <c r="BV111" s="107"/>
      <c r="BW111" s="107"/>
      <c r="BX111" s="107"/>
      <c r="BY111" s="107"/>
      <c r="BZ111" s="107"/>
      <c r="CA111" s="107"/>
      <c r="CB111" s="107"/>
      <c r="CC111" s="107"/>
      <c r="CD111" s="107"/>
      <c r="CE111" s="107"/>
      <c r="CF111" s="107"/>
      <c r="CG111" s="107"/>
      <c r="CH111" s="107"/>
      <c r="CI111" s="107"/>
      <c r="CJ111" s="107"/>
      <c r="CK111" s="107"/>
      <c r="CL111" s="107"/>
      <c r="CM111" s="107"/>
      <c r="CN111" s="107"/>
      <c r="CO111" s="107"/>
      <c r="CP111" s="107"/>
      <c r="CQ111" s="107"/>
      <c r="CR111" s="107"/>
      <c r="CS111" s="107"/>
      <c r="CT111" s="61"/>
    </row>
    <row r="112" spans="2:107">
      <c r="K112" s="22"/>
      <c r="L112" s="107"/>
      <c r="M112" s="107"/>
      <c r="N112" s="107"/>
      <c r="O112" s="107"/>
      <c r="P112" s="107"/>
      <c r="Q112" s="107"/>
      <c r="R112" s="107"/>
      <c r="S112" s="107"/>
      <c r="T112" s="107"/>
      <c r="U112" s="107"/>
      <c r="V112" s="107"/>
      <c r="W112" s="107"/>
      <c r="X112" s="107"/>
      <c r="Y112" s="107"/>
      <c r="Z112" s="107"/>
      <c r="AA112" s="107"/>
      <c r="AB112" s="107"/>
      <c r="AC112" s="107"/>
      <c r="AD112" s="107"/>
      <c r="AE112" s="107"/>
      <c r="AF112" s="107"/>
      <c r="AG112" s="107"/>
      <c r="AH112" s="107"/>
      <c r="AI112" s="107"/>
      <c r="AJ112" s="107"/>
      <c r="AK112" s="107"/>
      <c r="AL112" s="107"/>
      <c r="AM112" s="107"/>
      <c r="AN112" s="107"/>
      <c r="AO112" s="107"/>
      <c r="AP112" s="107"/>
      <c r="AQ112" s="107"/>
      <c r="AR112" s="107"/>
      <c r="AS112" s="107"/>
      <c r="AT112" s="107"/>
      <c r="AU112" s="107"/>
      <c r="AV112" s="107"/>
      <c r="AW112" s="107"/>
      <c r="AX112" s="107"/>
      <c r="AY112" s="107"/>
      <c r="AZ112" s="107"/>
      <c r="BA112" s="107"/>
      <c r="BB112" s="107"/>
      <c r="BC112" s="107"/>
      <c r="BD112" s="107"/>
      <c r="BE112" s="107"/>
      <c r="BF112" s="107"/>
      <c r="BG112" s="107"/>
      <c r="BH112" s="107"/>
      <c r="BI112" s="107"/>
      <c r="BJ112" s="107"/>
      <c r="BK112" s="107"/>
      <c r="BL112" s="107"/>
      <c r="BM112" s="107"/>
      <c r="BN112" s="107"/>
      <c r="BO112" s="107"/>
      <c r="BP112" s="107"/>
      <c r="BQ112" s="107"/>
      <c r="BR112" s="107"/>
      <c r="BS112" s="107"/>
      <c r="BT112" s="107"/>
      <c r="BU112" s="107"/>
      <c r="BV112" s="107"/>
      <c r="BW112" s="107"/>
      <c r="BX112" s="107"/>
      <c r="BY112" s="107"/>
      <c r="BZ112" s="107"/>
      <c r="CA112" s="107"/>
      <c r="CB112" s="107"/>
      <c r="CC112" s="107"/>
      <c r="CD112" s="107"/>
      <c r="CE112" s="107"/>
      <c r="CF112" s="107"/>
      <c r="CG112" s="107"/>
      <c r="CH112" s="107"/>
      <c r="CI112" s="107"/>
      <c r="CJ112" s="107"/>
      <c r="CK112" s="107"/>
      <c r="CL112" s="107"/>
      <c r="CM112" s="107"/>
      <c r="CN112" s="107"/>
      <c r="CO112" s="107"/>
      <c r="CP112" s="107"/>
      <c r="CQ112" s="107"/>
      <c r="CR112" s="107"/>
      <c r="CS112" s="107"/>
      <c r="CT112" s="61"/>
    </row>
    <row r="113" spans="8:98">
      <c r="K113" s="22"/>
      <c r="L113" s="107"/>
      <c r="M113" s="107"/>
      <c r="N113" s="107"/>
      <c r="O113" s="107"/>
      <c r="P113" s="107"/>
      <c r="Q113" s="107"/>
      <c r="R113" s="107"/>
      <c r="S113" s="107"/>
      <c r="T113" s="107"/>
      <c r="U113" s="107"/>
      <c r="V113" s="107"/>
      <c r="W113" s="107"/>
      <c r="X113" s="107"/>
      <c r="Y113" s="107"/>
      <c r="Z113" s="107"/>
      <c r="AA113" s="107"/>
      <c r="AB113" s="107"/>
      <c r="AC113" s="107"/>
      <c r="AD113" s="107"/>
      <c r="AE113" s="107"/>
      <c r="AF113" s="107"/>
      <c r="AG113" s="107"/>
      <c r="AH113" s="107"/>
      <c r="AI113" s="107"/>
      <c r="AJ113" s="107"/>
      <c r="AK113" s="107"/>
      <c r="AL113" s="107"/>
      <c r="AM113" s="107"/>
      <c r="AN113" s="107"/>
      <c r="AO113" s="107"/>
      <c r="AP113" s="107"/>
      <c r="AQ113" s="107"/>
      <c r="AR113" s="107"/>
      <c r="AS113" s="107"/>
      <c r="AT113" s="107"/>
      <c r="AU113" s="107"/>
      <c r="AV113" s="107"/>
      <c r="AW113" s="107"/>
      <c r="AX113" s="107"/>
      <c r="AY113" s="107"/>
      <c r="AZ113" s="107"/>
      <c r="BA113" s="107"/>
      <c r="BB113" s="107"/>
      <c r="BC113" s="107"/>
      <c r="BD113" s="107"/>
      <c r="BE113" s="107"/>
      <c r="BF113" s="107"/>
      <c r="BG113" s="107"/>
      <c r="BH113" s="107"/>
      <c r="BI113" s="107"/>
      <c r="BJ113" s="107"/>
      <c r="BK113" s="107"/>
      <c r="BL113" s="107"/>
      <c r="BM113" s="107"/>
      <c r="BN113" s="107"/>
      <c r="BO113" s="107"/>
      <c r="BP113" s="107"/>
      <c r="BQ113" s="107"/>
      <c r="BR113" s="107"/>
      <c r="BS113" s="107"/>
      <c r="BT113" s="107"/>
      <c r="BU113" s="107"/>
      <c r="BV113" s="107"/>
      <c r="BW113" s="107"/>
      <c r="BX113" s="107"/>
      <c r="BY113" s="107"/>
      <c r="BZ113" s="107"/>
      <c r="CA113" s="107"/>
      <c r="CB113" s="107"/>
      <c r="CC113" s="107"/>
      <c r="CD113" s="107"/>
      <c r="CE113" s="107"/>
      <c r="CF113" s="107"/>
      <c r="CG113" s="107"/>
      <c r="CH113" s="107"/>
      <c r="CI113" s="107"/>
      <c r="CJ113" s="107"/>
      <c r="CK113" s="107"/>
      <c r="CL113" s="107"/>
      <c r="CM113" s="107"/>
      <c r="CN113" s="107"/>
      <c r="CO113" s="107"/>
      <c r="CP113" s="107"/>
      <c r="CQ113" s="107"/>
      <c r="CR113" s="107"/>
      <c r="CS113" s="107"/>
      <c r="CT113" s="61"/>
    </row>
    <row r="114" spans="8:98">
      <c r="K114" s="22"/>
      <c r="L114" s="107"/>
      <c r="M114" s="107"/>
      <c r="N114" s="107"/>
      <c r="O114" s="107"/>
      <c r="P114" s="107"/>
      <c r="Q114" s="107"/>
      <c r="R114" s="107"/>
      <c r="S114" s="107"/>
      <c r="T114" s="107"/>
      <c r="U114" s="107"/>
      <c r="V114" s="107"/>
      <c r="W114" s="107"/>
      <c r="X114" s="107"/>
      <c r="Y114" s="107"/>
      <c r="Z114" s="107"/>
      <c r="AA114" s="107"/>
      <c r="AB114" s="107"/>
      <c r="AC114" s="107"/>
      <c r="AD114" s="107"/>
      <c r="AE114" s="107"/>
      <c r="AF114" s="107"/>
      <c r="AG114" s="107"/>
      <c r="AH114" s="107"/>
      <c r="AI114" s="107"/>
      <c r="AJ114" s="107"/>
      <c r="AK114" s="107"/>
      <c r="AL114" s="107"/>
      <c r="AM114" s="107"/>
      <c r="AN114" s="107"/>
      <c r="AO114" s="107"/>
      <c r="AP114" s="107"/>
      <c r="AQ114" s="107"/>
      <c r="AR114" s="107"/>
      <c r="AS114" s="107"/>
      <c r="AT114" s="107"/>
      <c r="AU114" s="107"/>
      <c r="AV114" s="107"/>
      <c r="AW114" s="107"/>
      <c r="AX114" s="107"/>
      <c r="AY114" s="107"/>
      <c r="AZ114" s="107"/>
      <c r="BA114" s="107"/>
      <c r="BB114" s="107"/>
      <c r="BC114" s="107"/>
      <c r="BD114" s="107"/>
      <c r="BE114" s="107"/>
      <c r="BF114" s="107"/>
      <c r="BG114" s="107"/>
      <c r="BH114" s="107"/>
      <c r="BI114" s="107"/>
      <c r="BJ114" s="107"/>
      <c r="BK114" s="107"/>
      <c r="BL114" s="107"/>
      <c r="BM114" s="107"/>
      <c r="BN114" s="107"/>
      <c r="BO114" s="107"/>
      <c r="BP114" s="107"/>
      <c r="BQ114" s="107"/>
      <c r="BR114" s="107"/>
      <c r="BS114" s="107"/>
      <c r="BT114" s="107"/>
      <c r="BU114" s="107"/>
      <c r="BV114" s="107"/>
      <c r="BW114" s="107"/>
      <c r="BX114" s="107"/>
      <c r="BY114" s="107"/>
      <c r="BZ114" s="107"/>
      <c r="CA114" s="107"/>
      <c r="CB114" s="107"/>
      <c r="CC114" s="107"/>
      <c r="CD114" s="107"/>
      <c r="CE114" s="107"/>
      <c r="CF114" s="107"/>
      <c r="CG114" s="107"/>
      <c r="CH114" s="107"/>
      <c r="CI114" s="107"/>
      <c r="CJ114" s="107"/>
      <c r="CK114" s="107"/>
      <c r="CL114" s="107"/>
      <c r="CM114" s="107"/>
      <c r="CN114" s="107"/>
      <c r="CO114" s="107"/>
      <c r="CP114" s="107"/>
      <c r="CQ114" s="107"/>
      <c r="CR114" s="107"/>
      <c r="CS114" s="107"/>
      <c r="CT114" s="61"/>
    </row>
    <row r="115" spans="8:98">
      <c r="K115" s="22"/>
      <c r="L115" s="107"/>
      <c r="M115" s="107"/>
      <c r="N115" s="107"/>
      <c r="O115" s="107"/>
      <c r="P115" s="107"/>
      <c r="Q115" s="107"/>
      <c r="R115" s="107"/>
      <c r="S115" s="107"/>
      <c r="T115" s="107"/>
      <c r="U115" s="107"/>
      <c r="V115" s="107"/>
      <c r="W115" s="107"/>
      <c r="X115" s="107"/>
      <c r="Y115" s="107"/>
      <c r="Z115" s="107"/>
      <c r="AA115" s="107"/>
      <c r="AB115" s="107"/>
      <c r="AC115" s="107"/>
      <c r="AD115" s="107"/>
      <c r="AE115" s="107"/>
      <c r="AF115" s="107"/>
      <c r="AG115" s="107"/>
      <c r="AH115" s="107"/>
      <c r="AI115" s="107"/>
      <c r="AJ115" s="107"/>
      <c r="AK115" s="107"/>
      <c r="AL115" s="107"/>
      <c r="AM115" s="107"/>
      <c r="AN115" s="107"/>
      <c r="AO115" s="107"/>
      <c r="AP115" s="107"/>
      <c r="AQ115" s="107"/>
      <c r="AR115" s="107"/>
      <c r="AS115" s="107"/>
      <c r="AT115" s="107"/>
      <c r="AU115" s="107"/>
      <c r="AV115" s="107"/>
      <c r="AW115" s="107"/>
      <c r="AX115" s="107"/>
      <c r="AY115" s="107"/>
      <c r="AZ115" s="107"/>
      <c r="BA115" s="107"/>
      <c r="BB115" s="107"/>
      <c r="BC115" s="107"/>
      <c r="BD115" s="107"/>
      <c r="BE115" s="107"/>
      <c r="BF115" s="107"/>
      <c r="BG115" s="107"/>
      <c r="BH115" s="107"/>
      <c r="BI115" s="107"/>
      <c r="BJ115" s="107"/>
      <c r="BK115" s="107"/>
      <c r="BL115" s="107"/>
      <c r="BM115" s="107"/>
      <c r="BN115" s="107"/>
      <c r="BO115" s="107"/>
      <c r="BP115" s="107"/>
      <c r="BQ115" s="107"/>
      <c r="BR115" s="107"/>
      <c r="BS115" s="107"/>
      <c r="BT115" s="107"/>
      <c r="BU115" s="107"/>
      <c r="BV115" s="107"/>
      <c r="BW115" s="107"/>
      <c r="BX115" s="107"/>
      <c r="BY115" s="107"/>
      <c r="BZ115" s="107"/>
      <c r="CA115" s="107"/>
      <c r="CB115" s="107"/>
      <c r="CC115" s="107"/>
      <c r="CD115" s="107"/>
      <c r="CE115" s="107"/>
      <c r="CF115" s="107"/>
      <c r="CG115" s="107"/>
      <c r="CH115" s="107"/>
      <c r="CI115" s="107"/>
      <c r="CJ115" s="107"/>
      <c r="CK115" s="107"/>
      <c r="CL115" s="107"/>
      <c r="CM115" s="107"/>
      <c r="CN115" s="107"/>
      <c r="CO115" s="107"/>
      <c r="CP115" s="107"/>
      <c r="CQ115" s="107"/>
      <c r="CR115" s="107"/>
      <c r="CS115" s="107"/>
      <c r="CT115" s="61"/>
    </row>
    <row r="116" spans="8:98" ht="51" customHeight="1">
      <c r="K116" s="22"/>
      <c r="L116" s="107"/>
      <c r="M116" s="107"/>
      <c r="N116" s="107"/>
      <c r="O116" s="107"/>
      <c r="P116" s="107"/>
      <c r="Q116" s="107"/>
      <c r="R116" s="107"/>
      <c r="S116" s="107"/>
      <c r="T116" s="107"/>
      <c r="U116" s="107"/>
      <c r="V116" s="107"/>
      <c r="W116" s="107"/>
      <c r="X116" s="107"/>
      <c r="Y116" s="107"/>
      <c r="Z116" s="107"/>
      <c r="AA116" s="107"/>
      <c r="AB116" s="107"/>
      <c r="AC116" s="107"/>
      <c r="AD116" s="107"/>
      <c r="AE116" s="107"/>
      <c r="AF116" s="107"/>
      <c r="AG116" s="107"/>
      <c r="AH116" s="107"/>
      <c r="AI116" s="107"/>
      <c r="AJ116" s="107"/>
      <c r="AK116" s="107"/>
      <c r="AL116" s="107"/>
      <c r="AM116" s="107"/>
      <c r="AN116" s="107"/>
      <c r="AO116" s="107"/>
      <c r="AP116" s="107"/>
      <c r="AQ116" s="107"/>
      <c r="AR116" s="107"/>
      <c r="AS116" s="107"/>
      <c r="AT116" s="107"/>
      <c r="AU116" s="107"/>
      <c r="AV116" s="107"/>
      <c r="AW116" s="107"/>
      <c r="AX116" s="107"/>
      <c r="AY116" s="107"/>
      <c r="AZ116" s="107"/>
      <c r="BA116" s="107"/>
      <c r="BB116" s="107"/>
      <c r="BC116" s="107"/>
      <c r="BD116" s="107"/>
      <c r="BE116" s="107"/>
      <c r="BF116" s="107"/>
      <c r="BG116" s="107"/>
      <c r="BH116" s="107"/>
      <c r="BI116" s="107"/>
      <c r="BJ116" s="107"/>
      <c r="BK116" s="107"/>
      <c r="BL116" s="107"/>
      <c r="BM116" s="107"/>
      <c r="BN116" s="107"/>
      <c r="BO116" s="107"/>
      <c r="BP116" s="107"/>
      <c r="BQ116" s="107"/>
      <c r="BR116" s="107"/>
      <c r="BS116" s="107"/>
      <c r="BT116" s="107"/>
      <c r="BU116" s="107"/>
      <c r="BV116" s="107"/>
      <c r="BW116" s="107"/>
      <c r="BX116" s="107"/>
      <c r="BY116" s="107"/>
      <c r="BZ116" s="107"/>
      <c r="CA116" s="107"/>
      <c r="CB116" s="107"/>
      <c r="CC116" s="107"/>
      <c r="CD116" s="107"/>
      <c r="CE116" s="107"/>
      <c r="CF116" s="107"/>
      <c r="CG116" s="107"/>
      <c r="CH116" s="107"/>
      <c r="CI116" s="107"/>
      <c r="CJ116" s="107"/>
      <c r="CK116" s="107"/>
      <c r="CL116" s="107"/>
      <c r="CM116" s="107"/>
      <c r="CN116" s="107"/>
      <c r="CO116" s="107"/>
      <c r="CP116" s="107"/>
      <c r="CQ116" s="107"/>
      <c r="CR116" s="107"/>
      <c r="CS116" s="107"/>
      <c r="CT116" s="61"/>
    </row>
    <row r="117" spans="8:98">
      <c r="K117" s="22"/>
      <c r="L117" s="107"/>
      <c r="M117" s="107"/>
      <c r="N117" s="107"/>
      <c r="O117" s="107"/>
      <c r="P117" s="107"/>
      <c r="Q117" s="107"/>
      <c r="R117" s="107"/>
      <c r="S117" s="107"/>
      <c r="T117" s="107"/>
      <c r="U117" s="107"/>
      <c r="V117" s="107"/>
      <c r="W117" s="107"/>
      <c r="X117" s="107"/>
      <c r="Y117" s="107"/>
      <c r="Z117" s="107"/>
      <c r="AA117" s="107"/>
      <c r="AB117" s="107"/>
      <c r="AC117" s="107"/>
      <c r="AD117" s="107"/>
      <c r="AE117" s="107"/>
      <c r="AF117" s="107"/>
      <c r="AG117" s="107"/>
      <c r="AH117" s="107"/>
      <c r="AI117" s="107"/>
      <c r="AJ117" s="107"/>
      <c r="AK117" s="107"/>
      <c r="AL117" s="107"/>
      <c r="AM117" s="107"/>
      <c r="AN117" s="107"/>
      <c r="AO117" s="107"/>
      <c r="AP117" s="107"/>
      <c r="AQ117" s="107"/>
      <c r="AR117" s="107"/>
      <c r="AS117" s="107"/>
      <c r="AT117" s="107"/>
      <c r="AU117" s="107"/>
      <c r="AV117" s="107"/>
      <c r="AW117" s="107"/>
      <c r="AX117" s="107"/>
      <c r="AY117" s="107"/>
      <c r="AZ117" s="107"/>
      <c r="BA117" s="107"/>
      <c r="BB117" s="107"/>
      <c r="BC117" s="107"/>
      <c r="BD117" s="107"/>
      <c r="BE117" s="107"/>
      <c r="BF117" s="107"/>
      <c r="BG117" s="107"/>
      <c r="BH117" s="107"/>
      <c r="BI117" s="107"/>
      <c r="BJ117" s="107"/>
      <c r="BK117" s="107"/>
      <c r="BL117" s="107"/>
      <c r="BM117" s="107"/>
      <c r="BN117" s="107"/>
      <c r="BO117" s="107"/>
      <c r="BP117" s="107"/>
      <c r="BQ117" s="107"/>
      <c r="BR117" s="107"/>
      <c r="BS117" s="107"/>
      <c r="BT117" s="107"/>
      <c r="BU117" s="107"/>
      <c r="BV117" s="107"/>
      <c r="BW117" s="107"/>
      <c r="BX117" s="107"/>
      <c r="BY117" s="107"/>
      <c r="BZ117" s="107"/>
      <c r="CA117" s="107"/>
      <c r="CB117" s="107"/>
      <c r="CC117" s="107"/>
      <c r="CD117" s="107"/>
      <c r="CE117" s="107"/>
      <c r="CF117" s="107"/>
      <c r="CG117" s="107"/>
      <c r="CH117" s="107"/>
      <c r="CI117" s="107"/>
      <c r="CJ117" s="107"/>
      <c r="CK117" s="107"/>
      <c r="CL117" s="107"/>
      <c r="CM117" s="107"/>
      <c r="CN117" s="107"/>
      <c r="CO117" s="107"/>
      <c r="CP117" s="107"/>
      <c r="CQ117" s="107"/>
      <c r="CR117" s="107"/>
      <c r="CS117" s="107"/>
      <c r="CT117" s="61"/>
    </row>
    <row r="118" spans="8:98">
      <c r="H118" s="44"/>
      <c r="K118" s="22"/>
      <c r="L118" s="107"/>
      <c r="M118" s="107"/>
      <c r="N118" s="107"/>
      <c r="O118" s="107"/>
      <c r="P118" s="107" t="s">
        <v>2</v>
      </c>
      <c r="Q118" s="107"/>
      <c r="R118" s="107"/>
      <c r="S118" s="107"/>
      <c r="T118" s="107"/>
      <c r="U118" s="107"/>
      <c r="V118" s="107"/>
      <c r="W118" s="107"/>
      <c r="X118" s="107"/>
      <c r="Y118" s="107"/>
      <c r="Z118" s="107"/>
      <c r="AA118" s="107"/>
      <c r="AB118" s="107"/>
      <c r="AC118" s="107"/>
      <c r="AD118" s="107"/>
      <c r="AE118" s="107"/>
      <c r="AF118" s="107"/>
      <c r="AG118" s="107"/>
      <c r="AH118" s="107"/>
      <c r="AI118" s="107"/>
      <c r="AJ118" s="107"/>
      <c r="AK118" s="107"/>
      <c r="AL118" s="107"/>
      <c r="AM118" s="107"/>
      <c r="AN118" s="107"/>
      <c r="AO118" s="107"/>
      <c r="AP118" s="107"/>
      <c r="AQ118" s="107"/>
      <c r="AR118" s="107"/>
      <c r="AS118" s="107"/>
      <c r="AT118" s="107"/>
      <c r="AU118" s="107"/>
      <c r="AV118" s="107"/>
      <c r="AW118" s="107"/>
      <c r="AX118" s="107"/>
      <c r="AY118" s="107"/>
      <c r="AZ118" s="107"/>
      <c r="BA118" s="107"/>
      <c r="BB118" s="107"/>
      <c r="BC118" s="107"/>
      <c r="BD118" s="107"/>
      <c r="BE118" s="107"/>
      <c r="BF118" s="107"/>
      <c r="BG118" s="107"/>
      <c r="BH118" s="107"/>
      <c r="BI118" s="107"/>
      <c r="BJ118" s="107"/>
      <c r="BK118" s="107"/>
      <c r="BL118" s="107"/>
      <c r="BM118" s="107"/>
      <c r="BN118" s="107"/>
      <c r="BO118" s="107"/>
      <c r="BP118" s="107"/>
      <c r="BQ118" s="107"/>
      <c r="BR118" s="107"/>
      <c r="BS118" s="107"/>
      <c r="BT118" s="107"/>
      <c r="BU118" s="107"/>
      <c r="BV118" s="107"/>
      <c r="BW118" s="107"/>
      <c r="BX118" s="107"/>
      <c r="BY118" s="107"/>
      <c r="BZ118" s="107"/>
      <c r="CA118" s="107"/>
      <c r="CB118" s="107"/>
      <c r="CC118" s="107"/>
      <c r="CD118" s="107"/>
      <c r="CE118" s="107"/>
      <c r="CF118" s="107"/>
      <c r="CG118" s="107"/>
      <c r="CH118" s="107"/>
      <c r="CI118" s="107"/>
      <c r="CJ118" s="107"/>
      <c r="CK118" s="107"/>
      <c r="CL118" s="107"/>
      <c r="CM118" s="107"/>
      <c r="CN118" s="107"/>
      <c r="CO118" s="107"/>
      <c r="CP118" s="107"/>
      <c r="CQ118" s="107"/>
      <c r="CR118" s="107"/>
      <c r="CS118" s="107"/>
      <c r="CT118" s="61"/>
    </row>
    <row r="119" spans="8:98">
      <c r="K119" s="22"/>
      <c r="L119" s="107"/>
      <c r="M119" s="107"/>
      <c r="N119" s="107"/>
      <c r="O119" s="107"/>
      <c r="P119" s="107"/>
      <c r="Q119" s="107"/>
      <c r="R119" s="107"/>
      <c r="S119" s="107"/>
      <c r="T119" s="107"/>
      <c r="U119" s="107"/>
      <c r="V119" s="107"/>
      <c r="W119" s="107"/>
      <c r="X119" s="107"/>
      <c r="Y119" s="107"/>
      <c r="Z119" s="107"/>
      <c r="AA119" s="107"/>
      <c r="AB119" s="107"/>
      <c r="AC119" s="107"/>
      <c r="AD119" s="107"/>
      <c r="AE119" s="107"/>
      <c r="AF119" s="107"/>
      <c r="AG119" s="107"/>
      <c r="AH119" s="107"/>
      <c r="AI119" s="107"/>
      <c r="AJ119" s="107"/>
      <c r="AK119" s="107"/>
      <c r="AL119" s="107"/>
      <c r="AM119" s="107"/>
      <c r="AN119" s="107"/>
      <c r="AO119" s="107"/>
      <c r="AP119" s="107"/>
      <c r="AQ119" s="107"/>
      <c r="AR119" s="107"/>
      <c r="AS119" s="107"/>
      <c r="AT119" s="107"/>
      <c r="AU119" s="107"/>
      <c r="AV119" s="107"/>
      <c r="AW119" s="107"/>
      <c r="AX119" s="107"/>
      <c r="AY119" s="107"/>
      <c r="AZ119" s="107"/>
      <c r="BA119" s="107"/>
      <c r="BB119" s="107"/>
      <c r="BC119" s="107"/>
      <c r="BD119" s="107"/>
      <c r="BE119" s="107"/>
      <c r="BF119" s="107"/>
      <c r="BG119" s="107"/>
      <c r="BH119" s="107"/>
      <c r="BI119" s="107"/>
      <c r="BJ119" s="107"/>
      <c r="BK119" s="107"/>
      <c r="BL119" s="107"/>
      <c r="BM119" s="107"/>
      <c r="BN119" s="107"/>
      <c r="BO119" s="107"/>
      <c r="BP119" s="107"/>
      <c r="BQ119" s="107"/>
      <c r="BR119" s="107"/>
      <c r="BS119" s="107"/>
      <c r="BT119" s="107"/>
      <c r="BU119" s="107"/>
      <c r="BV119" s="107"/>
      <c r="BW119" s="107"/>
      <c r="BX119" s="107"/>
      <c r="BY119" s="107"/>
      <c r="BZ119" s="107"/>
      <c r="CA119" s="107"/>
      <c r="CB119" s="107"/>
      <c r="CC119" s="107"/>
      <c r="CD119" s="107"/>
      <c r="CE119" s="107"/>
      <c r="CF119" s="107"/>
      <c r="CG119" s="107"/>
      <c r="CH119" s="107"/>
      <c r="CI119" s="107"/>
      <c r="CJ119" s="107"/>
      <c r="CK119" s="107"/>
      <c r="CL119" s="107"/>
      <c r="CM119" s="107"/>
      <c r="CN119" s="107"/>
      <c r="CO119" s="107"/>
      <c r="CP119" s="107"/>
      <c r="CQ119" s="107"/>
      <c r="CR119" s="107"/>
      <c r="CS119" s="107"/>
      <c r="CT119" s="61"/>
    </row>
    <row r="120" spans="8:98">
      <c r="K120" s="22"/>
      <c r="L120" s="107"/>
      <c r="M120" s="107"/>
      <c r="N120" s="107"/>
      <c r="O120" s="107"/>
      <c r="P120" s="107"/>
      <c r="Q120" s="107"/>
      <c r="R120" s="107"/>
      <c r="S120" s="107"/>
      <c r="T120" s="107"/>
      <c r="U120" s="107"/>
      <c r="V120" s="107"/>
      <c r="W120" s="107"/>
      <c r="X120" s="107"/>
      <c r="Y120" s="107"/>
      <c r="Z120" s="107"/>
      <c r="AA120" s="107"/>
      <c r="AB120" s="107"/>
      <c r="AC120" s="107"/>
      <c r="AD120" s="107"/>
      <c r="AE120" s="107"/>
      <c r="AF120" s="107"/>
      <c r="AG120" s="107"/>
      <c r="AH120" s="107"/>
      <c r="AI120" s="107"/>
      <c r="AJ120" s="107"/>
      <c r="AK120" s="107"/>
      <c r="AL120" s="107"/>
      <c r="AM120" s="107"/>
      <c r="AN120" s="107"/>
      <c r="AO120" s="107"/>
      <c r="AP120" s="107"/>
      <c r="AQ120" s="107"/>
      <c r="AR120" s="107"/>
      <c r="AS120" s="107"/>
      <c r="AT120" s="107"/>
      <c r="AU120" s="107"/>
      <c r="AV120" s="107"/>
      <c r="AW120" s="107"/>
      <c r="AX120" s="107"/>
      <c r="AY120" s="107"/>
      <c r="AZ120" s="107"/>
      <c r="BA120" s="107"/>
      <c r="BB120" s="107"/>
      <c r="BC120" s="107"/>
      <c r="BD120" s="107"/>
      <c r="BE120" s="107"/>
      <c r="BF120" s="107"/>
      <c r="BG120" s="107"/>
      <c r="BH120" s="107"/>
      <c r="BI120" s="107"/>
      <c r="BJ120" s="107"/>
      <c r="BK120" s="107"/>
      <c r="BL120" s="107"/>
      <c r="BM120" s="107"/>
      <c r="BN120" s="107"/>
      <c r="BO120" s="107"/>
      <c r="BP120" s="107"/>
      <c r="BQ120" s="107"/>
      <c r="BR120" s="107"/>
      <c r="BS120" s="107"/>
      <c r="BT120" s="107"/>
      <c r="BU120" s="107"/>
      <c r="BV120" s="107"/>
      <c r="BW120" s="107"/>
      <c r="BX120" s="107"/>
      <c r="BY120" s="107"/>
      <c r="BZ120" s="107"/>
      <c r="CA120" s="107"/>
      <c r="CB120" s="107"/>
      <c r="CC120" s="107"/>
      <c r="CD120" s="107"/>
      <c r="CE120" s="107"/>
      <c r="CF120" s="107"/>
      <c r="CG120" s="107"/>
      <c r="CH120" s="107"/>
      <c r="CI120" s="107"/>
      <c r="CJ120" s="107"/>
      <c r="CK120" s="107"/>
      <c r="CL120" s="107"/>
      <c r="CM120" s="107"/>
      <c r="CN120" s="107"/>
      <c r="CO120" s="107"/>
      <c r="CP120" s="107"/>
      <c r="CQ120" s="107"/>
      <c r="CR120" s="107"/>
      <c r="CS120" s="107"/>
      <c r="CT120" s="61"/>
    </row>
    <row r="121" spans="8:98">
      <c r="K121" s="22"/>
      <c r="L121" s="107"/>
      <c r="M121" s="107"/>
      <c r="N121" s="107"/>
      <c r="O121" s="107"/>
      <c r="P121" s="107"/>
      <c r="Q121" s="107"/>
      <c r="R121" s="107"/>
      <c r="S121" s="107"/>
      <c r="T121" s="107"/>
      <c r="U121" s="107"/>
      <c r="V121" s="107"/>
      <c r="W121" s="107"/>
      <c r="X121" s="107"/>
      <c r="Y121" s="107"/>
      <c r="Z121" s="107"/>
      <c r="AA121" s="107"/>
      <c r="AB121" s="107"/>
      <c r="AC121" s="107"/>
      <c r="AD121" s="107"/>
      <c r="AE121" s="107"/>
      <c r="AF121" s="107"/>
      <c r="AG121" s="107"/>
      <c r="AH121" s="107"/>
      <c r="AI121" s="107"/>
      <c r="AJ121" s="107"/>
      <c r="AK121" s="107"/>
      <c r="AL121" s="107"/>
      <c r="AM121" s="107"/>
      <c r="AN121" s="107"/>
      <c r="AO121" s="107"/>
      <c r="AP121" s="107"/>
      <c r="AQ121" s="107"/>
      <c r="AR121" s="107"/>
      <c r="AS121" s="107"/>
      <c r="AT121" s="107"/>
      <c r="AU121" s="107"/>
      <c r="AV121" s="107"/>
      <c r="AW121" s="107"/>
      <c r="AX121" s="107"/>
      <c r="AY121" s="107"/>
      <c r="AZ121" s="107"/>
      <c r="BA121" s="107"/>
      <c r="BB121" s="107"/>
      <c r="BC121" s="107"/>
      <c r="BD121" s="107"/>
      <c r="BE121" s="107"/>
      <c r="BF121" s="107"/>
      <c r="BG121" s="107"/>
      <c r="BH121" s="107"/>
      <c r="BI121" s="107"/>
      <c r="BJ121" s="107"/>
      <c r="BK121" s="107"/>
      <c r="BL121" s="107"/>
      <c r="BM121" s="107"/>
      <c r="BN121" s="107"/>
      <c r="BO121" s="107"/>
      <c r="BP121" s="107"/>
      <c r="BQ121" s="107"/>
      <c r="BR121" s="107"/>
      <c r="BS121" s="107"/>
      <c r="BT121" s="107"/>
      <c r="BU121" s="107"/>
      <c r="BV121" s="107"/>
      <c r="BW121" s="107"/>
      <c r="BX121" s="107"/>
      <c r="BY121" s="107"/>
      <c r="BZ121" s="107"/>
      <c r="CA121" s="107"/>
      <c r="CB121" s="107"/>
      <c r="CC121" s="107"/>
      <c r="CD121" s="107"/>
      <c r="CE121" s="107"/>
      <c r="CF121" s="107"/>
      <c r="CG121" s="107"/>
      <c r="CH121" s="107"/>
      <c r="CI121" s="107"/>
      <c r="CJ121" s="107"/>
      <c r="CK121" s="107"/>
      <c r="CL121" s="107"/>
      <c r="CM121" s="107"/>
      <c r="CN121" s="107"/>
      <c r="CO121" s="107"/>
      <c r="CP121" s="107"/>
      <c r="CQ121" s="107"/>
      <c r="CR121" s="107"/>
      <c r="CS121" s="107"/>
      <c r="CT121" s="61"/>
    </row>
    <row r="122" spans="8:98">
      <c r="K122" s="22"/>
      <c r="L122" s="107"/>
      <c r="M122" s="107"/>
      <c r="N122" s="107"/>
      <c r="O122" s="107"/>
      <c r="P122" s="107"/>
      <c r="Q122" s="107"/>
      <c r="R122" s="107"/>
      <c r="S122" s="107"/>
      <c r="T122" s="107"/>
      <c r="U122" s="107"/>
      <c r="V122" s="107"/>
      <c r="W122" s="107"/>
      <c r="X122" s="107"/>
      <c r="Y122" s="107"/>
      <c r="Z122" s="107"/>
      <c r="AA122" s="107"/>
      <c r="AB122" s="107"/>
      <c r="AC122" s="107"/>
      <c r="AD122" s="107"/>
      <c r="AE122" s="107"/>
      <c r="AF122" s="107"/>
      <c r="AG122" s="107"/>
      <c r="AH122" s="107"/>
      <c r="AI122" s="107"/>
      <c r="AJ122" s="107"/>
      <c r="AK122" s="107"/>
      <c r="AL122" s="107"/>
      <c r="AM122" s="107"/>
      <c r="AN122" s="107"/>
      <c r="AO122" s="107"/>
      <c r="AP122" s="107"/>
      <c r="AQ122" s="107"/>
      <c r="AR122" s="107"/>
      <c r="AS122" s="107"/>
      <c r="AT122" s="107"/>
      <c r="AU122" s="107"/>
      <c r="AV122" s="107"/>
      <c r="AW122" s="107"/>
      <c r="AX122" s="107"/>
      <c r="AY122" s="107"/>
      <c r="AZ122" s="107"/>
      <c r="BA122" s="107"/>
      <c r="BB122" s="107"/>
      <c r="BC122" s="107"/>
      <c r="BD122" s="107"/>
      <c r="BE122" s="107"/>
      <c r="BF122" s="107"/>
      <c r="BG122" s="107"/>
      <c r="BH122" s="107"/>
      <c r="BI122" s="107"/>
      <c r="BJ122" s="107"/>
      <c r="BK122" s="107"/>
      <c r="BL122" s="107"/>
      <c r="BM122" s="107"/>
      <c r="BN122" s="107"/>
      <c r="BO122" s="107"/>
      <c r="BP122" s="107"/>
      <c r="BQ122" s="107"/>
      <c r="BR122" s="107"/>
      <c r="BS122" s="107"/>
      <c r="BT122" s="107"/>
      <c r="BU122" s="107"/>
      <c r="BV122" s="107"/>
      <c r="BW122" s="107"/>
      <c r="BX122" s="107"/>
      <c r="BY122" s="107"/>
      <c r="BZ122" s="107"/>
      <c r="CA122" s="107"/>
      <c r="CB122" s="107"/>
      <c r="CC122" s="107"/>
      <c r="CD122" s="107"/>
      <c r="CE122" s="107"/>
      <c r="CF122" s="107"/>
      <c r="CG122" s="107"/>
      <c r="CH122" s="107"/>
      <c r="CI122" s="107"/>
      <c r="CJ122" s="107"/>
      <c r="CK122" s="107"/>
      <c r="CL122" s="107"/>
      <c r="CM122" s="107"/>
      <c r="CN122" s="107"/>
      <c r="CO122" s="107"/>
      <c r="CP122" s="107"/>
      <c r="CQ122" s="107"/>
      <c r="CR122" s="107"/>
      <c r="CS122" s="107"/>
      <c r="CT122" s="61"/>
    </row>
    <row r="123" spans="8:98">
      <c r="K123" s="22"/>
      <c r="L123" s="107"/>
      <c r="M123" s="107"/>
      <c r="N123" s="107"/>
      <c r="O123" s="107"/>
      <c r="P123" s="107"/>
      <c r="Q123" s="107"/>
      <c r="R123" s="107"/>
      <c r="S123" s="107"/>
      <c r="T123" s="107"/>
      <c r="U123" s="107"/>
      <c r="V123" s="107"/>
      <c r="W123" s="107"/>
      <c r="X123" s="107"/>
      <c r="Y123" s="107"/>
      <c r="Z123" s="107"/>
      <c r="AA123" s="107"/>
      <c r="AB123" s="107"/>
      <c r="AC123" s="107"/>
      <c r="AD123" s="107"/>
      <c r="AE123" s="107"/>
      <c r="AF123" s="107"/>
      <c r="AG123" s="107"/>
      <c r="AH123" s="107"/>
      <c r="AI123" s="107"/>
      <c r="AJ123" s="107"/>
      <c r="AK123" s="107"/>
      <c r="AL123" s="107"/>
      <c r="AM123" s="107"/>
      <c r="AN123" s="107"/>
      <c r="AO123" s="107"/>
      <c r="AP123" s="107"/>
      <c r="AQ123" s="107"/>
      <c r="AR123" s="107"/>
      <c r="AS123" s="107"/>
      <c r="AT123" s="107"/>
      <c r="AU123" s="107"/>
      <c r="AV123" s="107"/>
      <c r="AW123" s="107"/>
      <c r="AX123" s="107"/>
      <c r="AY123" s="107"/>
      <c r="AZ123" s="107"/>
      <c r="BA123" s="107"/>
      <c r="BB123" s="107"/>
      <c r="BC123" s="107"/>
      <c r="BD123" s="107"/>
      <c r="BE123" s="107"/>
      <c r="BF123" s="107"/>
      <c r="BG123" s="107"/>
      <c r="BH123" s="107"/>
      <c r="BI123" s="107"/>
      <c r="BJ123" s="107"/>
      <c r="BK123" s="107"/>
      <c r="BL123" s="107"/>
      <c r="BM123" s="107"/>
      <c r="BN123" s="107"/>
      <c r="BO123" s="107"/>
      <c r="BP123" s="107"/>
      <c r="BQ123" s="107"/>
      <c r="BR123" s="107"/>
      <c r="BS123" s="107"/>
      <c r="BT123" s="107"/>
      <c r="BU123" s="107"/>
      <c r="BV123" s="107"/>
      <c r="BW123" s="107"/>
      <c r="BX123" s="107"/>
      <c r="BY123" s="107"/>
      <c r="BZ123" s="107"/>
      <c r="CA123" s="107"/>
      <c r="CB123" s="107"/>
      <c r="CC123" s="107"/>
      <c r="CD123" s="107"/>
      <c r="CE123" s="107"/>
      <c r="CF123" s="107"/>
      <c r="CG123" s="107"/>
      <c r="CH123" s="107"/>
      <c r="CI123" s="107"/>
      <c r="CJ123" s="107"/>
      <c r="CK123" s="107"/>
      <c r="CL123" s="107"/>
      <c r="CM123" s="107"/>
      <c r="CN123" s="107"/>
      <c r="CO123" s="107"/>
      <c r="CP123" s="107"/>
      <c r="CQ123" s="107"/>
      <c r="CR123" s="107"/>
      <c r="CS123" s="107"/>
      <c r="CT123" s="61"/>
    </row>
    <row r="124" spans="8:98">
      <c r="K124" s="22"/>
      <c r="L124" s="107"/>
      <c r="M124" s="107"/>
      <c r="N124" s="107"/>
      <c r="O124" s="107"/>
      <c r="P124" s="107"/>
      <c r="Q124" s="107"/>
      <c r="R124" s="107"/>
      <c r="S124" s="107"/>
      <c r="T124" s="107"/>
      <c r="U124" s="107"/>
      <c r="V124" s="107"/>
      <c r="W124" s="107"/>
      <c r="X124" s="107"/>
      <c r="Y124" s="107"/>
      <c r="Z124" s="107"/>
      <c r="AA124" s="107"/>
      <c r="AB124" s="107"/>
      <c r="AC124" s="107"/>
      <c r="AD124" s="107"/>
      <c r="AE124" s="107"/>
      <c r="AF124" s="107"/>
      <c r="AG124" s="107"/>
      <c r="AH124" s="107"/>
      <c r="AI124" s="107"/>
      <c r="AJ124" s="107"/>
      <c r="AK124" s="107"/>
      <c r="AL124" s="107"/>
      <c r="AM124" s="107"/>
      <c r="AN124" s="107"/>
      <c r="AO124" s="107"/>
      <c r="AP124" s="107"/>
      <c r="AQ124" s="107"/>
      <c r="AR124" s="107"/>
      <c r="AS124" s="107"/>
      <c r="AT124" s="107"/>
      <c r="AU124" s="107"/>
      <c r="AV124" s="107"/>
      <c r="AW124" s="107"/>
      <c r="AX124" s="107"/>
      <c r="AY124" s="107"/>
      <c r="AZ124" s="107"/>
      <c r="BA124" s="107"/>
      <c r="BB124" s="107"/>
      <c r="BC124" s="107"/>
      <c r="BD124" s="107"/>
      <c r="BE124" s="107"/>
      <c r="BF124" s="107"/>
      <c r="BG124" s="107"/>
      <c r="BH124" s="107"/>
      <c r="BI124" s="107"/>
      <c r="BJ124" s="107"/>
      <c r="BK124" s="107"/>
      <c r="BL124" s="107"/>
      <c r="BM124" s="107"/>
      <c r="BN124" s="107"/>
      <c r="BO124" s="107"/>
      <c r="BP124" s="107"/>
      <c r="BQ124" s="107"/>
      <c r="BR124" s="107"/>
      <c r="BS124" s="107"/>
      <c r="BT124" s="107"/>
      <c r="BU124" s="107"/>
      <c r="BV124" s="107"/>
      <c r="BW124" s="107"/>
      <c r="BX124" s="107"/>
      <c r="BY124" s="107"/>
      <c r="BZ124" s="107"/>
      <c r="CA124" s="107"/>
      <c r="CB124" s="107"/>
      <c r="CC124" s="107"/>
      <c r="CD124" s="107"/>
      <c r="CE124" s="107"/>
      <c r="CF124" s="107"/>
      <c r="CG124" s="107"/>
      <c r="CH124" s="107"/>
      <c r="CI124" s="107"/>
      <c r="CJ124" s="107"/>
      <c r="CK124" s="107"/>
      <c r="CL124" s="107"/>
      <c r="CM124" s="107"/>
      <c r="CN124" s="107"/>
      <c r="CO124" s="107"/>
      <c r="CP124" s="107"/>
      <c r="CQ124" s="107"/>
      <c r="CR124" s="107"/>
      <c r="CS124" s="107"/>
      <c r="CT124" s="61"/>
    </row>
    <row r="125" spans="8:98">
      <c r="K125" s="22"/>
      <c r="L125" s="107"/>
      <c r="M125" s="107"/>
      <c r="N125" s="107"/>
      <c r="O125" s="107"/>
      <c r="P125" s="107"/>
      <c r="Q125" s="107"/>
      <c r="R125" s="107"/>
      <c r="S125" s="107"/>
      <c r="T125" s="107"/>
      <c r="U125" s="107"/>
      <c r="V125" s="107"/>
      <c r="W125" s="107"/>
      <c r="X125" s="107"/>
      <c r="Y125" s="107"/>
      <c r="Z125" s="107"/>
      <c r="AA125" s="107"/>
      <c r="AB125" s="107"/>
      <c r="AC125" s="107"/>
      <c r="AD125" s="107"/>
      <c r="AE125" s="107"/>
      <c r="AF125" s="107"/>
      <c r="AG125" s="107"/>
      <c r="AH125" s="107"/>
      <c r="AI125" s="107"/>
      <c r="AJ125" s="107"/>
      <c r="AK125" s="107"/>
      <c r="AL125" s="107"/>
      <c r="AM125" s="107"/>
      <c r="AN125" s="107"/>
      <c r="AO125" s="107"/>
      <c r="AP125" s="107"/>
      <c r="AQ125" s="107"/>
      <c r="AR125" s="107"/>
      <c r="AS125" s="107"/>
      <c r="AT125" s="107"/>
      <c r="AU125" s="107"/>
      <c r="AV125" s="107"/>
      <c r="AW125" s="107"/>
      <c r="AX125" s="107"/>
      <c r="AY125" s="107"/>
      <c r="AZ125" s="107"/>
      <c r="BA125" s="107"/>
      <c r="BB125" s="107"/>
      <c r="BC125" s="107"/>
      <c r="BD125" s="107"/>
      <c r="BE125" s="107"/>
      <c r="BF125" s="107"/>
      <c r="BG125" s="107"/>
      <c r="BH125" s="107"/>
      <c r="BI125" s="107"/>
      <c r="BJ125" s="107"/>
      <c r="BK125" s="107"/>
      <c r="BL125" s="107"/>
      <c r="BM125" s="107"/>
      <c r="BN125" s="107"/>
      <c r="BO125" s="107"/>
      <c r="BP125" s="107"/>
      <c r="BQ125" s="107"/>
      <c r="BR125" s="107"/>
      <c r="BS125" s="107"/>
      <c r="BT125" s="107"/>
      <c r="BU125" s="107"/>
      <c r="BV125" s="107"/>
      <c r="BW125" s="107"/>
      <c r="BX125" s="107"/>
      <c r="BY125" s="107"/>
      <c r="BZ125" s="107"/>
      <c r="CA125" s="107"/>
      <c r="CB125" s="107"/>
      <c r="CC125" s="107"/>
      <c r="CD125" s="107"/>
      <c r="CE125" s="107"/>
      <c r="CF125" s="107"/>
      <c r="CG125" s="107"/>
      <c r="CH125" s="107"/>
      <c r="CI125" s="107"/>
      <c r="CJ125" s="107"/>
      <c r="CK125" s="107"/>
      <c r="CL125" s="107"/>
      <c r="CM125" s="107"/>
      <c r="CN125" s="107"/>
      <c r="CO125" s="107"/>
      <c r="CP125" s="107"/>
      <c r="CQ125" s="107"/>
      <c r="CR125" s="107"/>
      <c r="CS125" s="107"/>
      <c r="CT125" s="61"/>
    </row>
    <row r="126" spans="8:98">
      <c r="K126" s="22"/>
      <c r="L126" s="107"/>
      <c r="M126" s="107"/>
      <c r="N126" s="107"/>
      <c r="O126" s="107"/>
      <c r="P126" s="107"/>
      <c r="Q126" s="107"/>
      <c r="R126" s="107"/>
      <c r="S126" s="107"/>
      <c r="T126" s="107"/>
      <c r="U126" s="107"/>
      <c r="V126" s="107"/>
      <c r="W126" s="107"/>
      <c r="X126" s="107"/>
      <c r="Y126" s="107"/>
      <c r="Z126" s="107"/>
      <c r="AA126" s="107"/>
      <c r="AB126" s="107"/>
      <c r="AC126" s="107"/>
      <c r="AD126" s="107"/>
      <c r="AE126" s="107"/>
      <c r="AF126" s="107"/>
      <c r="AG126" s="107"/>
      <c r="AH126" s="107"/>
      <c r="AI126" s="107"/>
      <c r="AJ126" s="107"/>
      <c r="AK126" s="107"/>
      <c r="AL126" s="107"/>
      <c r="AM126" s="107"/>
      <c r="AN126" s="107"/>
      <c r="AO126" s="107"/>
      <c r="AP126" s="107"/>
      <c r="AQ126" s="107"/>
      <c r="AR126" s="107"/>
      <c r="AS126" s="107"/>
      <c r="AT126" s="107"/>
      <c r="AU126" s="107"/>
      <c r="AV126" s="107"/>
      <c r="AW126" s="107"/>
      <c r="AX126" s="107"/>
      <c r="AY126" s="107"/>
      <c r="AZ126" s="107"/>
      <c r="BA126" s="107"/>
      <c r="BB126" s="107"/>
      <c r="BC126" s="107"/>
      <c r="BD126" s="107"/>
      <c r="BE126" s="107"/>
      <c r="BF126" s="107"/>
      <c r="BG126" s="107"/>
      <c r="BH126" s="107"/>
      <c r="BI126" s="107"/>
      <c r="BJ126" s="107"/>
      <c r="BK126" s="107"/>
      <c r="BL126" s="107"/>
      <c r="BM126" s="107"/>
      <c r="BN126" s="107"/>
      <c r="BO126" s="107"/>
      <c r="BP126" s="107"/>
      <c r="BQ126" s="107"/>
      <c r="BR126" s="107"/>
      <c r="BS126" s="107"/>
      <c r="BT126" s="107"/>
      <c r="BU126" s="107"/>
      <c r="BV126" s="107"/>
      <c r="BW126" s="107"/>
      <c r="BX126" s="107"/>
      <c r="BY126" s="107"/>
      <c r="BZ126" s="107"/>
      <c r="CA126" s="107"/>
      <c r="CB126" s="107"/>
      <c r="CC126" s="107"/>
      <c r="CD126" s="107"/>
      <c r="CE126" s="107"/>
      <c r="CF126" s="107"/>
      <c r="CG126" s="107"/>
      <c r="CH126" s="107"/>
      <c r="CI126" s="107"/>
      <c r="CJ126" s="107"/>
      <c r="CK126" s="107"/>
      <c r="CL126" s="107"/>
      <c r="CM126" s="107"/>
      <c r="CN126" s="107"/>
      <c r="CO126" s="107"/>
      <c r="CP126" s="107"/>
      <c r="CQ126" s="107"/>
      <c r="CR126" s="107"/>
      <c r="CS126" s="107"/>
      <c r="CT126" s="61"/>
    </row>
    <row r="127" spans="8:98">
      <c r="K127" s="22"/>
      <c r="L127" s="107"/>
      <c r="M127" s="107"/>
      <c r="N127" s="107"/>
      <c r="O127" s="107"/>
      <c r="P127" s="107"/>
      <c r="Q127" s="107"/>
      <c r="R127" s="107"/>
      <c r="S127" s="107"/>
      <c r="T127" s="107"/>
      <c r="U127" s="107"/>
      <c r="V127" s="107"/>
      <c r="W127" s="107"/>
      <c r="X127" s="107"/>
      <c r="Y127" s="107"/>
      <c r="Z127" s="107"/>
      <c r="AA127" s="107"/>
      <c r="AB127" s="107"/>
      <c r="AC127" s="107"/>
      <c r="AD127" s="107"/>
      <c r="AE127" s="107"/>
      <c r="AF127" s="107"/>
      <c r="AG127" s="107"/>
      <c r="AH127" s="107"/>
      <c r="AI127" s="107"/>
      <c r="AJ127" s="107"/>
      <c r="AK127" s="107"/>
      <c r="AL127" s="107"/>
      <c r="AM127" s="107"/>
      <c r="AN127" s="107"/>
      <c r="AO127" s="107"/>
      <c r="AP127" s="107"/>
      <c r="AQ127" s="107"/>
      <c r="AR127" s="107"/>
      <c r="AS127" s="107"/>
      <c r="AT127" s="107"/>
      <c r="AU127" s="107"/>
      <c r="AV127" s="107"/>
      <c r="AW127" s="107"/>
      <c r="AX127" s="107"/>
      <c r="AY127" s="107"/>
      <c r="AZ127" s="107"/>
      <c r="BA127" s="107"/>
      <c r="BB127" s="107"/>
      <c r="BC127" s="107"/>
      <c r="BD127" s="107"/>
      <c r="BE127" s="107"/>
      <c r="BF127" s="107"/>
      <c r="BG127" s="107"/>
      <c r="BH127" s="107"/>
      <c r="BI127" s="107"/>
      <c r="BJ127" s="107"/>
      <c r="BK127" s="107"/>
      <c r="BL127" s="107"/>
      <c r="BM127" s="107"/>
      <c r="BN127" s="107"/>
      <c r="BO127" s="107"/>
      <c r="BP127" s="107"/>
      <c r="BQ127" s="107"/>
      <c r="BR127" s="107"/>
      <c r="BS127" s="107"/>
      <c r="BT127" s="107"/>
      <c r="BU127" s="107"/>
      <c r="BV127" s="107"/>
      <c r="BW127" s="107"/>
      <c r="BX127" s="107"/>
      <c r="BY127" s="107"/>
      <c r="BZ127" s="107"/>
      <c r="CA127" s="107"/>
      <c r="CB127" s="107"/>
      <c r="CC127" s="107"/>
      <c r="CD127" s="107"/>
      <c r="CE127" s="107"/>
      <c r="CF127" s="107"/>
      <c r="CG127" s="107"/>
      <c r="CH127" s="107"/>
      <c r="CI127" s="107"/>
      <c r="CJ127" s="107"/>
      <c r="CK127" s="107"/>
      <c r="CL127" s="107"/>
      <c r="CM127" s="107"/>
      <c r="CN127" s="107"/>
      <c r="CO127" s="107"/>
      <c r="CP127" s="107"/>
      <c r="CQ127" s="107"/>
      <c r="CR127" s="107"/>
      <c r="CS127" s="107"/>
      <c r="CT127" s="61"/>
    </row>
    <row r="128" spans="8:98">
      <c r="K128" s="22"/>
      <c r="L128" s="107"/>
      <c r="M128" s="107"/>
      <c r="N128" s="107"/>
      <c r="O128" s="107"/>
      <c r="P128" s="107"/>
      <c r="Q128" s="107"/>
      <c r="R128" s="107"/>
      <c r="S128" s="107"/>
      <c r="T128" s="107"/>
      <c r="U128" s="107"/>
      <c r="V128" s="107"/>
      <c r="W128" s="107"/>
      <c r="X128" s="107"/>
      <c r="Y128" s="107"/>
      <c r="Z128" s="107"/>
      <c r="AA128" s="107"/>
      <c r="AB128" s="107"/>
      <c r="AC128" s="107"/>
      <c r="AD128" s="107"/>
      <c r="AE128" s="107"/>
      <c r="AF128" s="107"/>
      <c r="AG128" s="107"/>
      <c r="AH128" s="107"/>
      <c r="AI128" s="107"/>
      <c r="AJ128" s="107"/>
      <c r="AK128" s="107"/>
      <c r="AL128" s="107"/>
      <c r="AM128" s="107"/>
      <c r="AN128" s="107"/>
      <c r="AO128" s="107"/>
      <c r="AP128" s="107"/>
      <c r="AQ128" s="107"/>
      <c r="AR128" s="107"/>
      <c r="AS128" s="107"/>
      <c r="AT128" s="107"/>
      <c r="AU128" s="107"/>
      <c r="AV128" s="107"/>
      <c r="AW128" s="107"/>
      <c r="AX128" s="107"/>
      <c r="AY128" s="107"/>
      <c r="AZ128" s="107"/>
      <c r="BA128" s="107"/>
      <c r="BB128" s="107"/>
      <c r="BC128" s="107"/>
      <c r="BD128" s="107"/>
      <c r="BE128" s="107"/>
      <c r="BF128" s="107"/>
      <c r="BG128" s="107"/>
      <c r="BH128" s="107"/>
      <c r="BI128" s="107"/>
      <c r="BJ128" s="107"/>
      <c r="BK128" s="107"/>
      <c r="BL128" s="107"/>
      <c r="BM128" s="107"/>
      <c r="BN128" s="107"/>
      <c r="BO128" s="107"/>
      <c r="BP128" s="107"/>
      <c r="BQ128" s="107"/>
      <c r="BR128" s="107"/>
      <c r="BS128" s="107"/>
      <c r="BT128" s="107"/>
      <c r="BU128" s="107"/>
      <c r="BV128" s="107"/>
      <c r="BW128" s="107"/>
      <c r="BX128" s="107"/>
      <c r="BY128" s="107"/>
      <c r="BZ128" s="107"/>
      <c r="CA128" s="107"/>
      <c r="CB128" s="107"/>
      <c r="CC128" s="107"/>
      <c r="CD128" s="107"/>
      <c r="CE128" s="107"/>
      <c r="CF128" s="107"/>
      <c r="CG128" s="107"/>
      <c r="CH128" s="107"/>
      <c r="CI128" s="107"/>
      <c r="CJ128" s="107"/>
      <c r="CK128" s="107"/>
      <c r="CL128" s="107"/>
      <c r="CM128" s="107"/>
      <c r="CN128" s="107"/>
      <c r="CO128" s="107"/>
      <c r="CP128" s="107"/>
      <c r="CQ128" s="107"/>
      <c r="CR128" s="107"/>
      <c r="CS128" s="107"/>
      <c r="CT128" s="61"/>
    </row>
    <row r="129" spans="11:98">
      <c r="K129" s="22"/>
      <c r="L129" s="107"/>
      <c r="M129" s="107"/>
      <c r="N129" s="107"/>
      <c r="O129" s="107"/>
      <c r="P129" s="107"/>
      <c r="Q129" s="107"/>
      <c r="R129" s="107"/>
      <c r="S129" s="107"/>
      <c r="T129" s="107"/>
      <c r="U129" s="107"/>
      <c r="V129" s="107"/>
      <c r="W129" s="107"/>
      <c r="X129" s="107"/>
      <c r="Y129" s="107"/>
      <c r="Z129" s="107"/>
      <c r="AA129" s="107"/>
      <c r="AB129" s="107"/>
      <c r="AC129" s="107"/>
      <c r="AD129" s="107"/>
      <c r="AE129" s="107"/>
      <c r="AF129" s="107"/>
      <c r="AG129" s="107"/>
      <c r="AH129" s="107"/>
      <c r="AI129" s="107"/>
      <c r="AJ129" s="107"/>
      <c r="AK129" s="107"/>
      <c r="AL129" s="107"/>
      <c r="AM129" s="107"/>
      <c r="AN129" s="107"/>
      <c r="AO129" s="107"/>
      <c r="AP129" s="107"/>
      <c r="AQ129" s="107"/>
      <c r="AR129" s="107"/>
      <c r="AS129" s="107"/>
      <c r="AT129" s="107"/>
      <c r="AU129" s="107"/>
      <c r="AV129" s="107"/>
      <c r="AW129" s="107"/>
      <c r="AX129" s="107"/>
      <c r="AY129" s="107"/>
      <c r="AZ129" s="107"/>
      <c r="BA129" s="107"/>
      <c r="BB129" s="107"/>
      <c r="BC129" s="107"/>
      <c r="BD129" s="107"/>
      <c r="BE129" s="107"/>
      <c r="BF129" s="107"/>
      <c r="BG129" s="107"/>
      <c r="BH129" s="107"/>
      <c r="BI129" s="107"/>
      <c r="BJ129" s="107"/>
      <c r="BK129" s="107"/>
      <c r="BL129" s="107"/>
      <c r="BM129" s="107"/>
      <c r="BN129" s="107"/>
      <c r="BO129" s="107"/>
      <c r="BP129" s="107"/>
      <c r="BQ129" s="107"/>
      <c r="BR129" s="107"/>
      <c r="BS129" s="107"/>
      <c r="BT129" s="107"/>
      <c r="BU129" s="107"/>
      <c r="BV129" s="107"/>
      <c r="BW129" s="107"/>
      <c r="BX129" s="107"/>
      <c r="BY129" s="107"/>
      <c r="BZ129" s="107"/>
      <c r="CA129" s="107"/>
      <c r="CB129" s="107"/>
      <c r="CC129" s="107"/>
      <c r="CD129" s="107"/>
      <c r="CE129" s="107"/>
      <c r="CF129" s="107"/>
      <c r="CG129" s="107"/>
      <c r="CH129" s="107"/>
      <c r="CI129" s="107"/>
      <c r="CJ129" s="107"/>
      <c r="CK129" s="107"/>
      <c r="CL129" s="107"/>
      <c r="CM129" s="107"/>
      <c r="CN129" s="107"/>
      <c r="CO129" s="107"/>
      <c r="CP129" s="107"/>
      <c r="CQ129" s="107"/>
      <c r="CR129" s="107"/>
      <c r="CS129" s="107"/>
      <c r="CT129" s="61"/>
    </row>
    <row r="130" spans="11:98">
      <c r="K130" s="22"/>
      <c r="L130" s="107"/>
      <c r="M130" s="107"/>
      <c r="N130" s="107"/>
      <c r="O130" s="107"/>
      <c r="P130" s="107"/>
      <c r="Q130" s="107"/>
      <c r="R130" s="107"/>
      <c r="S130" s="107"/>
      <c r="T130" s="107"/>
      <c r="U130" s="107"/>
      <c r="V130" s="107"/>
      <c r="W130" s="107"/>
      <c r="X130" s="107"/>
      <c r="Y130" s="107"/>
      <c r="Z130" s="107"/>
      <c r="AA130" s="107"/>
      <c r="AB130" s="107"/>
      <c r="AC130" s="107"/>
      <c r="AD130" s="107"/>
      <c r="AE130" s="107"/>
      <c r="AF130" s="107"/>
      <c r="AG130" s="107"/>
      <c r="AH130" s="107"/>
      <c r="AI130" s="107"/>
      <c r="AJ130" s="107"/>
      <c r="AK130" s="107"/>
      <c r="AL130" s="107"/>
      <c r="AM130" s="107"/>
      <c r="AN130" s="107"/>
      <c r="AO130" s="107"/>
      <c r="AP130" s="107"/>
      <c r="AQ130" s="107"/>
      <c r="AR130" s="107"/>
      <c r="AS130" s="107"/>
      <c r="AT130" s="107"/>
      <c r="AU130" s="107"/>
      <c r="AV130" s="107"/>
      <c r="AW130" s="107"/>
      <c r="AX130" s="107"/>
      <c r="AY130" s="107"/>
      <c r="AZ130" s="107"/>
      <c r="BA130" s="107"/>
      <c r="BB130" s="107"/>
      <c r="BC130" s="107"/>
      <c r="BD130" s="107"/>
      <c r="BE130" s="107"/>
      <c r="BF130" s="107"/>
      <c r="BG130" s="107"/>
      <c r="BH130" s="107"/>
      <c r="BI130" s="107"/>
      <c r="BJ130" s="107"/>
      <c r="BK130" s="107"/>
      <c r="BL130" s="107"/>
      <c r="BM130" s="107"/>
      <c r="BN130" s="107"/>
      <c r="BO130" s="107"/>
      <c r="BP130" s="107"/>
      <c r="BQ130" s="107"/>
      <c r="BR130" s="107"/>
      <c r="BS130" s="107"/>
      <c r="BT130" s="107"/>
      <c r="BU130" s="107"/>
      <c r="BV130" s="107"/>
      <c r="BW130" s="107"/>
      <c r="BX130" s="107"/>
      <c r="BY130" s="107"/>
      <c r="BZ130" s="107"/>
      <c r="CA130" s="107"/>
      <c r="CB130" s="107"/>
      <c r="CC130" s="107"/>
      <c r="CD130" s="107"/>
      <c r="CE130" s="107"/>
      <c r="CF130" s="107"/>
      <c r="CG130" s="107"/>
      <c r="CH130" s="107"/>
      <c r="CI130" s="107"/>
      <c r="CJ130" s="107"/>
      <c r="CK130" s="107"/>
      <c r="CL130" s="107"/>
      <c r="CM130" s="107"/>
      <c r="CN130" s="107"/>
      <c r="CO130" s="107"/>
      <c r="CP130" s="107"/>
      <c r="CQ130" s="107"/>
      <c r="CR130" s="107"/>
      <c r="CS130" s="107"/>
      <c r="CT130" s="61"/>
    </row>
    <row r="131" spans="11:98">
      <c r="K131" s="22"/>
      <c r="L131" s="107"/>
      <c r="M131" s="107"/>
      <c r="N131" s="107"/>
      <c r="O131" s="107"/>
      <c r="P131" s="107"/>
      <c r="Q131" s="107"/>
      <c r="R131" s="107"/>
      <c r="S131" s="107"/>
      <c r="T131" s="107"/>
      <c r="U131" s="107"/>
      <c r="V131" s="107"/>
      <c r="W131" s="107"/>
      <c r="X131" s="107"/>
      <c r="Y131" s="107"/>
      <c r="Z131" s="107"/>
      <c r="AA131" s="107"/>
      <c r="AB131" s="107"/>
      <c r="AC131" s="107"/>
      <c r="AD131" s="107"/>
      <c r="AE131" s="107"/>
      <c r="AF131" s="107"/>
      <c r="AG131" s="107"/>
      <c r="AH131" s="107"/>
      <c r="AI131" s="107"/>
      <c r="AJ131" s="107"/>
      <c r="AK131" s="107"/>
      <c r="AL131" s="107"/>
      <c r="AM131" s="107"/>
      <c r="AN131" s="107"/>
      <c r="AO131" s="107"/>
      <c r="AP131" s="107"/>
      <c r="AQ131" s="107"/>
      <c r="AR131" s="107"/>
      <c r="AS131" s="107"/>
      <c r="AT131" s="107"/>
      <c r="AU131" s="107"/>
      <c r="AV131" s="107"/>
      <c r="AW131" s="107"/>
      <c r="AX131" s="107"/>
      <c r="AY131" s="107"/>
      <c r="AZ131" s="107"/>
      <c r="BA131" s="107"/>
      <c r="BB131" s="107"/>
      <c r="BC131" s="107"/>
      <c r="BD131" s="107"/>
      <c r="BE131" s="107"/>
      <c r="BF131" s="107"/>
      <c r="BG131" s="107"/>
      <c r="BH131" s="107"/>
      <c r="BI131" s="107"/>
      <c r="BJ131" s="107"/>
      <c r="BK131" s="107"/>
      <c r="BL131" s="107"/>
      <c r="BM131" s="107"/>
      <c r="BN131" s="107"/>
      <c r="BO131" s="107"/>
      <c r="BP131" s="107"/>
      <c r="BQ131" s="107"/>
      <c r="BR131" s="107"/>
      <c r="BS131" s="107"/>
      <c r="BT131" s="107"/>
      <c r="BU131" s="107"/>
      <c r="BV131" s="107"/>
      <c r="BW131" s="107"/>
      <c r="BX131" s="107"/>
      <c r="BY131" s="107"/>
      <c r="BZ131" s="107"/>
      <c r="CA131" s="107"/>
      <c r="CB131" s="107"/>
      <c r="CC131" s="107"/>
      <c r="CD131" s="107"/>
      <c r="CE131" s="107"/>
      <c r="CF131" s="107"/>
      <c r="CG131" s="107"/>
      <c r="CH131" s="107"/>
      <c r="CI131" s="107"/>
      <c r="CJ131" s="107"/>
      <c r="CK131" s="107"/>
      <c r="CL131" s="107"/>
      <c r="CM131" s="107"/>
      <c r="CN131" s="107"/>
      <c r="CO131" s="107"/>
      <c r="CP131" s="107"/>
      <c r="CQ131" s="107"/>
      <c r="CR131" s="107"/>
      <c r="CS131" s="107"/>
      <c r="CT131" s="61"/>
    </row>
    <row r="132" spans="11:98">
      <c r="K132" s="22"/>
      <c r="L132" s="107"/>
      <c r="M132" s="107"/>
      <c r="N132" s="107"/>
      <c r="O132" s="107"/>
      <c r="P132" s="107"/>
      <c r="Q132" s="107"/>
      <c r="R132" s="107"/>
      <c r="S132" s="107"/>
      <c r="T132" s="107"/>
      <c r="U132" s="107"/>
      <c r="V132" s="107"/>
      <c r="W132" s="107"/>
      <c r="X132" s="107"/>
      <c r="Y132" s="107"/>
      <c r="Z132" s="107"/>
      <c r="AA132" s="107"/>
      <c r="AB132" s="107"/>
      <c r="AC132" s="107"/>
      <c r="AD132" s="107"/>
      <c r="AE132" s="107"/>
      <c r="AF132" s="107"/>
      <c r="AG132" s="107"/>
      <c r="AH132" s="107"/>
      <c r="AI132" s="107"/>
      <c r="AJ132" s="107"/>
      <c r="AK132" s="107"/>
      <c r="AL132" s="107"/>
      <c r="AM132" s="107"/>
      <c r="AN132" s="107"/>
      <c r="AO132" s="107"/>
      <c r="AP132" s="107"/>
      <c r="AQ132" s="107"/>
      <c r="AR132" s="107"/>
      <c r="AS132" s="107"/>
      <c r="AT132" s="107"/>
      <c r="AU132" s="107"/>
      <c r="AV132" s="107"/>
      <c r="AW132" s="107"/>
      <c r="AX132" s="107"/>
      <c r="AY132" s="107"/>
      <c r="AZ132" s="107"/>
      <c r="BA132" s="107"/>
      <c r="BB132" s="107"/>
      <c r="BC132" s="107"/>
      <c r="BD132" s="107"/>
      <c r="BE132" s="107"/>
      <c r="BF132" s="107"/>
      <c r="BG132" s="107"/>
      <c r="BH132" s="107"/>
      <c r="BI132" s="107"/>
      <c r="BJ132" s="107"/>
      <c r="BK132" s="107"/>
      <c r="BL132" s="107"/>
      <c r="BM132" s="107"/>
      <c r="BN132" s="107"/>
      <c r="BO132" s="107"/>
      <c r="BP132" s="107"/>
      <c r="BQ132" s="107"/>
      <c r="BR132" s="107"/>
      <c r="BS132" s="107"/>
      <c r="BT132" s="107"/>
      <c r="BU132" s="107"/>
      <c r="BV132" s="107"/>
      <c r="BW132" s="107"/>
      <c r="BX132" s="107"/>
      <c r="BY132" s="107"/>
      <c r="BZ132" s="107"/>
      <c r="CA132" s="107"/>
      <c r="CB132" s="107"/>
      <c r="CC132" s="107"/>
      <c r="CD132" s="107"/>
      <c r="CE132" s="107"/>
      <c r="CF132" s="107"/>
      <c r="CG132" s="107"/>
      <c r="CH132" s="107"/>
      <c r="CI132" s="107"/>
      <c r="CJ132" s="107"/>
      <c r="CK132" s="107"/>
      <c r="CL132" s="107"/>
      <c r="CM132" s="107"/>
      <c r="CN132" s="107"/>
      <c r="CO132" s="107"/>
      <c r="CP132" s="107"/>
      <c r="CQ132" s="107"/>
      <c r="CR132" s="107"/>
      <c r="CS132" s="107"/>
      <c r="CT132" s="61"/>
    </row>
    <row r="133" spans="11:98" ht="56.15" customHeight="1">
      <c r="K133" s="22"/>
      <c r="L133" s="107"/>
      <c r="M133" s="107"/>
      <c r="N133" s="107"/>
      <c r="O133" s="107"/>
      <c r="P133" s="107"/>
      <c r="Q133" s="107"/>
      <c r="R133" s="107"/>
      <c r="S133" s="107"/>
      <c r="T133" s="107"/>
      <c r="U133" s="107"/>
      <c r="V133" s="107"/>
      <c r="W133" s="107"/>
      <c r="X133" s="107"/>
      <c r="Y133" s="107"/>
      <c r="Z133" s="107"/>
      <c r="AA133" s="107"/>
      <c r="AB133" s="107"/>
      <c r="AC133" s="107"/>
      <c r="AD133" s="107"/>
      <c r="AE133" s="107"/>
      <c r="AF133" s="107"/>
      <c r="AG133" s="107"/>
      <c r="AH133" s="107"/>
      <c r="AI133" s="107"/>
      <c r="AJ133" s="107"/>
      <c r="AK133" s="107"/>
      <c r="AL133" s="107"/>
      <c r="AM133" s="107"/>
      <c r="AN133" s="107"/>
      <c r="AO133" s="107"/>
      <c r="AP133" s="107"/>
      <c r="AQ133" s="107"/>
      <c r="AR133" s="107"/>
      <c r="AS133" s="107"/>
      <c r="AT133" s="107"/>
      <c r="AU133" s="107"/>
      <c r="AV133" s="107"/>
      <c r="AW133" s="107"/>
      <c r="AX133" s="107"/>
      <c r="AY133" s="107"/>
      <c r="AZ133" s="107"/>
      <c r="BA133" s="107"/>
      <c r="BB133" s="107"/>
      <c r="BC133" s="107"/>
      <c r="BD133" s="107"/>
      <c r="BE133" s="107"/>
      <c r="BF133" s="107"/>
      <c r="BG133" s="107"/>
      <c r="BH133" s="107"/>
      <c r="BI133" s="107"/>
      <c r="BJ133" s="107"/>
      <c r="BK133" s="107"/>
      <c r="BL133" s="107"/>
      <c r="BM133" s="107"/>
      <c r="BN133" s="107"/>
      <c r="BO133" s="107"/>
      <c r="BP133" s="107"/>
      <c r="BQ133" s="107"/>
      <c r="BR133" s="107"/>
      <c r="BS133" s="107"/>
      <c r="BT133" s="107"/>
      <c r="BU133" s="107"/>
      <c r="BV133" s="107"/>
      <c r="BW133" s="107"/>
      <c r="BX133" s="107"/>
      <c r="BY133" s="107"/>
      <c r="BZ133" s="107"/>
      <c r="CA133" s="107"/>
      <c r="CB133" s="107"/>
      <c r="CC133" s="107"/>
      <c r="CD133" s="107"/>
      <c r="CE133" s="107"/>
      <c r="CF133" s="107"/>
      <c r="CG133" s="107"/>
      <c r="CH133" s="107"/>
      <c r="CI133" s="107"/>
      <c r="CJ133" s="107"/>
      <c r="CK133" s="107"/>
      <c r="CL133" s="107"/>
      <c r="CM133" s="107"/>
      <c r="CN133" s="107"/>
      <c r="CO133" s="107"/>
      <c r="CP133" s="107"/>
      <c r="CQ133" s="107"/>
      <c r="CR133" s="107"/>
      <c r="CS133" s="107"/>
      <c r="CT133" s="61"/>
    </row>
    <row r="134" spans="11:98">
      <c r="K134" s="22"/>
      <c r="L134" s="107"/>
      <c r="M134" s="107"/>
      <c r="N134" s="107"/>
      <c r="O134" s="107"/>
      <c r="P134" s="107"/>
      <c r="Q134" s="107"/>
      <c r="R134" s="107"/>
      <c r="S134" s="107"/>
      <c r="T134" s="107"/>
      <c r="U134" s="107"/>
      <c r="V134" s="107"/>
      <c r="W134" s="107"/>
      <c r="X134" s="107"/>
      <c r="Y134" s="107"/>
      <c r="Z134" s="107"/>
      <c r="AA134" s="107"/>
      <c r="AB134" s="107"/>
      <c r="AC134" s="107"/>
      <c r="AD134" s="107"/>
      <c r="AE134" s="107"/>
      <c r="AF134" s="107"/>
      <c r="AG134" s="107"/>
      <c r="AH134" s="107"/>
      <c r="AI134" s="107"/>
      <c r="AJ134" s="107"/>
      <c r="AK134" s="107"/>
      <c r="AL134" s="107"/>
      <c r="AM134" s="107"/>
      <c r="AN134" s="107"/>
      <c r="AO134" s="107"/>
      <c r="AP134" s="107"/>
      <c r="AQ134" s="107"/>
      <c r="AR134" s="107"/>
      <c r="AS134" s="107"/>
      <c r="AT134" s="107"/>
      <c r="AU134" s="107"/>
      <c r="AV134" s="107"/>
      <c r="AW134" s="107"/>
      <c r="AX134" s="107"/>
      <c r="AY134" s="107"/>
      <c r="AZ134" s="107"/>
      <c r="BA134" s="107"/>
      <c r="BB134" s="107"/>
      <c r="BC134" s="107"/>
      <c r="BD134" s="107"/>
      <c r="BE134" s="107"/>
      <c r="BF134" s="107"/>
      <c r="BG134" s="107"/>
      <c r="BH134" s="107"/>
      <c r="BI134" s="107"/>
      <c r="BJ134" s="107"/>
      <c r="BK134" s="107"/>
      <c r="BL134" s="107"/>
      <c r="BM134" s="107"/>
      <c r="BN134" s="107"/>
      <c r="BO134" s="107"/>
      <c r="BP134" s="107"/>
      <c r="BQ134" s="107"/>
      <c r="BR134" s="107"/>
      <c r="BS134" s="107"/>
      <c r="BT134" s="107"/>
      <c r="BU134" s="107"/>
      <c r="BV134" s="107"/>
      <c r="BW134" s="107"/>
      <c r="BX134" s="107"/>
      <c r="BY134" s="107"/>
      <c r="BZ134" s="107"/>
      <c r="CA134" s="107"/>
      <c r="CB134" s="107"/>
      <c r="CC134" s="107"/>
      <c r="CD134" s="107"/>
      <c r="CE134" s="107"/>
      <c r="CF134" s="107"/>
      <c r="CG134" s="107"/>
      <c r="CH134" s="107"/>
      <c r="CI134" s="107"/>
      <c r="CJ134" s="107"/>
      <c r="CK134" s="107"/>
      <c r="CL134" s="107"/>
      <c r="CM134" s="107"/>
      <c r="CN134" s="107"/>
      <c r="CO134" s="107"/>
      <c r="CP134" s="107"/>
      <c r="CQ134" s="107"/>
      <c r="CR134" s="107"/>
      <c r="CS134" s="107"/>
      <c r="CT134" s="61"/>
    </row>
    <row r="135" spans="11:98">
      <c r="K135" s="22"/>
      <c r="L135" s="107"/>
      <c r="M135" s="107"/>
      <c r="N135" s="107"/>
      <c r="O135" s="107"/>
      <c r="P135" s="107"/>
      <c r="Q135" s="107"/>
      <c r="R135" s="107"/>
      <c r="S135" s="107"/>
      <c r="T135" s="107"/>
      <c r="U135" s="107"/>
      <c r="V135" s="107"/>
      <c r="W135" s="107"/>
      <c r="X135" s="107"/>
      <c r="Y135" s="107"/>
      <c r="Z135" s="107"/>
      <c r="AA135" s="107"/>
      <c r="AB135" s="107"/>
      <c r="AC135" s="107"/>
      <c r="AD135" s="107"/>
      <c r="AE135" s="107"/>
      <c r="AF135" s="107"/>
      <c r="AG135" s="107"/>
      <c r="AH135" s="107"/>
      <c r="AI135" s="107"/>
      <c r="AJ135" s="107"/>
      <c r="AK135" s="107"/>
      <c r="AL135" s="107"/>
      <c r="AM135" s="107"/>
      <c r="AN135" s="107"/>
      <c r="AO135" s="107"/>
      <c r="AP135" s="107"/>
      <c r="AQ135" s="107"/>
      <c r="AR135" s="107"/>
      <c r="AS135" s="107"/>
      <c r="AT135" s="107"/>
      <c r="AU135" s="107"/>
      <c r="AV135" s="107"/>
      <c r="AW135" s="107"/>
      <c r="AX135" s="107"/>
      <c r="AY135" s="107"/>
      <c r="AZ135" s="107"/>
      <c r="BA135" s="107"/>
      <c r="BB135" s="107"/>
      <c r="BC135" s="107"/>
      <c r="BD135" s="107"/>
      <c r="BE135" s="107"/>
      <c r="BF135" s="107"/>
      <c r="BG135" s="107"/>
      <c r="BH135" s="107"/>
      <c r="BI135" s="107"/>
      <c r="BJ135" s="107"/>
      <c r="BK135" s="107"/>
      <c r="BL135" s="107"/>
      <c r="BM135" s="107"/>
      <c r="BN135" s="107"/>
      <c r="BO135" s="107"/>
      <c r="BP135" s="107"/>
      <c r="BQ135" s="107"/>
      <c r="BR135" s="107"/>
      <c r="BS135" s="107"/>
      <c r="BT135" s="107"/>
      <c r="BU135" s="107"/>
      <c r="BV135" s="107"/>
      <c r="BW135" s="107"/>
      <c r="BX135" s="107"/>
      <c r="BY135" s="107"/>
      <c r="BZ135" s="107"/>
      <c r="CA135" s="107"/>
      <c r="CB135" s="107"/>
      <c r="CC135" s="107"/>
      <c r="CD135" s="107"/>
      <c r="CE135" s="107"/>
      <c r="CF135" s="107"/>
      <c r="CG135" s="107"/>
      <c r="CH135" s="107"/>
      <c r="CI135" s="107"/>
      <c r="CJ135" s="107"/>
      <c r="CK135" s="107"/>
      <c r="CL135" s="107"/>
      <c r="CM135" s="107"/>
      <c r="CN135" s="107"/>
      <c r="CO135" s="107"/>
      <c r="CP135" s="107"/>
      <c r="CQ135" s="107"/>
      <c r="CR135" s="107"/>
      <c r="CS135" s="107"/>
      <c r="CT135" s="61"/>
    </row>
    <row r="136" spans="11:98">
      <c r="K136" s="22"/>
      <c r="L136" s="107"/>
      <c r="M136" s="107"/>
      <c r="N136" s="107"/>
      <c r="O136" s="107"/>
      <c r="P136" s="107"/>
      <c r="Q136" s="107"/>
      <c r="R136" s="107"/>
      <c r="S136" s="107"/>
      <c r="T136" s="107"/>
      <c r="U136" s="107"/>
      <c r="V136" s="107"/>
      <c r="W136" s="107"/>
      <c r="X136" s="107"/>
      <c r="Y136" s="107"/>
      <c r="Z136" s="107"/>
      <c r="AA136" s="107"/>
      <c r="AB136" s="107"/>
      <c r="AC136" s="107"/>
      <c r="AD136" s="107"/>
      <c r="AE136" s="107"/>
      <c r="AF136" s="107"/>
      <c r="AG136" s="107"/>
      <c r="AH136" s="107"/>
      <c r="AI136" s="107"/>
      <c r="AJ136" s="107"/>
      <c r="AK136" s="107"/>
      <c r="AL136" s="107"/>
      <c r="AM136" s="107"/>
      <c r="AN136" s="107"/>
      <c r="AO136" s="107"/>
      <c r="AP136" s="107"/>
      <c r="AQ136" s="107"/>
      <c r="AR136" s="107"/>
      <c r="AS136" s="107"/>
      <c r="AT136" s="107"/>
      <c r="AU136" s="107"/>
      <c r="AV136" s="107"/>
      <c r="AW136" s="107"/>
      <c r="AX136" s="107"/>
      <c r="AY136" s="107"/>
      <c r="AZ136" s="107"/>
      <c r="BA136" s="107"/>
      <c r="BB136" s="107"/>
      <c r="BC136" s="107"/>
      <c r="BD136" s="107"/>
      <c r="BE136" s="107"/>
      <c r="BF136" s="107"/>
      <c r="BG136" s="107"/>
      <c r="BH136" s="107"/>
      <c r="BI136" s="107"/>
      <c r="BJ136" s="107"/>
      <c r="BK136" s="107"/>
      <c r="BL136" s="107"/>
      <c r="BM136" s="107"/>
      <c r="BN136" s="107"/>
      <c r="BO136" s="107"/>
      <c r="BP136" s="107"/>
      <c r="BQ136" s="107"/>
      <c r="BR136" s="107"/>
      <c r="BS136" s="107"/>
      <c r="BT136" s="107"/>
      <c r="BU136" s="107"/>
      <c r="BV136" s="107"/>
      <c r="BW136" s="107"/>
      <c r="BX136" s="107"/>
      <c r="BY136" s="107"/>
      <c r="BZ136" s="107"/>
      <c r="CA136" s="107"/>
      <c r="CB136" s="107"/>
      <c r="CC136" s="107"/>
      <c r="CD136" s="107"/>
      <c r="CE136" s="107"/>
      <c r="CF136" s="107"/>
      <c r="CG136" s="107"/>
      <c r="CH136" s="107"/>
      <c r="CI136" s="107"/>
      <c r="CJ136" s="107"/>
      <c r="CK136" s="107"/>
      <c r="CL136" s="107"/>
      <c r="CM136" s="107"/>
      <c r="CN136" s="107"/>
      <c r="CO136" s="107"/>
      <c r="CP136" s="107"/>
      <c r="CQ136" s="107"/>
      <c r="CR136" s="107"/>
      <c r="CS136" s="107"/>
      <c r="CT136" s="61"/>
    </row>
    <row r="137" spans="11:98">
      <c r="K137" s="22"/>
      <c r="L137" s="107"/>
      <c r="M137" s="107"/>
      <c r="N137" s="107"/>
      <c r="O137" s="107"/>
      <c r="P137" s="107"/>
      <c r="Q137" s="107"/>
      <c r="R137" s="107"/>
      <c r="S137" s="107"/>
      <c r="T137" s="107"/>
      <c r="U137" s="107"/>
      <c r="V137" s="107"/>
      <c r="W137" s="107"/>
      <c r="X137" s="107"/>
      <c r="Y137" s="107"/>
      <c r="Z137" s="107"/>
      <c r="AA137" s="107"/>
      <c r="AB137" s="107"/>
      <c r="AC137" s="107"/>
      <c r="AD137" s="107"/>
      <c r="AE137" s="107"/>
      <c r="AF137" s="107"/>
      <c r="AG137" s="107"/>
      <c r="AH137" s="107"/>
      <c r="AI137" s="107"/>
      <c r="AJ137" s="107"/>
      <c r="AK137" s="107"/>
      <c r="AL137" s="107"/>
      <c r="AM137" s="107"/>
      <c r="AN137" s="107"/>
      <c r="AO137" s="107"/>
      <c r="AP137" s="107"/>
      <c r="AQ137" s="107"/>
      <c r="AR137" s="107"/>
      <c r="AS137" s="107"/>
      <c r="AT137" s="107"/>
      <c r="AU137" s="107"/>
      <c r="AV137" s="107"/>
      <c r="AW137" s="107"/>
      <c r="AX137" s="107"/>
      <c r="AY137" s="107"/>
      <c r="AZ137" s="107"/>
      <c r="BA137" s="107"/>
      <c r="BB137" s="107"/>
      <c r="BC137" s="107"/>
      <c r="BD137" s="107"/>
      <c r="BE137" s="107"/>
      <c r="BF137" s="107"/>
      <c r="BG137" s="107"/>
      <c r="BH137" s="107"/>
      <c r="BI137" s="107"/>
      <c r="BJ137" s="107"/>
      <c r="BK137" s="107"/>
      <c r="BL137" s="107"/>
      <c r="BM137" s="107"/>
      <c r="BN137" s="107"/>
      <c r="BO137" s="107"/>
      <c r="BP137" s="107"/>
      <c r="BQ137" s="107"/>
      <c r="BR137" s="107"/>
      <c r="BS137" s="107"/>
      <c r="BT137" s="107"/>
      <c r="BU137" s="107"/>
      <c r="BV137" s="107"/>
      <c r="BW137" s="107"/>
      <c r="BX137" s="107"/>
      <c r="BY137" s="107"/>
      <c r="BZ137" s="107"/>
      <c r="CA137" s="107"/>
      <c r="CB137" s="107"/>
      <c r="CC137" s="107"/>
      <c r="CD137" s="107"/>
      <c r="CE137" s="107"/>
      <c r="CF137" s="107"/>
      <c r="CG137" s="107"/>
      <c r="CH137" s="107"/>
      <c r="CI137" s="107"/>
      <c r="CJ137" s="107"/>
      <c r="CK137" s="107"/>
      <c r="CL137" s="107"/>
      <c r="CM137" s="107"/>
      <c r="CN137" s="107"/>
      <c r="CO137" s="107"/>
      <c r="CP137" s="107"/>
      <c r="CQ137" s="107"/>
      <c r="CR137" s="107"/>
      <c r="CS137" s="107"/>
      <c r="CT137" s="61"/>
    </row>
    <row r="138" spans="11:98">
      <c r="K138" s="22"/>
      <c r="L138" s="107"/>
      <c r="M138" s="107"/>
      <c r="N138" s="107"/>
      <c r="O138" s="107"/>
      <c r="P138" s="107"/>
      <c r="Q138" s="107"/>
      <c r="R138" s="107"/>
      <c r="S138" s="107"/>
      <c r="T138" s="107"/>
      <c r="U138" s="107"/>
      <c r="V138" s="107"/>
      <c r="W138" s="107"/>
      <c r="X138" s="107"/>
      <c r="Y138" s="107"/>
      <c r="Z138" s="107"/>
      <c r="AA138" s="107"/>
      <c r="AB138" s="107"/>
      <c r="AC138" s="107"/>
      <c r="AD138" s="107"/>
      <c r="AE138" s="107"/>
      <c r="AF138" s="107"/>
      <c r="AG138" s="107"/>
      <c r="AH138" s="107"/>
      <c r="AI138" s="107"/>
      <c r="AJ138" s="107"/>
      <c r="AK138" s="107"/>
      <c r="AL138" s="107"/>
      <c r="AM138" s="107"/>
      <c r="AN138" s="107"/>
      <c r="AO138" s="107"/>
      <c r="AP138" s="107"/>
      <c r="AQ138" s="107"/>
      <c r="AR138" s="107"/>
      <c r="AS138" s="107"/>
      <c r="AT138" s="107"/>
      <c r="AU138" s="107"/>
      <c r="AV138" s="107"/>
      <c r="AW138" s="107"/>
      <c r="AX138" s="107"/>
      <c r="AY138" s="107"/>
      <c r="AZ138" s="107"/>
      <c r="BA138" s="107"/>
      <c r="BB138" s="107"/>
      <c r="BC138" s="107"/>
      <c r="BD138" s="107"/>
      <c r="BE138" s="107"/>
      <c r="BF138" s="107"/>
      <c r="BG138" s="107"/>
      <c r="BH138" s="107"/>
      <c r="BI138" s="107"/>
      <c r="BJ138" s="107"/>
      <c r="BK138" s="107"/>
      <c r="BL138" s="107"/>
      <c r="BM138" s="107"/>
      <c r="BN138" s="107"/>
      <c r="BO138" s="107"/>
      <c r="BP138" s="107"/>
      <c r="BQ138" s="107"/>
      <c r="BR138" s="107"/>
      <c r="BS138" s="107"/>
      <c r="BT138" s="107"/>
      <c r="BU138" s="107"/>
      <c r="BV138" s="107"/>
      <c r="BW138" s="107"/>
      <c r="BX138" s="107"/>
      <c r="BY138" s="107"/>
      <c r="BZ138" s="107"/>
      <c r="CA138" s="107"/>
      <c r="CB138" s="107"/>
      <c r="CC138" s="107"/>
      <c r="CD138" s="107"/>
      <c r="CE138" s="107"/>
      <c r="CF138" s="107"/>
      <c r="CG138" s="107"/>
      <c r="CH138" s="107"/>
      <c r="CI138" s="107"/>
      <c r="CJ138" s="107"/>
      <c r="CK138" s="107"/>
      <c r="CL138" s="107"/>
      <c r="CM138" s="107"/>
      <c r="CN138" s="107"/>
      <c r="CO138" s="107"/>
      <c r="CP138" s="107"/>
      <c r="CQ138" s="107"/>
      <c r="CR138" s="107"/>
      <c r="CS138" s="107"/>
      <c r="CT138" s="61"/>
    </row>
    <row r="139" spans="11:98">
      <c r="K139" s="22"/>
      <c r="L139" s="107"/>
      <c r="M139" s="107"/>
      <c r="N139" s="107"/>
      <c r="O139" s="107"/>
      <c r="P139" s="107"/>
      <c r="Q139" s="107"/>
      <c r="R139" s="107"/>
      <c r="S139" s="107"/>
      <c r="T139" s="107"/>
      <c r="U139" s="107"/>
      <c r="V139" s="107"/>
      <c r="W139" s="107"/>
      <c r="X139" s="107"/>
      <c r="Y139" s="107"/>
      <c r="Z139" s="107"/>
      <c r="AA139" s="107"/>
      <c r="AB139" s="107"/>
      <c r="AC139" s="107"/>
      <c r="AD139" s="107"/>
      <c r="AE139" s="107"/>
      <c r="AF139" s="107"/>
      <c r="AG139" s="107"/>
      <c r="AH139" s="107"/>
      <c r="AI139" s="107"/>
      <c r="AJ139" s="107"/>
      <c r="AK139" s="107"/>
      <c r="AL139" s="107"/>
      <c r="AM139" s="107"/>
      <c r="AN139" s="107"/>
      <c r="AO139" s="107"/>
      <c r="AP139" s="107"/>
      <c r="AQ139" s="107"/>
      <c r="AR139" s="107"/>
      <c r="AS139" s="107"/>
      <c r="AT139" s="107"/>
      <c r="AU139" s="107"/>
      <c r="AV139" s="107"/>
      <c r="AW139" s="107"/>
      <c r="AX139" s="107"/>
      <c r="AY139" s="107"/>
      <c r="AZ139" s="107"/>
      <c r="BA139" s="107"/>
      <c r="BB139" s="107"/>
      <c r="BC139" s="107"/>
      <c r="BD139" s="107"/>
      <c r="BE139" s="107"/>
      <c r="BF139" s="107"/>
      <c r="BG139" s="107"/>
      <c r="BH139" s="107"/>
      <c r="BI139" s="107"/>
      <c r="BJ139" s="107"/>
      <c r="BK139" s="107"/>
      <c r="BL139" s="107"/>
      <c r="BM139" s="107"/>
      <c r="BN139" s="107"/>
      <c r="BO139" s="107"/>
      <c r="BP139" s="107"/>
      <c r="BQ139" s="107"/>
      <c r="BR139" s="107"/>
      <c r="BS139" s="107"/>
      <c r="BT139" s="107"/>
      <c r="BU139" s="107"/>
      <c r="BV139" s="107"/>
      <c r="BW139" s="107"/>
      <c r="BX139" s="107"/>
      <c r="BY139" s="107"/>
      <c r="BZ139" s="107"/>
      <c r="CA139" s="107"/>
      <c r="CB139" s="107"/>
      <c r="CC139" s="107"/>
      <c r="CD139" s="107"/>
      <c r="CE139" s="107"/>
      <c r="CF139" s="107"/>
      <c r="CG139" s="107"/>
      <c r="CH139" s="107"/>
      <c r="CI139" s="107"/>
      <c r="CJ139" s="107"/>
      <c r="CK139" s="107"/>
      <c r="CL139" s="107"/>
      <c r="CM139" s="107"/>
      <c r="CN139" s="107"/>
      <c r="CO139" s="107"/>
      <c r="CP139" s="107"/>
      <c r="CQ139" s="107"/>
      <c r="CR139" s="107"/>
      <c r="CS139" s="107"/>
      <c r="CT139" s="61"/>
    </row>
    <row r="140" spans="11:98">
      <c r="K140" s="22"/>
      <c r="L140" s="107"/>
      <c r="M140" s="107"/>
      <c r="N140" s="107"/>
      <c r="O140" s="107"/>
      <c r="P140" s="107"/>
      <c r="Q140" s="107"/>
      <c r="R140" s="107"/>
      <c r="S140" s="107"/>
      <c r="T140" s="107"/>
      <c r="U140" s="107"/>
      <c r="V140" s="107"/>
      <c r="W140" s="107"/>
      <c r="X140" s="107"/>
      <c r="Y140" s="107"/>
      <c r="Z140" s="107"/>
      <c r="AA140" s="107"/>
      <c r="AB140" s="107"/>
      <c r="AC140" s="107"/>
      <c r="AD140" s="107"/>
      <c r="AE140" s="107"/>
      <c r="AF140" s="107"/>
      <c r="AG140" s="107"/>
      <c r="AH140" s="107"/>
      <c r="AI140" s="107"/>
      <c r="AJ140" s="107"/>
      <c r="AK140" s="107"/>
      <c r="AL140" s="107"/>
      <c r="AM140" s="107"/>
      <c r="AN140" s="107"/>
      <c r="AO140" s="107"/>
      <c r="AP140" s="107"/>
      <c r="AQ140" s="107"/>
      <c r="AR140" s="107"/>
      <c r="AS140" s="107"/>
      <c r="AT140" s="107"/>
      <c r="AU140" s="107"/>
      <c r="AV140" s="107"/>
      <c r="AW140" s="107"/>
      <c r="AX140" s="107"/>
      <c r="AY140" s="107"/>
      <c r="AZ140" s="107"/>
      <c r="BA140" s="107"/>
      <c r="BB140" s="107"/>
      <c r="BC140" s="107"/>
      <c r="BD140" s="107"/>
      <c r="BE140" s="107"/>
      <c r="BF140" s="107"/>
      <c r="BG140" s="107"/>
      <c r="BH140" s="107"/>
      <c r="BI140" s="107"/>
      <c r="BJ140" s="107"/>
      <c r="BK140" s="107"/>
      <c r="BL140" s="107"/>
      <c r="BM140" s="107"/>
      <c r="BN140" s="107"/>
      <c r="BO140" s="107"/>
      <c r="BP140" s="107"/>
      <c r="BQ140" s="107"/>
      <c r="BR140" s="107"/>
      <c r="BS140" s="107"/>
      <c r="BT140" s="107"/>
      <c r="BU140" s="107"/>
      <c r="BV140" s="107"/>
      <c r="BW140" s="107"/>
      <c r="BX140" s="107"/>
      <c r="BY140" s="107"/>
      <c r="BZ140" s="107"/>
      <c r="CA140" s="107"/>
      <c r="CB140" s="107"/>
      <c r="CC140" s="107"/>
      <c r="CD140" s="107"/>
      <c r="CE140" s="107"/>
      <c r="CF140" s="107"/>
      <c r="CG140" s="107"/>
      <c r="CH140" s="107"/>
      <c r="CI140" s="107"/>
      <c r="CJ140" s="107"/>
      <c r="CK140" s="107"/>
      <c r="CL140" s="107"/>
      <c r="CM140" s="107"/>
      <c r="CN140" s="107"/>
      <c r="CO140" s="107"/>
      <c r="CP140" s="107"/>
      <c r="CQ140" s="107"/>
      <c r="CR140" s="107"/>
      <c r="CS140" s="107"/>
      <c r="CT140" s="61"/>
    </row>
    <row r="141" spans="11:98">
      <c r="K141" s="22"/>
      <c r="L141" s="107"/>
      <c r="M141" s="107"/>
      <c r="N141" s="107"/>
      <c r="O141" s="107"/>
      <c r="P141" s="107"/>
      <c r="Q141" s="107"/>
      <c r="R141" s="107"/>
      <c r="S141" s="107"/>
      <c r="T141" s="107"/>
      <c r="U141" s="107"/>
      <c r="V141" s="107"/>
      <c r="W141" s="107"/>
      <c r="X141" s="107"/>
      <c r="Y141" s="107"/>
      <c r="Z141" s="107"/>
      <c r="AA141" s="107"/>
      <c r="AB141" s="107"/>
      <c r="AC141" s="107"/>
      <c r="AD141" s="107"/>
      <c r="AE141" s="107"/>
      <c r="AF141" s="107"/>
      <c r="AG141" s="107"/>
      <c r="AH141" s="107"/>
      <c r="AI141" s="107"/>
      <c r="AJ141" s="107"/>
      <c r="AK141" s="107"/>
      <c r="AL141" s="107"/>
      <c r="AM141" s="107"/>
      <c r="AN141" s="107"/>
      <c r="AO141" s="107"/>
      <c r="AP141" s="107"/>
      <c r="AQ141" s="107"/>
      <c r="AR141" s="107"/>
      <c r="AS141" s="107"/>
      <c r="AT141" s="107"/>
      <c r="AU141" s="107"/>
      <c r="AV141" s="107"/>
      <c r="AW141" s="107"/>
      <c r="AX141" s="107"/>
      <c r="AY141" s="107"/>
      <c r="AZ141" s="107"/>
      <c r="BA141" s="107"/>
      <c r="BB141" s="107"/>
      <c r="BC141" s="107"/>
      <c r="BD141" s="107"/>
      <c r="BE141" s="107"/>
      <c r="BF141" s="107"/>
      <c r="BG141" s="107"/>
      <c r="BH141" s="107"/>
      <c r="BI141" s="107"/>
      <c r="BJ141" s="107"/>
      <c r="BK141" s="107"/>
      <c r="BL141" s="107"/>
      <c r="BM141" s="107"/>
      <c r="BN141" s="107"/>
      <c r="BO141" s="107"/>
      <c r="BP141" s="107"/>
      <c r="BQ141" s="107"/>
      <c r="BR141" s="107"/>
      <c r="BS141" s="107"/>
      <c r="BT141" s="107"/>
      <c r="BU141" s="107"/>
      <c r="BV141" s="107"/>
      <c r="BW141" s="107"/>
      <c r="BX141" s="107"/>
      <c r="BY141" s="107"/>
      <c r="BZ141" s="107"/>
      <c r="CA141" s="107"/>
      <c r="CB141" s="107"/>
      <c r="CC141" s="107"/>
      <c r="CD141" s="107"/>
      <c r="CE141" s="107"/>
      <c r="CF141" s="107"/>
      <c r="CG141" s="107"/>
      <c r="CH141" s="107"/>
      <c r="CI141" s="107"/>
      <c r="CJ141" s="107"/>
      <c r="CK141" s="107"/>
      <c r="CL141" s="107"/>
      <c r="CM141" s="107"/>
      <c r="CN141" s="107"/>
      <c r="CO141" s="107"/>
      <c r="CP141" s="107"/>
      <c r="CQ141" s="107"/>
      <c r="CR141" s="107"/>
      <c r="CS141" s="107"/>
      <c r="CT141" s="61"/>
    </row>
    <row r="142" spans="11:98">
      <c r="K142" s="22"/>
      <c r="L142" s="107"/>
      <c r="M142" s="107"/>
      <c r="N142" s="107"/>
      <c r="O142" s="107"/>
      <c r="P142" s="107"/>
      <c r="Q142" s="107"/>
      <c r="R142" s="107"/>
      <c r="S142" s="107"/>
      <c r="T142" s="107"/>
      <c r="U142" s="107"/>
      <c r="V142" s="107"/>
      <c r="W142" s="107"/>
      <c r="X142" s="107"/>
      <c r="Y142" s="107"/>
      <c r="Z142" s="107"/>
      <c r="AA142" s="107"/>
      <c r="AB142" s="107"/>
      <c r="AC142" s="107"/>
      <c r="AD142" s="107"/>
      <c r="AE142" s="107"/>
      <c r="AF142" s="107"/>
      <c r="AG142" s="107"/>
      <c r="AH142" s="107"/>
      <c r="AI142" s="107"/>
      <c r="AJ142" s="107"/>
      <c r="AK142" s="107"/>
      <c r="AL142" s="107"/>
      <c r="AM142" s="107"/>
      <c r="AN142" s="107"/>
      <c r="AO142" s="107"/>
      <c r="AP142" s="107"/>
      <c r="AQ142" s="107"/>
      <c r="AR142" s="107"/>
      <c r="AS142" s="107"/>
      <c r="AT142" s="107"/>
      <c r="AU142" s="107"/>
      <c r="AV142" s="107"/>
      <c r="AW142" s="107"/>
      <c r="AX142" s="107"/>
      <c r="AY142" s="107"/>
      <c r="AZ142" s="107"/>
      <c r="BA142" s="107"/>
      <c r="BB142" s="107"/>
      <c r="BC142" s="107"/>
      <c r="BD142" s="107"/>
      <c r="BE142" s="107"/>
      <c r="BF142" s="107"/>
      <c r="BG142" s="107"/>
      <c r="BH142" s="107"/>
      <c r="BI142" s="107"/>
      <c r="BJ142" s="107"/>
      <c r="BK142" s="107"/>
      <c r="BL142" s="107"/>
      <c r="BM142" s="107"/>
      <c r="BN142" s="107"/>
      <c r="BO142" s="107"/>
      <c r="BP142" s="107"/>
      <c r="BQ142" s="107"/>
      <c r="BR142" s="107"/>
      <c r="BS142" s="107"/>
      <c r="BT142" s="107"/>
      <c r="BU142" s="107"/>
      <c r="BV142" s="107"/>
      <c r="BW142" s="107"/>
      <c r="BX142" s="107"/>
      <c r="BY142" s="107"/>
      <c r="BZ142" s="107"/>
      <c r="CA142" s="107"/>
      <c r="CB142" s="107"/>
      <c r="CC142" s="107"/>
      <c r="CD142" s="107"/>
      <c r="CE142" s="107"/>
      <c r="CF142" s="107"/>
      <c r="CG142" s="107"/>
      <c r="CH142" s="107"/>
      <c r="CI142" s="107"/>
      <c r="CJ142" s="107"/>
      <c r="CK142" s="107"/>
      <c r="CL142" s="107"/>
      <c r="CM142" s="107"/>
      <c r="CN142" s="107"/>
      <c r="CO142" s="107"/>
      <c r="CP142" s="107"/>
      <c r="CQ142" s="107"/>
      <c r="CR142" s="107"/>
      <c r="CS142" s="107"/>
      <c r="CT142" s="61"/>
    </row>
    <row r="143" spans="11:98">
      <c r="K143" s="22"/>
      <c r="L143" s="107"/>
      <c r="M143" s="107"/>
      <c r="N143" s="107"/>
      <c r="O143" s="107"/>
      <c r="P143" s="107"/>
      <c r="Q143" s="107"/>
      <c r="R143" s="107"/>
      <c r="S143" s="107"/>
      <c r="T143" s="107"/>
      <c r="U143" s="107"/>
      <c r="V143" s="107"/>
      <c r="W143" s="107"/>
      <c r="X143" s="107"/>
      <c r="Y143" s="107"/>
      <c r="Z143" s="107"/>
      <c r="AA143" s="107"/>
      <c r="AB143" s="107"/>
      <c r="AC143" s="107"/>
      <c r="AD143" s="107"/>
      <c r="AE143" s="107"/>
      <c r="AF143" s="107"/>
      <c r="AG143" s="107"/>
      <c r="AH143" s="107"/>
      <c r="AI143" s="107"/>
      <c r="AJ143" s="107"/>
      <c r="AK143" s="107"/>
      <c r="AL143" s="107"/>
      <c r="AM143" s="107"/>
      <c r="AN143" s="107"/>
      <c r="AO143" s="107"/>
      <c r="AP143" s="107"/>
      <c r="AQ143" s="107"/>
      <c r="AR143" s="107"/>
      <c r="AS143" s="107"/>
      <c r="AT143" s="107"/>
      <c r="AU143" s="107"/>
      <c r="AV143" s="107"/>
      <c r="AW143" s="107"/>
      <c r="AX143" s="107"/>
      <c r="AY143" s="107"/>
      <c r="AZ143" s="107"/>
      <c r="BA143" s="107"/>
      <c r="BB143" s="107"/>
      <c r="BC143" s="107"/>
      <c r="BD143" s="107"/>
      <c r="BE143" s="107"/>
      <c r="BF143" s="107"/>
      <c r="BG143" s="107"/>
      <c r="BH143" s="107"/>
      <c r="BI143" s="107"/>
      <c r="BJ143" s="107"/>
      <c r="BK143" s="107"/>
      <c r="BL143" s="107"/>
      <c r="BM143" s="107"/>
      <c r="BN143" s="107"/>
      <c r="BO143" s="107"/>
      <c r="BP143" s="107"/>
      <c r="BQ143" s="107"/>
      <c r="BR143" s="107"/>
      <c r="BS143" s="107"/>
      <c r="BT143" s="107"/>
      <c r="BU143" s="107"/>
      <c r="BV143" s="107"/>
      <c r="BW143" s="107"/>
      <c r="BX143" s="107"/>
      <c r="BY143" s="107"/>
      <c r="BZ143" s="107"/>
      <c r="CA143" s="107"/>
      <c r="CB143" s="107"/>
      <c r="CC143" s="107"/>
      <c r="CD143" s="107"/>
      <c r="CE143" s="107"/>
      <c r="CF143" s="107"/>
      <c r="CG143" s="107"/>
      <c r="CH143" s="107"/>
      <c r="CI143" s="107"/>
      <c r="CJ143" s="107"/>
      <c r="CK143" s="107"/>
      <c r="CL143" s="107"/>
      <c r="CM143" s="107"/>
      <c r="CN143" s="107"/>
      <c r="CO143" s="107"/>
      <c r="CP143" s="107"/>
      <c r="CQ143" s="107"/>
      <c r="CR143" s="107"/>
      <c r="CS143" s="107"/>
      <c r="CT143" s="61"/>
    </row>
    <row r="144" spans="11:98">
      <c r="K144" s="22"/>
      <c r="L144" s="107"/>
      <c r="M144" s="107"/>
      <c r="N144" s="107"/>
      <c r="O144" s="107"/>
      <c r="P144" s="107"/>
      <c r="Q144" s="107"/>
      <c r="R144" s="107"/>
      <c r="S144" s="107"/>
      <c r="T144" s="107"/>
      <c r="U144" s="107"/>
      <c r="V144" s="107"/>
      <c r="W144" s="107"/>
      <c r="X144" s="107"/>
      <c r="Y144" s="107"/>
      <c r="Z144" s="107"/>
      <c r="AA144" s="107"/>
      <c r="AB144" s="107"/>
      <c r="AC144" s="107"/>
      <c r="AD144" s="107"/>
      <c r="AE144" s="107"/>
      <c r="AF144" s="107"/>
      <c r="AG144" s="107"/>
      <c r="AH144" s="107"/>
      <c r="AI144" s="107"/>
      <c r="AJ144" s="107"/>
      <c r="AK144" s="107"/>
      <c r="AL144" s="107"/>
      <c r="AM144" s="107"/>
      <c r="AN144" s="107"/>
      <c r="AO144" s="107"/>
      <c r="AP144" s="107"/>
      <c r="AQ144" s="107"/>
      <c r="AR144" s="107"/>
      <c r="AS144" s="107"/>
      <c r="AT144" s="107"/>
      <c r="AU144" s="107"/>
      <c r="AV144" s="107"/>
      <c r="AW144" s="107"/>
      <c r="AX144" s="107"/>
      <c r="AY144" s="107"/>
      <c r="AZ144" s="107"/>
      <c r="BA144" s="107"/>
      <c r="BB144" s="107"/>
      <c r="BC144" s="107"/>
      <c r="BD144" s="107"/>
      <c r="BE144" s="107"/>
      <c r="BF144" s="107"/>
      <c r="BG144" s="107"/>
      <c r="BH144" s="107"/>
      <c r="BI144" s="107"/>
      <c r="BJ144" s="107"/>
      <c r="BK144" s="107"/>
      <c r="BL144" s="107"/>
      <c r="BM144" s="107"/>
      <c r="BN144" s="107"/>
      <c r="BO144" s="107"/>
      <c r="BP144" s="107"/>
      <c r="BQ144" s="107"/>
      <c r="BR144" s="107"/>
      <c r="BS144" s="107"/>
      <c r="BT144" s="107"/>
      <c r="BU144" s="107"/>
      <c r="BV144" s="107"/>
      <c r="BW144" s="107"/>
      <c r="BX144" s="107"/>
      <c r="BY144" s="107"/>
      <c r="BZ144" s="107"/>
      <c r="CA144" s="107"/>
      <c r="CB144" s="107"/>
      <c r="CC144" s="107"/>
      <c r="CD144" s="107"/>
      <c r="CE144" s="107"/>
      <c r="CF144" s="107"/>
      <c r="CG144" s="107"/>
      <c r="CH144" s="107"/>
      <c r="CI144" s="107"/>
      <c r="CJ144" s="107"/>
      <c r="CK144" s="107"/>
      <c r="CL144" s="107"/>
      <c r="CM144" s="107"/>
      <c r="CN144" s="107"/>
      <c r="CO144" s="107"/>
      <c r="CP144" s="107"/>
      <c r="CQ144" s="107"/>
      <c r="CR144" s="107"/>
      <c r="CS144" s="107"/>
      <c r="CT144" s="61"/>
    </row>
    <row r="145" spans="11:98">
      <c r="K145" s="22"/>
      <c r="L145" s="107"/>
      <c r="M145" s="107"/>
      <c r="N145" s="107"/>
      <c r="O145" s="107"/>
      <c r="P145" s="107"/>
      <c r="Q145" s="107"/>
      <c r="R145" s="107"/>
      <c r="S145" s="107"/>
      <c r="T145" s="107"/>
      <c r="U145" s="107"/>
      <c r="V145" s="107"/>
      <c r="W145" s="107"/>
      <c r="X145" s="107"/>
      <c r="Y145" s="107"/>
      <c r="Z145" s="107"/>
      <c r="AA145" s="107"/>
      <c r="AB145" s="107"/>
      <c r="AC145" s="107"/>
      <c r="AD145" s="107"/>
      <c r="AE145" s="107"/>
      <c r="AF145" s="107"/>
      <c r="AG145" s="107"/>
      <c r="AH145" s="107"/>
      <c r="AI145" s="107"/>
      <c r="AJ145" s="107"/>
      <c r="AK145" s="107"/>
      <c r="AL145" s="107"/>
      <c r="AM145" s="107"/>
      <c r="AN145" s="107"/>
      <c r="AO145" s="107"/>
      <c r="AP145" s="107"/>
      <c r="AQ145" s="107"/>
      <c r="AR145" s="107"/>
      <c r="AS145" s="107"/>
      <c r="AT145" s="107"/>
      <c r="AU145" s="107"/>
      <c r="AV145" s="107"/>
      <c r="AW145" s="107"/>
      <c r="AX145" s="107"/>
      <c r="AY145" s="107"/>
      <c r="AZ145" s="107"/>
      <c r="BA145" s="107"/>
      <c r="BB145" s="107"/>
      <c r="BC145" s="107"/>
      <c r="BD145" s="107"/>
      <c r="BE145" s="107"/>
      <c r="BF145" s="107"/>
      <c r="BG145" s="107"/>
      <c r="BH145" s="107"/>
      <c r="BI145" s="107"/>
      <c r="BJ145" s="107"/>
      <c r="BK145" s="107"/>
      <c r="BL145" s="107"/>
      <c r="BM145" s="107"/>
      <c r="BN145" s="107"/>
      <c r="BO145" s="107"/>
      <c r="BP145" s="107"/>
      <c r="BQ145" s="107"/>
      <c r="BR145" s="107"/>
      <c r="BS145" s="107"/>
      <c r="BT145" s="107"/>
      <c r="BU145" s="107"/>
      <c r="BV145" s="107"/>
      <c r="BW145" s="107"/>
      <c r="BX145" s="107"/>
      <c r="BY145" s="107"/>
      <c r="BZ145" s="107"/>
      <c r="CA145" s="107"/>
      <c r="CB145" s="107"/>
      <c r="CC145" s="107"/>
      <c r="CD145" s="107"/>
      <c r="CE145" s="107"/>
      <c r="CF145" s="107"/>
      <c r="CG145" s="107"/>
      <c r="CH145" s="107"/>
      <c r="CI145" s="107"/>
      <c r="CJ145" s="107"/>
      <c r="CK145" s="107"/>
      <c r="CL145" s="107"/>
      <c r="CM145" s="107"/>
      <c r="CN145" s="107"/>
      <c r="CO145" s="107"/>
      <c r="CP145" s="107"/>
      <c r="CQ145" s="107"/>
      <c r="CR145" s="107"/>
      <c r="CS145" s="107"/>
      <c r="CT145" s="61"/>
    </row>
    <row r="146" spans="11:98">
      <c r="K146" s="22"/>
      <c r="L146" s="107"/>
      <c r="M146" s="107"/>
      <c r="N146" s="107"/>
      <c r="O146" s="107"/>
      <c r="P146" s="107"/>
      <c r="Q146" s="107"/>
      <c r="R146" s="107"/>
      <c r="S146" s="107"/>
      <c r="T146" s="107"/>
      <c r="U146" s="107"/>
      <c r="V146" s="107"/>
      <c r="W146" s="107"/>
      <c r="X146" s="107"/>
      <c r="Y146" s="107"/>
      <c r="Z146" s="107"/>
      <c r="AA146" s="107"/>
      <c r="AB146" s="107"/>
      <c r="AC146" s="107"/>
      <c r="AD146" s="107"/>
      <c r="AE146" s="107"/>
      <c r="AF146" s="107"/>
      <c r="AG146" s="107"/>
      <c r="AH146" s="107"/>
      <c r="AI146" s="107"/>
      <c r="AJ146" s="107"/>
      <c r="AK146" s="107"/>
      <c r="AL146" s="107"/>
      <c r="AM146" s="107"/>
      <c r="AN146" s="107"/>
      <c r="AO146" s="107"/>
      <c r="AP146" s="107"/>
      <c r="AQ146" s="107"/>
      <c r="AR146" s="107"/>
      <c r="AS146" s="107"/>
      <c r="AT146" s="107"/>
      <c r="AU146" s="107"/>
      <c r="AV146" s="107"/>
      <c r="AW146" s="107"/>
      <c r="AX146" s="107"/>
      <c r="AY146" s="107"/>
      <c r="AZ146" s="107"/>
      <c r="BA146" s="107"/>
      <c r="BB146" s="107"/>
      <c r="BC146" s="107"/>
      <c r="BD146" s="107"/>
      <c r="BE146" s="107"/>
      <c r="BF146" s="107"/>
      <c r="BG146" s="107"/>
      <c r="BH146" s="107"/>
      <c r="BI146" s="107"/>
      <c r="BJ146" s="107"/>
      <c r="BK146" s="107"/>
      <c r="BL146" s="107"/>
      <c r="BM146" s="107"/>
      <c r="BN146" s="107"/>
      <c r="BO146" s="107"/>
      <c r="BP146" s="107"/>
      <c r="BQ146" s="107"/>
      <c r="BR146" s="107"/>
      <c r="BS146" s="107"/>
      <c r="BT146" s="107"/>
      <c r="BU146" s="107"/>
      <c r="BV146" s="107"/>
      <c r="BW146" s="107"/>
      <c r="BX146" s="107"/>
      <c r="BY146" s="107"/>
      <c r="BZ146" s="107"/>
      <c r="CA146" s="107"/>
      <c r="CB146" s="107"/>
      <c r="CC146" s="107"/>
      <c r="CD146" s="107"/>
      <c r="CE146" s="107"/>
      <c r="CF146" s="107"/>
      <c r="CG146" s="107"/>
      <c r="CH146" s="107"/>
      <c r="CI146" s="107"/>
      <c r="CJ146" s="107"/>
      <c r="CK146" s="107"/>
      <c r="CL146" s="107"/>
      <c r="CM146" s="107"/>
      <c r="CN146" s="107"/>
      <c r="CO146" s="107"/>
      <c r="CP146" s="107"/>
      <c r="CQ146" s="107"/>
      <c r="CR146" s="107"/>
      <c r="CS146" s="107"/>
      <c r="CT146" s="61"/>
    </row>
    <row r="147" spans="11:98">
      <c r="K147" s="22"/>
      <c r="L147" s="107"/>
      <c r="M147" s="107"/>
      <c r="N147" s="107"/>
      <c r="O147" s="107"/>
      <c r="P147" s="107"/>
      <c r="Q147" s="107"/>
      <c r="R147" s="107"/>
      <c r="S147" s="107"/>
      <c r="T147" s="107"/>
      <c r="U147" s="107"/>
      <c r="V147" s="107"/>
      <c r="W147" s="107"/>
      <c r="X147" s="107"/>
      <c r="Y147" s="107"/>
      <c r="Z147" s="107"/>
      <c r="AA147" s="107"/>
      <c r="AB147" s="107"/>
      <c r="AC147" s="107"/>
      <c r="AD147" s="107"/>
      <c r="AE147" s="107"/>
      <c r="AF147" s="107"/>
      <c r="AG147" s="107"/>
      <c r="AH147" s="107"/>
      <c r="AI147" s="107"/>
      <c r="AJ147" s="107"/>
      <c r="AK147" s="107"/>
      <c r="AL147" s="107"/>
      <c r="AM147" s="107"/>
      <c r="AN147" s="107"/>
      <c r="AO147" s="107"/>
      <c r="AP147" s="107"/>
      <c r="AQ147" s="107"/>
      <c r="AR147" s="107"/>
      <c r="AS147" s="107"/>
      <c r="AT147" s="107"/>
      <c r="AU147" s="107"/>
      <c r="AV147" s="107"/>
      <c r="AW147" s="107"/>
      <c r="AX147" s="107"/>
      <c r="AY147" s="107"/>
      <c r="AZ147" s="107"/>
      <c r="BA147" s="107"/>
      <c r="BB147" s="107"/>
      <c r="BC147" s="107"/>
      <c r="BD147" s="107"/>
      <c r="BE147" s="107"/>
      <c r="BF147" s="107"/>
      <c r="BG147" s="107"/>
      <c r="BH147" s="107"/>
      <c r="BI147" s="107"/>
      <c r="BJ147" s="107"/>
      <c r="BK147" s="107"/>
      <c r="BL147" s="107"/>
      <c r="BM147" s="107"/>
      <c r="BN147" s="107"/>
      <c r="BO147" s="107"/>
      <c r="BP147" s="107"/>
      <c r="BQ147" s="107"/>
      <c r="BR147" s="107"/>
      <c r="BS147" s="107"/>
      <c r="BT147" s="107"/>
      <c r="BU147" s="107"/>
      <c r="BV147" s="107"/>
      <c r="BW147" s="107"/>
      <c r="BX147" s="107"/>
      <c r="BY147" s="107"/>
      <c r="BZ147" s="107"/>
      <c r="CA147" s="107"/>
      <c r="CB147" s="107"/>
      <c r="CC147" s="107"/>
      <c r="CD147" s="107"/>
      <c r="CE147" s="107"/>
      <c r="CF147" s="107"/>
      <c r="CG147" s="107"/>
      <c r="CH147" s="107"/>
      <c r="CI147" s="107"/>
      <c r="CJ147" s="107"/>
      <c r="CK147" s="107"/>
      <c r="CL147" s="107"/>
      <c r="CM147" s="107"/>
      <c r="CN147" s="107"/>
      <c r="CO147" s="107"/>
      <c r="CP147" s="107"/>
      <c r="CQ147" s="107"/>
      <c r="CR147" s="107"/>
      <c r="CS147" s="107"/>
      <c r="CT147" s="61"/>
    </row>
    <row r="148" spans="11:98">
      <c r="K148" s="22"/>
      <c r="L148" s="107"/>
      <c r="M148" s="107"/>
      <c r="N148" s="107"/>
      <c r="O148" s="107"/>
      <c r="P148" s="107"/>
      <c r="Q148" s="107"/>
      <c r="R148" s="107"/>
      <c r="S148" s="107"/>
      <c r="T148" s="107"/>
      <c r="U148" s="107"/>
      <c r="V148" s="107"/>
      <c r="W148" s="107"/>
      <c r="X148" s="107"/>
      <c r="Y148" s="107"/>
      <c r="Z148" s="107"/>
      <c r="AA148" s="107"/>
      <c r="AB148" s="107"/>
      <c r="AC148" s="107"/>
      <c r="AD148" s="107"/>
      <c r="AE148" s="107"/>
      <c r="AF148" s="107"/>
      <c r="AG148" s="107"/>
      <c r="AH148" s="107"/>
      <c r="AI148" s="107"/>
      <c r="AJ148" s="107"/>
      <c r="AK148" s="107"/>
      <c r="AL148" s="107"/>
      <c r="AM148" s="107"/>
      <c r="AN148" s="107"/>
      <c r="AO148" s="107"/>
      <c r="AP148" s="107"/>
      <c r="AQ148" s="107"/>
      <c r="AR148" s="107"/>
      <c r="AS148" s="107"/>
      <c r="AT148" s="107"/>
      <c r="AU148" s="107"/>
      <c r="AV148" s="107"/>
      <c r="AW148" s="107"/>
      <c r="AX148" s="107"/>
      <c r="AY148" s="107"/>
      <c r="AZ148" s="107"/>
      <c r="BA148" s="107"/>
      <c r="BB148" s="107"/>
      <c r="BC148" s="107"/>
      <c r="BD148" s="107"/>
      <c r="BE148" s="107"/>
      <c r="BF148" s="107"/>
      <c r="BG148" s="107"/>
      <c r="BH148" s="107"/>
      <c r="BI148" s="107"/>
      <c r="BJ148" s="107"/>
      <c r="BK148" s="107"/>
      <c r="BL148" s="107"/>
      <c r="BM148" s="107"/>
      <c r="BN148" s="107"/>
      <c r="BO148" s="107"/>
      <c r="BP148" s="107"/>
      <c r="BQ148" s="107"/>
      <c r="BR148" s="107"/>
      <c r="BS148" s="107"/>
      <c r="BT148" s="107"/>
      <c r="BU148" s="107"/>
      <c r="BV148" s="107"/>
      <c r="BW148" s="107"/>
      <c r="BX148" s="107"/>
      <c r="BY148" s="107"/>
      <c r="BZ148" s="107"/>
      <c r="CA148" s="107"/>
      <c r="CB148" s="107"/>
      <c r="CC148" s="107"/>
      <c r="CD148" s="107"/>
      <c r="CE148" s="107"/>
      <c r="CF148" s="107"/>
      <c r="CG148" s="107"/>
      <c r="CH148" s="107"/>
      <c r="CI148" s="107"/>
      <c r="CJ148" s="107"/>
      <c r="CK148" s="107"/>
      <c r="CL148" s="107"/>
      <c r="CM148" s="107"/>
      <c r="CN148" s="107"/>
      <c r="CO148" s="107"/>
      <c r="CP148" s="107"/>
      <c r="CQ148" s="107"/>
      <c r="CR148" s="107"/>
      <c r="CS148" s="107"/>
      <c r="CT148" s="61"/>
    </row>
    <row r="149" spans="11:98">
      <c r="K149" s="22"/>
      <c r="L149" s="107"/>
      <c r="M149" s="107"/>
      <c r="N149" s="107"/>
      <c r="O149" s="107"/>
      <c r="P149" s="107"/>
      <c r="Q149" s="107"/>
      <c r="R149" s="107"/>
      <c r="S149" s="107"/>
      <c r="T149" s="107"/>
      <c r="U149" s="107"/>
      <c r="V149" s="107"/>
      <c r="W149" s="107"/>
      <c r="X149" s="107"/>
      <c r="Y149" s="107"/>
      <c r="Z149" s="107"/>
      <c r="AA149" s="107"/>
      <c r="AB149" s="107"/>
      <c r="AC149" s="107"/>
      <c r="AD149" s="107"/>
      <c r="AE149" s="107"/>
      <c r="AF149" s="107"/>
      <c r="AG149" s="107"/>
      <c r="AH149" s="107"/>
      <c r="AI149" s="107"/>
      <c r="AJ149" s="107"/>
      <c r="AK149" s="107"/>
      <c r="AL149" s="107"/>
      <c r="AM149" s="107"/>
      <c r="AN149" s="107"/>
      <c r="AO149" s="107"/>
      <c r="AP149" s="107"/>
      <c r="AQ149" s="107"/>
      <c r="AR149" s="107"/>
      <c r="AS149" s="107"/>
      <c r="AT149" s="107"/>
      <c r="AU149" s="107"/>
      <c r="AV149" s="107"/>
      <c r="AW149" s="107"/>
      <c r="AX149" s="107"/>
      <c r="AY149" s="107"/>
      <c r="AZ149" s="107"/>
      <c r="BA149" s="107"/>
      <c r="BB149" s="107"/>
      <c r="BC149" s="107"/>
      <c r="BD149" s="107"/>
      <c r="BE149" s="107"/>
      <c r="BF149" s="107"/>
      <c r="BG149" s="107"/>
      <c r="BH149" s="107"/>
      <c r="BI149" s="107"/>
      <c r="BJ149" s="107"/>
      <c r="BK149" s="107"/>
      <c r="BL149" s="107"/>
      <c r="BM149" s="107"/>
      <c r="BN149" s="107"/>
      <c r="BO149" s="107"/>
      <c r="BP149" s="107"/>
      <c r="BQ149" s="107"/>
      <c r="BR149" s="107"/>
      <c r="BS149" s="107"/>
      <c r="BT149" s="107"/>
      <c r="BU149" s="107"/>
      <c r="BV149" s="107"/>
      <c r="BW149" s="107"/>
      <c r="BX149" s="107"/>
      <c r="BY149" s="107"/>
      <c r="BZ149" s="107"/>
      <c r="CA149" s="107"/>
      <c r="CB149" s="107"/>
      <c r="CC149" s="107"/>
      <c r="CD149" s="107"/>
      <c r="CE149" s="107"/>
      <c r="CF149" s="107"/>
      <c r="CG149" s="107"/>
      <c r="CH149" s="107"/>
      <c r="CI149" s="107"/>
      <c r="CJ149" s="107"/>
      <c r="CK149" s="107"/>
      <c r="CL149" s="107"/>
      <c r="CM149" s="107"/>
      <c r="CN149" s="107"/>
      <c r="CO149" s="107"/>
      <c r="CP149" s="107"/>
      <c r="CQ149" s="107"/>
      <c r="CR149" s="107"/>
      <c r="CS149" s="107"/>
      <c r="CT149" s="61"/>
    </row>
    <row r="150" spans="11:98">
      <c r="K150" s="22"/>
      <c r="L150" s="107"/>
      <c r="M150" s="107"/>
      <c r="N150" s="107"/>
      <c r="O150" s="107"/>
      <c r="P150" s="107"/>
      <c r="Q150" s="107"/>
      <c r="R150" s="107"/>
      <c r="S150" s="107"/>
      <c r="T150" s="107"/>
      <c r="U150" s="107"/>
      <c r="V150" s="107"/>
      <c r="W150" s="107"/>
      <c r="X150" s="107"/>
      <c r="Y150" s="107"/>
      <c r="Z150" s="107"/>
      <c r="AA150" s="107"/>
      <c r="AB150" s="107"/>
      <c r="AC150" s="107"/>
      <c r="AD150" s="107"/>
      <c r="AE150" s="107"/>
      <c r="AF150" s="107"/>
      <c r="AG150" s="107"/>
      <c r="AH150" s="107"/>
      <c r="AI150" s="107"/>
      <c r="AJ150" s="107"/>
      <c r="AK150" s="107"/>
      <c r="AL150" s="107"/>
      <c r="AM150" s="107"/>
      <c r="AN150" s="107"/>
      <c r="AO150" s="107"/>
      <c r="AP150" s="107"/>
      <c r="AQ150" s="107"/>
      <c r="AR150" s="107"/>
      <c r="AS150" s="107"/>
      <c r="AT150" s="107"/>
      <c r="AU150" s="107"/>
      <c r="AV150" s="107"/>
      <c r="AW150" s="107"/>
      <c r="AX150" s="107"/>
      <c r="AY150" s="107"/>
      <c r="AZ150" s="107"/>
      <c r="BA150" s="107"/>
      <c r="BB150" s="107"/>
      <c r="BC150" s="107"/>
      <c r="BD150" s="107"/>
      <c r="BE150" s="107"/>
      <c r="BF150" s="107"/>
      <c r="BG150" s="107"/>
      <c r="BH150" s="107"/>
      <c r="BI150" s="107"/>
      <c r="BJ150" s="107"/>
      <c r="BK150" s="107"/>
      <c r="BL150" s="107"/>
      <c r="BM150" s="107"/>
      <c r="BN150" s="107"/>
      <c r="BO150" s="107"/>
      <c r="BP150" s="107"/>
      <c r="BQ150" s="107"/>
      <c r="BR150" s="107"/>
      <c r="BS150" s="107"/>
      <c r="BT150" s="107"/>
      <c r="BU150" s="107"/>
      <c r="BV150" s="107"/>
      <c r="BW150" s="107"/>
      <c r="BX150" s="107"/>
      <c r="BY150" s="107"/>
      <c r="BZ150" s="107"/>
      <c r="CA150" s="107"/>
      <c r="CB150" s="107"/>
      <c r="CC150" s="107"/>
      <c r="CD150" s="107"/>
      <c r="CE150" s="107"/>
      <c r="CF150" s="107"/>
      <c r="CG150" s="107"/>
      <c r="CH150" s="107"/>
      <c r="CI150" s="107"/>
      <c r="CJ150" s="107"/>
      <c r="CK150" s="107"/>
      <c r="CL150" s="107"/>
      <c r="CM150" s="107"/>
      <c r="CN150" s="107"/>
      <c r="CO150" s="107"/>
      <c r="CP150" s="107"/>
      <c r="CQ150" s="107"/>
      <c r="CR150" s="107"/>
      <c r="CS150" s="107"/>
      <c r="CT150" s="61"/>
    </row>
    <row r="151" spans="11:98">
      <c r="K151" s="22"/>
      <c r="L151" s="107"/>
      <c r="M151" s="107"/>
      <c r="N151" s="107"/>
      <c r="O151" s="107"/>
      <c r="P151" s="107"/>
      <c r="Q151" s="107"/>
      <c r="R151" s="107"/>
      <c r="S151" s="107"/>
      <c r="T151" s="107"/>
      <c r="U151" s="107"/>
      <c r="V151" s="107"/>
      <c r="W151" s="107"/>
      <c r="X151" s="107"/>
      <c r="Y151" s="107"/>
      <c r="Z151" s="107"/>
      <c r="AA151" s="107"/>
      <c r="AB151" s="107"/>
      <c r="AC151" s="107"/>
      <c r="AD151" s="107"/>
      <c r="AE151" s="107"/>
      <c r="AF151" s="107"/>
      <c r="AG151" s="107"/>
      <c r="AH151" s="107"/>
      <c r="AI151" s="107"/>
      <c r="AJ151" s="107"/>
      <c r="AK151" s="107"/>
      <c r="AL151" s="107"/>
      <c r="AM151" s="107"/>
      <c r="AN151" s="107"/>
      <c r="AO151" s="107"/>
      <c r="AP151" s="107"/>
      <c r="AQ151" s="107"/>
      <c r="AR151" s="107"/>
      <c r="AS151" s="107"/>
      <c r="AT151" s="107"/>
      <c r="AU151" s="107"/>
      <c r="AV151" s="107"/>
      <c r="AW151" s="107"/>
      <c r="AX151" s="107"/>
      <c r="AY151" s="107"/>
      <c r="AZ151" s="107"/>
      <c r="BA151" s="107"/>
      <c r="BB151" s="107"/>
      <c r="BC151" s="107"/>
      <c r="BD151" s="107"/>
      <c r="BE151" s="107"/>
      <c r="BF151" s="107"/>
      <c r="BG151" s="107"/>
      <c r="BH151" s="107"/>
      <c r="BI151" s="107"/>
      <c r="BJ151" s="107"/>
      <c r="BK151" s="107"/>
      <c r="BL151" s="107"/>
      <c r="BM151" s="107"/>
      <c r="BN151" s="107"/>
      <c r="BO151" s="107"/>
      <c r="BP151" s="107"/>
      <c r="BQ151" s="107"/>
      <c r="BR151" s="107"/>
      <c r="BS151" s="107"/>
      <c r="BT151" s="107"/>
      <c r="BU151" s="107"/>
      <c r="BV151" s="107"/>
      <c r="BW151" s="107"/>
      <c r="BX151" s="107"/>
      <c r="BY151" s="107"/>
      <c r="BZ151" s="107"/>
      <c r="CA151" s="107"/>
      <c r="CB151" s="107"/>
      <c r="CC151" s="107"/>
      <c r="CD151" s="107"/>
      <c r="CE151" s="107"/>
      <c r="CF151" s="107"/>
      <c r="CG151" s="107"/>
      <c r="CH151" s="107"/>
      <c r="CI151" s="107"/>
      <c r="CJ151" s="107"/>
      <c r="CK151" s="107"/>
      <c r="CL151" s="107"/>
      <c r="CM151" s="107"/>
      <c r="CN151" s="107"/>
      <c r="CO151" s="107"/>
      <c r="CP151" s="107"/>
      <c r="CQ151" s="107"/>
      <c r="CR151" s="107"/>
      <c r="CS151" s="107"/>
      <c r="CT151" s="61"/>
    </row>
    <row r="152" spans="11:98">
      <c r="K152" s="22"/>
      <c r="L152" s="107"/>
      <c r="M152" s="107"/>
      <c r="N152" s="107"/>
      <c r="O152" s="107"/>
      <c r="P152" s="107"/>
      <c r="Q152" s="107"/>
      <c r="R152" s="107"/>
      <c r="S152" s="107"/>
      <c r="T152" s="107"/>
      <c r="U152" s="107"/>
      <c r="V152" s="107"/>
      <c r="W152" s="107"/>
      <c r="X152" s="107"/>
      <c r="Y152" s="107"/>
      <c r="Z152" s="107"/>
      <c r="AA152" s="107"/>
      <c r="AB152" s="107"/>
      <c r="AC152" s="107"/>
      <c r="AD152" s="107"/>
      <c r="AE152" s="107"/>
      <c r="AF152" s="107"/>
      <c r="AG152" s="107"/>
      <c r="AH152" s="107"/>
      <c r="AI152" s="107"/>
      <c r="AJ152" s="107"/>
      <c r="AK152" s="107"/>
      <c r="AL152" s="107"/>
      <c r="AM152" s="107"/>
      <c r="AN152" s="107"/>
      <c r="AO152" s="107"/>
      <c r="AP152" s="107"/>
      <c r="AQ152" s="107"/>
      <c r="AR152" s="107"/>
      <c r="AS152" s="107"/>
      <c r="AT152" s="107"/>
      <c r="AU152" s="107"/>
      <c r="AV152" s="107"/>
      <c r="AW152" s="107"/>
      <c r="AX152" s="107"/>
      <c r="AY152" s="107"/>
      <c r="AZ152" s="107"/>
      <c r="BA152" s="107"/>
      <c r="BB152" s="107"/>
      <c r="BC152" s="107"/>
      <c r="BD152" s="107"/>
      <c r="BE152" s="107"/>
      <c r="BF152" s="107"/>
      <c r="BG152" s="107"/>
      <c r="BH152" s="107"/>
      <c r="BI152" s="107"/>
      <c r="BJ152" s="107"/>
      <c r="BK152" s="107"/>
      <c r="BL152" s="107"/>
      <c r="BM152" s="107"/>
      <c r="BN152" s="107"/>
      <c r="BO152" s="107"/>
      <c r="BP152" s="107"/>
      <c r="BQ152" s="107"/>
      <c r="BR152" s="107"/>
      <c r="BS152" s="107"/>
      <c r="BT152" s="107"/>
      <c r="BU152" s="107"/>
      <c r="BV152" s="107"/>
      <c r="BW152" s="107"/>
      <c r="BX152" s="107"/>
      <c r="BY152" s="107"/>
      <c r="BZ152" s="107"/>
      <c r="CA152" s="107"/>
      <c r="CB152" s="107"/>
      <c r="CC152" s="107"/>
      <c r="CD152" s="107"/>
      <c r="CE152" s="107"/>
      <c r="CF152" s="107"/>
      <c r="CG152" s="107"/>
      <c r="CH152" s="107"/>
      <c r="CI152" s="107"/>
      <c r="CJ152" s="107"/>
      <c r="CK152" s="107"/>
      <c r="CL152" s="107"/>
      <c r="CM152" s="107"/>
      <c r="CN152" s="107"/>
      <c r="CO152" s="107"/>
      <c r="CP152" s="107"/>
      <c r="CQ152" s="107"/>
      <c r="CR152" s="107"/>
      <c r="CS152" s="107"/>
      <c r="CT152" s="61"/>
    </row>
    <row r="153" spans="11:98">
      <c r="K153" s="22"/>
      <c r="L153" s="107"/>
      <c r="M153" s="107"/>
      <c r="N153" s="107"/>
      <c r="O153" s="107"/>
      <c r="P153" s="107"/>
      <c r="Q153" s="107"/>
      <c r="R153" s="107"/>
      <c r="S153" s="107"/>
      <c r="T153" s="107"/>
      <c r="U153" s="107"/>
      <c r="V153" s="107"/>
      <c r="W153" s="107"/>
      <c r="X153" s="107"/>
      <c r="Y153" s="107"/>
      <c r="Z153" s="107"/>
      <c r="AA153" s="107"/>
      <c r="AB153" s="107"/>
      <c r="AC153" s="107"/>
      <c r="AD153" s="107"/>
      <c r="AE153" s="107"/>
      <c r="AF153" s="107"/>
      <c r="AG153" s="107"/>
      <c r="AH153" s="107"/>
      <c r="AI153" s="107"/>
      <c r="AJ153" s="107"/>
      <c r="AK153" s="107"/>
      <c r="AL153" s="107"/>
      <c r="AM153" s="107"/>
      <c r="AN153" s="107"/>
      <c r="AO153" s="107"/>
      <c r="AP153" s="107"/>
      <c r="AQ153" s="107"/>
      <c r="AR153" s="107"/>
      <c r="AS153" s="107"/>
      <c r="AT153" s="107"/>
      <c r="AU153" s="107"/>
      <c r="AV153" s="107"/>
      <c r="AW153" s="107"/>
      <c r="AX153" s="107"/>
      <c r="AY153" s="107"/>
      <c r="AZ153" s="107"/>
      <c r="BA153" s="107"/>
      <c r="BB153" s="107"/>
      <c r="BC153" s="107"/>
      <c r="BD153" s="107"/>
      <c r="BE153" s="107"/>
      <c r="BF153" s="107"/>
      <c r="BG153" s="107"/>
      <c r="BH153" s="107"/>
      <c r="BI153" s="107"/>
      <c r="BJ153" s="107"/>
      <c r="BK153" s="107"/>
      <c r="BL153" s="107"/>
      <c r="BM153" s="107"/>
      <c r="BN153" s="107"/>
      <c r="BO153" s="107"/>
      <c r="BP153" s="107"/>
      <c r="BQ153" s="107"/>
      <c r="BR153" s="107"/>
      <c r="BS153" s="107"/>
      <c r="BT153" s="107"/>
      <c r="BU153" s="107"/>
      <c r="BV153" s="107"/>
      <c r="BW153" s="107"/>
      <c r="BX153" s="107"/>
      <c r="BY153" s="107"/>
      <c r="BZ153" s="107"/>
      <c r="CA153" s="107"/>
      <c r="CB153" s="107"/>
      <c r="CC153" s="107"/>
      <c r="CD153" s="107"/>
      <c r="CE153" s="107"/>
      <c r="CF153" s="107"/>
      <c r="CG153" s="107"/>
      <c r="CH153" s="107"/>
      <c r="CI153" s="107"/>
      <c r="CJ153" s="107"/>
      <c r="CK153" s="107"/>
      <c r="CL153" s="107"/>
      <c r="CM153" s="107"/>
      <c r="CN153" s="107"/>
      <c r="CO153" s="107"/>
      <c r="CP153" s="107"/>
      <c r="CQ153" s="107"/>
      <c r="CR153" s="107"/>
      <c r="CS153" s="107"/>
      <c r="CT153" s="61"/>
    </row>
    <row r="154" spans="11:98">
      <c r="K154" s="22"/>
      <c r="L154" s="107"/>
      <c r="M154" s="107"/>
      <c r="N154" s="107"/>
      <c r="O154" s="107"/>
      <c r="P154" s="107"/>
      <c r="Q154" s="107"/>
      <c r="R154" s="107"/>
      <c r="S154" s="107"/>
      <c r="T154" s="107"/>
      <c r="U154" s="107"/>
      <c r="V154" s="107"/>
      <c r="W154" s="107"/>
      <c r="X154" s="107"/>
      <c r="Y154" s="107"/>
      <c r="Z154" s="107"/>
      <c r="AA154" s="107"/>
      <c r="AB154" s="107"/>
      <c r="AC154" s="107"/>
      <c r="AD154" s="107"/>
      <c r="AE154" s="107"/>
      <c r="AF154" s="107"/>
      <c r="AG154" s="107"/>
      <c r="AH154" s="107"/>
      <c r="AI154" s="107"/>
      <c r="AJ154" s="107"/>
      <c r="AK154" s="107"/>
      <c r="AL154" s="107"/>
      <c r="AM154" s="107"/>
      <c r="AN154" s="107"/>
      <c r="AO154" s="107"/>
      <c r="AP154" s="107"/>
      <c r="AQ154" s="107"/>
      <c r="AR154" s="107"/>
      <c r="AS154" s="107"/>
      <c r="AT154" s="107"/>
      <c r="AU154" s="107"/>
      <c r="AV154" s="107"/>
      <c r="AW154" s="107"/>
      <c r="AX154" s="107"/>
      <c r="AY154" s="107"/>
      <c r="AZ154" s="107"/>
      <c r="BA154" s="107"/>
      <c r="BB154" s="107"/>
      <c r="BC154" s="107"/>
      <c r="BD154" s="107"/>
      <c r="BE154" s="107"/>
      <c r="BF154" s="107"/>
      <c r="BG154" s="107"/>
      <c r="BH154" s="107"/>
      <c r="BI154" s="107"/>
      <c r="BJ154" s="107"/>
      <c r="BK154" s="107"/>
      <c r="BL154" s="107"/>
      <c r="BM154" s="107"/>
      <c r="BN154" s="107"/>
      <c r="BO154" s="107"/>
      <c r="BP154" s="107"/>
      <c r="BQ154" s="107"/>
      <c r="BR154" s="107"/>
      <c r="BS154" s="107"/>
      <c r="BT154" s="107"/>
      <c r="BU154" s="107"/>
      <c r="BV154" s="107"/>
      <c r="BW154" s="107"/>
      <c r="BX154" s="107"/>
      <c r="BY154" s="107"/>
      <c r="BZ154" s="107"/>
      <c r="CA154" s="107"/>
      <c r="CB154" s="107"/>
      <c r="CC154" s="107"/>
      <c r="CD154" s="107"/>
      <c r="CE154" s="107"/>
      <c r="CF154" s="107"/>
      <c r="CG154" s="107"/>
      <c r="CH154" s="107"/>
      <c r="CI154" s="107"/>
      <c r="CJ154" s="107"/>
      <c r="CK154" s="107"/>
      <c r="CL154" s="107"/>
      <c r="CM154" s="107"/>
      <c r="CN154" s="107"/>
      <c r="CO154" s="107"/>
      <c r="CP154" s="107"/>
      <c r="CQ154" s="107"/>
      <c r="CR154" s="107"/>
      <c r="CS154" s="107"/>
      <c r="CT154" s="61"/>
    </row>
    <row r="155" spans="11:98">
      <c r="K155" s="22"/>
      <c r="L155" s="107"/>
      <c r="M155" s="107"/>
      <c r="N155" s="107"/>
      <c r="O155" s="107"/>
      <c r="P155" s="107"/>
      <c r="Q155" s="107"/>
      <c r="R155" s="107"/>
      <c r="S155" s="107"/>
      <c r="T155" s="107"/>
      <c r="U155" s="107"/>
      <c r="V155" s="107"/>
      <c r="W155" s="107"/>
      <c r="X155" s="107"/>
      <c r="Y155" s="107"/>
      <c r="Z155" s="107"/>
      <c r="AA155" s="107"/>
      <c r="AB155" s="107"/>
      <c r="AC155" s="107"/>
      <c r="AD155" s="107"/>
      <c r="AE155" s="107"/>
      <c r="AF155" s="107"/>
      <c r="AG155" s="107"/>
      <c r="AH155" s="107"/>
      <c r="AI155" s="107"/>
      <c r="AJ155" s="107"/>
      <c r="AK155" s="107"/>
      <c r="AL155" s="107"/>
      <c r="AM155" s="107"/>
      <c r="AN155" s="107"/>
      <c r="AO155" s="107"/>
      <c r="AP155" s="107"/>
      <c r="AQ155" s="107"/>
      <c r="AR155" s="107"/>
      <c r="AS155" s="107"/>
      <c r="AT155" s="107"/>
      <c r="AU155" s="107"/>
      <c r="AV155" s="107"/>
      <c r="AW155" s="107"/>
      <c r="AX155" s="107"/>
      <c r="AY155" s="107"/>
      <c r="AZ155" s="107"/>
      <c r="BA155" s="107"/>
      <c r="BB155" s="107"/>
      <c r="BC155" s="107"/>
      <c r="BD155" s="107"/>
      <c r="BE155" s="107"/>
      <c r="BF155" s="107"/>
      <c r="BG155" s="107"/>
      <c r="BH155" s="107"/>
      <c r="BI155" s="107"/>
      <c r="BJ155" s="107"/>
      <c r="BK155" s="107"/>
      <c r="BL155" s="107"/>
      <c r="BM155" s="107"/>
      <c r="BN155" s="107"/>
      <c r="BO155" s="107"/>
      <c r="BP155" s="107"/>
      <c r="BQ155" s="107"/>
      <c r="BR155" s="107"/>
      <c r="BS155" s="107"/>
      <c r="BT155" s="107"/>
      <c r="BU155" s="107"/>
      <c r="BV155" s="107"/>
      <c r="BW155" s="107"/>
      <c r="BX155" s="107"/>
      <c r="BY155" s="107"/>
      <c r="BZ155" s="107"/>
      <c r="CA155" s="107"/>
      <c r="CB155" s="107"/>
      <c r="CC155" s="107"/>
      <c r="CD155" s="107"/>
      <c r="CE155" s="107"/>
      <c r="CF155" s="107"/>
      <c r="CG155" s="107"/>
      <c r="CH155" s="107"/>
      <c r="CI155" s="107"/>
      <c r="CJ155" s="107"/>
      <c r="CK155" s="107"/>
      <c r="CL155" s="107"/>
      <c r="CM155" s="107"/>
      <c r="CN155" s="107"/>
      <c r="CO155" s="107"/>
      <c r="CP155" s="107"/>
      <c r="CQ155" s="107"/>
      <c r="CR155" s="107"/>
      <c r="CS155" s="107"/>
      <c r="CT155" s="61"/>
    </row>
    <row r="156" spans="11:98">
      <c r="K156" s="22"/>
      <c r="L156" s="107"/>
      <c r="M156" s="107"/>
      <c r="N156" s="107"/>
      <c r="O156" s="107"/>
      <c r="P156" s="107"/>
      <c r="Q156" s="107"/>
      <c r="R156" s="107"/>
      <c r="S156" s="107"/>
      <c r="T156" s="107"/>
      <c r="U156" s="107"/>
      <c r="V156" s="107"/>
      <c r="W156" s="107"/>
      <c r="X156" s="107"/>
      <c r="Y156" s="107"/>
      <c r="Z156" s="107"/>
      <c r="AA156" s="107"/>
      <c r="AB156" s="107"/>
      <c r="AC156" s="107"/>
      <c r="AD156" s="107"/>
      <c r="AE156" s="107"/>
      <c r="AF156" s="107"/>
      <c r="AG156" s="107"/>
      <c r="AH156" s="107"/>
      <c r="AI156" s="107"/>
      <c r="AJ156" s="107"/>
      <c r="AK156" s="107"/>
      <c r="AL156" s="107"/>
      <c r="AM156" s="107"/>
      <c r="AN156" s="107"/>
      <c r="AO156" s="107"/>
      <c r="AP156" s="107"/>
      <c r="AQ156" s="107"/>
      <c r="AR156" s="107"/>
      <c r="AS156" s="107"/>
      <c r="AT156" s="107"/>
      <c r="AU156" s="107"/>
      <c r="AV156" s="107"/>
      <c r="AW156" s="107"/>
      <c r="AX156" s="107"/>
      <c r="AY156" s="107"/>
      <c r="AZ156" s="107"/>
      <c r="BA156" s="107"/>
      <c r="BB156" s="107"/>
      <c r="BC156" s="107"/>
      <c r="BD156" s="107"/>
      <c r="BE156" s="107"/>
      <c r="BF156" s="107"/>
      <c r="BG156" s="107"/>
      <c r="BH156" s="107"/>
      <c r="BI156" s="107"/>
      <c r="BJ156" s="107"/>
      <c r="BK156" s="107"/>
      <c r="BL156" s="107"/>
      <c r="BM156" s="107"/>
      <c r="BN156" s="107"/>
      <c r="BO156" s="107"/>
      <c r="BP156" s="107"/>
      <c r="BQ156" s="107"/>
      <c r="BR156" s="107"/>
      <c r="BS156" s="107"/>
      <c r="BT156" s="107"/>
      <c r="BU156" s="107"/>
      <c r="BV156" s="107"/>
      <c r="BW156" s="107"/>
      <c r="BX156" s="107"/>
      <c r="BY156" s="107"/>
      <c r="BZ156" s="107"/>
      <c r="CA156" s="107"/>
      <c r="CB156" s="107"/>
      <c r="CC156" s="107"/>
      <c r="CD156" s="107"/>
      <c r="CE156" s="107"/>
      <c r="CF156" s="107"/>
      <c r="CG156" s="107"/>
      <c r="CH156" s="107"/>
      <c r="CI156" s="107"/>
      <c r="CJ156" s="107"/>
      <c r="CK156" s="107"/>
      <c r="CL156" s="107"/>
      <c r="CM156" s="107"/>
      <c r="CN156" s="107"/>
      <c r="CO156" s="107"/>
      <c r="CP156" s="107"/>
      <c r="CQ156" s="107"/>
      <c r="CR156" s="107"/>
      <c r="CS156" s="107"/>
      <c r="CT156" s="61"/>
    </row>
    <row r="157" spans="11:98">
      <c r="K157" s="22"/>
      <c r="L157" s="107"/>
      <c r="M157" s="107"/>
      <c r="N157" s="107"/>
      <c r="O157" s="107"/>
      <c r="P157" s="107"/>
      <c r="Q157" s="107"/>
      <c r="R157" s="107"/>
      <c r="S157" s="107"/>
      <c r="T157" s="107"/>
      <c r="U157" s="107"/>
      <c r="V157" s="107"/>
      <c r="W157" s="107"/>
      <c r="X157" s="107"/>
      <c r="Y157" s="107"/>
      <c r="Z157" s="107"/>
      <c r="AA157" s="107"/>
      <c r="AB157" s="107"/>
      <c r="AC157" s="107"/>
      <c r="AD157" s="107"/>
      <c r="AE157" s="107"/>
      <c r="AF157" s="107"/>
      <c r="AG157" s="107"/>
      <c r="AH157" s="107"/>
      <c r="AI157" s="107"/>
      <c r="AJ157" s="107"/>
      <c r="AK157" s="107"/>
      <c r="AL157" s="107"/>
      <c r="AM157" s="107"/>
      <c r="AN157" s="107"/>
      <c r="AO157" s="107"/>
      <c r="AP157" s="107"/>
      <c r="AQ157" s="107"/>
      <c r="AR157" s="107"/>
      <c r="AS157" s="107"/>
      <c r="AT157" s="107"/>
      <c r="AU157" s="107"/>
      <c r="AV157" s="107"/>
      <c r="AW157" s="107"/>
      <c r="AX157" s="107"/>
      <c r="AY157" s="107"/>
      <c r="AZ157" s="107"/>
      <c r="BA157" s="107"/>
      <c r="BB157" s="107"/>
      <c r="BC157" s="107"/>
      <c r="BD157" s="107"/>
      <c r="BE157" s="107"/>
      <c r="BF157" s="107"/>
      <c r="BG157" s="107"/>
      <c r="BH157" s="107"/>
      <c r="BI157" s="107"/>
      <c r="BJ157" s="107"/>
      <c r="BK157" s="107"/>
      <c r="BL157" s="107"/>
      <c r="BM157" s="107"/>
      <c r="BN157" s="107"/>
      <c r="BO157" s="107"/>
      <c r="BP157" s="107"/>
      <c r="BQ157" s="107"/>
      <c r="BR157" s="107"/>
      <c r="BS157" s="107"/>
      <c r="BT157" s="107"/>
      <c r="BU157" s="107"/>
      <c r="BV157" s="107"/>
      <c r="BW157" s="107"/>
      <c r="BX157" s="107"/>
      <c r="BY157" s="107"/>
      <c r="BZ157" s="107"/>
      <c r="CA157" s="107"/>
      <c r="CB157" s="107"/>
      <c r="CC157" s="107"/>
      <c r="CD157" s="107"/>
      <c r="CE157" s="107"/>
      <c r="CF157" s="107"/>
      <c r="CG157" s="107"/>
      <c r="CH157" s="107"/>
      <c r="CI157" s="107"/>
      <c r="CJ157" s="107"/>
      <c r="CK157" s="107"/>
      <c r="CL157" s="107"/>
      <c r="CM157" s="107"/>
      <c r="CN157" s="107"/>
      <c r="CO157" s="107"/>
      <c r="CP157" s="107"/>
      <c r="CQ157" s="107"/>
      <c r="CR157" s="107"/>
      <c r="CS157" s="107"/>
      <c r="CT157" s="61"/>
    </row>
    <row r="158" spans="11:98">
      <c r="K158" s="22"/>
      <c r="L158" s="107"/>
      <c r="M158" s="107"/>
      <c r="N158" s="107"/>
      <c r="O158" s="107"/>
      <c r="P158" s="107"/>
      <c r="Q158" s="107"/>
      <c r="R158" s="107"/>
      <c r="S158" s="107"/>
      <c r="T158" s="107"/>
      <c r="U158" s="107"/>
      <c r="V158" s="107"/>
      <c r="W158" s="107"/>
      <c r="X158" s="107"/>
      <c r="Y158" s="107"/>
      <c r="Z158" s="107"/>
      <c r="AA158" s="107"/>
      <c r="AB158" s="107"/>
      <c r="AC158" s="107"/>
      <c r="AD158" s="107"/>
      <c r="AE158" s="107"/>
      <c r="AF158" s="107"/>
      <c r="AG158" s="107"/>
      <c r="AH158" s="107"/>
      <c r="AI158" s="107"/>
      <c r="AJ158" s="107"/>
      <c r="AK158" s="107"/>
      <c r="AL158" s="107"/>
      <c r="AM158" s="107"/>
      <c r="AN158" s="107"/>
      <c r="AO158" s="107"/>
      <c r="AP158" s="107"/>
      <c r="AQ158" s="107"/>
      <c r="AR158" s="107"/>
      <c r="AS158" s="107"/>
      <c r="AT158" s="107"/>
      <c r="AU158" s="107"/>
      <c r="AV158" s="107"/>
      <c r="AW158" s="107"/>
      <c r="AX158" s="107"/>
      <c r="AY158" s="107"/>
      <c r="AZ158" s="107"/>
      <c r="BA158" s="107"/>
      <c r="BB158" s="107"/>
      <c r="BC158" s="107"/>
      <c r="BD158" s="107"/>
      <c r="BE158" s="107"/>
      <c r="BF158" s="107"/>
      <c r="BG158" s="107"/>
      <c r="BH158" s="107"/>
      <c r="BI158" s="107"/>
      <c r="BJ158" s="107"/>
      <c r="BK158" s="107"/>
      <c r="BL158" s="107"/>
      <c r="BM158" s="107"/>
      <c r="BN158" s="107"/>
      <c r="BO158" s="107"/>
      <c r="BP158" s="107"/>
      <c r="BQ158" s="107"/>
      <c r="BR158" s="107"/>
      <c r="BS158" s="107"/>
      <c r="BT158" s="107"/>
      <c r="BU158" s="107"/>
      <c r="BV158" s="107"/>
      <c r="BW158" s="107"/>
      <c r="BX158" s="107"/>
      <c r="BY158" s="107"/>
      <c r="BZ158" s="107"/>
      <c r="CA158" s="107"/>
      <c r="CB158" s="107"/>
      <c r="CC158" s="107"/>
      <c r="CD158" s="107"/>
      <c r="CE158" s="107"/>
      <c r="CF158" s="107"/>
      <c r="CG158" s="107"/>
      <c r="CH158" s="107"/>
      <c r="CI158" s="107"/>
      <c r="CJ158" s="107"/>
      <c r="CK158" s="107"/>
      <c r="CL158" s="107"/>
      <c r="CM158" s="107"/>
      <c r="CN158" s="107"/>
      <c r="CO158" s="107"/>
      <c r="CP158" s="107"/>
      <c r="CQ158" s="107"/>
      <c r="CR158" s="107"/>
      <c r="CS158" s="107"/>
      <c r="CT158" s="61"/>
    </row>
    <row r="159" spans="11:98">
      <c r="K159" s="22"/>
      <c r="L159" s="107"/>
      <c r="M159" s="107"/>
      <c r="N159" s="107"/>
      <c r="O159" s="107"/>
      <c r="P159" s="107"/>
      <c r="Q159" s="107"/>
      <c r="R159" s="107"/>
      <c r="S159" s="107"/>
      <c r="T159" s="107"/>
      <c r="U159" s="107"/>
      <c r="V159" s="107"/>
      <c r="W159" s="107"/>
      <c r="X159" s="107"/>
      <c r="Y159" s="107"/>
      <c r="Z159" s="107"/>
      <c r="AA159" s="107"/>
      <c r="AB159" s="107"/>
      <c r="AC159" s="107"/>
      <c r="AD159" s="107"/>
      <c r="AE159" s="107"/>
      <c r="AF159" s="107"/>
      <c r="AG159" s="107"/>
      <c r="AH159" s="107"/>
      <c r="AI159" s="107"/>
      <c r="AJ159" s="107"/>
      <c r="AK159" s="107"/>
      <c r="AL159" s="107"/>
      <c r="AM159" s="107"/>
      <c r="AN159" s="107"/>
      <c r="AO159" s="107"/>
      <c r="AP159" s="107"/>
      <c r="AQ159" s="107"/>
      <c r="AR159" s="107"/>
      <c r="AS159" s="107"/>
      <c r="AT159" s="107"/>
      <c r="AU159" s="107"/>
      <c r="AV159" s="107"/>
      <c r="AW159" s="107"/>
      <c r="AX159" s="107"/>
      <c r="AY159" s="107"/>
      <c r="AZ159" s="107"/>
      <c r="BA159" s="107"/>
      <c r="BB159" s="107"/>
      <c r="BC159" s="107"/>
      <c r="BD159" s="107"/>
      <c r="BE159" s="107"/>
      <c r="BF159" s="107"/>
      <c r="BG159" s="107"/>
      <c r="BH159" s="107"/>
      <c r="BI159" s="107"/>
      <c r="BJ159" s="107"/>
      <c r="BK159" s="107"/>
      <c r="BL159" s="107"/>
      <c r="BM159" s="107"/>
      <c r="BN159" s="107"/>
      <c r="BO159" s="107"/>
      <c r="BP159" s="107"/>
      <c r="BQ159" s="107"/>
      <c r="BR159" s="107"/>
      <c r="BS159" s="107"/>
      <c r="BT159" s="107"/>
      <c r="BU159" s="107"/>
      <c r="BV159" s="107"/>
      <c r="BW159" s="107"/>
      <c r="BX159" s="107"/>
      <c r="BY159" s="107"/>
      <c r="BZ159" s="107"/>
      <c r="CA159" s="107"/>
      <c r="CB159" s="107"/>
      <c r="CC159" s="107"/>
      <c r="CD159" s="107"/>
      <c r="CE159" s="107"/>
      <c r="CF159" s="107"/>
      <c r="CG159" s="107"/>
      <c r="CH159" s="107"/>
      <c r="CI159" s="107"/>
      <c r="CJ159" s="107"/>
      <c r="CK159" s="107"/>
      <c r="CL159" s="107"/>
      <c r="CM159" s="107"/>
      <c r="CN159" s="107"/>
      <c r="CO159" s="107"/>
      <c r="CP159" s="107"/>
      <c r="CQ159" s="107"/>
      <c r="CR159" s="107"/>
      <c r="CS159" s="107"/>
      <c r="CT159" s="61"/>
    </row>
    <row r="160" spans="11:98">
      <c r="K160" s="22"/>
      <c r="L160" s="107"/>
      <c r="M160" s="107"/>
      <c r="N160" s="107"/>
      <c r="O160" s="107"/>
      <c r="P160" s="107"/>
      <c r="Q160" s="107"/>
      <c r="R160" s="107"/>
      <c r="S160" s="107"/>
      <c r="T160" s="107"/>
      <c r="U160" s="107"/>
      <c r="V160" s="107"/>
      <c r="W160" s="107"/>
      <c r="X160" s="107"/>
      <c r="Y160" s="107"/>
      <c r="Z160" s="107"/>
      <c r="AA160" s="107"/>
      <c r="AB160" s="107"/>
      <c r="AC160" s="107"/>
      <c r="AD160" s="107"/>
      <c r="AE160" s="107"/>
      <c r="AF160" s="107"/>
      <c r="AG160" s="107"/>
      <c r="AH160" s="107"/>
      <c r="AI160" s="107"/>
      <c r="AJ160" s="107"/>
      <c r="AK160" s="107"/>
      <c r="AL160" s="107"/>
      <c r="AM160" s="107"/>
      <c r="AN160" s="107"/>
      <c r="AO160" s="107"/>
      <c r="AP160" s="107"/>
      <c r="AQ160" s="107"/>
      <c r="AR160" s="107"/>
      <c r="AS160" s="107"/>
      <c r="AT160" s="107"/>
      <c r="AU160" s="107"/>
      <c r="AV160" s="107"/>
      <c r="AW160" s="107"/>
      <c r="AX160" s="107"/>
      <c r="AY160" s="107"/>
      <c r="AZ160" s="107"/>
      <c r="BA160" s="107"/>
      <c r="BB160" s="107"/>
      <c r="BC160" s="107"/>
      <c r="BD160" s="107"/>
      <c r="BE160" s="107"/>
      <c r="BF160" s="107"/>
      <c r="BG160" s="107"/>
      <c r="BH160" s="107"/>
      <c r="BI160" s="107"/>
      <c r="BJ160" s="107"/>
      <c r="BK160" s="107"/>
      <c r="BL160" s="107"/>
      <c r="BM160" s="107"/>
      <c r="BN160" s="107"/>
      <c r="BO160" s="107"/>
      <c r="BP160" s="107"/>
      <c r="BQ160" s="107"/>
      <c r="BR160" s="107"/>
      <c r="BS160" s="107"/>
      <c r="BT160" s="107"/>
      <c r="BU160" s="107"/>
      <c r="BV160" s="107"/>
      <c r="BW160" s="107"/>
      <c r="BX160" s="107"/>
      <c r="BY160" s="107"/>
      <c r="BZ160" s="107"/>
      <c r="CA160" s="107"/>
      <c r="CB160" s="107"/>
      <c r="CC160" s="107"/>
      <c r="CD160" s="107"/>
      <c r="CE160" s="107"/>
      <c r="CF160" s="107"/>
      <c r="CG160" s="107"/>
      <c r="CH160" s="107"/>
      <c r="CI160" s="107"/>
      <c r="CJ160" s="107"/>
      <c r="CK160" s="107"/>
      <c r="CL160" s="107"/>
      <c r="CM160" s="107"/>
      <c r="CN160" s="107"/>
      <c r="CO160" s="107"/>
      <c r="CP160" s="107"/>
      <c r="CQ160" s="107"/>
      <c r="CR160" s="107"/>
      <c r="CS160" s="107"/>
      <c r="CT160" s="61"/>
    </row>
    <row r="161" spans="11:98">
      <c r="K161" s="22"/>
      <c r="L161" s="107"/>
      <c r="M161" s="107"/>
      <c r="N161" s="107"/>
      <c r="O161" s="107"/>
      <c r="P161" s="107"/>
      <c r="Q161" s="107"/>
      <c r="R161" s="107"/>
      <c r="S161" s="107"/>
      <c r="T161" s="107"/>
      <c r="U161" s="107"/>
      <c r="V161" s="107"/>
      <c r="W161" s="107"/>
      <c r="X161" s="107"/>
      <c r="Y161" s="107"/>
      <c r="Z161" s="107"/>
      <c r="AA161" s="107"/>
      <c r="AB161" s="107"/>
      <c r="AC161" s="107"/>
      <c r="AD161" s="107"/>
      <c r="AE161" s="107"/>
      <c r="AF161" s="107"/>
      <c r="AG161" s="107"/>
      <c r="AH161" s="107"/>
      <c r="AI161" s="107"/>
      <c r="AJ161" s="107"/>
      <c r="AK161" s="107"/>
      <c r="AL161" s="107"/>
      <c r="AM161" s="107"/>
      <c r="AN161" s="107"/>
      <c r="AO161" s="107"/>
      <c r="AP161" s="107"/>
      <c r="AQ161" s="107"/>
      <c r="AR161" s="107"/>
      <c r="AS161" s="107"/>
      <c r="AT161" s="107"/>
      <c r="AU161" s="107"/>
      <c r="AV161" s="107"/>
      <c r="AW161" s="107"/>
      <c r="AX161" s="107"/>
      <c r="AY161" s="107"/>
      <c r="AZ161" s="107"/>
      <c r="BA161" s="107"/>
      <c r="BB161" s="107"/>
      <c r="BC161" s="107"/>
      <c r="BD161" s="107"/>
      <c r="BE161" s="107"/>
      <c r="BF161" s="107"/>
      <c r="BG161" s="107"/>
      <c r="BH161" s="107"/>
      <c r="BI161" s="107"/>
      <c r="BJ161" s="107"/>
      <c r="BK161" s="107"/>
      <c r="BL161" s="107"/>
      <c r="BM161" s="107"/>
      <c r="BN161" s="107"/>
      <c r="BO161" s="107"/>
      <c r="BP161" s="107"/>
      <c r="BQ161" s="107"/>
      <c r="BR161" s="107"/>
      <c r="BS161" s="107"/>
      <c r="BT161" s="107"/>
      <c r="BU161" s="107"/>
      <c r="BV161" s="107"/>
      <c r="BW161" s="107"/>
      <c r="BX161" s="107"/>
      <c r="BY161" s="107"/>
      <c r="BZ161" s="107"/>
      <c r="CA161" s="107"/>
      <c r="CB161" s="107"/>
      <c r="CC161" s="107"/>
      <c r="CD161" s="107"/>
      <c r="CE161" s="107"/>
      <c r="CF161" s="107"/>
      <c r="CG161" s="107"/>
      <c r="CH161" s="107"/>
      <c r="CI161" s="107"/>
      <c r="CJ161" s="107"/>
      <c r="CK161" s="107"/>
      <c r="CL161" s="107"/>
      <c r="CM161" s="107"/>
      <c r="CN161" s="107"/>
      <c r="CO161" s="107"/>
      <c r="CP161" s="107"/>
      <c r="CQ161" s="107"/>
      <c r="CR161" s="107"/>
      <c r="CS161" s="107"/>
      <c r="CT161" s="61"/>
    </row>
    <row r="162" spans="11:98">
      <c r="K162" s="22"/>
      <c r="L162" s="107"/>
      <c r="M162" s="107"/>
      <c r="N162" s="107"/>
      <c r="O162" s="107"/>
      <c r="P162" s="107"/>
      <c r="Q162" s="107"/>
      <c r="R162" s="107"/>
      <c r="S162" s="107"/>
      <c r="T162" s="107"/>
      <c r="U162" s="107"/>
      <c r="V162" s="107"/>
      <c r="W162" s="107"/>
      <c r="X162" s="107"/>
      <c r="Y162" s="107"/>
      <c r="Z162" s="107"/>
      <c r="AA162" s="107"/>
      <c r="AB162" s="107"/>
      <c r="AC162" s="107"/>
      <c r="AD162" s="107"/>
      <c r="AE162" s="107"/>
      <c r="AF162" s="107"/>
      <c r="AG162" s="107"/>
      <c r="AH162" s="107"/>
      <c r="AI162" s="107"/>
      <c r="AJ162" s="107"/>
      <c r="AK162" s="107"/>
      <c r="AL162" s="107"/>
      <c r="AM162" s="107"/>
      <c r="AN162" s="107"/>
      <c r="AO162" s="107"/>
      <c r="AP162" s="107"/>
      <c r="AQ162" s="107"/>
      <c r="AR162" s="107"/>
      <c r="AS162" s="107"/>
      <c r="AT162" s="107"/>
      <c r="AU162" s="107"/>
      <c r="AV162" s="107"/>
      <c r="AW162" s="107"/>
      <c r="AX162" s="107"/>
      <c r="AY162" s="107"/>
      <c r="AZ162" s="107"/>
      <c r="BA162" s="107"/>
      <c r="BB162" s="107"/>
      <c r="BC162" s="107"/>
      <c r="BD162" s="107"/>
      <c r="BE162" s="107"/>
      <c r="BF162" s="107"/>
      <c r="BG162" s="107"/>
      <c r="BH162" s="107"/>
      <c r="BI162" s="107"/>
      <c r="BJ162" s="107"/>
      <c r="BK162" s="107"/>
      <c r="BL162" s="107"/>
      <c r="BM162" s="107"/>
      <c r="BN162" s="107"/>
      <c r="BO162" s="107"/>
      <c r="BP162" s="107"/>
      <c r="BQ162" s="107"/>
      <c r="BR162" s="107"/>
      <c r="BS162" s="107"/>
      <c r="BT162" s="107"/>
      <c r="BU162" s="107"/>
      <c r="BV162" s="107"/>
      <c r="BW162" s="107"/>
      <c r="BX162" s="107"/>
      <c r="BY162" s="107"/>
      <c r="BZ162" s="107"/>
      <c r="CA162" s="107"/>
      <c r="CB162" s="107"/>
      <c r="CC162" s="107"/>
      <c r="CD162" s="107"/>
      <c r="CE162" s="107"/>
      <c r="CF162" s="107"/>
      <c r="CG162" s="107"/>
      <c r="CH162" s="107"/>
      <c r="CI162" s="107"/>
      <c r="CJ162" s="107"/>
      <c r="CK162" s="107"/>
      <c r="CL162" s="107"/>
      <c r="CM162" s="107"/>
      <c r="CN162" s="107"/>
      <c r="CO162" s="107"/>
      <c r="CP162" s="107"/>
      <c r="CQ162" s="107"/>
      <c r="CR162" s="107"/>
      <c r="CS162" s="107"/>
      <c r="CT162" s="61"/>
    </row>
    <row r="163" spans="11:98">
      <c r="K163" s="22"/>
      <c r="L163" s="107"/>
      <c r="M163" s="107"/>
      <c r="N163" s="107"/>
      <c r="O163" s="107"/>
      <c r="P163" s="107"/>
      <c r="Q163" s="107"/>
      <c r="R163" s="107"/>
      <c r="S163" s="107"/>
      <c r="T163" s="107"/>
      <c r="U163" s="107"/>
      <c r="V163" s="107"/>
      <c r="W163" s="107"/>
      <c r="X163" s="107"/>
      <c r="Y163" s="107"/>
      <c r="Z163" s="107"/>
      <c r="AA163" s="107"/>
      <c r="AB163" s="107"/>
      <c r="AC163" s="107"/>
      <c r="AD163" s="107"/>
      <c r="AE163" s="107"/>
      <c r="AF163" s="107"/>
      <c r="AG163" s="107"/>
      <c r="AH163" s="107"/>
      <c r="AI163" s="107"/>
      <c r="AJ163" s="107"/>
      <c r="AK163" s="107"/>
      <c r="AL163" s="107"/>
      <c r="AM163" s="107"/>
      <c r="AN163" s="107"/>
      <c r="AO163" s="107"/>
      <c r="AP163" s="107"/>
      <c r="AQ163" s="107"/>
      <c r="AR163" s="107"/>
      <c r="AS163" s="107"/>
      <c r="AT163" s="107"/>
      <c r="AU163" s="107"/>
      <c r="AV163" s="107"/>
      <c r="AW163" s="107"/>
      <c r="AX163" s="107"/>
      <c r="AY163" s="107"/>
      <c r="AZ163" s="107"/>
      <c r="BA163" s="107"/>
      <c r="BB163" s="107"/>
      <c r="BC163" s="107"/>
      <c r="BD163" s="107"/>
      <c r="BE163" s="107"/>
      <c r="BF163" s="107"/>
      <c r="BG163" s="107"/>
      <c r="BH163" s="107"/>
      <c r="BI163" s="107"/>
      <c r="BJ163" s="107"/>
      <c r="BK163" s="107"/>
      <c r="BL163" s="107"/>
      <c r="BM163" s="107"/>
      <c r="BN163" s="107"/>
      <c r="BO163" s="107"/>
      <c r="BP163" s="107"/>
      <c r="BQ163" s="107"/>
      <c r="BR163" s="107"/>
      <c r="BS163" s="107"/>
      <c r="BT163" s="107"/>
      <c r="BU163" s="107"/>
      <c r="BV163" s="107"/>
      <c r="BW163" s="107"/>
      <c r="BX163" s="107"/>
      <c r="BY163" s="107"/>
      <c r="BZ163" s="107"/>
      <c r="CA163" s="107"/>
      <c r="CB163" s="107"/>
      <c r="CC163" s="107"/>
      <c r="CD163" s="107"/>
      <c r="CE163" s="107"/>
      <c r="CF163" s="107"/>
      <c r="CG163" s="107"/>
      <c r="CH163" s="107"/>
      <c r="CI163" s="107"/>
      <c r="CJ163" s="107"/>
      <c r="CK163" s="107"/>
      <c r="CL163" s="107"/>
      <c r="CM163" s="107"/>
      <c r="CN163" s="107"/>
      <c r="CO163" s="107"/>
      <c r="CP163" s="107"/>
      <c r="CQ163" s="107"/>
      <c r="CR163" s="107"/>
      <c r="CS163" s="107"/>
      <c r="CT163" s="61"/>
    </row>
    <row r="164" spans="11:98">
      <c r="K164" s="22"/>
      <c r="L164" s="107"/>
      <c r="M164" s="107"/>
      <c r="N164" s="107"/>
      <c r="O164" s="107"/>
      <c r="P164" s="107"/>
      <c r="Q164" s="107"/>
      <c r="R164" s="107"/>
      <c r="S164" s="107"/>
      <c r="T164" s="107"/>
      <c r="U164" s="107"/>
      <c r="V164" s="107"/>
      <c r="W164" s="107"/>
      <c r="X164" s="107"/>
      <c r="Y164" s="107"/>
      <c r="Z164" s="107"/>
      <c r="AA164" s="107"/>
      <c r="AB164" s="107"/>
      <c r="AC164" s="107"/>
      <c r="AD164" s="107"/>
      <c r="AE164" s="107"/>
      <c r="AF164" s="107"/>
      <c r="AG164" s="107"/>
      <c r="AH164" s="107"/>
      <c r="AI164" s="107"/>
      <c r="AJ164" s="107"/>
      <c r="AK164" s="107"/>
      <c r="AL164" s="107"/>
      <c r="AM164" s="107"/>
      <c r="AN164" s="107"/>
      <c r="AO164" s="107"/>
      <c r="AP164" s="107"/>
      <c r="AQ164" s="107"/>
      <c r="AR164" s="107"/>
      <c r="AS164" s="107"/>
      <c r="AT164" s="107"/>
      <c r="AU164" s="107"/>
      <c r="AV164" s="107"/>
      <c r="AW164" s="107"/>
      <c r="AX164" s="107"/>
      <c r="AY164" s="107"/>
      <c r="AZ164" s="107"/>
      <c r="BA164" s="107"/>
      <c r="BB164" s="107"/>
      <c r="BC164" s="107"/>
      <c r="BD164" s="107"/>
      <c r="BE164" s="107"/>
      <c r="BF164" s="107"/>
      <c r="BG164" s="107"/>
      <c r="BH164" s="107"/>
      <c r="BI164" s="107"/>
      <c r="BJ164" s="107"/>
      <c r="BK164" s="107"/>
      <c r="BL164" s="107"/>
      <c r="BM164" s="107"/>
      <c r="BN164" s="107"/>
      <c r="BO164" s="107"/>
      <c r="BP164" s="107"/>
      <c r="BQ164" s="107"/>
      <c r="BR164" s="107"/>
      <c r="BS164" s="107"/>
      <c r="BT164" s="107"/>
      <c r="BU164" s="107"/>
      <c r="BV164" s="107"/>
      <c r="BW164" s="107"/>
      <c r="BX164" s="107"/>
      <c r="BY164" s="107"/>
      <c r="BZ164" s="107"/>
      <c r="CA164" s="107"/>
      <c r="CB164" s="107"/>
      <c r="CC164" s="107"/>
      <c r="CD164" s="107"/>
      <c r="CE164" s="107"/>
      <c r="CF164" s="107"/>
      <c r="CG164" s="107"/>
      <c r="CH164" s="107"/>
      <c r="CI164" s="107"/>
      <c r="CJ164" s="107"/>
      <c r="CK164" s="107"/>
      <c r="CL164" s="107"/>
      <c r="CM164" s="107"/>
      <c r="CN164" s="107"/>
      <c r="CO164" s="107"/>
      <c r="CP164" s="107"/>
      <c r="CQ164" s="107"/>
      <c r="CR164" s="107"/>
      <c r="CS164" s="107"/>
      <c r="CT164" s="61"/>
    </row>
    <row r="165" spans="11:98">
      <c r="K165" s="22"/>
      <c r="L165" s="107"/>
      <c r="M165" s="107"/>
      <c r="N165" s="107"/>
      <c r="O165" s="107"/>
      <c r="P165" s="107"/>
      <c r="Q165" s="107"/>
      <c r="R165" s="107"/>
      <c r="S165" s="107"/>
      <c r="T165" s="107"/>
      <c r="U165" s="107"/>
      <c r="V165" s="107"/>
      <c r="W165" s="107"/>
      <c r="X165" s="107"/>
      <c r="Y165" s="107"/>
      <c r="Z165" s="107"/>
      <c r="AA165" s="107"/>
      <c r="AB165" s="107"/>
      <c r="AC165" s="107"/>
      <c r="AD165" s="107"/>
      <c r="AE165" s="107"/>
      <c r="AF165" s="107"/>
      <c r="AG165" s="107"/>
      <c r="AH165" s="107"/>
      <c r="AI165" s="107"/>
      <c r="AJ165" s="107"/>
      <c r="AK165" s="107"/>
      <c r="AL165" s="107"/>
      <c r="AM165" s="107"/>
      <c r="AN165" s="107"/>
      <c r="AO165" s="107"/>
      <c r="AP165" s="107"/>
      <c r="AQ165" s="107"/>
      <c r="AR165" s="107"/>
      <c r="AS165" s="107"/>
      <c r="AT165" s="107"/>
      <c r="AU165" s="107"/>
      <c r="AV165" s="107"/>
      <c r="AW165" s="107"/>
      <c r="AX165" s="107"/>
      <c r="AY165" s="107"/>
      <c r="AZ165" s="107"/>
      <c r="BA165" s="107"/>
      <c r="BB165" s="107"/>
      <c r="BC165" s="107"/>
      <c r="BD165" s="107"/>
      <c r="BE165" s="107"/>
      <c r="BF165" s="107"/>
      <c r="BG165" s="107"/>
      <c r="BH165" s="107"/>
      <c r="BI165" s="107"/>
      <c r="BJ165" s="107"/>
      <c r="BK165" s="107"/>
      <c r="BL165" s="107"/>
      <c r="BM165" s="107"/>
      <c r="BN165" s="107"/>
      <c r="BO165" s="107"/>
      <c r="BP165" s="107"/>
      <c r="BQ165" s="107"/>
      <c r="BR165" s="107"/>
      <c r="BS165" s="107"/>
      <c r="BT165" s="107"/>
      <c r="BU165" s="107"/>
      <c r="BV165" s="107"/>
      <c r="BW165" s="107"/>
      <c r="BX165" s="107"/>
      <c r="BY165" s="107"/>
      <c r="BZ165" s="107"/>
      <c r="CA165" s="107"/>
      <c r="CB165" s="107"/>
      <c r="CC165" s="107"/>
      <c r="CD165" s="107"/>
      <c r="CE165" s="107"/>
      <c r="CF165" s="107"/>
      <c r="CG165" s="107"/>
      <c r="CH165" s="107"/>
      <c r="CI165" s="107"/>
      <c r="CJ165" s="107"/>
      <c r="CK165" s="107"/>
      <c r="CL165" s="107"/>
      <c r="CM165" s="107"/>
      <c r="CN165" s="107"/>
      <c r="CO165" s="107"/>
      <c r="CP165" s="107"/>
      <c r="CQ165" s="107"/>
      <c r="CR165" s="107"/>
      <c r="CS165" s="107"/>
      <c r="CT165" s="61"/>
    </row>
    <row r="166" spans="11:98">
      <c r="K166" s="22"/>
      <c r="L166" s="107"/>
      <c r="M166" s="107"/>
      <c r="N166" s="107"/>
      <c r="O166" s="107"/>
      <c r="P166" s="107"/>
      <c r="Q166" s="107"/>
      <c r="R166" s="107"/>
      <c r="S166" s="107"/>
      <c r="T166" s="107"/>
      <c r="U166" s="107"/>
      <c r="V166" s="107"/>
      <c r="W166" s="107"/>
      <c r="X166" s="107"/>
      <c r="Y166" s="107"/>
      <c r="Z166" s="107"/>
      <c r="AA166" s="107"/>
      <c r="AB166" s="107"/>
      <c r="AC166" s="107"/>
      <c r="AD166" s="107"/>
      <c r="AE166" s="107"/>
      <c r="AF166" s="107"/>
      <c r="AG166" s="107"/>
      <c r="AH166" s="107"/>
      <c r="AI166" s="107"/>
      <c r="AJ166" s="107"/>
      <c r="AK166" s="107"/>
      <c r="AL166" s="107"/>
      <c r="AM166" s="107"/>
      <c r="AN166" s="107"/>
      <c r="AO166" s="107"/>
      <c r="AP166" s="107"/>
      <c r="AQ166" s="107"/>
      <c r="AR166" s="107"/>
      <c r="AS166" s="107"/>
      <c r="AT166" s="107"/>
      <c r="AU166" s="107"/>
      <c r="AV166" s="107"/>
      <c r="AW166" s="107"/>
      <c r="AX166" s="107"/>
      <c r="AY166" s="107"/>
      <c r="AZ166" s="107"/>
      <c r="BA166" s="107"/>
      <c r="BB166" s="107"/>
      <c r="BC166" s="107"/>
      <c r="BD166" s="107"/>
      <c r="BE166" s="107"/>
      <c r="BF166" s="107"/>
      <c r="BG166" s="107"/>
      <c r="BH166" s="107"/>
      <c r="BI166" s="107"/>
      <c r="BJ166" s="107"/>
      <c r="BK166" s="107"/>
      <c r="BL166" s="107"/>
      <c r="BM166" s="107"/>
      <c r="BN166" s="107"/>
      <c r="BO166" s="107"/>
      <c r="BP166" s="107"/>
      <c r="BQ166" s="107"/>
      <c r="BR166" s="107"/>
      <c r="BS166" s="107"/>
      <c r="BT166" s="107"/>
      <c r="BU166" s="107"/>
      <c r="BV166" s="107"/>
      <c r="BW166" s="107"/>
      <c r="BX166" s="107"/>
      <c r="BY166" s="107"/>
      <c r="BZ166" s="107"/>
      <c r="CA166" s="107"/>
      <c r="CB166" s="107"/>
      <c r="CC166" s="107"/>
      <c r="CD166" s="107"/>
      <c r="CE166" s="107"/>
      <c r="CF166" s="107"/>
      <c r="CG166" s="107"/>
      <c r="CH166" s="107"/>
      <c r="CI166" s="107"/>
      <c r="CJ166" s="107"/>
      <c r="CK166" s="107"/>
      <c r="CL166" s="107"/>
      <c r="CM166" s="107"/>
      <c r="CN166" s="107"/>
      <c r="CO166" s="107"/>
      <c r="CP166" s="107"/>
      <c r="CQ166" s="107"/>
      <c r="CR166" s="107"/>
      <c r="CS166" s="107"/>
      <c r="CT166" s="61"/>
    </row>
    <row r="167" spans="11:98">
      <c r="K167" s="22"/>
      <c r="L167" s="107"/>
      <c r="M167" s="107"/>
      <c r="N167" s="107"/>
      <c r="O167" s="107"/>
      <c r="P167" s="107"/>
      <c r="Q167" s="107"/>
      <c r="R167" s="107"/>
      <c r="S167" s="107"/>
      <c r="T167" s="107"/>
      <c r="U167" s="107"/>
      <c r="V167" s="107"/>
      <c r="W167" s="107"/>
      <c r="X167" s="107"/>
      <c r="Y167" s="107"/>
      <c r="Z167" s="107"/>
      <c r="AA167" s="107"/>
      <c r="AB167" s="107"/>
      <c r="AC167" s="107"/>
      <c r="AD167" s="107"/>
      <c r="AE167" s="107"/>
      <c r="AF167" s="107"/>
      <c r="AG167" s="107"/>
      <c r="AH167" s="107"/>
      <c r="AI167" s="107"/>
      <c r="AJ167" s="107"/>
      <c r="AK167" s="107"/>
      <c r="AL167" s="107"/>
      <c r="AM167" s="107"/>
      <c r="AN167" s="107"/>
      <c r="AO167" s="107"/>
      <c r="AP167" s="107"/>
      <c r="AQ167" s="107"/>
      <c r="AR167" s="107"/>
      <c r="AS167" s="107"/>
      <c r="AT167" s="107"/>
      <c r="AU167" s="107"/>
      <c r="AV167" s="107"/>
      <c r="AW167" s="107"/>
      <c r="AX167" s="107"/>
      <c r="AY167" s="107"/>
      <c r="AZ167" s="107"/>
      <c r="BA167" s="107"/>
      <c r="BB167" s="107"/>
      <c r="BC167" s="107"/>
      <c r="BD167" s="107"/>
      <c r="BE167" s="107"/>
      <c r="BF167" s="107"/>
      <c r="BG167" s="107"/>
      <c r="BH167" s="107"/>
      <c r="BI167" s="107"/>
      <c r="BJ167" s="107"/>
      <c r="BK167" s="107"/>
      <c r="BL167" s="107"/>
      <c r="BM167" s="107"/>
      <c r="BN167" s="107"/>
      <c r="BO167" s="107"/>
      <c r="BP167" s="107"/>
      <c r="BQ167" s="107"/>
      <c r="BR167" s="107"/>
      <c r="BS167" s="107"/>
      <c r="BT167" s="107"/>
      <c r="BU167" s="107"/>
      <c r="BV167" s="107"/>
      <c r="BW167" s="107"/>
      <c r="BX167" s="107"/>
      <c r="BY167" s="107"/>
      <c r="BZ167" s="107"/>
      <c r="CA167" s="107"/>
      <c r="CB167" s="107"/>
      <c r="CC167" s="107"/>
      <c r="CD167" s="107"/>
      <c r="CE167" s="107"/>
      <c r="CF167" s="107"/>
      <c r="CG167" s="107"/>
      <c r="CH167" s="107"/>
      <c r="CI167" s="107"/>
      <c r="CJ167" s="107"/>
      <c r="CK167" s="107"/>
      <c r="CL167" s="107"/>
      <c r="CM167" s="107"/>
      <c r="CN167" s="107"/>
      <c r="CO167" s="107"/>
      <c r="CP167" s="107"/>
      <c r="CQ167" s="107"/>
      <c r="CR167" s="107"/>
      <c r="CS167" s="107"/>
      <c r="CT167" s="61"/>
    </row>
    <row r="168" spans="11:98">
      <c r="K168" s="22"/>
      <c r="L168" s="107"/>
      <c r="M168" s="107"/>
      <c r="N168" s="107"/>
      <c r="O168" s="107"/>
      <c r="P168" s="107"/>
      <c r="Q168" s="107"/>
      <c r="R168" s="107"/>
      <c r="S168" s="107"/>
      <c r="T168" s="107"/>
      <c r="U168" s="107"/>
      <c r="V168" s="107"/>
      <c r="W168" s="107"/>
      <c r="X168" s="107"/>
      <c r="Y168" s="107"/>
      <c r="Z168" s="107"/>
      <c r="AA168" s="107"/>
      <c r="AB168" s="107"/>
      <c r="AC168" s="107"/>
      <c r="AD168" s="107"/>
      <c r="AE168" s="107"/>
      <c r="AF168" s="107"/>
      <c r="AG168" s="107"/>
      <c r="AH168" s="107"/>
      <c r="AI168" s="107"/>
      <c r="AJ168" s="107"/>
      <c r="AK168" s="107"/>
      <c r="AL168" s="107"/>
      <c r="AM168" s="107"/>
      <c r="AN168" s="107"/>
      <c r="AO168" s="107"/>
      <c r="AP168" s="107"/>
      <c r="AQ168" s="107"/>
      <c r="AR168" s="107"/>
      <c r="AS168" s="107"/>
      <c r="AT168" s="107"/>
      <c r="AU168" s="107"/>
      <c r="AV168" s="107"/>
      <c r="AW168" s="107"/>
      <c r="AX168" s="107"/>
      <c r="AY168" s="107"/>
      <c r="AZ168" s="107"/>
      <c r="BA168" s="107"/>
      <c r="BB168" s="107"/>
      <c r="BC168" s="107"/>
      <c r="BD168" s="107"/>
      <c r="BE168" s="107"/>
      <c r="BF168" s="107"/>
      <c r="BG168" s="107"/>
      <c r="BH168" s="107"/>
      <c r="BI168" s="107"/>
      <c r="BJ168" s="107"/>
      <c r="BK168" s="107"/>
      <c r="BL168" s="107"/>
      <c r="BM168" s="107"/>
      <c r="BN168" s="107"/>
      <c r="BO168" s="107"/>
      <c r="BP168" s="107"/>
      <c r="BQ168" s="107"/>
      <c r="BR168" s="107"/>
      <c r="BS168" s="107"/>
      <c r="BT168" s="107"/>
      <c r="BU168" s="107"/>
      <c r="BV168" s="107"/>
      <c r="BW168" s="107"/>
      <c r="BX168" s="107"/>
      <c r="BY168" s="107"/>
      <c r="BZ168" s="107"/>
      <c r="CA168" s="107"/>
      <c r="CB168" s="107"/>
      <c r="CC168" s="107"/>
      <c r="CD168" s="107"/>
      <c r="CE168" s="107"/>
      <c r="CF168" s="107"/>
      <c r="CG168" s="107"/>
      <c r="CH168" s="107"/>
      <c r="CI168" s="107"/>
      <c r="CJ168" s="107"/>
      <c r="CK168" s="107"/>
      <c r="CL168" s="107"/>
      <c r="CM168" s="107"/>
      <c r="CN168" s="107"/>
      <c r="CO168" s="107"/>
      <c r="CP168" s="107"/>
      <c r="CQ168" s="107"/>
      <c r="CR168" s="107"/>
      <c r="CS168" s="107"/>
      <c r="CT168" s="61"/>
    </row>
    <row r="169" spans="11:98" ht="15.75" customHeight="1">
      <c r="K169" s="22"/>
      <c r="L169" s="107"/>
      <c r="M169" s="107"/>
      <c r="N169" s="107"/>
      <c r="O169" s="107"/>
      <c r="P169" s="107"/>
      <c r="Q169" s="107"/>
      <c r="R169" s="107"/>
      <c r="S169" s="107"/>
      <c r="T169" s="107"/>
      <c r="U169" s="107"/>
      <c r="V169" s="107"/>
      <c r="W169" s="107"/>
      <c r="X169" s="107"/>
      <c r="Y169" s="107"/>
      <c r="Z169" s="107"/>
      <c r="AA169" s="107"/>
      <c r="AB169" s="107"/>
      <c r="AC169" s="107"/>
      <c r="AD169" s="107"/>
      <c r="AE169" s="107"/>
      <c r="AF169" s="107"/>
      <c r="AG169" s="107"/>
      <c r="AH169" s="107"/>
      <c r="AI169" s="107"/>
      <c r="AJ169" s="107"/>
      <c r="AK169" s="107"/>
      <c r="AL169" s="107"/>
      <c r="AM169" s="107"/>
      <c r="AN169" s="107"/>
      <c r="AO169" s="107"/>
      <c r="AP169" s="107"/>
      <c r="AQ169" s="107"/>
      <c r="AR169" s="107"/>
      <c r="AS169" s="107"/>
      <c r="AT169" s="107"/>
      <c r="AU169" s="107"/>
      <c r="AV169" s="107"/>
      <c r="AW169" s="107"/>
      <c r="AX169" s="107"/>
      <c r="AY169" s="107"/>
      <c r="AZ169" s="107"/>
      <c r="BA169" s="107"/>
      <c r="BB169" s="107"/>
      <c r="BC169" s="107"/>
      <c r="BD169" s="107"/>
      <c r="BE169" s="107"/>
      <c r="BF169" s="107"/>
      <c r="BG169" s="107"/>
      <c r="BH169" s="107"/>
      <c r="BI169" s="107"/>
      <c r="BJ169" s="107"/>
      <c r="BK169" s="107"/>
      <c r="BL169" s="107"/>
      <c r="BM169" s="107"/>
      <c r="BN169" s="107"/>
      <c r="BO169" s="107"/>
      <c r="BP169" s="107"/>
      <c r="BQ169" s="107"/>
      <c r="BR169" s="107"/>
      <c r="BS169" s="107"/>
      <c r="BT169" s="107"/>
      <c r="BU169" s="107"/>
      <c r="BV169" s="107"/>
      <c r="BW169" s="107"/>
      <c r="BX169" s="107"/>
      <c r="BY169" s="107"/>
      <c r="BZ169" s="107"/>
      <c r="CA169" s="107"/>
      <c r="CB169" s="107"/>
      <c r="CC169" s="107"/>
      <c r="CD169" s="107"/>
      <c r="CE169" s="107"/>
      <c r="CF169" s="107"/>
      <c r="CG169" s="107"/>
      <c r="CH169" s="107"/>
      <c r="CI169" s="107"/>
      <c r="CJ169" s="107"/>
      <c r="CK169" s="107"/>
      <c r="CL169" s="107"/>
      <c r="CM169" s="107"/>
      <c r="CN169" s="107"/>
      <c r="CO169" s="107"/>
      <c r="CP169" s="107"/>
      <c r="CQ169" s="107"/>
      <c r="CR169" s="107"/>
      <c r="CS169" s="107"/>
      <c r="CT169" s="61"/>
    </row>
    <row r="170" spans="11:98">
      <c r="K170" s="22"/>
      <c r="L170" s="107"/>
      <c r="M170" s="107"/>
      <c r="N170" s="107"/>
      <c r="O170" s="107"/>
      <c r="P170" s="107"/>
      <c r="Q170" s="107"/>
      <c r="R170" s="107"/>
      <c r="S170" s="107"/>
      <c r="T170" s="107"/>
      <c r="U170" s="107"/>
      <c r="V170" s="107"/>
      <c r="W170" s="107"/>
      <c r="X170" s="107"/>
      <c r="Y170" s="107"/>
      <c r="Z170" s="107"/>
      <c r="AA170" s="107"/>
      <c r="AB170" s="107"/>
      <c r="AC170" s="107"/>
      <c r="AD170" s="107"/>
      <c r="AE170" s="107"/>
      <c r="AF170" s="107"/>
      <c r="AG170" s="107"/>
      <c r="AH170" s="107"/>
      <c r="AI170" s="107"/>
      <c r="AJ170" s="107"/>
      <c r="AK170" s="107"/>
      <c r="AL170" s="107"/>
      <c r="AM170" s="107"/>
      <c r="AN170" s="107"/>
      <c r="AO170" s="107"/>
      <c r="AP170" s="107"/>
      <c r="AQ170" s="107"/>
      <c r="AR170" s="107"/>
      <c r="AS170" s="107"/>
      <c r="AT170" s="107"/>
      <c r="AU170" s="107"/>
      <c r="AV170" s="107"/>
      <c r="AW170" s="107"/>
      <c r="AX170" s="107"/>
      <c r="AY170" s="107"/>
      <c r="AZ170" s="107"/>
      <c r="BA170" s="107"/>
      <c r="BB170" s="107"/>
      <c r="BC170" s="107"/>
      <c r="BD170" s="107"/>
      <c r="BE170" s="107"/>
      <c r="BF170" s="107"/>
      <c r="BG170" s="107"/>
      <c r="BH170" s="107"/>
      <c r="BI170" s="107"/>
      <c r="BJ170" s="107"/>
      <c r="BK170" s="107"/>
      <c r="BL170" s="107"/>
      <c r="BM170" s="107"/>
      <c r="BN170" s="107"/>
      <c r="BO170" s="107"/>
      <c r="BP170" s="107"/>
      <c r="BQ170" s="107"/>
      <c r="BR170" s="107"/>
      <c r="BS170" s="107"/>
      <c r="BT170" s="107"/>
      <c r="BU170" s="107"/>
      <c r="BV170" s="107"/>
      <c r="BW170" s="107"/>
      <c r="BX170" s="107"/>
      <c r="BY170" s="107"/>
      <c r="BZ170" s="107"/>
      <c r="CA170" s="107"/>
      <c r="CB170" s="107"/>
      <c r="CC170" s="107"/>
      <c r="CD170" s="107"/>
      <c r="CE170" s="107"/>
      <c r="CF170" s="107"/>
      <c r="CG170" s="107"/>
      <c r="CH170" s="107"/>
      <c r="CI170" s="107"/>
      <c r="CJ170" s="107"/>
      <c r="CK170" s="107"/>
      <c r="CL170" s="107"/>
      <c r="CM170" s="107"/>
      <c r="CN170" s="107"/>
      <c r="CO170" s="107"/>
      <c r="CP170" s="107"/>
      <c r="CQ170" s="107"/>
      <c r="CR170" s="107"/>
      <c r="CS170" s="107"/>
      <c r="CT170" s="61"/>
    </row>
    <row r="171" spans="11:98">
      <c r="K171" s="22"/>
      <c r="L171" s="107"/>
      <c r="M171" s="107"/>
      <c r="N171" s="107"/>
      <c r="O171" s="107"/>
      <c r="P171" s="107"/>
      <c r="Q171" s="107"/>
      <c r="R171" s="107"/>
      <c r="S171" s="107"/>
      <c r="T171" s="107"/>
      <c r="U171" s="107"/>
      <c r="V171" s="107"/>
      <c r="W171" s="107"/>
      <c r="X171" s="107"/>
      <c r="Y171" s="107"/>
      <c r="Z171" s="107"/>
      <c r="AA171" s="107"/>
      <c r="AB171" s="107"/>
      <c r="AC171" s="107"/>
      <c r="AD171" s="107"/>
      <c r="AE171" s="107"/>
      <c r="AF171" s="107"/>
      <c r="AG171" s="107"/>
      <c r="AH171" s="107"/>
      <c r="AI171" s="107"/>
      <c r="AJ171" s="107"/>
      <c r="AK171" s="107"/>
      <c r="AL171" s="107"/>
      <c r="AM171" s="107"/>
      <c r="AN171" s="107"/>
      <c r="AO171" s="107"/>
      <c r="AP171" s="107"/>
      <c r="AQ171" s="107"/>
      <c r="AR171" s="107"/>
      <c r="AS171" s="107"/>
      <c r="AT171" s="107"/>
      <c r="AU171" s="107"/>
      <c r="AV171" s="107"/>
      <c r="AW171" s="107"/>
      <c r="AX171" s="107"/>
      <c r="AY171" s="107"/>
      <c r="AZ171" s="107"/>
      <c r="BA171" s="107"/>
      <c r="BB171" s="107"/>
      <c r="BC171" s="107"/>
      <c r="BD171" s="107"/>
      <c r="BE171" s="107"/>
      <c r="BF171" s="107"/>
      <c r="BG171" s="107"/>
      <c r="BH171" s="107"/>
      <c r="BI171" s="107"/>
      <c r="BJ171" s="107"/>
      <c r="BK171" s="107"/>
      <c r="BL171" s="107"/>
      <c r="BM171" s="107"/>
      <c r="BN171" s="107"/>
      <c r="BO171" s="107"/>
      <c r="BP171" s="107"/>
      <c r="BQ171" s="107"/>
      <c r="BR171" s="107"/>
      <c r="BS171" s="107"/>
      <c r="BT171" s="107"/>
      <c r="BU171" s="107"/>
      <c r="BV171" s="107"/>
      <c r="BW171" s="107"/>
      <c r="BX171" s="107"/>
      <c r="BY171" s="107"/>
      <c r="BZ171" s="107"/>
      <c r="CA171" s="107"/>
      <c r="CB171" s="107"/>
      <c r="CC171" s="107"/>
      <c r="CD171" s="107"/>
      <c r="CE171" s="107"/>
      <c r="CF171" s="107"/>
      <c r="CG171" s="107"/>
      <c r="CH171" s="107"/>
      <c r="CI171" s="107"/>
      <c r="CJ171" s="107"/>
      <c r="CK171" s="107"/>
      <c r="CL171" s="107"/>
      <c r="CM171" s="107"/>
      <c r="CN171" s="107"/>
      <c r="CO171" s="107"/>
      <c r="CP171" s="107"/>
      <c r="CQ171" s="107"/>
      <c r="CR171" s="107"/>
      <c r="CS171" s="107"/>
      <c r="CT171" s="61"/>
    </row>
    <row r="172" spans="11:98" ht="42" customHeight="1">
      <c r="K172" s="22"/>
      <c r="L172" s="107"/>
      <c r="M172" s="107"/>
      <c r="N172" s="107"/>
      <c r="O172" s="107"/>
      <c r="P172" s="107"/>
      <c r="Q172" s="107"/>
      <c r="R172" s="107"/>
      <c r="S172" s="107"/>
      <c r="T172" s="107"/>
      <c r="U172" s="107"/>
      <c r="V172" s="107"/>
      <c r="W172" s="107"/>
      <c r="X172" s="107"/>
      <c r="Y172" s="107"/>
      <c r="Z172" s="107"/>
      <c r="AA172" s="107"/>
      <c r="AB172" s="107"/>
      <c r="AC172" s="107"/>
      <c r="AD172" s="107"/>
      <c r="AE172" s="107"/>
      <c r="AF172" s="107"/>
      <c r="AG172" s="107"/>
      <c r="AH172" s="107"/>
      <c r="AI172" s="107"/>
      <c r="AJ172" s="107"/>
      <c r="AK172" s="107"/>
      <c r="AL172" s="107"/>
      <c r="AM172" s="107"/>
      <c r="AN172" s="107"/>
      <c r="AO172" s="107"/>
      <c r="AP172" s="107"/>
      <c r="AQ172" s="107"/>
      <c r="AR172" s="107"/>
      <c r="AS172" s="107"/>
      <c r="AT172" s="107"/>
      <c r="AU172" s="107"/>
      <c r="AV172" s="107"/>
      <c r="AW172" s="107"/>
      <c r="AX172" s="107"/>
      <c r="AY172" s="107"/>
      <c r="AZ172" s="107"/>
      <c r="BA172" s="107"/>
      <c r="BB172" s="107"/>
      <c r="BC172" s="107"/>
      <c r="BD172" s="107"/>
      <c r="BE172" s="107"/>
      <c r="BF172" s="107"/>
      <c r="BG172" s="107"/>
      <c r="BH172" s="107"/>
      <c r="BI172" s="107"/>
      <c r="BJ172" s="107"/>
      <c r="BK172" s="107"/>
      <c r="BL172" s="107"/>
      <c r="BM172" s="107"/>
      <c r="BN172" s="107"/>
      <c r="BO172" s="107"/>
      <c r="BP172" s="107"/>
      <c r="BQ172" s="107"/>
      <c r="BR172" s="107"/>
      <c r="BS172" s="107"/>
      <c r="BT172" s="107"/>
      <c r="BU172" s="107"/>
      <c r="BV172" s="107"/>
      <c r="BW172" s="107"/>
      <c r="BX172" s="107"/>
      <c r="BY172" s="107"/>
      <c r="BZ172" s="107"/>
      <c r="CA172" s="107"/>
      <c r="CB172" s="107"/>
      <c r="CC172" s="107"/>
      <c r="CD172" s="107"/>
      <c r="CE172" s="107"/>
      <c r="CF172" s="107"/>
      <c r="CG172" s="107"/>
      <c r="CH172" s="107"/>
      <c r="CI172" s="107"/>
      <c r="CJ172" s="107"/>
      <c r="CK172" s="107"/>
      <c r="CL172" s="107"/>
      <c r="CM172" s="107"/>
      <c r="CN172" s="107"/>
      <c r="CO172" s="107"/>
      <c r="CP172" s="107"/>
      <c r="CQ172" s="107"/>
      <c r="CR172" s="107"/>
      <c r="CS172" s="107"/>
      <c r="CT172" s="61"/>
    </row>
    <row r="173" spans="11:98">
      <c r="K173" s="22"/>
      <c r="L173" s="107"/>
      <c r="M173" s="107"/>
      <c r="N173" s="107"/>
      <c r="O173" s="107"/>
      <c r="P173" s="107"/>
      <c r="Q173" s="107"/>
      <c r="R173" s="107"/>
      <c r="S173" s="107"/>
      <c r="T173" s="107"/>
      <c r="U173" s="107"/>
      <c r="V173" s="107"/>
      <c r="W173" s="107"/>
      <c r="X173" s="107"/>
      <c r="Y173" s="107"/>
      <c r="Z173" s="107"/>
      <c r="AA173" s="107"/>
      <c r="AB173" s="107"/>
      <c r="AC173" s="107"/>
      <c r="AD173" s="107"/>
      <c r="AE173" s="107"/>
      <c r="AF173" s="107"/>
      <c r="AG173" s="107"/>
      <c r="AH173" s="107"/>
      <c r="AI173" s="107"/>
      <c r="AJ173" s="107"/>
      <c r="AK173" s="107"/>
      <c r="AL173" s="107"/>
      <c r="AM173" s="107"/>
      <c r="AN173" s="107"/>
      <c r="AO173" s="107"/>
      <c r="AP173" s="107"/>
      <c r="AQ173" s="107"/>
      <c r="AR173" s="107"/>
      <c r="AS173" s="107"/>
      <c r="AT173" s="107"/>
      <c r="AU173" s="107"/>
      <c r="AV173" s="107"/>
      <c r="AW173" s="107"/>
      <c r="AX173" s="107"/>
      <c r="AY173" s="107"/>
      <c r="AZ173" s="107"/>
      <c r="BA173" s="107"/>
      <c r="BB173" s="107"/>
      <c r="BC173" s="107"/>
      <c r="BD173" s="107"/>
      <c r="BE173" s="107"/>
      <c r="BF173" s="107"/>
      <c r="BG173" s="107"/>
      <c r="BH173" s="107"/>
      <c r="BI173" s="107"/>
      <c r="BJ173" s="107"/>
      <c r="BK173" s="107"/>
      <c r="BL173" s="107"/>
      <c r="BM173" s="107"/>
      <c r="BN173" s="107"/>
      <c r="BO173" s="107"/>
      <c r="BP173" s="107"/>
      <c r="BQ173" s="107"/>
      <c r="BR173" s="107"/>
      <c r="BS173" s="107"/>
      <c r="BT173" s="107"/>
      <c r="BU173" s="107"/>
      <c r="BV173" s="107"/>
      <c r="BW173" s="107"/>
      <c r="BX173" s="107"/>
      <c r="BY173" s="107"/>
      <c r="BZ173" s="107"/>
      <c r="CA173" s="107"/>
      <c r="CB173" s="107"/>
      <c r="CC173" s="107"/>
      <c r="CD173" s="107"/>
      <c r="CE173" s="107"/>
      <c r="CF173" s="107"/>
      <c r="CG173" s="107"/>
      <c r="CH173" s="107"/>
      <c r="CI173" s="107"/>
      <c r="CJ173" s="107"/>
      <c r="CK173" s="107"/>
      <c r="CL173" s="107"/>
      <c r="CM173" s="107"/>
      <c r="CN173" s="107"/>
      <c r="CO173" s="107"/>
      <c r="CP173" s="107"/>
      <c r="CQ173" s="107"/>
      <c r="CR173" s="107"/>
      <c r="CS173" s="107"/>
      <c r="CT173" s="61"/>
    </row>
    <row r="174" spans="11:98">
      <c r="K174" s="22"/>
      <c r="L174" s="107"/>
      <c r="M174" s="107"/>
      <c r="N174" s="107"/>
      <c r="O174" s="107"/>
      <c r="P174" s="107"/>
      <c r="Q174" s="107"/>
      <c r="R174" s="107"/>
      <c r="S174" s="107"/>
      <c r="T174" s="107"/>
      <c r="U174" s="107"/>
      <c r="V174" s="107"/>
      <c r="W174" s="107"/>
      <c r="X174" s="107"/>
      <c r="Y174" s="107"/>
      <c r="Z174" s="107"/>
      <c r="AA174" s="107"/>
      <c r="AB174" s="107"/>
      <c r="AC174" s="107"/>
      <c r="AD174" s="107"/>
      <c r="AE174" s="107"/>
      <c r="AF174" s="107"/>
      <c r="AG174" s="107"/>
      <c r="AH174" s="107"/>
      <c r="AI174" s="107"/>
      <c r="AJ174" s="107"/>
      <c r="AK174" s="107"/>
      <c r="AL174" s="107"/>
      <c r="AM174" s="107"/>
      <c r="AN174" s="107"/>
      <c r="AO174" s="107"/>
      <c r="AP174" s="107"/>
      <c r="AQ174" s="107"/>
      <c r="AR174" s="107"/>
      <c r="AS174" s="107"/>
      <c r="AT174" s="107"/>
      <c r="AU174" s="107"/>
      <c r="AV174" s="107"/>
      <c r="AW174" s="107"/>
      <c r="AX174" s="107"/>
      <c r="AY174" s="107"/>
      <c r="AZ174" s="107"/>
      <c r="BA174" s="107"/>
      <c r="BB174" s="107"/>
      <c r="BC174" s="107"/>
      <c r="BD174" s="107"/>
      <c r="BE174" s="107"/>
      <c r="BF174" s="107"/>
      <c r="BG174" s="107"/>
      <c r="BH174" s="107"/>
      <c r="BI174" s="107"/>
      <c r="BJ174" s="107"/>
      <c r="BK174" s="107"/>
      <c r="BL174" s="107"/>
      <c r="BM174" s="107"/>
      <c r="BN174" s="107"/>
      <c r="BO174" s="107"/>
      <c r="BP174" s="107"/>
      <c r="BQ174" s="107"/>
      <c r="BR174" s="107"/>
      <c r="BS174" s="107"/>
      <c r="BT174" s="107"/>
      <c r="BU174" s="107"/>
      <c r="BV174" s="107"/>
      <c r="BW174" s="107"/>
      <c r="BX174" s="107"/>
      <c r="BY174" s="107"/>
      <c r="BZ174" s="107"/>
      <c r="CA174" s="107"/>
      <c r="CB174" s="107"/>
      <c r="CC174" s="107"/>
      <c r="CD174" s="107"/>
      <c r="CE174" s="107"/>
      <c r="CF174" s="107"/>
      <c r="CG174" s="107"/>
      <c r="CH174" s="107"/>
      <c r="CI174" s="107"/>
      <c r="CJ174" s="107"/>
      <c r="CK174" s="107"/>
      <c r="CL174" s="107"/>
      <c r="CM174" s="107"/>
      <c r="CN174" s="107"/>
      <c r="CO174" s="107"/>
      <c r="CP174" s="107"/>
      <c r="CQ174" s="107"/>
      <c r="CR174" s="107"/>
      <c r="CS174" s="107"/>
      <c r="CT174" s="61"/>
    </row>
    <row r="175" spans="11:98">
      <c r="K175" s="22"/>
      <c r="L175" s="107"/>
      <c r="M175" s="107"/>
      <c r="N175" s="107"/>
      <c r="O175" s="107"/>
      <c r="P175" s="107"/>
      <c r="Q175" s="107"/>
      <c r="R175" s="107"/>
      <c r="S175" s="107"/>
      <c r="T175" s="107"/>
      <c r="U175" s="107"/>
      <c r="V175" s="107"/>
      <c r="W175" s="107"/>
      <c r="X175" s="107"/>
      <c r="Y175" s="107"/>
      <c r="Z175" s="107"/>
      <c r="AA175" s="107"/>
      <c r="AB175" s="107"/>
      <c r="AC175" s="107"/>
      <c r="AD175" s="107"/>
      <c r="AE175" s="107"/>
      <c r="AF175" s="107"/>
      <c r="AG175" s="107"/>
      <c r="AH175" s="107"/>
      <c r="AI175" s="107"/>
      <c r="AJ175" s="107"/>
      <c r="AK175" s="107"/>
      <c r="AL175" s="107"/>
      <c r="AM175" s="107"/>
      <c r="AN175" s="107"/>
      <c r="AO175" s="107"/>
      <c r="AP175" s="107"/>
      <c r="AQ175" s="107"/>
      <c r="AR175" s="107"/>
      <c r="AS175" s="107"/>
      <c r="AT175" s="107"/>
      <c r="AU175" s="107"/>
      <c r="AV175" s="107"/>
      <c r="AW175" s="107"/>
      <c r="AX175" s="107"/>
      <c r="AY175" s="107"/>
      <c r="AZ175" s="107"/>
      <c r="BA175" s="107"/>
      <c r="BB175" s="107"/>
      <c r="BC175" s="107"/>
      <c r="BD175" s="107"/>
      <c r="BE175" s="107"/>
      <c r="BF175" s="107"/>
      <c r="BG175" s="107"/>
      <c r="BH175" s="107"/>
      <c r="BI175" s="107"/>
      <c r="BJ175" s="107"/>
      <c r="BK175" s="107"/>
      <c r="BL175" s="107"/>
      <c r="BM175" s="107"/>
      <c r="BN175" s="107"/>
      <c r="BO175" s="107"/>
      <c r="BP175" s="107"/>
      <c r="BQ175" s="107"/>
      <c r="BR175" s="107"/>
      <c r="BS175" s="107"/>
      <c r="BT175" s="107"/>
      <c r="BU175" s="107"/>
      <c r="BV175" s="107"/>
      <c r="BW175" s="107"/>
      <c r="BX175" s="107"/>
      <c r="BY175" s="107"/>
      <c r="BZ175" s="107"/>
      <c r="CA175" s="107"/>
      <c r="CB175" s="107"/>
      <c r="CC175" s="107"/>
      <c r="CD175" s="107"/>
      <c r="CE175" s="107"/>
      <c r="CF175" s="107"/>
      <c r="CG175" s="107"/>
      <c r="CH175" s="107"/>
      <c r="CI175" s="107"/>
      <c r="CJ175" s="107"/>
      <c r="CK175" s="107"/>
      <c r="CL175" s="107"/>
      <c r="CM175" s="107"/>
      <c r="CN175" s="107"/>
      <c r="CO175" s="107"/>
      <c r="CP175" s="107"/>
      <c r="CQ175" s="107"/>
      <c r="CR175" s="107"/>
      <c r="CS175" s="107"/>
      <c r="CT175" s="61"/>
    </row>
    <row r="176" spans="11:98">
      <c r="K176" s="22"/>
      <c r="L176" s="107"/>
      <c r="M176" s="107"/>
      <c r="N176" s="107"/>
      <c r="O176" s="107"/>
      <c r="P176" s="107"/>
      <c r="Q176" s="107"/>
      <c r="R176" s="107"/>
      <c r="S176" s="107"/>
      <c r="T176" s="107"/>
      <c r="U176" s="107"/>
      <c r="V176" s="107"/>
      <c r="W176" s="107"/>
      <c r="X176" s="107"/>
      <c r="Y176" s="107"/>
      <c r="Z176" s="107"/>
      <c r="AA176" s="107"/>
      <c r="AB176" s="107"/>
      <c r="AC176" s="107"/>
      <c r="AD176" s="107"/>
      <c r="AE176" s="107"/>
      <c r="AF176" s="107"/>
      <c r="AG176" s="107"/>
      <c r="AH176" s="107"/>
      <c r="AI176" s="107"/>
      <c r="AJ176" s="107"/>
      <c r="AK176" s="107"/>
      <c r="AL176" s="107"/>
      <c r="AM176" s="107"/>
      <c r="AN176" s="107"/>
      <c r="AO176" s="107"/>
      <c r="AP176" s="107"/>
      <c r="AQ176" s="107"/>
      <c r="AR176" s="107"/>
      <c r="AS176" s="107"/>
      <c r="AT176" s="107"/>
      <c r="AU176" s="107"/>
      <c r="AV176" s="107"/>
      <c r="AW176" s="107"/>
      <c r="AX176" s="107"/>
      <c r="AY176" s="107"/>
      <c r="AZ176" s="107"/>
      <c r="BA176" s="107"/>
      <c r="BB176" s="107"/>
      <c r="BC176" s="107"/>
      <c r="BD176" s="107"/>
      <c r="BE176" s="107"/>
      <c r="BF176" s="107"/>
      <c r="BG176" s="107"/>
      <c r="BH176" s="107"/>
      <c r="BI176" s="107"/>
      <c r="BJ176" s="107"/>
      <c r="BK176" s="107"/>
      <c r="BL176" s="107"/>
      <c r="BM176" s="107"/>
      <c r="BN176" s="107"/>
      <c r="BO176" s="107"/>
      <c r="BP176" s="107"/>
      <c r="BQ176" s="107"/>
      <c r="BR176" s="107"/>
      <c r="BS176" s="107"/>
      <c r="BT176" s="107"/>
      <c r="BU176" s="107"/>
      <c r="BV176" s="107"/>
      <c r="BW176" s="107"/>
      <c r="BX176" s="107"/>
      <c r="BY176" s="107"/>
      <c r="BZ176" s="107"/>
      <c r="CA176" s="107"/>
      <c r="CB176" s="107"/>
      <c r="CC176" s="107"/>
      <c r="CD176" s="107"/>
      <c r="CE176" s="107"/>
      <c r="CF176" s="107"/>
      <c r="CG176" s="107"/>
      <c r="CH176" s="107"/>
      <c r="CI176" s="107"/>
      <c r="CJ176" s="107"/>
      <c r="CK176" s="107"/>
      <c r="CL176" s="107"/>
      <c r="CM176" s="107"/>
      <c r="CN176" s="107"/>
      <c r="CO176" s="107"/>
      <c r="CP176" s="107"/>
      <c r="CQ176" s="107"/>
      <c r="CR176" s="107"/>
      <c r="CS176" s="107"/>
      <c r="CT176" s="61"/>
    </row>
    <row r="177" spans="11:98">
      <c r="K177" s="22"/>
      <c r="L177" s="107"/>
      <c r="M177" s="107"/>
      <c r="N177" s="107"/>
      <c r="O177" s="107"/>
      <c r="P177" s="107"/>
      <c r="Q177" s="107"/>
      <c r="R177" s="107"/>
      <c r="S177" s="107"/>
      <c r="T177" s="107"/>
      <c r="U177" s="107"/>
      <c r="V177" s="107"/>
      <c r="W177" s="107"/>
      <c r="X177" s="107"/>
      <c r="Y177" s="107"/>
      <c r="Z177" s="107"/>
      <c r="AA177" s="107"/>
      <c r="AB177" s="107"/>
      <c r="AC177" s="107"/>
      <c r="AD177" s="107"/>
      <c r="AE177" s="107"/>
      <c r="AF177" s="107"/>
      <c r="AG177" s="107"/>
      <c r="AH177" s="107"/>
      <c r="AI177" s="107"/>
      <c r="AJ177" s="107"/>
      <c r="AK177" s="107"/>
      <c r="AL177" s="107"/>
      <c r="AM177" s="107"/>
      <c r="AN177" s="107"/>
      <c r="AO177" s="107"/>
      <c r="AP177" s="107"/>
      <c r="AQ177" s="107"/>
      <c r="AR177" s="107"/>
      <c r="AS177" s="107"/>
      <c r="AT177" s="107"/>
      <c r="AU177" s="107"/>
      <c r="AV177" s="107"/>
      <c r="AW177" s="107"/>
      <c r="AX177" s="107"/>
      <c r="AY177" s="107"/>
      <c r="AZ177" s="107"/>
      <c r="BA177" s="107"/>
      <c r="BB177" s="107"/>
      <c r="BC177" s="107"/>
      <c r="BD177" s="107"/>
      <c r="BE177" s="107"/>
      <c r="BF177" s="107"/>
      <c r="BG177" s="107"/>
      <c r="BH177" s="107"/>
      <c r="BI177" s="107"/>
      <c r="BJ177" s="107"/>
      <c r="BK177" s="107"/>
      <c r="BL177" s="107"/>
      <c r="BM177" s="107"/>
      <c r="BN177" s="107"/>
      <c r="BO177" s="107"/>
      <c r="BP177" s="107"/>
      <c r="BQ177" s="107"/>
      <c r="BR177" s="107"/>
      <c r="BS177" s="107"/>
      <c r="BT177" s="107"/>
      <c r="BU177" s="107"/>
      <c r="BV177" s="107"/>
      <c r="BW177" s="107"/>
      <c r="BX177" s="107"/>
      <c r="BY177" s="107"/>
      <c r="BZ177" s="107"/>
      <c r="CA177" s="107"/>
      <c r="CB177" s="107"/>
      <c r="CC177" s="107"/>
      <c r="CD177" s="107"/>
      <c r="CE177" s="107"/>
      <c r="CF177" s="107"/>
      <c r="CG177" s="107"/>
      <c r="CH177" s="107"/>
      <c r="CI177" s="107"/>
      <c r="CJ177" s="107"/>
      <c r="CK177" s="107"/>
      <c r="CL177" s="107"/>
      <c r="CM177" s="107"/>
      <c r="CN177" s="107"/>
      <c r="CO177" s="107"/>
      <c r="CP177" s="107"/>
      <c r="CQ177" s="107"/>
      <c r="CR177" s="107"/>
      <c r="CS177" s="107"/>
      <c r="CT177" s="61"/>
    </row>
    <row r="178" spans="11:98">
      <c r="K178" s="22"/>
      <c r="L178" s="61"/>
      <c r="M178" s="61"/>
      <c r="N178" s="61"/>
      <c r="O178" s="61"/>
      <c r="P178" s="61"/>
      <c r="Q178" s="61"/>
      <c r="R178" s="61"/>
      <c r="S178" s="61"/>
      <c r="T178" s="61"/>
      <c r="U178" s="61"/>
      <c r="V178" s="61"/>
      <c r="W178" s="61"/>
      <c r="X178" s="61"/>
      <c r="Y178" s="61"/>
      <c r="Z178" s="61"/>
      <c r="AA178" s="61"/>
      <c r="AB178" s="61"/>
      <c r="AC178" s="61"/>
      <c r="AD178" s="61"/>
      <c r="AE178" s="61"/>
      <c r="AF178" s="61"/>
      <c r="AG178" s="61"/>
      <c r="AH178" s="61"/>
      <c r="AI178" s="107"/>
      <c r="AJ178" s="107"/>
      <c r="AK178" s="107"/>
      <c r="AL178" s="107"/>
      <c r="AM178" s="107"/>
      <c r="AN178" s="107"/>
      <c r="AO178" s="107"/>
      <c r="AP178" s="107"/>
      <c r="AQ178" s="107"/>
      <c r="AR178" s="107"/>
      <c r="AS178" s="107"/>
      <c r="AT178" s="107"/>
      <c r="AU178" s="107"/>
      <c r="AV178" s="107"/>
      <c r="AW178" s="107"/>
      <c r="AX178" s="107"/>
      <c r="AY178" s="107"/>
      <c r="AZ178" s="107"/>
      <c r="BA178" s="107"/>
      <c r="BB178" s="107"/>
      <c r="BC178" s="107"/>
      <c r="BD178" s="107"/>
      <c r="BE178" s="107"/>
      <c r="BF178" s="107"/>
      <c r="BG178" s="107"/>
      <c r="BH178" s="107"/>
      <c r="BI178" s="107"/>
      <c r="BJ178" s="107"/>
      <c r="BK178" s="107"/>
      <c r="BL178" s="107"/>
      <c r="BM178" s="107"/>
      <c r="BN178" s="107"/>
      <c r="BO178" s="107"/>
      <c r="BP178" s="107"/>
      <c r="BQ178" s="107"/>
      <c r="BR178" s="107"/>
      <c r="BS178" s="107"/>
      <c r="BT178" s="107"/>
      <c r="BU178" s="107"/>
      <c r="BV178" s="107"/>
      <c r="BW178" s="107"/>
      <c r="BX178" s="107"/>
      <c r="BY178" s="107"/>
      <c r="BZ178" s="107"/>
      <c r="CA178" s="107"/>
      <c r="CB178" s="107"/>
      <c r="CC178" s="107"/>
      <c r="CD178" s="107"/>
      <c r="CE178" s="107"/>
      <c r="CF178" s="107"/>
      <c r="CG178" s="107"/>
      <c r="CH178" s="107"/>
      <c r="CI178" s="107"/>
      <c r="CJ178" s="107"/>
      <c r="CK178" s="107"/>
      <c r="CL178" s="107"/>
      <c r="CM178" s="107"/>
      <c r="CN178" s="107"/>
      <c r="CO178" s="107"/>
      <c r="CP178" s="107"/>
      <c r="CQ178" s="107"/>
      <c r="CR178" s="107"/>
      <c r="CS178" s="107"/>
      <c r="CT178" s="61"/>
    </row>
    <row r="179" spans="11:98">
      <c r="K179" s="22"/>
      <c r="L179" s="61"/>
      <c r="M179" s="61"/>
      <c r="N179" s="61"/>
      <c r="O179" s="61"/>
      <c r="P179" s="61"/>
      <c r="Q179" s="61"/>
      <c r="R179" s="61"/>
      <c r="S179" s="61"/>
      <c r="T179" s="61"/>
      <c r="U179" s="61"/>
      <c r="V179" s="61"/>
      <c r="W179" s="61"/>
      <c r="X179" s="61"/>
      <c r="Y179" s="61"/>
      <c r="Z179" s="61"/>
      <c r="AA179" s="61"/>
      <c r="AB179" s="61"/>
      <c r="AC179" s="61"/>
      <c r="AD179" s="61"/>
      <c r="AE179" s="61"/>
      <c r="AF179" s="61"/>
      <c r="AG179" s="61"/>
      <c r="AH179" s="61"/>
      <c r="AI179" s="107"/>
      <c r="AJ179" s="107"/>
      <c r="AK179" s="107"/>
      <c r="AL179" s="107"/>
      <c r="AM179" s="107"/>
      <c r="AN179" s="107"/>
      <c r="AO179" s="107"/>
      <c r="AP179" s="107"/>
      <c r="AQ179" s="107"/>
      <c r="AR179" s="107"/>
      <c r="AS179" s="107"/>
      <c r="AT179" s="107"/>
      <c r="AU179" s="107"/>
      <c r="AV179" s="107"/>
      <c r="AW179" s="107"/>
      <c r="AX179" s="107"/>
      <c r="AY179" s="107"/>
      <c r="AZ179" s="107"/>
      <c r="BA179" s="107"/>
      <c r="BB179" s="107"/>
      <c r="BC179" s="107"/>
      <c r="BD179" s="107"/>
      <c r="BE179" s="107"/>
      <c r="BF179" s="107"/>
      <c r="BG179" s="107"/>
      <c r="BH179" s="107"/>
      <c r="BI179" s="107"/>
      <c r="BJ179" s="107"/>
      <c r="BK179" s="107"/>
      <c r="BL179" s="107"/>
      <c r="BM179" s="107"/>
      <c r="BN179" s="107"/>
      <c r="BO179" s="107"/>
      <c r="BP179" s="107"/>
      <c r="BQ179" s="107"/>
      <c r="BR179" s="107"/>
      <c r="BS179" s="107"/>
      <c r="BT179" s="107"/>
      <c r="BU179" s="107"/>
      <c r="BV179" s="107"/>
      <c r="BW179" s="107"/>
      <c r="BX179" s="107"/>
      <c r="BY179" s="107"/>
      <c r="BZ179" s="107"/>
      <c r="CA179" s="107"/>
      <c r="CB179" s="107"/>
      <c r="CC179" s="107"/>
      <c r="CD179" s="107"/>
      <c r="CE179" s="107"/>
      <c r="CF179" s="107"/>
      <c r="CG179" s="107"/>
      <c r="CH179" s="107"/>
      <c r="CI179" s="107"/>
      <c r="CJ179" s="107"/>
      <c r="CK179" s="107"/>
      <c r="CL179" s="107"/>
      <c r="CM179" s="107"/>
      <c r="CN179" s="107"/>
      <c r="CO179" s="107"/>
      <c r="CP179" s="107"/>
      <c r="CQ179" s="107"/>
      <c r="CR179" s="107"/>
      <c r="CS179" s="107"/>
      <c r="CT179" s="61"/>
    </row>
    <row r="180" spans="11:98">
      <c r="K180" s="22"/>
      <c r="L180" s="61"/>
      <c r="M180" s="61"/>
      <c r="N180" s="61"/>
      <c r="O180" s="61"/>
      <c r="P180" s="61"/>
      <c r="Q180" s="61"/>
      <c r="R180" s="61"/>
      <c r="S180" s="61"/>
      <c r="T180" s="61"/>
      <c r="U180" s="61"/>
      <c r="V180" s="61"/>
      <c r="W180" s="61"/>
      <c r="X180" s="61"/>
      <c r="Y180" s="61"/>
      <c r="Z180" s="61"/>
      <c r="AA180" s="61"/>
      <c r="AB180" s="61"/>
      <c r="AC180" s="61"/>
      <c r="AD180" s="61"/>
      <c r="AE180" s="61"/>
      <c r="AF180" s="61"/>
      <c r="AG180" s="61"/>
      <c r="AH180" s="61"/>
      <c r="AI180" s="107"/>
      <c r="AJ180" s="107"/>
      <c r="AK180" s="107"/>
      <c r="AL180" s="107"/>
      <c r="AM180" s="107"/>
      <c r="AN180" s="107"/>
      <c r="AO180" s="107"/>
      <c r="AP180" s="107"/>
      <c r="AQ180" s="107"/>
      <c r="AR180" s="107"/>
      <c r="AS180" s="107"/>
      <c r="AT180" s="107"/>
      <c r="AU180" s="107"/>
      <c r="AV180" s="107"/>
      <c r="AW180" s="107"/>
      <c r="AX180" s="107"/>
      <c r="AY180" s="107"/>
      <c r="AZ180" s="107"/>
      <c r="BA180" s="107"/>
      <c r="BB180" s="107"/>
      <c r="BC180" s="107"/>
      <c r="BD180" s="107"/>
      <c r="BE180" s="107"/>
      <c r="BF180" s="107"/>
      <c r="BG180" s="107"/>
      <c r="BH180" s="107"/>
      <c r="BI180" s="107"/>
      <c r="BJ180" s="107"/>
      <c r="BK180" s="107"/>
      <c r="BL180" s="107"/>
      <c r="BM180" s="107"/>
      <c r="BN180" s="107"/>
      <c r="BO180" s="107"/>
      <c r="BP180" s="107"/>
      <c r="BQ180" s="107"/>
      <c r="BR180" s="107"/>
      <c r="BS180" s="107"/>
      <c r="BT180" s="107"/>
      <c r="BU180" s="107"/>
      <c r="BV180" s="107"/>
      <c r="BW180" s="107"/>
      <c r="BX180" s="107"/>
      <c r="BY180" s="107"/>
      <c r="BZ180" s="107"/>
      <c r="CA180" s="107"/>
      <c r="CB180" s="107"/>
      <c r="CC180" s="107"/>
      <c r="CD180" s="107"/>
      <c r="CE180" s="107"/>
      <c r="CF180" s="107"/>
      <c r="CG180" s="107"/>
      <c r="CH180" s="107"/>
      <c r="CI180" s="107"/>
      <c r="CJ180" s="107"/>
      <c r="CK180" s="107"/>
      <c r="CL180" s="107"/>
      <c r="CM180" s="107"/>
      <c r="CN180" s="107"/>
      <c r="CO180" s="107"/>
      <c r="CP180" s="107"/>
      <c r="CQ180" s="107"/>
      <c r="CR180" s="107"/>
      <c r="CS180" s="107"/>
      <c r="CT180" s="61"/>
    </row>
    <row r="181" spans="11:98">
      <c r="K181" s="22"/>
      <c r="L181" s="61"/>
      <c r="M181" s="61"/>
      <c r="N181" s="61"/>
      <c r="O181" s="61"/>
      <c r="P181" s="61"/>
      <c r="Q181" s="61"/>
      <c r="R181" s="61"/>
      <c r="S181" s="61"/>
      <c r="T181" s="61"/>
      <c r="U181" s="61"/>
      <c r="V181" s="61"/>
      <c r="W181" s="61"/>
      <c r="X181" s="61"/>
      <c r="Y181" s="61"/>
      <c r="Z181" s="61"/>
      <c r="AA181" s="61"/>
      <c r="AB181" s="61"/>
      <c r="AC181" s="61"/>
      <c r="AD181" s="61"/>
      <c r="AE181" s="61"/>
      <c r="AF181" s="61"/>
      <c r="AG181" s="61"/>
      <c r="AH181" s="61"/>
      <c r="AI181" s="107"/>
      <c r="AJ181" s="107"/>
      <c r="AK181" s="107"/>
      <c r="AL181" s="107"/>
      <c r="AM181" s="107"/>
      <c r="AN181" s="107"/>
      <c r="AO181" s="107"/>
      <c r="AP181" s="107"/>
      <c r="AQ181" s="107"/>
      <c r="AR181" s="107"/>
      <c r="AS181" s="107"/>
      <c r="AT181" s="107"/>
      <c r="AU181" s="107"/>
      <c r="AV181" s="107"/>
      <c r="AW181" s="107"/>
      <c r="AX181" s="107"/>
      <c r="AY181" s="107"/>
      <c r="AZ181" s="107"/>
      <c r="BA181" s="107"/>
      <c r="BB181" s="107"/>
      <c r="BC181" s="107"/>
      <c r="BD181" s="107"/>
      <c r="BE181" s="107"/>
      <c r="BF181" s="107"/>
      <c r="BG181" s="107"/>
      <c r="BH181" s="107"/>
      <c r="BI181" s="107"/>
      <c r="BJ181" s="107"/>
      <c r="BK181" s="107"/>
      <c r="BL181" s="107"/>
      <c r="BM181" s="107"/>
      <c r="BN181" s="107"/>
      <c r="BO181" s="107"/>
      <c r="BP181" s="107"/>
      <c r="BQ181" s="107"/>
      <c r="BR181" s="107"/>
      <c r="BS181" s="107"/>
      <c r="BT181" s="107"/>
      <c r="BU181" s="107"/>
      <c r="BV181" s="107"/>
      <c r="BW181" s="107"/>
      <c r="BX181" s="107"/>
      <c r="BY181" s="107"/>
      <c r="BZ181" s="107"/>
      <c r="CA181" s="107"/>
      <c r="CB181" s="107"/>
      <c r="CC181" s="107"/>
      <c r="CD181" s="107"/>
      <c r="CE181" s="107"/>
      <c r="CF181" s="107"/>
      <c r="CG181" s="107"/>
      <c r="CH181" s="107"/>
      <c r="CI181" s="107"/>
      <c r="CJ181" s="107"/>
      <c r="CK181" s="107"/>
      <c r="CL181" s="107"/>
      <c r="CM181" s="107"/>
      <c r="CN181" s="107"/>
      <c r="CO181" s="107"/>
      <c r="CP181" s="107"/>
      <c r="CQ181" s="107"/>
      <c r="CR181" s="107"/>
      <c r="CS181" s="107"/>
      <c r="CT181" s="61"/>
    </row>
    <row r="182" spans="11:98">
      <c r="K182" s="22"/>
      <c r="L182" s="61"/>
      <c r="M182" s="61"/>
      <c r="N182" s="61"/>
      <c r="O182" s="61"/>
      <c r="P182" s="61"/>
      <c r="Q182" s="61"/>
      <c r="R182" s="61"/>
      <c r="S182" s="61"/>
      <c r="T182" s="61"/>
      <c r="U182" s="61"/>
      <c r="V182" s="61"/>
      <c r="W182" s="61"/>
      <c r="X182" s="61"/>
      <c r="Y182" s="61"/>
      <c r="Z182" s="61"/>
      <c r="AA182" s="61"/>
      <c r="AB182" s="61"/>
      <c r="AC182" s="61"/>
      <c r="AD182" s="61"/>
      <c r="AE182" s="61"/>
      <c r="AF182" s="61"/>
      <c r="AG182" s="61"/>
      <c r="AH182" s="61"/>
      <c r="AI182" s="61"/>
      <c r="AJ182" s="61"/>
      <c r="AK182" s="61"/>
      <c r="AL182" s="61"/>
      <c r="AM182" s="61"/>
      <c r="AN182" s="61"/>
      <c r="AO182" s="61"/>
      <c r="AP182" s="61"/>
      <c r="AQ182" s="61"/>
      <c r="AR182" s="61"/>
      <c r="AS182" s="61"/>
      <c r="AT182" s="61"/>
      <c r="AU182" s="61"/>
      <c r="AV182" s="61"/>
      <c r="AW182" s="61"/>
      <c r="AX182" s="61"/>
      <c r="AY182" s="61"/>
      <c r="AZ182" s="61"/>
      <c r="BA182" s="61"/>
      <c r="BB182" s="61"/>
      <c r="BC182" s="61"/>
      <c r="BD182" s="61"/>
      <c r="BE182" s="61"/>
      <c r="BF182" s="61"/>
      <c r="BG182" s="61"/>
      <c r="BH182" s="61"/>
      <c r="BI182" s="61"/>
      <c r="BJ182" s="61"/>
      <c r="BK182" s="61"/>
      <c r="BL182" s="61"/>
      <c r="BM182" s="61"/>
      <c r="BN182" s="61"/>
      <c r="BO182" s="61"/>
      <c r="BP182" s="61"/>
      <c r="BQ182" s="61"/>
      <c r="BR182" s="61"/>
      <c r="BS182" s="61"/>
      <c r="BT182" s="61"/>
      <c r="BU182" s="61"/>
      <c r="BV182" s="61"/>
      <c r="BW182" s="61"/>
      <c r="BX182" s="61"/>
      <c r="BY182" s="61"/>
      <c r="BZ182" s="61"/>
      <c r="CA182" s="61"/>
      <c r="CB182" s="61"/>
      <c r="CC182" s="61"/>
      <c r="CD182" s="61"/>
      <c r="CE182" s="61"/>
      <c r="CF182" s="61"/>
      <c r="CG182" s="61"/>
      <c r="CH182" s="61"/>
      <c r="CI182" s="61"/>
      <c r="CJ182" s="61"/>
      <c r="CK182" s="61"/>
      <c r="CL182" s="61"/>
      <c r="CM182" s="61"/>
      <c r="CN182" s="61"/>
      <c r="CO182" s="61"/>
      <c r="CP182" s="61"/>
      <c r="CQ182" s="61"/>
      <c r="CR182" s="61"/>
      <c r="CS182" s="61"/>
      <c r="CT182" s="61"/>
    </row>
    <row r="183" spans="11:98">
      <c r="K183" s="22"/>
      <c r="L183" s="61"/>
      <c r="M183" s="61"/>
      <c r="N183" s="61"/>
      <c r="O183" s="61"/>
      <c r="P183" s="61"/>
      <c r="Q183" s="61"/>
      <c r="R183" s="61"/>
      <c r="S183" s="61"/>
      <c r="T183" s="61"/>
      <c r="U183" s="61"/>
      <c r="V183" s="61"/>
      <c r="W183" s="61"/>
      <c r="X183" s="61"/>
      <c r="Y183" s="61"/>
      <c r="Z183" s="61"/>
      <c r="AA183" s="61"/>
      <c r="AB183" s="61"/>
      <c r="AC183" s="61"/>
      <c r="AD183" s="61"/>
      <c r="AE183" s="61"/>
      <c r="AF183" s="61"/>
      <c r="AG183" s="61"/>
      <c r="AH183" s="61"/>
      <c r="AI183" s="61"/>
      <c r="AJ183" s="61"/>
      <c r="AK183" s="61"/>
      <c r="AL183" s="61"/>
      <c r="AM183" s="61"/>
      <c r="AN183" s="61"/>
      <c r="AO183" s="61"/>
      <c r="AP183" s="61"/>
      <c r="AQ183" s="61"/>
      <c r="AR183" s="61"/>
      <c r="AS183" s="61"/>
      <c r="AT183" s="61"/>
      <c r="AU183" s="61"/>
      <c r="AV183" s="61"/>
      <c r="AW183" s="61"/>
      <c r="AX183" s="61"/>
      <c r="AY183" s="61"/>
      <c r="AZ183" s="61"/>
      <c r="BA183" s="61"/>
      <c r="BB183" s="61"/>
      <c r="BC183" s="61"/>
      <c r="BD183" s="61"/>
      <c r="BE183" s="61"/>
      <c r="BF183" s="61"/>
      <c r="BG183" s="61"/>
      <c r="BH183" s="61"/>
      <c r="BI183" s="61"/>
      <c r="BJ183" s="61"/>
      <c r="BK183" s="61"/>
      <c r="BL183" s="61"/>
      <c r="BM183" s="61"/>
      <c r="BN183" s="61"/>
      <c r="BO183" s="61"/>
      <c r="BP183" s="61"/>
      <c r="BQ183" s="61"/>
      <c r="BR183" s="61"/>
      <c r="BS183" s="61"/>
      <c r="BT183" s="61"/>
      <c r="BU183" s="61"/>
      <c r="BV183" s="61"/>
      <c r="BW183" s="61"/>
      <c r="BX183" s="61"/>
      <c r="BY183" s="61"/>
      <c r="BZ183" s="61"/>
      <c r="CA183" s="61"/>
      <c r="CB183" s="61"/>
      <c r="CC183" s="61"/>
      <c r="CD183" s="61"/>
      <c r="CE183" s="61"/>
      <c r="CF183" s="61"/>
      <c r="CG183" s="61"/>
      <c r="CH183" s="61"/>
      <c r="CI183" s="61"/>
      <c r="CJ183" s="61"/>
      <c r="CK183" s="61"/>
      <c r="CL183" s="61"/>
      <c r="CM183" s="61"/>
      <c r="CN183" s="61"/>
      <c r="CO183" s="61"/>
      <c r="CP183" s="61"/>
      <c r="CQ183" s="61"/>
      <c r="CR183" s="61"/>
      <c r="CS183" s="61"/>
      <c r="CT183" s="61"/>
    </row>
    <row r="184" spans="11:98">
      <c r="K184" s="22"/>
      <c r="L184" s="61"/>
      <c r="M184" s="61"/>
      <c r="N184" s="61"/>
      <c r="O184" s="61"/>
      <c r="P184" s="61"/>
      <c r="Q184" s="61"/>
      <c r="R184" s="61"/>
      <c r="S184" s="61"/>
      <c r="T184" s="61"/>
      <c r="U184" s="61"/>
      <c r="V184" s="61"/>
      <c r="W184" s="61"/>
      <c r="X184" s="61"/>
      <c r="Y184" s="61"/>
      <c r="Z184" s="61"/>
      <c r="AA184" s="61"/>
      <c r="AB184" s="61"/>
      <c r="AC184" s="61"/>
      <c r="AD184" s="61"/>
      <c r="AE184" s="61"/>
      <c r="AF184" s="61"/>
      <c r="AG184" s="61"/>
      <c r="AH184" s="61"/>
      <c r="AI184" s="61"/>
      <c r="AJ184" s="61"/>
      <c r="AK184" s="61"/>
      <c r="AL184" s="61"/>
      <c r="AM184" s="61"/>
      <c r="AN184" s="61"/>
      <c r="AO184" s="61"/>
      <c r="AP184" s="61"/>
      <c r="AQ184" s="61"/>
      <c r="AR184" s="61"/>
      <c r="AS184" s="61"/>
      <c r="AT184" s="61"/>
      <c r="AU184" s="61"/>
      <c r="AV184" s="61"/>
      <c r="AW184" s="61"/>
      <c r="AX184" s="61"/>
      <c r="AY184" s="61"/>
      <c r="AZ184" s="61"/>
      <c r="BA184" s="61"/>
      <c r="BB184" s="61"/>
      <c r="BC184" s="61"/>
      <c r="BD184" s="61"/>
      <c r="BE184" s="61"/>
      <c r="BF184" s="61"/>
      <c r="BG184" s="61"/>
      <c r="BH184" s="61"/>
      <c r="BI184" s="61"/>
      <c r="BJ184" s="61"/>
      <c r="BK184" s="61"/>
      <c r="BL184" s="61"/>
      <c r="BM184" s="61"/>
      <c r="BN184" s="61"/>
      <c r="BO184" s="61"/>
      <c r="BP184" s="61"/>
      <c r="BQ184" s="61"/>
      <c r="BR184" s="61"/>
      <c r="BS184" s="61"/>
      <c r="BT184" s="61"/>
      <c r="BU184" s="61"/>
      <c r="BV184" s="61"/>
      <c r="BW184" s="61"/>
      <c r="BX184" s="61"/>
      <c r="BY184" s="61"/>
      <c r="BZ184" s="61"/>
      <c r="CA184" s="61"/>
      <c r="CB184" s="61"/>
      <c r="CC184" s="61"/>
      <c r="CD184" s="61"/>
      <c r="CE184" s="61"/>
      <c r="CF184" s="61"/>
      <c r="CG184" s="61"/>
      <c r="CH184" s="61"/>
      <c r="CI184" s="61"/>
      <c r="CJ184" s="61"/>
      <c r="CK184" s="61"/>
      <c r="CL184" s="61"/>
      <c r="CM184" s="61"/>
      <c r="CN184" s="61"/>
      <c r="CO184" s="61"/>
      <c r="CP184" s="61"/>
      <c r="CQ184" s="61"/>
      <c r="CR184" s="61"/>
      <c r="CS184" s="61"/>
      <c r="CT184" s="61"/>
    </row>
    <row r="185" spans="11:98">
      <c r="K185" s="22"/>
      <c r="L185" s="61"/>
      <c r="M185" s="61"/>
      <c r="N185" s="61"/>
      <c r="O185" s="61"/>
      <c r="P185" s="61"/>
      <c r="Q185" s="61"/>
      <c r="R185" s="61"/>
      <c r="S185" s="61"/>
      <c r="T185" s="61"/>
      <c r="U185" s="61"/>
      <c r="V185" s="61"/>
      <c r="W185" s="61"/>
      <c r="X185" s="61"/>
      <c r="Y185" s="61"/>
      <c r="Z185" s="61"/>
      <c r="AA185" s="61"/>
      <c r="AB185" s="61"/>
      <c r="AC185" s="61"/>
      <c r="AD185" s="61"/>
      <c r="AE185" s="61"/>
      <c r="AF185" s="61"/>
      <c r="AG185" s="61"/>
      <c r="AH185" s="61"/>
      <c r="AI185" s="61"/>
      <c r="AJ185" s="61"/>
      <c r="AK185" s="61"/>
      <c r="AL185" s="61"/>
      <c r="AM185" s="61"/>
      <c r="AN185" s="61"/>
      <c r="AO185" s="61"/>
      <c r="AP185" s="61"/>
      <c r="AQ185" s="61"/>
      <c r="AR185" s="61"/>
      <c r="AS185" s="61"/>
      <c r="AT185" s="61"/>
      <c r="AU185" s="61"/>
      <c r="AV185" s="61"/>
      <c r="AW185" s="61"/>
      <c r="AX185" s="61"/>
      <c r="AY185" s="61"/>
      <c r="AZ185" s="61"/>
      <c r="BA185" s="61"/>
      <c r="BB185" s="61"/>
      <c r="BC185" s="61"/>
      <c r="BD185" s="61"/>
      <c r="BE185" s="61"/>
      <c r="BF185" s="61"/>
      <c r="BG185" s="61"/>
      <c r="BH185" s="61"/>
      <c r="BI185" s="61"/>
      <c r="BJ185" s="61"/>
      <c r="BK185" s="61"/>
      <c r="BL185" s="61"/>
      <c r="BM185" s="61"/>
      <c r="BN185" s="61"/>
      <c r="BO185" s="61"/>
      <c r="BP185" s="61"/>
      <c r="BQ185" s="61"/>
      <c r="BR185" s="61"/>
      <c r="BS185" s="61"/>
      <c r="BT185" s="61"/>
      <c r="BU185" s="61"/>
      <c r="BV185" s="61"/>
      <c r="BW185" s="61"/>
      <c r="BX185" s="61"/>
      <c r="BY185" s="61"/>
      <c r="BZ185" s="61"/>
      <c r="CA185" s="61"/>
      <c r="CB185" s="61"/>
      <c r="CC185" s="61"/>
      <c r="CD185" s="61"/>
      <c r="CE185" s="61"/>
      <c r="CF185" s="61"/>
      <c r="CG185" s="61"/>
      <c r="CH185" s="61"/>
      <c r="CI185" s="61"/>
      <c r="CJ185" s="61"/>
      <c r="CK185" s="61"/>
      <c r="CL185" s="61"/>
      <c r="CM185" s="61"/>
      <c r="CN185" s="61"/>
      <c r="CO185" s="61"/>
      <c r="CP185" s="61"/>
      <c r="CQ185" s="61"/>
      <c r="CR185" s="61"/>
      <c r="CS185" s="61"/>
      <c r="CT185" s="61"/>
    </row>
  </sheetData>
  <mergeCells count="21">
    <mergeCell ref="B109:G109"/>
    <mergeCell ref="B110:G110"/>
    <mergeCell ref="B57:G57"/>
    <mergeCell ref="B59:G74"/>
    <mergeCell ref="B76:G91"/>
    <mergeCell ref="B93:G108"/>
    <mergeCell ref="CX57:DC57"/>
    <mergeCell ref="CX59:DC74"/>
    <mergeCell ref="CX76:DC91"/>
    <mergeCell ref="CX93:DC108"/>
    <mergeCell ref="B58:G58"/>
    <mergeCell ref="B75:G75"/>
    <mergeCell ref="B92:G92"/>
    <mergeCell ref="B15:G15"/>
    <mergeCell ref="B16:G32"/>
    <mergeCell ref="B12:G12"/>
    <mergeCell ref="B37:G37"/>
    <mergeCell ref="B33:G33"/>
    <mergeCell ref="B34:G34"/>
    <mergeCell ref="B35:G35"/>
    <mergeCell ref="B36:G36"/>
  </mergeCells>
  <conditionalFormatting sqref="J3:M10">
    <cfRule type="cellIs" dxfId="30" priority="6" operator="equal">
      <formula>-100</formula>
    </cfRule>
  </conditionalFormatting>
  <conditionalFormatting sqref="J1:Q2">
    <cfRule type="cellIs" dxfId="29" priority="7" operator="equal">
      <formula>-100</formula>
    </cfRule>
  </conditionalFormatting>
  <conditionalFormatting sqref="J11:Q15 J77:J87">
    <cfRule type="cellIs" dxfId="28" priority="18" operator="equal">
      <formula>-100</formula>
    </cfRule>
  </conditionalFormatting>
  <conditionalFormatting sqref="J18:Q45 J19:J48 K46:S47 K48:Q48 J49:Q57 K59:CT59 J60:CT68 K76:CT76 K93:CT93">
    <cfRule type="cellIs" dxfId="27" priority="23" operator="equal">
      <formula>-100</formula>
    </cfRule>
  </conditionalFormatting>
  <conditionalFormatting sqref="J69:Q74 J88:Q91 J94:J104 J105:Q1048576">
    <cfRule type="cellIs" dxfId="26" priority="19" operator="equal">
      <formula>-100</formula>
    </cfRule>
  </conditionalFormatting>
  <conditionalFormatting sqref="J16:S17">
    <cfRule type="cellIs" dxfId="25" priority="2" operator="equal">
      <formula>-100</formula>
    </cfRule>
  </conditionalFormatting>
  <conditionalFormatting sqref="K77:K86">
    <cfRule type="cellIs" dxfId="24" priority="9" operator="equal">
      <formula>-100</formula>
    </cfRule>
  </conditionalFormatting>
  <conditionalFormatting sqref="K94:K103">
    <cfRule type="cellIs" dxfId="23" priority="8" operator="equal">
      <formula>-100</formula>
    </cfRule>
  </conditionalFormatting>
  <conditionalFormatting sqref="K58:Q58">
    <cfRule type="cellIs" dxfId="22" priority="5" operator="equal">
      <formula>-100</formula>
    </cfRule>
  </conditionalFormatting>
  <conditionalFormatting sqref="K75:Q75">
    <cfRule type="cellIs" dxfId="21" priority="3" operator="equal">
      <formula>-100</formula>
    </cfRule>
  </conditionalFormatting>
  <conditionalFormatting sqref="K92:Q92">
    <cfRule type="cellIs" dxfId="20" priority="1" operator="equal">
      <formula>-100</formula>
    </cfRule>
  </conditionalFormatting>
  <conditionalFormatting sqref="L56:Q58 L69:Q75 L103:Q185">
    <cfRule type="cellIs" dxfId="19" priority="22" operator="equal">
      <formula>#VALUE!</formula>
    </cfRule>
  </conditionalFormatting>
  <conditionalFormatting sqref="L86:Q86 K87:Q87">
    <cfRule type="cellIs" dxfId="18" priority="16" operator="equal">
      <formula>-100</formula>
    </cfRule>
  </conditionalFormatting>
  <conditionalFormatting sqref="L86:Q92">
    <cfRule type="cellIs" dxfId="17" priority="15" operator="equal">
      <formula>#VALUE!</formula>
    </cfRule>
  </conditionalFormatting>
  <conditionalFormatting sqref="L103:Q103 K104:Q104">
    <cfRule type="cellIs" dxfId="16" priority="12" operator="equal">
      <formula>-100</formula>
    </cfRule>
  </conditionalFormatting>
  <conditionalFormatting sqref="L59:CT68">
    <cfRule type="cellIs" dxfId="15" priority="20" operator="equal">
      <formula>#VALUE!</formula>
    </cfRule>
  </conditionalFormatting>
  <conditionalFormatting sqref="L76:CT85">
    <cfRule type="cellIs" dxfId="14" priority="13" operator="equal">
      <formula>#VALUE!</formula>
    </cfRule>
  </conditionalFormatting>
  <conditionalFormatting sqref="L77:CT85">
    <cfRule type="cellIs" dxfId="13" priority="14" operator="equal">
      <formula>-100</formula>
    </cfRule>
  </conditionalFormatting>
  <conditionalFormatting sqref="L93:CT102">
    <cfRule type="cellIs" dxfId="12" priority="10" operator="equal">
      <formula>#VALUE!</formula>
    </cfRule>
  </conditionalFormatting>
  <conditionalFormatting sqref="L94:CT102">
    <cfRule type="cellIs" dxfId="11" priority="11" operator="equal">
      <formula>-100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15AFC-BEC5-4237-85BF-5257E0DF7BBE}">
  <sheetPr>
    <tabColor rgb="FFFFFF00"/>
  </sheetPr>
  <dimension ref="A1:AH51"/>
  <sheetViews>
    <sheetView zoomScale="96" workbookViewId="0">
      <selection activeCell="D62" sqref="D62"/>
    </sheetView>
  </sheetViews>
  <sheetFormatPr defaultColWidth="10.81640625" defaultRowHeight="10.5"/>
  <cols>
    <col min="1" max="1" width="46.1796875" style="1" customWidth="1"/>
    <col min="2" max="9" width="21.453125" style="69" customWidth="1"/>
    <col min="10" max="16384" width="10.81640625" style="1"/>
  </cols>
  <sheetData>
    <row r="1" spans="1:34" s="85" customFormat="1">
      <c r="A1" s="85" t="s">
        <v>15</v>
      </c>
      <c r="K1" s="85" t="str">
        <f>IFERROR(IF((RIGHT(#REF!,LEN(#REF!)-2)*1)&gt;50,0,1), "")</f>
        <v/>
      </c>
      <c r="L1" s="85" t="str">
        <f>IFERROR(IF((RIGHT(#REF!,LEN(#REF!)-2)*1)&gt;50,0,1), "")</f>
        <v/>
      </c>
      <c r="M1" s="85" t="str">
        <f>IFERROR(IF((RIGHT(#REF!,LEN(#REF!)-2)*1)&gt;50,0,1), "")</f>
        <v/>
      </c>
      <c r="N1" s="85" t="str">
        <f>IFERROR(IF((RIGHT(#REF!,LEN(#REF!)-2)*1)&gt;50,0,1), "")</f>
        <v/>
      </c>
      <c r="O1" s="85" t="str">
        <f>IFERROR(IF((RIGHT(#REF!,LEN(#REF!)-2)*1)&gt;50,0,1), "")</f>
        <v/>
      </c>
      <c r="P1" s="85" t="str">
        <f>IFERROR(IF((RIGHT(#REF!,LEN(#REF!)-2)*1)&gt;50,0,1), "")</f>
        <v/>
      </c>
      <c r="Q1" s="85" t="str">
        <f>IFERROR(IF((RIGHT(#REF!,LEN(#REF!)-2)*1)&gt;50,0,1), "")</f>
        <v/>
      </c>
      <c r="R1" s="85" t="str">
        <f>IFERROR(IF((RIGHT(#REF!,LEN(#REF!)-2)*1)&gt;50,0,1), "")</f>
        <v/>
      </c>
      <c r="S1" s="85" t="str">
        <f>IFERROR(IF((RIGHT(#REF!,LEN(#REF!)-2)*1)&gt;50,0,1), "")</f>
        <v/>
      </c>
      <c r="T1" s="85" t="str">
        <f>IFERROR(IF((RIGHT(#REF!,LEN(#REF!)-2)*1)&gt;50,0,1), "")</f>
        <v/>
      </c>
      <c r="U1" s="85" t="str">
        <f>IFERROR(IF((RIGHT(#REF!,LEN(#REF!)-2)*1)&gt;50,0,1), "")</f>
        <v/>
      </c>
      <c r="V1" s="85" t="str">
        <f>IFERROR(IF((RIGHT(#REF!,LEN(#REF!)-2)*1)&gt;50,0,1), "")</f>
        <v/>
      </c>
      <c r="W1" s="85" t="str">
        <f>IFERROR(IF((RIGHT(#REF!,LEN(#REF!)-2)*1)&gt;50,0,1), "")</f>
        <v/>
      </c>
      <c r="X1" s="85" t="str">
        <f>IFERROR(IF((RIGHT(#REF!,LEN(#REF!)-2)*1)&gt;50,0,1), "")</f>
        <v/>
      </c>
      <c r="Y1" s="85" t="str">
        <f>IFERROR(IF((RIGHT(#REF!,LEN(#REF!)-2)*1)&gt;50,0,1), "")</f>
        <v/>
      </c>
      <c r="Z1" s="85" t="str">
        <f>IFERROR(IF((RIGHT(#REF!,LEN(#REF!)-2)*1)&gt;50,1,0), "")</f>
        <v/>
      </c>
      <c r="AA1" s="85" t="str">
        <f>IFERROR(IF((RIGHT(#REF!,LEN(#REF!)-2)*1)&gt;50,1,0), "")</f>
        <v/>
      </c>
      <c r="AB1" s="85" t="str">
        <f>IFERROR(IF((RIGHT(#REF!,LEN(#REF!)-2)*1)&gt;50,1,0), "")</f>
        <v/>
      </c>
      <c r="AC1" s="85" t="str">
        <f>IFERROR(IF((RIGHT(#REF!,LEN(#REF!)-2)*1)&gt;50,1,0), "")</f>
        <v/>
      </c>
      <c r="AD1" s="85" t="str">
        <f>IFERROR(IF((RIGHT(#REF!,LEN(#REF!)-2)*1)&gt;50,1,0), "")</f>
        <v/>
      </c>
      <c r="AE1" s="85" t="str">
        <f>IFERROR(IF((RIGHT(#REF!,LEN(#REF!)-2)*1)&gt;50,1,0), "")</f>
        <v/>
      </c>
      <c r="AF1" s="85" t="str">
        <f>IFERROR(IF((RIGHT(#REF!,LEN(#REF!)-2)*1)&gt;50,1,0), "")</f>
        <v/>
      </c>
      <c r="AG1" s="85" t="str">
        <f>IFERROR(IF((RIGHT(#REF!,LEN(#REF!)-2)*1)&gt;50,1,0), "")</f>
        <v/>
      </c>
      <c r="AH1" s="85" t="str">
        <f>IFERROR(IF((RIGHT(#REF!,LEN(#REF!)-2)*1)&gt;50,1,0), "")</f>
        <v/>
      </c>
    </row>
    <row r="3" spans="1:34">
      <c r="A3" s="1" t="str">
        <f>T_i!A1</f>
        <v>T_i</v>
      </c>
    </row>
    <row r="4" spans="1:34" ht="11" thickBot="1">
      <c r="A4" s="162"/>
      <c r="B4" s="163"/>
      <c r="C4" s="163"/>
      <c r="D4" s="163"/>
      <c r="E4" s="163"/>
      <c r="F4" s="163"/>
      <c r="G4" s="163"/>
      <c r="H4" s="163"/>
      <c r="I4" s="163"/>
    </row>
    <row r="5" spans="1:34" s="24" customFormat="1" ht="15.5">
      <c r="A5" s="161" t="str">
        <f>'[1]Quantitative Indicators '!$B$19</f>
        <v>Sales price of pre-packaged ACTs to customer</v>
      </c>
      <c r="B5" s="161"/>
      <c r="C5" s="161"/>
      <c r="D5" s="161"/>
      <c r="E5" s="161"/>
      <c r="F5" s="161"/>
      <c r="G5" s="161"/>
      <c r="H5" s="161"/>
      <c r="I5" s="161"/>
    </row>
    <row r="6" spans="1:34" s="2" customFormat="1" ht="11.25" customHeight="1">
      <c r="A6" s="136" t="s">
        <v>16</v>
      </c>
      <c r="B6" s="81" t="str">
        <f>IF(T_i!B1="","",T_i!B1)</f>
        <v>Private Not For-Profit Facility</v>
      </c>
      <c r="C6" s="81" t="str">
        <f>IF(T_i!F1="","",T_i!F1)</f>
        <v>Private For-Profit Facility</v>
      </c>
      <c r="D6" s="81" t="str">
        <f>IF(T_i!J1="","",T_i!J1)</f>
        <v>Pharmacy</v>
      </c>
      <c r="E6" s="81" t="str">
        <f>IF(T_i!N1="","",T_i!N1)</f>
        <v>Laboratory</v>
      </c>
      <c r="F6" s="81" t="str">
        <f>IF(T_i!R1="","",T_i!R1)</f>
        <v>Drug store</v>
      </c>
      <c r="G6" s="81" t="str">
        <f>IF(T_i!V1="","",T_i!V1)</f>
        <v>Informal</v>
      </c>
      <c r="H6" s="81" t="str">
        <f>IF(T_i!Z1="","",T_i!Z1)</f>
        <v>Retail total</v>
      </c>
      <c r="I6" s="81" t="str">
        <f>IF(T_i!AD1="","",T_i!AD1)</f>
        <v>Wholesale</v>
      </c>
    </row>
    <row r="7" spans="1:34" s="3" customFormat="1" ht="16.5" customHeight="1">
      <c r="A7" s="137"/>
      <c r="B7" s="82" t="str">
        <f>_xlfn.CONCAT("Median ", README!$C$4)</f>
        <v>Median [LOCAL CURRENCY NAME]</v>
      </c>
      <c r="C7" s="82" t="str">
        <f>_xlfn.CONCAT("Median ", README!$C$4)</f>
        <v>Median [LOCAL CURRENCY NAME]</v>
      </c>
      <c r="D7" s="82" t="str">
        <f>_xlfn.CONCAT("Median ", README!$C$4)</f>
        <v>Median [LOCAL CURRENCY NAME]</v>
      </c>
      <c r="E7" s="82" t="str">
        <f>_xlfn.CONCAT("Median ", README!$C$4)</f>
        <v>Median [LOCAL CURRENCY NAME]</v>
      </c>
      <c r="F7" s="82" t="str">
        <f>_xlfn.CONCAT("Median ", README!$C$4)</f>
        <v>Median [LOCAL CURRENCY NAME]</v>
      </c>
      <c r="G7" s="82" t="str">
        <f>_xlfn.CONCAT("Median ", README!$C$4)</f>
        <v>Median [LOCAL CURRENCY NAME]</v>
      </c>
      <c r="H7" s="82" t="str">
        <f>_xlfn.CONCAT("Median ", README!$C$4)</f>
        <v>Median [LOCAL CURRENCY NAME]</v>
      </c>
      <c r="I7" s="82" t="str">
        <f>_xlfn.CONCAT("Median ", README!$C$4)</f>
        <v>Median [LOCAL CURRENCY NAME]</v>
      </c>
    </row>
    <row r="8" spans="1:34" s="3" customFormat="1" ht="8.25" customHeight="1">
      <c r="A8" s="138"/>
      <c r="B8" s="83" t="str">
        <f t="shared" ref="B8:I8" si="0">"[IQR](N)"</f>
        <v>[IQR](N)</v>
      </c>
      <c r="C8" s="83" t="str">
        <f t="shared" si="0"/>
        <v>[IQR](N)</v>
      </c>
      <c r="D8" s="83" t="str">
        <f t="shared" si="0"/>
        <v>[IQR](N)</v>
      </c>
      <c r="E8" s="83" t="str">
        <f t="shared" si="0"/>
        <v>[IQR](N)</v>
      </c>
      <c r="F8" s="83" t="str">
        <f t="shared" si="0"/>
        <v>[IQR](N)</v>
      </c>
      <c r="G8" s="83" t="str">
        <f t="shared" si="0"/>
        <v>[IQR](N)</v>
      </c>
      <c r="H8" s="83" t="str">
        <f t="shared" si="0"/>
        <v>[IQR](N)</v>
      </c>
      <c r="I8" s="83" t="str">
        <f t="shared" si="0"/>
        <v>[IQR](N)</v>
      </c>
    </row>
    <row r="9" spans="1:34" s="13" customFormat="1">
      <c r="A9" s="12" t="str">
        <f>T_i!$A$4</f>
        <v>QA AL pack size 1 (for an infant 5-15kg)</v>
      </c>
      <c r="B9" s="70">
        <f>ROUND(T_i!B4,1)</f>
        <v>0</v>
      </c>
      <c r="C9" s="70">
        <f>ROUND(T_i!F4,1)</f>
        <v>0.1</v>
      </c>
      <c r="D9" s="70">
        <f>ROUND(T_i!J4,1)</f>
        <v>1</v>
      </c>
      <c r="E9" s="70">
        <f>ROUND(T_i!N4,1)</f>
        <v>0</v>
      </c>
      <c r="F9" s="70">
        <f>ROUND(T_i!R4,1)</f>
        <v>0.1</v>
      </c>
      <c r="G9" s="70">
        <f>ROUND(T_i!V4,1)</f>
        <v>0.1</v>
      </c>
      <c r="H9" s="70">
        <f>ROUND(T_i!Z4,1)</f>
        <v>0.1</v>
      </c>
      <c r="I9" s="70">
        <f>ROUND(T_i!AD4,1)</f>
        <v>0.1</v>
      </c>
    </row>
    <row r="10" spans="1:34">
      <c r="A10" s="3"/>
      <c r="B10" s="71" t="str">
        <f>IF(T_i!C4="","-", (CONCATENATE("[",ROUND(T_i!C4,1),"; ",ROUND(T_i!D4,1),"]", " (", T_i!E4, ")")))</f>
        <v>-</v>
      </c>
      <c r="C10" s="71" t="str">
        <f>IF(T_i!G4="","-", (CONCATENATE("[",ROUND(T_i!G4,1),"; ",ROUND(T_i!H4,1),"]", " (", T_i!I4, ")")))</f>
        <v>[0.1; 1.1] (5)</v>
      </c>
      <c r="D10" s="71" t="str">
        <f>IF(T_i!K4="","-", (CONCATENATE("[",ROUND(T_i!K4,1),"; ",ROUND(T_i!L4,1),"]", " (", T_i!M4, ")")))</f>
        <v>[0.2; 1.3] (26)</v>
      </c>
      <c r="E10" s="71" t="str">
        <f>IF(T_i!O4="","-", (CONCATENATE("[",ROUND(T_i!O4,1),"; ",ROUND(T_i!P4,1),"]", " (", T_i!Q4, ")")))</f>
        <v>-</v>
      </c>
      <c r="F10" s="71" t="str">
        <f>IF(T_i!S4="","-", (CONCATENATE("[",ROUND(T_i!S4,1),"; ",ROUND(T_i!T4,1),"]", " (", T_i!U4, ")")))</f>
        <v>[0.1; 0.1] (84)</v>
      </c>
      <c r="G10" s="71" t="str">
        <f>IF(T_i!W4="","-", (CONCATENATE("[",ROUND(T_i!W4,1),"; ",ROUND(T_i!X4,1),"]", " (", T_i!Y4, ")")))</f>
        <v>[0.1; 0.1] (4)</v>
      </c>
      <c r="H10" s="71" t="str">
        <f>IF(T_i!AA4="","-", (CONCATENATE("[",ROUND(T_i!AA4,1),"; ",ROUND(T_i!AB4,1),"]", " (", T_i!AC4, ")")))</f>
        <v>[0.1; 0.2] (119)</v>
      </c>
      <c r="I10" s="71" t="str">
        <f>IF(T_i!AE4="","-", (CONCATENATE("[",ROUND(T_i!AE4,1),"; ",ROUND(T_i!AF4,1),"]", " (", T_i!AG4, ")")))</f>
        <v>[0.1; 0.1] (1)</v>
      </c>
      <c r="J10" s="3"/>
    </row>
    <row r="11" spans="1:34" s="13" customFormat="1">
      <c r="A11" s="12" t="str">
        <f>T_i!$A$5</f>
        <v>QA AL pack size 2 (for a child 15-25 kgs)</v>
      </c>
      <c r="B11" s="70">
        <f>ROUND(T_i!B5,1)</f>
        <v>0.9</v>
      </c>
      <c r="C11" s="70">
        <f>ROUND(T_i!F5,1)</f>
        <v>0.3</v>
      </c>
      <c r="D11" s="70">
        <f>ROUND(T_i!J5,1)</f>
        <v>1.6</v>
      </c>
      <c r="E11" s="70">
        <f>ROUND(T_i!N5,1)</f>
        <v>0</v>
      </c>
      <c r="F11" s="70">
        <f>ROUND(T_i!R5,1)</f>
        <v>0.2</v>
      </c>
      <c r="G11" s="70">
        <f>ROUND(T_i!V5,1)</f>
        <v>0.3</v>
      </c>
      <c r="H11" s="70">
        <f>ROUND(T_i!Z5,1)</f>
        <v>0.2</v>
      </c>
      <c r="I11" s="70">
        <f>ROUND(T_i!AD5,1)</f>
        <v>0.2</v>
      </c>
    </row>
    <row r="12" spans="1:34">
      <c r="A12" s="3"/>
      <c r="B12" s="71" t="str">
        <f>IF(T_i!C5="","-", (CONCATENATE("[",ROUND(T_i!C5,1),"; ",ROUND(T_i!D5,1),"]", " (", T_i!E5, ")")))</f>
        <v>[0.9; 0.9] (1)</v>
      </c>
      <c r="C12" s="71" t="str">
        <f>IF(T_i!G5="","-", (CONCATENATE("[",ROUND(T_i!G5,1),"; ",ROUND(T_i!H5,1),"]", " (", T_i!I5, ")")))</f>
        <v>[0.3; 0.3] (2)</v>
      </c>
      <c r="D12" s="71" t="str">
        <f>IF(T_i!K5="","-", (CONCATENATE("[",ROUND(T_i!K5,1),"; ",ROUND(T_i!L5,1),"]", " (", T_i!M5, ")")))</f>
        <v>[1.3; 1.6] (18)</v>
      </c>
      <c r="E12" s="71" t="str">
        <f>IF(T_i!O5="","-", (CONCATENATE("[",ROUND(T_i!O5,1),"; ",ROUND(T_i!P5,1),"]", " (", T_i!Q5, ")")))</f>
        <v>-</v>
      </c>
      <c r="F12" s="71" t="str">
        <f>IF(T_i!S5="","-", (CONCATENATE("[",ROUND(T_i!S5,1),"; ",ROUND(T_i!T5,1),"]", " (", T_i!U5, ")")))</f>
        <v>[0.2; 0.2] (38)</v>
      </c>
      <c r="G12" s="71" t="str">
        <f>IF(T_i!W5="","-", (CONCATENATE("[",ROUND(T_i!W5,1),"; ",ROUND(T_i!X5,1),"]", " (", T_i!Y5, ")")))</f>
        <v>[0.3; 0.3] (4)</v>
      </c>
      <c r="H12" s="71" t="str">
        <f>IF(T_i!AA5="","-", (CONCATENATE("[",ROUND(T_i!AA5,1),"; ",ROUND(T_i!AB5,1),"]", " (", T_i!AC5, ")")))</f>
        <v>[0.2; 0.3] (63)</v>
      </c>
      <c r="I12" s="71" t="str">
        <f>IF(T_i!AE5="","-", (CONCATENATE("[",ROUND(T_i!AE5,1),"; ",ROUND(T_i!AF5,1),"]", " (", T_i!AG5, ")")))</f>
        <v>[0.2; 0.2] (1)</v>
      </c>
      <c r="J12" s="3"/>
    </row>
    <row r="13" spans="1:34" s="13" customFormat="1">
      <c r="A13" s="12" t="str">
        <f>T_i!$A$6</f>
        <v>QA AL pack size 3 (for an adolescent 25-35 kgs)</v>
      </c>
      <c r="B13" s="70">
        <f>ROUND(T_i!B6,1)</f>
        <v>0</v>
      </c>
      <c r="C13" s="70">
        <f>ROUND(T_i!F6,1)</f>
        <v>0.3</v>
      </c>
      <c r="D13" s="70">
        <f>ROUND(T_i!J6,1)</f>
        <v>0.3</v>
      </c>
      <c r="E13" s="70">
        <f>ROUND(T_i!N6,1)</f>
        <v>0</v>
      </c>
      <c r="F13" s="70">
        <f>ROUND(T_i!R6,1)</f>
        <v>0.3</v>
      </c>
      <c r="G13" s="70">
        <f>ROUND(T_i!V6,1)</f>
        <v>0.3</v>
      </c>
      <c r="H13" s="70">
        <f>ROUND(T_i!Z6,1)</f>
        <v>0.3</v>
      </c>
      <c r="I13" s="70">
        <f>ROUND(T_i!AD6,1)</f>
        <v>0.3</v>
      </c>
    </row>
    <row r="14" spans="1:34">
      <c r="A14" s="3"/>
      <c r="B14" s="71" t="str">
        <f>IF(T_i!C6="","-", (CONCATENATE("[",ROUND(T_i!C6,1),"; ",ROUND(T_i!D6,1),"]", " (", T_i!E6, ")")))</f>
        <v>-</v>
      </c>
      <c r="C14" s="71" t="str">
        <f>IF(T_i!G6="","-", (CONCATENATE("[",ROUND(T_i!G6,1),"; ",ROUND(T_i!H6,1),"]", " (", T_i!I6, ")")))</f>
        <v>[0.3; 0.3] (1)</v>
      </c>
      <c r="D14" s="71" t="str">
        <f>IF(T_i!K6="","-", (CONCATENATE("[",ROUND(T_i!K6,1),"; ",ROUND(T_i!L6,1),"]", " (", T_i!M6, ")")))</f>
        <v>[0.3; 0.3] (10)</v>
      </c>
      <c r="E14" s="71" t="str">
        <f>IF(T_i!O6="","-", (CONCATENATE("[",ROUND(T_i!O6,1),"; ",ROUND(T_i!P6,1),"]", " (", T_i!Q6, ")")))</f>
        <v>-</v>
      </c>
      <c r="F14" s="71" t="str">
        <f>IF(T_i!S6="","-", (CONCATENATE("[",ROUND(T_i!S6,1),"; ",ROUND(T_i!T6,1),"]", " (", T_i!U6, ")")))</f>
        <v>[0.3; 0.3] (78)</v>
      </c>
      <c r="G14" s="71" t="str">
        <f>IF(T_i!W6="","-", (CONCATENATE("[",ROUND(T_i!W6,1),"; ",ROUND(T_i!X6,1),"]", " (", T_i!Y6, ")")))</f>
        <v>[0.3; 0.3] (1)</v>
      </c>
      <c r="H14" s="71" t="str">
        <f>IF(T_i!AA6="","-", (CONCATENATE("[",ROUND(T_i!AA6,1),"; ",ROUND(T_i!AB6,1),"]", " (", T_i!AC6, ")")))</f>
        <v>[0.3; 0.3] (90)</v>
      </c>
      <c r="I14" s="71" t="str">
        <f>IF(T_i!AE6="","-", (CONCATENATE("[",ROUND(T_i!AE6,1),"; ",ROUND(T_i!AF6,1),"]", " (", T_i!AG6, ")")))</f>
        <v>[0.3; 0.3] (1)</v>
      </c>
      <c r="J14" s="3"/>
    </row>
    <row r="15" spans="1:34" s="13" customFormat="1">
      <c r="A15" s="12" t="str">
        <f>T_i!$A$7</f>
        <v>QA AL pack size 4 (for an adult 35+ kgs)</v>
      </c>
      <c r="B15" s="70">
        <f>ROUND(T_i!B7,1)</f>
        <v>0</v>
      </c>
      <c r="C15" s="70">
        <f>ROUND(T_i!F7,1)</f>
        <v>2.2000000000000002</v>
      </c>
      <c r="D15" s="70">
        <f>ROUND(T_i!J7,1)</f>
        <v>2.5</v>
      </c>
      <c r="E15" s="70">
        <f>ROUND(T_i!N7,1)</f>
        <v>0</v>
      </c>
      <c r="F15" s="70">
        <f>ROUND(T_i!R7,1)</f>
        <v>0.4</v>
      </c>
      <c r="G15" s="70">
        <f>ROUND(T_i!V7,1)</f>
        <v>0</v>
      </c>
      <c r="H15" s="70">
        <f>ROUND(T_i!Z7,1)</f>
        <v>1.9</v>
      </c>
      <c r="I15" s="70">
        <f>ROUND(T_i!AD7,1)</f>
        <v>0</v>
      </c>
    </row>
    <row r="16" spans="1:34">
      <c r="A16" s="3"/>
      <c r="B16" s="71" t="str">
        <f>IF(T_i!C7="","-", (CONCATENATE("[",ROUND(T_i!C7,1),"; ",ROUND(T_i!D7,1),"]", " (", T_i!E7, ")")))</f>
        <v>-</v>
      </c>
      <c r="C16" s="71" t="str">
        <f>IF(T_i!G7="","-", (CONCATENATE("[",ROUND(T_i!G7,1),"; ",ROUND(T_i!H7,1),"]", " (", T_i!I7, ")")))</f>
        <v>[2.2; 2.2] (2)</v>
      </c>
      <c r="D16" s="71" t="str">
        <f>IF(T_i!K7="","-", (CONCATENATE("[",ROUND(T_i!K7,1),"; ",ROUND(T_i!L7,1),"]", " (", T_i!M7, ")")))</f>
        <v>[2.1; 2.5] (27)</v>
      </c>
      <c r="E16" s="71" t="str">
        <f>IF(T_i!O7="","-", (CONCATENATE("[",ROUND(T_i!O7,1),"; ",ROUND(T_i!P7,1),"]", " (", T_i!Q7, ")")))</f>
        <v>-</v>
      </c>
      <c r="F16" s="71" t="str">
        <f>IF(T_i!S7="","-", (CONCATENATE("[",ROUND(T_i!S7,1),"; ",ROUND(T_i!T7,1),"]", " (", T_i!U7, ")")))</f>
        <v>[0.4; 1.6] (28)</v>
      </c>
      <c r="G16" s="71" t="str">
        <f>IF(T_i!W7="","-", (CONCATENATE("[",ROUND(T_i!W7,1),"; ",ROUND(T_i!X7,1),"]", " (", T_i!Y7, ")")))</f>
        <v>-</v>
      </c>
      <c r="H16" s="71" t="str">
        <f>IF(T_i!AA7="","-", (CONCATENATE("[",ROUND(T_i!AA7,1),"; ",ROUND(T_i!AB7,1),"]", " (", T_i!AC7, ")")))</f>
        <v>[0.4; 2.5] (57)</v>
      </c>
      <c r="I16" s="71" t="str">
        <f>IF(T_i!AE7="","-", (CONCATENATE("[",ROUND(T_i!AE7,1),"; ",ROUND(T_i!AF7,1),"]", " (", T_i!AG7, ")")))</f>
        <v>-</v>
      </c>
      <c r="J16" s="3"/>
    </row>
    <row r="17" spans="1:11" s="13" customFormat="1">
      <c r="A17" s="12" t="str">
        <f>T_i!$A$8</f>
        <v>Non-QA AL pack size 1 (for an infant 5-15kg)</v>
      </c>
      <c r="B17" s="70">
        <f>ROUND(T_i!B8,1)</f>
        <v>1.1000000000000001</v>
      </c>
      <c r="C17" s="70">
        <f>ROUND(T_i!F8,1)</f>
        <v>0.3</v>
      </c>
      <c r="D17" s="70">
        <f>ROUND(T_i!J8,1)</f>
        <v>0.6</v>
      </c>
      <c r="E17" s="70">
        <f>ROUND(T_i!N8,1)</f>
        <v>0</v>
      </c>
      <c r="F17" s="70">
        <f>ROUND(T_i!R8,1)</f>
        <v>0.3</v>
      </c>
      <c r="G17" s="70">
        <f>ROUND(T_i!V8,1)</f>
        <v>1.3</v>
      </c>
      <c r="H17" s="70">
        <f>ROUND(T_i!Z8,1)</f>
        <v>0.4</v>
      </c>
      <c r="I17" s="70">
        <f>ROUND(T_i!AD8,1)</f>
        <v>1.6</v>
      </c>
    </row>
    <row r="18" spans="1:11">
      <c r="A18" s="3"/>
      <c r="B18" s="71" t="str">
        <f>IF(T_i!C8="","-", (CONCATENATE("[",ROUND(T_i!C8,1),"; ",ROUND(T_i!D8,1),"]", " (", T_i!E8, ")")))</f>
        <v>[0.6; 1.1] (3)</v>
      </c>
      <c r="C18" s="71" t="str">
        <f>IF(T_i!G8="","-", (CONCATENATE("[",ROUND(T_i!G8,1),"; ",ROUND(T_i!H8,1),"]", " (", T_i!I8, ")")))</f>
        <v>[0.3; 0.3] (1)</v>
      </c>
      <c r="D18" s="71" t="str">
        <f>IF(T_i!K8="","-", (CONCATENATE("[",ROUND(T_i!K8,1),"; ",ROUND(T_i!L8,1),"]", " (", T_i!M8, ")")))</f>
        <v>[0.4; 0.9] (27)</v>
      </c>
      <c r="E18" s="71" t="str">
        <f>IF(T_i!O8="","-", (CONCATENATE("[",ROUND(T_i!O8,1),"; ",ROUND(T_i!P8,1),"]", " (", T_i!Q8, ")")))</f>
        <v>-</v>
      </c>
      <c r="F18" s="71" t="str">
        <f>IF(T_i!S8="","-", (CONCATENATE("[",ROUND(T_i!S8,1),"; ",ROUND(T_i!T8,1),"]", " (", T_i!U8, ")")))</f>
        <v>[0.3; 0.4] (80)</v>
      </c>
      <c r="G18" s="71" t="str">
        <f>IF(T_i!W8="","-", (CONCATENATE("[",ROUND(T_i!W8,1),"; ",ROUND(T_i!X8,1),"]", " (", T_i!Y8, ")")))</f>
        <v>[0.3; 1.3] (2)</v>
      </c>
      <c r="H18" s="71" t="str">
        <f>IF(T_i!AA8="","-", (CONCATENATE("[",ROUND(T_i!AA8,1),"; ",ROUND(T_i!AB8,1),"]", " (", T_i!AC8, ")")))</f>
        <v>[0.3; 0.6] (113)</v>
      </c>
      <c r="I18" s="71" t="str">
        <f>IF(T_i!AE8="","-", (CONCATENATE("[",ROUND(T_i!AE8,1),"; ",ROUND(T_i!AF8,1),"]", " (", T_i!AG8, ")")))</f>
        <v>[1.6; 1.6] (1)</v>
      </c>
      <c r="J18" s="3"/>
    </row>
    <row r="19" spans="1:11" s="13" customFormat="1">
      <c r="A19" s="12" t="str">
        <f>T_i!$A$9</f>
        <v>Non-QA AL pack size 2 (for a child 15-25 kgs)</v>
      </c>
      <c r="B19" s="70">
        <f>ROUND(T_i!B9,1)</f>
        <v>0</v>
      </c>
      <c r="C19" s="70">
        <f>ROUND(T_i!F9,1)</f>
        <v>0.6</v>
      </c>
      <c r="D19" s="70">
        <f>ROUND(T_i!J9,1)</f>
        <v>1.3</v>
      </c>
      <c r="E19" s="70">
        <f>ROUND(T_i!N9,1)</f>
        <v>0.2</v>
      </c>
      <c r="F19" s="70">
        <f>ROUND(T_i!R9,1)</f>
        <v>0.2</v>
      </c>
      <c r="G19" s="70">
        <f>ROUND(T_i!V9,1)</f>
        <v>0.2</v>
      </c>
      <c r="H19" s="70">
        <f>ROUND(T_i!Z9,1)</f>
        <v>0.2</v>
      </c>
      <c r="I19" s="70">
        <f>ROUND(T_i!AD9,1)</f>
        <v>0.2</v>
      </c>
    </row>
    <row r="20" spans="1:11">
      <c r="A20" s="3"/>
      <c r="B20" s="71" t="str">
        <f>IF(T_i!C9="","-", (CONCATENATE("[",ROUND(T_i!C9,1),"; ",ROUND(T_i!D9,1),"]", " (", T_i!E9, ")")))</f>
        <v>-</v>
      </c>
      <c r="C20" s="71" t="str">
        <f>IF(T_i!G9="","-", (CONCATENATE("[",ROUND(T_i!G9,1),"; ",ROUND(T_i!H9,1),"]", " (", T_i!I9, ")")))</f>
        <v>[0.3; 1.9] (3)</v>
      </c>
      <c r="D20" s="71" t="str">
        <f>IF(T_i!K9="","-", (CONCATENATE("[",ROUND(T_i!K9,1),"; ",ROUND(T_i!L9,1),"]", " (", T_i!M9, ")")))</f>
        <v>[1.3; 1.3] (9)</v>
      </c>
      <c r="E20" s="71" t="str">
        <f>IF(T_i!O9="","-", (CONCATENATE("[",ROUND(T_i!O9,1),"; ",ROUND(T_i!P9,1),"]", " (", T_i!Q9, ")")))</f>
        <v>[0.2; 0.2] (1)</v>
      </c>
      <c r="F20" s="71" t="str">
        <f>IF(T_i!S9="","-", (CONCATENATE("[",ROUND(T_i!S9,1),"; ",ROUND(T_i!T9,1),"]", " (", T_i!U9, ")")))</f>
        <v>[0.2; 0.3] (42)</v>
      </c>
      <c r="G20" s="71" t="str">
        <f>IF(T_i!W9="","-", (CONCATENATE("[",ROUND(T_i!W9,1),"; ",ROUND(T_i!X9,1),"]", " (", T_i!Y9, ")")))</f>
        <v>[0.2; 0.2] (2)</v>
      </c>
      <c r="H20" s="71" t="str">
        <f>IF(T_i!AA9="","-", (CONCATENATE("[",ROUND(T_i!AA9,1),"; ",ROUND(T_i!AB9,1),"]", " (", T_i!AC9, ")")))</f>
        <v>[0.2; 0.4] (57)</v>
      </c>
      <c r="I20" s="71" t="str">
        <f>IF(T_i!AE9="","-", (CONCATENATE("[",ROUND(T_i!AE9,1),"; ",ROUND(T_i!AF9,1),"]", " (", T_i!AG9, ")")))</f>
        <v>[0.2; 0.2] (1)</v>
      </c>
      <c r="J20" s="3"/>
    </row>
    <row r="21" spans="1:11" s="13" customFormat="1">
      <c r="A21" s="12" t="str">
        <f>T_i!$A$10</f>
        <v>Non-QA AL pack size 3 (for an adolescent 25-35 kgs)</v>
      </c>
      <c r="B21" s="70">
        <f>ROUND(T_i!B10,1)</f>
        <v>0</v>
      </c>
      <c r="C21" s="70">
        <f>ROUND(T_i!F10,1)</f>
        <v>0.4</v>
      </c>
      <c r="D21" s="70">
        <f>ROUND(T_i!J10,1)</f>
        <v>0.4</v>
      </c>
      <c r="E21" s="70">
        <f>ROUND(T_i!N10,1)</f>
        <v>0</v>
      </c>
      <c r="F21" s="70">
        <f>ROUND(T_i!R10,1)</f>
        <v>0.3</v>
      </c>
      <c r="G21" s="70">
        <f>ROUND(T_i!V10,1)</f>
        <v>0.3</v>
      </c>
      <c r="H21" s="70">
        <f>ROUND(T_i!Z10,1)</f>
        <v>0.3</v>
      </c>
      <c r="I21" s="70">
        <f>ROUND(T_i!AD10,1)</f>
        <v>0</v>
      </c>
    </row>
    <row r="22" spans="1:11">
      <c r="A22" s="3"/>
      <c r="B22" s="71" t="str">
        <f>IF(T_i!C10="","-", (CONCATENATE("[",ROUND(T_i!C10,1),"; ",ROUND(T_i!D10,1),"]", " (", T_i!E10, ")")))</f>
        <v>-</v>
      </c>
      <c r="C22" s="71" t="str">
        <f>IF(T_i!G10="","-", (CONCATENATE("[",ROUND(T_i!G10,1),"; ",ROUND(T_i!H10,1),"]", " (", T_i!I10, ")")))</f>
        <v>[0.4; 0.5] (2)</v>
      </c>
      <c r="D22" s="71" t="str">
        <f>IF(T_i!K10="","-", (CONCATENATE("[",ROUND(T_i!K10,1),"; ",ROUND(T_i!L10,1),"]", " (", T_i!M10, ")")))</f>
        <v>[0.3; 1] (7)</v>
      </c>
      <c r="E22" s="71" t="str">
        <f>IF(T_i!O10="","-", (CONCATENATE("[",ROUND(T_i!O10,1),"; ",ROUND(T_i!P10,1),"]", " (", T_i!Q10, ")")))</f>
        <v>-</v>
      </c>
      <c r="F22" s="71" t="str">
        <f>IF(T_i!S10="","-", (CONCATENATE("[",ROUND(T_i!S10,1),"; ",ROUND(T_i!T10,1),"]", " (", T_i!U10, ")")))</f>
        <v>[0.3; 0.4] (18)</v>
      </c>
      <c r="G22" s="71" t="str">
        <f>IF(T_i!W10="","-", (CONCATENATE("[",ROUND(T_i!W10,1),"; ",ROUND(T_i!X10,1),"]", " (", T_i!Y10, ")")))</f>
        <v>[0.3; 0.3] (1)</v>
      </c>
      <c r="H22" s="71" t="str">
        <f>IF(T_i!AA10="","-", (CONCATENATE("[",ROUND(T_i!AA10,1),"; ",ROUND(T_i!AB10,1),"]", " (", T_i!AC10, ")")))</f>
        <v>[0.3; 0.4] (28)</v>
      </c>
      <c r="I22" s="71" t="str">
        <f>IF(T_i!AE10="","-", (CONCATENATE("[",ROUND(T_i!AE10,1),"; ",ROUND(T_i!AF10,1),"]", " (", T_i!AG10, ")")))</f>
        <v>-</v>
      </c>
      <c r="J22" s="3"/>
    </row>
    <row r="23" spans="1:11" s="13" customFormat="1">
      <c r="A23" s="12" t="str">
        <f>T_i!$A$11</f>
        <v>Non-QA AL pack size 4 (for an adult 35+ kgs)</v>
      </c>
      <c r="B23" s="70">
        <f>ROUND(T_i!B11,1)</f>
        <v>0.8</v>
      </c>
      <c r="C23" s="70">
        <f>ROUND(T_i!F11,1)</f>
        <v>0.6</v>
      </c>
      <c r="D23" s="70">
        <f>ROUND(T_i!J11,1)</f>
        <v>0.8</v>
      </c>
      <c r="E23" s="70">
        <f>ROUND(T_i!N11,1)</f>
        <v>0</v>
      </c>
      <c r="F23" s="70">
        <f>ROUND(T_i!R11,1)</f>
        <v>0.5</v>
      </c>
      <c r="G23" s="70">
        <f>ROUND(T_i!V11,1)</f>
        <v>0.5</v>
      </c>
      <c r="H23" s="70">
        <f>ROUND(T_i!Z11,1)</f>
        <v>0.5</v>
      </c>
      <c r="I23" s="70">
        <f>ROUND(T_i!AD11,1)</f>
        <v>0.5</v>
      </c>
    </row>
    <row r="24" spans="1:11">
      <c r="A24" s="3"/>
      <c r="B24" s="71" t="str">
        <f>IF(T_i!C11="","-", (CONCATENATE("[",ROUND(T_i!C11,1),"; ",ROUND(T_i!D11,1),"]", " (", T_i!E11, ")")))</f>
        <v>[0.4; 1.3] (12)</v>
      </c>
      <c r="C24" s="71" t="str">
        <f>IF(T_i!G11="","-", (CONCATENATE("[",ROUND(T_i!G11,1),"; ",ROUND(T_i!H11,1),"]", " (", T_i!I11, ")")))</f>
        <v>[0.4; 0.9] (65)</v>
      </c>
      <c r="D24" s="71" t="str">
        <f>IF(T_i!K11="","-", (CONCATENATE("[",ROUND(T_i!K11,1),"; ",ROUND(T_i!L11,1),"]", " (", T_i!M11, ")")))</f>
        <v>[0.6; 1.8] (357)</v>
      </c>
      <c r="E24" s="71" t="str">
        <f>IF(T_i!O11="","-", (CONCATENATE("[",ROUND(T_i!O11,1),"; ",ROUND(T_i!P11,1),"]", " (", T_i!Q11, ")")))</f>
        <v>-</v>
      </c>
      <c r="F24" s="71" t="str">
        <f>IF(T_i!S11="","-", (CONCATENATE("[",ROUND(T_i!S11,1),"; ",ROUND(T_i!T11,1),"]", " (", T_i!U11, ")")))</f>
        <v>[0.4; 0.9] (1648)</v>
      </c>
      <c r="G24" s="71" t="str">
        <f>IF(T_i!W11="","-", (CONCATENATE("[",ROUND(T_i!W11,1),"; ",ROUND(T_i!X11,1),"]", " (", T_i!Y11, ")")))</f>
        <v>[0.4; 1.6] (36)</v>
      </c>
      <c r="H24" s="71" t="str">
        <f>IF(T_i!AA11="","-", (CONCATENATE("[",ROUND(T_i!AA11,1),"; ",ROUND(T_i!AB11,1),"]", " (", T_i!AC11, ")")))</f>
        <v>[0.4; 1.4] (2118)</v>
      </c>
      <c r="I24" s="71" t="str">
        <f>IF(T_i!AE11="","-", (CONCATENATE("[",ROUND(T_i!AE11,1),"; ",ROUND(T_i!AF11,1),"]", " (", T_i!AG11, ")")))</f>
        <v>[0.3; 1.5] (38)</v>
      </c>
      <c r="J24" s="3"/>
    </row>
    <row r="25" spans="1:11" s="13" customFormat="1">
      <c r="A25" s="12"/>
      <c r="B25" s="70">
        <f>ROUND(T_i!B12,1)</f>
        <v>0</v>
      </c>
      <c r="C25" s="70">
        <f>ROUND(T_i!F12,1)</f>
        <v>0</v>
      </c>
      <c r="D25" s="70">
        <f>ROUND(T_i!J12,1)</f>
        <v>0</v>
      </c>
      <c r="E25" s="70">
        <f>ROUND(T_i!N12,1)</f>
        <v>0</v>
      </c>
      <c r="F25" s="70">
        <f>ROUND(T_i!R12,1)</f>
        <v>0</v>
      </c>
      <c r="G25" s="70">
        <f>ROUND(T_i!V12,1)</f>
        <v>0</v>
      </c>
      <c r="H25" s="70">
        <f>ROUND(T_i!Z12,1)</f>
        <v>0</v>
      </c>
      <c r="I25" s="70">
        <f>ROUND(T_i!AD12,1)</f>
        <v>0</v>
      </c>
    </row>
    <row r="26" spans="1:11">
      <c r="A26" s="3"/>
      <c r="B26" s="71" t="str">
        <f>IF(T_i!C12="","-", (CONCATENATE("[",ROUND(T_i!C12,1),"; ",ROUND(T_i!D12,1),"]", " (", T_i!E12, ")")))</f>
        <v>-</v>
      </c>
      <c r="C26" s="71" t="str">
        <f>IF(T_i!G12="","-", (CONCATENATE("[",ROUND(T_i!G12,1),"; ",ROUND(T_i!H12,1),"]", " (", T_i!I12, ")")))</f>
        <v>-</v>
      </c>
      <c r="D26" s="71" t="str">
        <f>IF(T_i!K12="","-", (CONCATENATE("[",ROUND(T_i!K12,1),"; ",ROUND(T_i!L12,1),"]", " (", T_i!M12, ")")))</f>
        <v>-</v>
      </c>
      <c r="E26" s="71" t="str">
        <f>IF(T_i!O12="","-", (CONCATENATE("[",ROUND(T_i!O12,1),"; ",ROUND(T_i!P12,1),"]", " (", T_i!Q12, ")")))</f>
        <v>-</v>
      </c>
      <c r="F26" s="71" t="str">
        <f>IF(T_i!S12="","-", (CONCATENATE("[",ROUND(T_i!S12,1),"; ",ROUND(T_i!T12,1),"]", " (", T_i!U12, ")")))</f>
        <v>-</v>
      </c>
      <c r="G26" s="71" t="str">
        <f>IF(T_i!W12="","-", (CONCATENATE("[",ROUND(T_i!W12,1),"; ",ROUND(T_i!X12,1),"]", " (", T_i!Y12, ")")))</f>
        <v>-</v>
      </c>
      <c r="H26" s="71" t="str">
        <f>IF(T_i!AA12="","-", (CONCATENATE("[",ROUND(T_i!AA12,1),"; ",ROUND(T_i!AB12,1),"]", " (", T_i!AC12, ")")))</f>
        <v>-</v>
      </c>
      <c r="I26" s="71" t="str">
        <f>IF(T_i!AE12="","-", (CONCATENATE("[",ROUND(T_i!AE12,1),"; ",ROUND(T_i!AF12,1),"]", " (", T_i!AG12, ")")))</f>
        <v>-</v>
      </c>
      <c r="J26" s="3"/>
    </row>
    <row r="27" spans="1:11" s="13" customFormat="1">
      <c r="A27" s="12"/>
      <c r="B27" s="70">
        <f>ROUND(T_i!B13,1)</f>
        <v>0</v>
      </c>
      <c r="C27" s="70">
        <f>ROUND(T_i!F13,1)</f>
        <v>0</v>
      </c>
      <c r="D27" s="70">
        <f>ROUND(T_i!J13,1)</f>
        <v>0</v>
      </c>
      <c r="E27" s="70">
        <f>ROUND(T_i!N13,1)</f>
        <v>0</v>
      </c>
      <c r="F27" s="70">
        <f>ROUND(T_i!R13,1)</f>
        <v>0</v>
      </c>
      <c r="G27" s="70">
        <f>ROUND(T_i!V13,1)</f>
        <v>0</v>
      </c>
      <c r="H27" s="70">
        <f>ROUND(T_i!Z13,1)</f>
        <v>0</v>
      </c>
      <c r="I27" s="70">
        <f>ROUND(T_i!AD13,1)</f>
        <v>0</v>
      </c>
    </row>
    <row r="28" spans="1:11">
      <c r="A28" s="3"/>
      <c r="B28" s="71" t="str">
        <f>IF(T_i!C13="","-", (CONCATENATE("[",ROUND(T_i!C13,1),"; ",ROUND(T_i!D13,1),"]", " (", T_i!E13, ")")))</f>
        <v>-</v>
      </c>
      <c r="C28" s="71" t="str">
        <f>IF(T_i!G13="","-", (CONCATENATE("[",ROUND(T_i!G13,1),"; ",ROUND(T_i!H13,1),"]", " (", T_i!I13, ")")))</f>
        <v>-</v>
      </c>
      <c r="D28" s="71" t="str">
        <f>IF(T_i!K13="","-", (CONCATENATE("[",ROUND(T_i!K13,1),"; ",ROUND(T_i!L13,1),"]", " (", T_i!M13, ")")))</f>
        <v>-</v>
      </c>
      <c r="E28" s="71" t="str">
        <f>IF(T_i!O13="","-", (CONCATENATE("[",ROUND(T_i!O13,1),"; ",ROUND(T_i!P13,1),"]", " (", T_i!Q13, ")")))</f>
        <v>-</v>
      </c>
      <c r="F28" s="71" t="str">
        <f>IF(T_i!S13="","-", (CONCATENATE("[",ROUND(T_i!S13,1),"; ",ROUND(T_i!T13,1),"]", " (", T_i!U13, ")")))</f>
        <v>-</v>
      </c>
      <c r="G28" s="71" t="str">
        <f>IF(T_i!W13="","-", (CONCATENATE("[",ROUND(T_i!W13,1),"; ",ROUND(T_i!X13,1),"]", " (", T_i!Y13, ")")))</f>
        <v>-</v>
      </c>
      <c r="H28" s="71" t="str">
        <f>IF(T_i!AA13="","-", (CONCATENATE("[",ROUND(T_i!AA13,1),"; ",ROUND(T_i!AB13,1),"]", " (", T_i!AC13, ")")))</f>
        <v>-</v>
      </c>
      <c r="I28" s="71" t="str">
        <f>IF(T_i!AE13="","-", (CONCATENATE("[",ROUND(T_i!AE13,1),"; ",ROUND(T_i!AF13,1),"]", " (", T_i!AG13, ")")))</f>
        <v>-</v>
      </c>
      <c r="J28" s="3"/>
    </row>
    <row r="29" spans="1:11" s="13" customFormat="1">
      <c r="A29" s="47"/>
      <c r="B29" s="70">
        <f>ROUND(T_i!B14,1)</f>
        <v>0</v>
      </c>
      <c r="C29" s="70">
        <f>ROUND(T_i!F14,1)</f>
        <v>0</v>
      </c>
      <c r="D29" s="70">
        <f>ROUND(T_i!J14,1)</f>
        <v>0</v>
      </c>
      <c r="E29" s="70">
        <f>ROUND(T_i!N14,1)</f>
        <v>0</v>
      </c>
      <c r="F29" s="70">
        <f>ROUND(T_i!R14,1)</f>
        <v>0</v>
      </c>
      <c r="G29" s="70">
        <f>ROUND(T_i!V14,1)</f>
        <v>0</v>
      </c>
      <c r="H29" s="70">
        <f>ROUND(T_i!Z14,1)</f>
        <v>0</v>
      </c>
      <c r="I29" s="70">
        <f>ROUND(T_i!AD14,1)</f>
        <v>0</v>
      </c>
    </row>
    <row r="30" spans="1:11">
      <c r="A30" s="72"/>
      <c r="B30" s="71" t="str">
        <f>IF(T_i!C14="","-", (CONCATENATE("[",ROUND(T_i!C14,1),"; ",ROUND(T_i!D14,1),"]", " (", T_i!E14, ")")))</f>
        <v>-</v>
      </c>
      <c r="C30" s="71" t="str">
        <f>IF(T_i!G14="","-", (CONCATENATE("[",ROUND(T_i!G14,1),"; ",ROUND(T_i!H14,1),"]", " (", T_i!I14, ")")))</f>
        <v>-</v>
      </c>
      <c r="D30" s="71" t="str">
        <f>IF(T_i!K14="","-", (CONCATENATE("[",ROUND(T_i!K14,1),"; ",ROUND(T_i!L14,1),"]", " (", T_i!M14, ")")))</f>
        <v>-</v>
      </c>
      <c r="E30" s="71" t="str">
        <f>IF(T_i!O14="","-", (CONCATENATE("[",ROUND(T_i!O14,1),"; ",ROUND(T_i!P14,1),"]", " (", T_i!Q14, ")")))</f>
        <v>-</v>
      </c>
      <c r="F30" s="71" t="str">
        <f>IF(T_i!S14="","-", (CONCATENATE("[",ROUND(T_i!S14,1),"; ",ROUND(T_i!T14,1),"]", " (", T_i!U14, ")")))</f>
        <v>-</v>
      </c>
      <c r="G30" s="71" t="str">
        <f>IF(T_i!W14="","-", (CONCATENATE("[",ROUND(T_i!W14,1),"; ",ROUND(T_i!X14,1),"]", " (", T_i!Y14, ")")))</f>
        <v>-</v>
      </c>
      <c r="H30" s="71" t="str">
        <f>IF(T_i!AA14="","-", (CONCATENATE("[",ROUND(T_i!AA14,1),"; ",ROUND(T_i!AB14,1),"]", " (", T_i!AC14, ")")))</f>
        <v>-</v>
      </c>
      <c r="I30" s="71" t="str">
        <f>IF(T_i!AE14="","-", (CONCATENATE("[",ROUND(T_i!AE14,1),"; ",ROUND(T_i!AF14,1),"]", " (", T_i!AG14, ")")))</f>
        <v>-</v>
      </c>
      <c r="J30" s="3"/>
    </row>
    <row r="31" spans="1:11" s="13" customFormat="1">
      <c r="A31" s="47"/>
      <c r="B31" s="70">
        <f>ROUND(T_i!B15,1)</f>
        <v>0</v>
      </c>
      <c r="C31" s="70">
        <f>ROUND(T_i!F15,1)</f>
        <v>0</v>
      </c>
      <c r="D31" s="70">
        <f>ROUND(T_i!J15,1)</f>
        <v>0</v>
      </c>
      <c r="E31" s="70">
        <f>ROUND(T_i!N15,1)</f>
        <v>0</v>
      </c>
      <c r="F31" s="70">
        <f>ROUND(T_i!R15,1)</f>
        <v>0</v>
      </c>
      <c r="G31" s="70">
        <f>ROUND(T_i!V15,1)</f>
        <v>0</v>
      </c>
      <c r="H31" s="70">
        <f>ROUND(T_i!Z15,1)</f>
        <v>0</v>
      </c>
      <c r="I31" s="70">
        <f>ROUND(T_i!AD15,1)</f>
        <v>0</v>
      </c>
      <c r="K31" s="73"/>
    </row>
    <row r="32" spans="1:11">
      <c r="A32" s="72"/>
      <c r="B32" s="71" t="str">
        <f>IF(T_i!C15="","-", (CONCATENATE("[",ROUND(T_i!C15,1),"; ",ROUND(T_i!D15,1),"]", " (", T_i!E15, ")")))</f>
        <v>-</v>
      </c>
      <c r="C32" s="71" t="str">
        <f>IF(T_i!G15="","-", (CONCATENATE("[",ROUND(T_i!G15,1),"; ",ROUND(T_i!H15,1),"]", " (", T_i!I15, ")")))</f>
        <v>-</v>
      </c>
      <c r="D32" s="71" t="str">
        <f>IF(T_i!K15="","-", (CONCATENATE("[",ROUND(T_i!K15,1),"; ",ROUND(T_i!L15,1),"]", " (", T_i!M15, ")")))</f>
        <v>-</v>
      </c>
      <c r="E32" s="71" t="str">
        <f>IF(T_i!O15="","-", (CONCATENATE("[",ROUND(T_i!O15,1),"; ",ROUND(T_i!P15,1),"]", " (", T_i!Q15, ")")))</f>
        <v>-</v>
      </c>
      <c r="F32" s="71" t="str">
        <f>IF(T_i!S15="","-", (CONCATENATE("[",ROUND(T_i!S15,1),"; ",ROUND(T_i!T15,1),"]", " (", T_i!U15, ")")))</f>
        <v>-</v>
      </c>
      <c r="G32" s="71" t="str">
        <f>IF(T_i!W15="","-", (CONCATENATE("[",ROUND(T_i!W15,1),"; ",ROUND(T_i!X15,1),"]", " (", T_i!Y15, ")")))</f>
        <v>-</v>
      </c>
      <c r="H32" s="71" t="str">
        <f>IF(T_i!AA15="","-", (CONCATENATE("[",ROUND(T_i!AA15,1),"; ",ROUND(T_i!AB15,1),"]", " (", T_i!AC15, ")")))</f>
        <v>-</v>
      </c>
      <c r="I32" s="71" t="str">
        <f>IF(T_i!AE15="","-", (CONCATENATE("[",ROUND(T_i!AE15,1),"; ",ROUND(T_i!AF15,1),"]", " (", T_i!AG15, ")")))</f>
        <v>-</v>
      </c>
      <c r="J32" s="3"/>
    </row>
    <row r="33" spans="1:10" s="13" customFormat="1">
      <c r="A33" s="47"/>
      <c r="B33" s="70">
        <f>ROUND(T_i!B16,1)</f>
        <v>0</v>
      </c>
      <c r="C33" s="70">
        <f>ROUND(T_i!F16,1)</f>
        <v>0</v>
      </c>
      <c r="D33" s="70">
        <f>ROUND(T_i!J16,1)</f>
        <v>0</v>
      </c>
      <c r="E33" s="70">
        <f>ROUND(T_i!N16,1)</f>
        <v>0</v>
      </c>
      <c r="F33" s="70">
        <f>ROUND(T_i!R16,1)</f>
        <v>0</v>
      </c>
      <c r="G33" s="70">
        <f>ROUND(T_i!V16,1)</f>
        <v>0</v>
      </c>
      <c r="H33" s="70">
        <f>ROUND(T_i!Z16,1)</f>
        <v>0</v>
      </c>
      <c r="I33" s="70">
        <f>ROUND(T_i!AD16,1)</f>
        <v>0</v>
      </c>
    </row>
    <row r="34" spans="1:10">
      <c r="A34" s="72"/>
      <c r="B34" s="71" t="str">
        <f>IF(T_i!C16="","-", (CONCATENATE("[",ROUND(T_i!C16,1),"; ",ROUND(T_i!D16,1),"]", " (", T_i!E16, ")")))</f>
        <v>-</v>
      </c>
      <c r="C34" s="71" t="str">
        <f>IF(T_i!G16="","-", (CONCATENATE("[",ROUND(T_i!G16,1),"; ",ROUND(T_i!H16,1),"]", " (", T_i!I16, ")")))</f>
        <v>-</v>
      </c>
      <c r="D34" s="71" t="str">
        <f>IF(T_i!K16="","-", (CONCATENATE("[",ROUND(T_i!K16,1),"; ",ROUND(T_i!L16,1),"]", " (", T_i!M16, ")")))</f>
        <v>-</v>
      </c>
      <c r="E34" s="71" t="str">
        <f>IF(T_i!O16="","-", (CONCATENATE("[",ROUND(T_i!O16,1),"; ",ROUND(T_i!P16,1),"]", " (", T_i!Q16, ")")))</f>
        <v>-</v>
      </c>
      <c r="F34" s="71" t="str">
        <f>IF(T_i!S16="","-", (CONCATENATE("[",ROUND(T_i!S16,1),"; ",ROUND(T_i!T16,1),"]", " (", T_i!U16, ")")))</f>
        <v>-</v>
      </c>
      <c r="G34" s="71" t="str">
        <f>IF(T_i!W16="","-", (CONCATENATE("[",ROUND(T_i!W16,1),"; ",ROUND(T_i!X16,1),"]", " (", T_i!Y16, ")")))</f>
        <v>-</v>
      </c>
      <c r="H34" s="71" t="str">
        <f>IF(T_i!AA16="","-", (CONCATENATE("[",ROUND(T_i!AA16,1),"; ",ROUND(T_i!AB16,1),"]", " (", T_i!AC16, ")")))</f>
        <v>-</v>
      </c>
      <c r="I34" s="71" t="str">
        <f>IF(T_i!AE16="","-", (CONCATENATE("[",ROUND(T_i!AE16,1),"; ",ROUND(T_i!AF16,1),"]", " (", T_i!AG16, ")")))</f>
        <v>-</v>
      </c>
      <c r="J34" s="3"/>
    </row>
    <row r="35" spans="1:10" s="13" customFormat="1">
      <c r="A35" s="47"/>
      <c r="B35" s="70">
        <f>ROUND(T_i!B17,1)</f>
        <v>0</v>
      </c>
      <c r="C35" s="70">
        <f>ROUND(T_i!F17,1)</f>
        <v>0</v>
      </c>
      <c r="D35" s="70">
        <f>ROUND(T_i!J17,1)</f>
        <v>0</v>
      </c>
      <c r="E35" s="70">
        <f>ROUND(T_i!N17,1)</f>
        <v>0</v>
      </c>
      <c r="F35" s="70">
        <f>ROUND(T_i!R17,1)</f>
        <v>0</v>
      </c>
      <c r="G35" s="70">
        <f>ROUND(T_i!V17,1)</f>
        <v>0</v>
      </c>
      <c r="H35" s="70">
        <f>ROUND(T_i!Z17,1)</f>
        <v>0</v>
      </c>
      <c r="I35" s="70">
        <f>ROUND(T_i!AD17,1)</f>
        <v>0</v>
      </c>
    </row>
    <row r="36" spans="1:10">
      <c r="A36" s="74"/>
      <c r="B36" s="71" t="str">
        <f>IF(T_i!C17="","-", (CONCATENATE("[",ROUND(T_i!C17,1),"; ",ROUND(T_i!D17,1),"]", " (", T_i!E17, ")")))</f>
        <v>-</v>
      </c>
      <c r="C36" s="71" t="str">
        <f>IF(T_i!G17="","-", (CONCATENATE("[",ROUND(T_i!G17,1),"; ",ROUND(T_i!H17,1),"]", " (", T_i!I17, ")")))</f>
        <v>-</v>
      </c>
      <c r="D36" s="71" t="str">
        <f>IF(T_i!K17="","-", (CONCATENATE("[",ROUND(T_i!K17,1),"; ",ROUND(T_i!L17,1),"]", " (", T_i!M17, ")")))</f>
        <v>-</v>
      </c>
      <c r="E36" s="71" t="str">
        <f>IF(T_i!O17="","-", (CONCATENATE("[",ROUND(T_i!O17,1),"; ",ROUND(T_i!P17,1),"]", " (", T_i!Q17, ")")))</f>
        <v>-</v>
      </c>
      <c r="F36" s="71" t="str">
        <f>IF(T_i!S17="","-", (CONCATENATE("[",ROUND(T_i!S17,1),"; ",ROUND(T_i!T17,1),"]", " (", T_i!U17, ")")))</f>
        <v>-</v>
      </c>
      <c r="G36" s="71" t="str">
        <f>IF(T_i!W17="","-", (CONCATENATE("[",ROUND(T_i!W17,1),"; ",ROUND(T_i!X17,1),"]", " (", T_i!Y17, ")")))</f>
        <v>-</v>
      </c>
      <c r="H36" s="71" t="str">
        <f>IF(T_i!AA17="","-", (CONCATENATE("[",ROUND(T_i!AA17,1),"; ",ROUND(T_i!AB17,1),"]", " (", T_i!AC17, ")")))</f>
        <v>-</v>
      </c>
      <c r="I36" s="71" t="str">
        <f>IF(T_i!AE17="","-", (CONCATENATE("[",ROUND(T_i!AE17,1),"; ",ROUND(T_i!AF17,1),"]", " (", T_i!AG17, ")")))</f>
        <v>-</v>
      </c>
      <c r="J36" s="3"/>
    </row>
    <row r="37" spans="1:10" s="13" customFormat="1">
      <c r="A37" s="12"/>
      <c r="B37" s="70">
        <f>ROUND(T_i!B18,1)</f>
        <v>0</v>
      </c>
      <c r="C37" s="70">
        <f>ROUND(T_i!F18,1)</f>
        <v>0</v>
      </c>
      <c r="D37" s="70">
        <f>ROUND(T_i!J18,1)</f>
        <v>0</v>
      </c>
      <c r="E37" s="70">
        <f>ROUND(T_i!N18,1)</f>
        <v>0</v>
      </c>
      <c r="F37" s="70">
        <f>ROUND(T_i!R18,1)</f>
        <v>0</v>
      </c>
      <c r="G37" s="70">
        <f>ROUND(T_i!V18,1)</f>
        <v>0</v>
      </c>
      <c r="H37" s="70">
        <f>ROUND(T_i!Z18,1)</f>
        <v>0</v>
      </c>
      <c r="I37" s="70">
        <f>ROUND(T_i!AD18,1)</f>
        <v>0</v>
      </c>
    </row>
    <row r="38" spans="1:10">
      <c r="A38" s="75"/>
      <c r="B38" s="71" t="str">
        <f>IF(T_i!C18="","-", (CONCATENATE("[",ROUND(T_i!C18,1),"; ",ROUND(T_i!D18,1),"]", " (", T_i!E18, ")")))</f>
        <v>-</v>
      </c>
      <c r="C38" s="71" t="str">
        <f>IF(T_i!G18="","-", (CONCATENATE("[",ROUND(T_i!G18,1),"; ",ROUND(T_i!H18,1),"]", " (", T_i!I18, ")")))</f>
        <v>-</v>
      </c>
      <c r="D38" s="71" t="str">
        <f>IF(T_i!K18="","-", (CONCATENATE("[",ROUND(T_i!K18,1),"; ",ROUND(T_i!L18,1),"]", " (", T_i!M18, ")")))</f>
        <v>-</v>
      </c>
      <c r="E38" s="71" t="str">
        <f>IF(T_i!O18="","-", (CONCATENATE("[",ROUND(T_i!O18,1),"; ",ROUND(T_i!P18,1),"]", " (", T_i!Q18, ")")))</f>
        <v>-</v>
      </c>
      <c r="F38" s="71" t="str">
        <f>IF(T_i!S18="","-", (CONCATENATE("[",ROUND(T_i!S18,1),"; ",ROUND(T_i!T18,1),"]", " (", T_i!U18, ")")))</f>
        <v>-</v>
      </c>
      <c r="G38" s="71" t="str">
        <f>IF(T_i!W18="","-", (CONCATENATE("[",ROUND(T_i!W18,1),"; ",ROUND(T_i!X18,1),"]", " (", T_i!Y18, ")")))</f>
        <v>-</v>
      </c>
      <c r="H38" s="71" t="str">
        <f>IF(T_i!AA18="","-", (CONCATENATE("[",ROUND(T_i!AA18,1),"; ",ROUND(T_i!AB18,1),"]", " (", T_i!AC18, ")")))</f>
        <v>-</v>
      </c>
      <c r="I38" s="71" t="str">
        <f>IF(T_i!AE18="","-", (CONCATENATE("[",ROUND(T_i!AE18,1),"; ",ROUND(T_i!AF18,1),"]", " (", T_i!AG18, ")")))</f>
        <v>-</v>
      </c>
      <c r="J38" s="3"/>
    </row>
    <row r="39" spans="1:10" s="13" customFormat="1">
      <c r="A39" s="76"/>
      <c r="B39" s="70">
        <f>ROUND(T_i!B19,1)</f>
        <v>0</v>
      </c>
      <c r="C39" s="70">
        <f>ROUND(T_i!F19,1)</f>
        <v>0</v>
      </c>
      <c r="D39" s="70">
        <f>ROUND(T_i!J19,1)</f>
        <v>0</v>
      </c>
      <c r="E39" s="70">
        <f>ROUND(T_i!N19,1)</f>
        <v>0</v>
      </c>
      <c r="F39" s="70">
        <f>ROUND(T_i!R19,1)</f>
        <v>0</v>
      </c>
      <c r="G39" s="70">
        <f>ROUND(T_i!V19,1)</f>
        <v>0</v>
      </c>
      <c r="H39" s="70">
        <f>ROUND(T_i!Z19,1)</f>
        <v>0</v>
      </c>
      <c r="I39" s="70">
        <f>ROUND(T_i!AD19,1)</f>
        <v>0</v>
      </c>
    </row>
    <row r="40" spans="1:10">
      <c r="A40" s="77"/>
      <c r="B40" s="71" t="str">
        <f>IF(T_i!C19="","-", (CONCATENATE("[",ROUND(T_i!C19,1),"; ",ROUND(T_i!D19,1),"]", " (", T_i!E19, ")")))</f>
        <v>-</v>
      </c>
      <c r="C40" s="71" t="str">
        <f>IF(T_i!G19="","-", (CONCATENATE("[",ROUND(T_i!G19,1),"; ",ROUND(T_i!H19,1),"]", " (", T_i!I19, ")")))</f>
        <v>-</v>
      </c>
      <c r="D40" s="71" t="str">
        <f>IF(T_i!K19="","-", (CONCATENATE("[",ROUND(T_i!K19,1),"; ",ROUND(T_i!L19,1),"]", " (", T_i!M19, ")")))</f>
        <v>-</v>
      </c>
      <c r="E40" s="71" t="str">
        <f>IF(T_i!O19="","-", (CONCATENATE("[",ROUND(T_i!O19,1),"; ",ROUND(T_i!P19,1),"]", " (", T_i!Q19, ")")))</f>
        <v>-</v>
      </c>
      <c r="F40" s="71" t="str">
        <f>IF(T_i!S19="","-", (CONCATENATE("[",ROUND(T_i!S19,1),"; ",ROUND(T_i!T19,1),"]", " (", T_i!U19, ")")))</f>
        <v>-</v>
      </c>
      <c r="G40" s="71" t="str">
        <f>IF(T_i!W19="","-", (CONCATENATE("[",ROUND(T_i!W19,1),"; ",ROUND(T_i!X19,1),"]", " (", T_i!Y19, ")")))</f>
        <v>-</v>
      </c>
      <c r="H40" s="71" t="str">
        <f>IF(T_i!AA19="","-", (CONCATENATE("[",ROUND(T_i!AA19,1),"; ",ROUND(T_i!AB19,1),"]", " (", T_i!AC19, ")")))</f>
        <v>-</v>
      </c>
      <c r="I40" s="71" t="str">
        <f>IF(T_i!AE19="","-", (CONCATENATE("[",ROUND(T_i!AE19,1),"; ",ROUND(T_i!AF19,1),"]", " (", T_i!AG19, ")")))</f>
        <v>-</v>
      </c>
      <c r="J40" s="3"/>
    </row>
    <row r="41" spans="1:10" s="13" customFormat="1">
      <c r="A41" s="14"/>
      <c r="B41" s="70">
        <f>ROUND(T_i!B20,1)</f>
        <v>0</v>
      </c>
      <c r="C41" s="70">
        <f>ROUND(T_i!F20,1)</f>
        <v>0</v>
      </c>
      <c r="D41" s="70">
        <f>ROUND(T_i!J20,1)</f>
        <v>0</v>
      </c>
      <c r="E41" s="70">
        <f>ROUND(T_i!N20,1)</f>
        <v>0</v>
      </c>
      <c r="F41" s="70">
        <f>ROUND(T_i!R20,1)</f>
        <v>0</v>
      </c>
      <c r="G41" s="70">
        <f>ROUND(T_i!V20,1)</f>
        <v>0</v>
      </c>
      <c r="H41" s="70">
        <f>ROUND(T_i!Z20,1)</f>
        <v>0</v>
      </c>
      <c r="I41" s="70">
        <f>ROUND(T_i!AD20,1)</f>
        <v>0</v>
      </c>
    </row>
    <row r="42" spans="1:10">
      <c r="A42" s="78"/>
      <c r="B42" s="71" t="str">
        <f>IF(T_i!C20="","-", (CONCATENATE("[",ROUND(T_i!C20,1),"; ",ROUND(T_i!D20,1),"]", " (", T_i!E20, ")")))</f>
        <v>-</v>
      </c>
      <c r="C42" s="71" t="str">
        <f>IF(T_i!G20="","-", (CONCATENATE("[",ROUND(T_i!G20,1),"; ",ROUND(T_i!H20,1),"]", " (", T_i!I20, ")")))</f>
        <v>-</v>
      </c>
      <c r="D42" s="71" t="str">
        <f>IF(T_i!K20="","-", (CONCATENATE("[",ROUND(T_i!K20,1),"; ",ROUND(T_i!L20,1),"]", " (", T_i!M20, ")")))</f>
        <v>-</v>
      </c>
      <c r="E42" s="71" t="str">
        <f>IF(T_i!O20="","-", (CONCATENATE("[",ROUND(T_i!O20,1),"; ",ROUND(T_i!P20,1),"]", " (", T_i!Q20, ")")))</f>
        <v>-</v>
      </c>
      <c r="F42" s="71" t="str">
        <f>IF(T_i!S20="","-", (CONCATENATE("[",ROUND(T_i!S20,1),"; ",ROUND(T_i!T20,1),"]", " (", T_i!U20, ")")))</f>
        <v>-</v>
      </c>
      <c r="G42" s="71" t="str">
        <f>IF(T_i!W20="","-", (CONCATENATE("[",ROUND(T_i!W20,1),"; ",ROUND(T_i!X20,1),"]", " (", T_i!Y20, ")")))</f>
        <v>-</v>
      </c>
      <c r="H42" s="71" t="str">
        <f>IF(T_i!AA20="","-", (CONCATENATE("[",ROUND(T_i!AA20,1),"; ",ROUND(T_i!AB20,1),"]", " (", T_i!AC20, ")")))</f>
        <v>-</v>
      </c>
      <c r="I42" s="71" t="str">
        <f>IF(T_i!AE20="","-", (CONCATENATE("[",ROUND(T_i!AE20,1),"; ",ROUND(T_i!AF20,1),"]", " (", T_i!AG20, ")")))</f>
        <v>-</v>
      </c>
      <c r="J42" s="3"/>
    </row>
    <row r="43" spans="1:10" s="13" customFormat="1">
      <c r="A43" s="14"/>
      <c r="B43" s="70">
        <f>ROUND(T_i!B21,1)</f>
        <v>0</v>
      </c>
      <c r="C43" s="70">
        <f>ROUND(T_i!F21,1)</f>
        <v>0</v>
      </c>
      <c r="D43" s="70">
        <f>ROUND(T_i!J21,1)</f>
        <v>0</v>
      </c>
      <c r="E43" s="70">
        <f>ROUND(T_i!N21,1)</f>
        <v>0</v>
      </c>
      <c r="F43" s="70">
        <f>ROUND(T_i!R21,1)</f>
        <v>0</v>
      </c>
      <c r="G43" s="70">
        <f>ROUND(T_i!V21,1)</f>
        <v>0</v>
      </c>
      <c r="H43" s="70">
        <f>ROUND(T_i!Z21,1)</f>
        <v>0</v>
      </c>
      <c r="I43" s="70">
        <f>ROUND(T_i!AD21,1)</f>
        <v>0</v>
      </c>
    </row>
    <row r="44" spans="1:10">
      <c r="A44" s="79"/>
      <c r="B44" s="71" t="str">
        <f>IF(T_i!C21="","-", (CONCATENATE("[",ROUND(T_i!C21,1),"; ",ROUND(T_i!D21,1),"]", " (", T_i!E21, ")")))</f>
        <v>-</v>
      </c>
      <c r="C44" s="71" t="str">
        <f>IF(T_i!G21="","-", (CONCATENATE("[",ROUND(T_i!G21,1),"; ",ROUND(T_i!H21,1),"]", " (", T_i!I21, ")")))</f>
        <v>-</v>
      </c>
      <c r="D44" s="71" t="str">
        <f>IF(T_i!K21="","-", (CONCATENATE("[",ROUND(T_i!K21,1),"; ",ROUND(T_i!L21,1),"]", " (", T_i!M21, ")")))</f>
        <v>-</v>
      </c>
      <c r="E44" s="71" t="str">
        <f>IF(T_i!O21="","-", (CONCATENATE("[",ROUND(T_i!O21,1),"; ",ROUND(T_i!P21,1),"]", " (", T_i!Q21, ")")))</f>
        <v>-</v>
      </c>
      <c r="F44" s="71" t="str">
        <f>IF(T_i!S21="","-", (CONCATENATE("[",ROUND(T_i!S21,1),"; ",ROUND(T_i!T21,1),"]", " (", T_i!U21, ")")))</f>
        <v>-</v>
      </c>
      <c r="G44" s="71" t="str">
        <f>IF(T_i!W21="","-", (CONCATENATE("[",ROUND(T_i!W21,1),"; ",ROUND(T_i!X21,1),"]", " (", T_i!Y21, ")")))</f>
        <v>-</v>
      </c>
      <c r="H44" s="71" t="str">
        <f>IF(T_i!AA21="","-", (CONCATENATE("[",ROUND(T_i!AA21,1),"; ",ROUND(T_i!AB21,1),"]", " (", T_i!AC21, ")")))</f>
        <v>-</v>
      </c>
      <c r="I44" s="71" t="str">
        <f>IF(T_i!AE21="","-", (CONCATENATE("[",ROUND(T_i!AE21,1),"; ",ROUND(T_i!AF21,1),"]", " (", T_i!AG21, ")")))</f>
        <v>-</v>
      </c>
      <c r="J44" s="3"/>
    </row>
    <row r="45" spans="1:10" s="13" customFormat="1">
      <c r="A45" s="14"/>
      <c r="B45" s="70">
        <f>ROUND(T_i!B22,1)</f>
        <v>0</v>
      </c>
      <c r="C45" s="70">
        <f>ROUND(T_i!F22,1)</f>
        <v>0</v>
      </c>
      <c r="D45" s="70">
        <f>ROUND(T_i!J22,1)</f>
        <v>0</v>
      </c>
      <c r="E45" s="70">
        <f>ROUND(T_i!N22,1)</f>
        <v>0</v>
      </c>
      <c r="F45" s="70">
        <f>ROUND(T_i!R22,1)</f>
        <v>0</v>
      </c>
      <c r="G45" s="70">
        <f>ROUND(T_i!V22,1)</f>
        <v>0</v>
      </c>
      <c r="H45" s="70">
        <f>ROUND(T_i!Z22,1)</f>
        <v>0</v>
      </c>
      <c r="I45" s="70">
        <f>ROUND(T_i!AD22,1)</f>
        <v>0</v>
      </c>
    </row>
    <row r="46" spans="1:10">
      <c r="A46" s="78"/>
      <c r="B46" s="71" t="str">
        <f>IF(T_i!C22="","-", (CONCATENATE("[",ROUND(T_i!C22,1),"; ",ROUND(T_i!D22,1),"]", " (", T_i!E22, ")")))</f>
        <v>-</v>
      </c>
      <c r="C46" s="71" t="str">
        <f>IF(T_i!G22="","-", (CONCATENATE("[",ROUND(T_i!G22,1),"; ",ROUND(T_i!H22,1),"]", " (", T_i!I22, ")")))</f>
        <v>-</v>
      </c>
      <c r="D46" s="71" t="str">
        <f>IF(T_i!K22="","-", (CONCATENATE("[",ROUND(T_i!K22,1),"; ",ROUND(T_i!L22,1),"]", " (", T_i!M22, ")")))</f>
        <v>-</v>
      </c>
      <c r="E46" s="71" t="str">
        <f>IF(T_i!O22="","-", (CONCATENATE("[",ROUND(T_i!O22,1),"; ",ROUND(T_i!P22,1),"]", " (", T_i!Q22, ")")))</f>
        <v>-</v>
      </c>
      <c r="F46" s="71" t="str">
        <f>IF(T_i!S22="","-", (CONCATENATE("[",ROUND(T_i!S22,1),"; ",ROUND(T_i!T22,1),"]", " (", T_i!U22, ")")))</f>
        <v>-</v>
      </c>
      <c r="G46" s="71" t="str">
        <f>IF(T_i!W22="","-", (CONCATENATE("[",ROUND(T_i!W22,1),"; ",ROUND(T_i!X22,1),"]", " (", T_i!Y22, ")")))</f>
        <v>-</v>
      </c>
      <c r="H46" s="71" t="str">
        <f>IF(T_i!AA22="","-", (CONCATENATE("[",ROUND(T_i!AA22,1),"; ",ROUND(T_i!AB22,1),"]", " (", T_i!AC22, ")")))</f>
        <v>-</v>
      </c>
      <c r="I46" s="71" t="str">
        <f>IF(T_i!AE22="","-", (CONCATENATE("[",ROUND(T_i!AE22,1),"; ",ROUND(T_i!AF22,1),"]", " (", T_i!AG22, ")")))</f>
        <v>-</v>
      </c>
      <c r="J46" s="3"/>
    </row>
    <row r="47" spans="1:10" s="13" customFormat="1">
      <c r="A47" s="14"/>
      <c r="B47" s="70">
        <f>ROUND(T_i!B23,1)</f>
        <v>0</v>
      </c>
      <c r="C47" s="70">
        <f>ROUND(T_i!F23,1)</f>
        <v>0</v>
      </c>
      <c r="D47" s="70">
        <f>ROUND(T_i!J23,1)</f>
        <v>0</v>
      </c>
      <c r="E47" s="70">
        <f>ROUND(T_i!N23,1)</f>
        <v>0</v>
      </c>
      <c r="F47" s="70">
        <f>ROUND(T_i!R23,1)</f>
        <v>0</v>
      </c>
      <c r="G47" s="70">
        <f>ROUND(T_i!V23,1)</f>
        <v>0</v>
      </c>
      <c r="H47" s="70">
        <f>ROUND(T_i!Z23,1)</f>
        <v>0</v>
      </c>
      <c r="I47" s="70">
        <f>ROUND(T_i!AD23,1)</f>
        <v>0</v>
      </c>
    </row>
    <row r="48" spans="1:10">
      <c r="A48" s="78"/>
      <c r="B48" s="71" t="str">
        <f>IF(T_i!C23="","-", (CONCATENATE("[",ROUND(T_i!C23,1),"; ",ROUND(T_i!D23,1),"]", " (", T_i!E23, ")")))</f>
        <v>-</v>
      </c>
      <c r="C48" s="71" t="str">
        <f>IF(T_i!G23="","-", (CONCATENATE("[",ROUND(T_i!G23,1),"; ",ROUND(T_i!H23,1),"]", " (", T_i!I23, ")")))</f>
        <v>-</v>
      </c>
      <c r="D48" s="71" t="str">
        <f>IF(T_i!K23="","-", (CONCATENATE("[",ROUND(T_i!K23,1),"; ",ROUND(T_i!L23,1),"]", " (", T_i!M23, ")")))</f>
        <v>-</v>
      </c>
      <c r="E48" s="71" t="str">
        <f>IF(T_i!O23="","-", (CONCATENATE("[",ROUND(T_i!O23,1),"; ",ROUND(T_i!P23,1),"]", " (", T_i!Q23, ")")))</f>
        <v>-</v>
      </c>
      <c r="F48" s="71" t="str">
        <f>IF(T_i!S23="","-", (CONCATENATE("[",ROUND(T_i!S23,1),"; ",ROUND(T_i!T23,1),"]", " (", T_i!U23, ")")))</f>
        <v>-</v>
      </c>
      <c r="G48" s="71" t="str">
        <f>IF(T_i!W23="","-", (CONCATENATE("[",ROUND(T_i!W23,1),"; ",ROUND(T_i!X23,1),"]", " (", T_i!Y23, ")")))</f>
        <v>-</v>
      </c>
      <c r="H48" s="71" t="str">
        <f>IF(T_i!AA23="","-", (CONCATENATE("[",ROUND(T_i!AA23,1),"; ",ROUND(T_i!AB23,1),"]", " (", T_i!AC23, ")")))</f>
        <v>-</v>
      </c>
      <c r="I48" s="71" t="str">
        <f>IF(T_i!AE23="","-", (CONCATENATE("[",ROUND(T_i!AE23,1),"; ",ROUND(T_i!AF23,1),"]", " (", T_i!AG23, ")")))</f>
        <v>-</v>
      </c>
      <c r="J48" s="3"/>
    </row>
    <row r="49" spans="1:10" s="13" customFormat="1">
      <c r="A49" s="12"/>
      <c r="B49" s="70">
        <f>ROUND(T_i!B24,1)</f>
        <v>0</v>
      </c>
      <c r="C49" s="70">
        <f>ROUND(T_i!F24,1)</f>
        <v>0</v>
      </c>
      <c r="D49" s="70">
        <f>ROUND(T_i!J24,1)</f>
        <v>0</v>
      </c>
      <c r="E49" s="70">
        <f>ROUND(T_i!N24,1)</f>
        <v>0</v>
      </c>
      <c r="F49" s="70">
        <f>ROUND(T_i!R24,1)</f>
        <v>0</v>
      </c>
      <c r="G49" s="70">
        <f>ROUND(T_i!V24,1)</f>
        <v>0</v>
      </c>
      <c r="H49" s="70">
        <f>ROUND(T_i!Z24,1)</f>
        <v>0</v>
      </c>
      <c r="I49" s="70">
        <f>ROUND(T_i!AD24,1)</f>
        <v>0</v>
      </c>
    </row>
    <row r="50" spans="1:10">
      <c r="A50" s="78"/>
      <c r="B50" s="71" t="str">
        <f>IF(T_i!C24="","-", (CONCATENATE("[",ROUND(T_i!C24,1),"; ",ROUND(T_i!D24,1),"]", " (", T_i!E24, ")")))</f>
        <v>-</v>
      </c>
      <c r="C50" s="71" t="str">
        <f>IF(T_i!G24="","-", (CONCATENATE("[",ROUND(T_i!G24,1),"; ",ROUND(T_i!H24,1),"]", " (", T_i!I24, ")")))</f>
        <v>-</v>
      </c>
      <c r="D50" s="71" t="str">
        <f>IF(T_i!K24="","-", (CONCATENATE("[",ROUND(T_i!K24,1),"; ",ROUND(T_i!L24,1),"]", " (", T_i!M24, ")")))</f>
        <v>-</v>
      </c>
      <c r="E50" s="71" t="str">
        <f>IF(T_i!O24="","-", (CONCATENATE("[",ROUND(T_i!O24,1),"; ",ROUND(T_i!P24,1),"]", " (", T_i!Q24, ")")))</f>
        <v>-</v>
      </c>
      <c r="F50" s="71" t="str">
        <f>IF(T_i!S24="","-", (CONCATENATE("[",ROUND(T_i!S24,1),"; ",ROUND(T_i!T24,1),"]", " (", T_i!U24, ")")))</f>
        <v>-</v>
      </c>
      <c r="G50" s="71" t="str">
        <f>IF(T_i!W24="","-", (CONCATENATE("[",ROUND(T_i!W24,1),"; ",ROUND(T_i!X24,1),"]", " (", T_i!Y24, ")")))</f>
        <v>-</v>
      </c>
      <c r="H50" s="71" t="str">
        <f>IF(T_i!AA24="","-", (CONCATENATE("[",ROUND(T_i!AA24,1),"; ",ROUND(T_i!AB24,1),"]", " (", T_i!AC24, ")")))</f>
        <v>-</v>
      </c>
      <c r="I50" s="71" t="str">
        <f>IF(T_i!AE24="","-", (CONCATENATE("[",ROUND(T_i!AE24,1),"; ",ROUND(T_i!AF24,1),"]", " (", T_i!AG24, ")")))</f>
        <v>-</v>
      </c>
      <c r="J50" s="3"/>
    </row>
    <row r="51" spans="1:10" ht="11" thickBot="1">
      <c r="A51" s="164" t="str">
        <f>T_i!C1</f>
        <v>Footnote: Prices are per AETD of tablet formulations only. N outlets that met screening criteria for a full interview but did not complete the interview (were not interviewed or completed a partial interview) = 16; N Antimalarial products audited but missing price information = 652</v>
      </c>
      <c r="B51" s="164"/>
      <c r="C51" s="164"/>
      <c r="D51" s="164"/>
      <c r="E51" s="164"/>
      <c r="F51" s="164"/>
      <c r="G51" s="164"/>
      <c r="H51" s="164"/>
      <c r="I51" s="164"/>
    </row>
  </sheetData>
  <mergeCells count="3">
    <mergeCell ref="A5:I5"/>
    <mergeCell ref="A6:A8"/>
    <mergeCell ref="A51:I51"/>
  </mergeCells>
  <conditionalFormatting sqref="A1 J1:XFD1 A2:XFD3">
    <cfRule type="cellIs" dxfId="10" priority="2" operator="equal">
      <formula>1</formula>
    </cfRule>
  </conditionalFormatting>
  <conditionalFormatting sqref="B9:I50">
    <cfRule type="expression" dxfId="9" priority="1">
      <formula>#REF!&lt;50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1D727-092B-4D2B-9D99-E7C696CEE7A2}">
  <sheetPr>
    <tabColor rgb="FFFFFF00"/>
  </sheetPr>
  <dimension ref="A1:R53"/>
  <sheetViews>
    <sheetView zoomScale="106" zoomScaleNormal="120" workbookViewId="0">
      <selection activeCell="D11" sqref="D11"/>
    </sheetView>
  </sheetViews>
  <sheetFormatPr defaultColWidth="9.1796875" defaultRowHeight="10.5"/>
  <cols>
    <col min="1" max="1" width="26.1796875" style="1" customWidth="1"/>
    <col min="2" max="17" width="9.453125" style="1" customWidth="1"/>
    <col min="18" max="18" width="9.1796875" style="9" customWidth="1"/>
    <col min="19" max="16384" width="9.1796875" style="9"/>
  </cols>
  <sheetData>
    <row r="1" spans="1:18" s="85" customFormat="1">
      <c r="A1" s="85" t="s">
        <v>15</v>
      </c>
      <c r="K1" s="85" t="str">
        <f>IFERROR(IF((RIGHT(#REF!,LEN(#REF!)-2)*1)&gt;50,0,1), "")</f>
        <v/>
      </c>
      <c r="L1" s="85" t="str">
        <f>IFERROR(IF((RIGHT(#REF!,LEN(#REF!)-2)*1)&gt;50,0,1), "")</f>
        <v/>
      </c>
      <c r="M1" s="85" t="str">
        <f>IFERROR(IF((RIGHT(#REF!,LEN(#REF!)-2)*1)&gt;50,0,1), "")</f>
        <v/>
      </c>
      <c r="N1" s="85" t="str">
        <f>IFERROR(IF((RIGHT(#REF!,LEN(#REF!)-2)*1)&gt;50,0,1), "")</f>
        <v/>
      </c>
      <c r="O1" s="85" t="str">
        <f>IFERROR(IF((RIGHT(#REF!,LEN(#REF!)-2)*1)&gt;50,0,1), "")</f>
        <v/>
      </c>
      <c r="P1" s="85" t="str">
        <f>IFERROR(IF((RIGHT(#REF!,LEN(#REF!)-2)*1)&gt;50,0,1), "")</f>
        <v/>
      </c>
      <c r="Q1" s="85" t="str">
        <f>IFERROR(IF((RIGHT(#REF!,LEN(#REF!)-2)*1)&gt;50,0,1), "")</f>
        <v/>
      </c>
      <c r="R1" s="85" t="str">
        <f>IFERROR(IF((RIGHT(#REF!,LEN(#REF!)-2)*1)&gt;50,0,1), "")</f>
        <v/>
      </c>
    </row>
    <row r="3" spans="1:18">
      <c r="A3" s="1" t="str">
        <f>T_ii!A1</f>
        <v>T_ii</v>
      </c>
    </row>
    <row r="5" spans="1:18" s="86" customFormat="1" ht="13">
      <c r="A5" s="166" t="str">
        <f>'[1]Quantitative Indicators '!$B$19</f>
        <v>Sales price of pre-packaged ACTs to customer</v>
      </c>
      <c r="B5" s="166"/>
      <c r="C5" s="166"/>
      <c r="D5" s="166"/>
      <c r="E5" s="166"/>
      <c r="F5" s="166"/>
      <c r="G5" s="166"/>
      <c r="H5" s="166"/>
      <c r="I5" s="166"/>
      <c r="J5" s="166"/>
      <c r="K5" s="166"/>
      <c r="L5" s="166"/>
      <c r="M5" s="166"/>
      <c r="N5" s="166"/>
      <c r="O5" s="166"/>
      <c r="P5" s="166"/>
      <c r="Q5" s="166"/>
    </row>
    <row r="6" spans="1:18" s="88" customFormat="1" ht="13">
      <c r="A6" s="87"/>
      <c r="B6" s="167" t="str">
        <f>T_ii!B1</f>
        <v>Rural</v>
      </c>
      <c r="C6" s="167"/>
      <c r="D6" s="167"/>
      <c r="E6" s="167"/>
      <c r="F6" s="167"/>
      <c r="G6" s="167"/>
      <c r="H6" s="167"/>
      <c r="I6" s="168"/>
      <c r="J6" s="169" t="str">
        <f>T_ii!AL1</f>
        <v>Urban</v>
      </c>
      <c r="K6" s="167"/>
      <c r="L6" s="167"/>
      <c r="M6" s="167"/>
      <c r="N6" s="167"/>
      <c r="O6" s="167"/>
      <c r="P6" s="167"/>
      <c r="Q6" s="167"/>
    </row>
    <row r="7" spans="1:18" s="10" customFormat="1" ht="70.5" customHeight="1">
      <c r="A7" s="139" t="s">
        <v>16</v>
      </c>
      <c r="B7" s="89" t="str">
        <f>IF(T_ii!B2="","",T_ii!B2)</f>
        <v>Private Not For-Profit Facility</v>
      </c>
      <c r="C7" s="89" t="str">
        <f>IF(T_ii!F2="","",T_ii!F2)</f>
        <v>Private For-Profit Facility</v>
      </c>
      <c r="D7" s="89" t="str">
        <f>IF(T_ii!J2="","",T_ii!J2)</f>
        <v>Pharmacy</v>
      </c>
      <c r="E7" s="89" t="str">
        <f>IF(T_ii!N2="","",T_ii!N2)</f>
        <v>Laboratory</v>
      </c>
      <c r="F7" s="89" t="str">
        <f>IF(T_ii!R2="","",T_ii!R2)</f>
        <v>Drug store</v>
      </c>
      <c r="G7" s="89" t="str">
        <f>IF(T_ii!V2="","",T_ii!V2)</f>
        <v>Informal</v>
      </c>
      <c r="H7" s="89" t="str">
        <f>IF(T_ii!Z2="","",T_ii!Z2)</f>
        <v>Retail total</v>
      </c>
      <c r="I7" s="89" t="str">
        <f>IF(T_ii!AD2="","",T_ii!AD2)</f>
        <v>Wholesale</v>
      </c>
      <c r="J7" s="90" t="str">
        <f>IF(T_ii!AH2="","",T_ii!AH2)</f>
        <v>Private Not For-Profit Facility</v>
      </c>
      <c r="K7" s="89" t="str">
        <f>IF(T_ii!AL2="","",T_ii!AL2)</f>
        <v>Private For-Profit Facility</v>
      </c>
      <c r="L7" s="89" t="str">
        <f>IF(T_ii!AP2="","",T_ii!AP2)</f>
        <v>Pharmacy</v>
      </c>
      <c r="M7" s="89" t="str">
        <f>IF(T_ii!AT2="","",T_ii!AT2)</f>
        <v>Laboratory</v>
      </c>
      <c r="N7" s="89" t="str">
        <f>IF(T_ii!AX2="","",T_ii!AX2)</f>
        <v>Drug store</v>
      </c>
      <c r="O7" s="89" t="str">
        <f>IF(T_ii!BB2="","",T_ii!BB2)</f>
        <v>Informal</v>
      </c>
      <c r="P7" s="89" t="str">
        <f>IF(T_ii!BF2="","",T_ii!BF2)</f>
        <v>Retail total</v>
      </c>
      <c r="Q7" s="89" t="str">
        <f>IF(T_ii!BJ2="","",T_ii!BJ2)</f>
        <v>Wholesale</v>
      </c>
    </row>
    <row r="8" spans="1:18" s="11" customFormat="1" ht="7">
      <c r="A8" s="140"/>
      <c r="B8" s="91" t="str">
        <f>"Median Naira"</f>
        <v>Median Naira</v>
      </c>
      <c r="C8" s="91" t="str">
        <f t="shared" ref="C8:Q8" si="0">"Median Naira"</f>
        <v>Median Naira</v>
      </c>
      <c r="D8" s="91" t="str">
        <f t="shared" si="0"/>
        <v>Median Naira</v>
      </c>
      <c r="E8" s="91" t="str">
        <f t="shared" si="0"/>
        <v>Median Naira</v>
      </c>
      <c r="F8" s="91" t="str">
        <f t="shared" si="0"/>
        <v>Median Naira</v>
      </c>
      <c r="G8" s="91" t="str">
        <f t="shared" si="0"/>
        <v>Median Naira</v>
      </c>
      <c r="H8" s="91" t="str">
        <f t="shared" si="0"/>
        <v>Median Naira</v>
      </c>
      <c r="I8" s="170" t="str">
        <f t="shared" si="0"/>
        <v>Median Naira</v>
      </c>
      <c r="J8" s="91" t="str">
        <f t="shared" si="0"/>
        <v>Median Naira</v>
      </c>
      <c r="K8" s="91" t="str">
        <f t="shared" si="0"/>
        <v>Median Naira</v>
      </c>
      <c r="L8" s="91" t="str">
        <f t="shared" si="0"/>
        <v>Median Naira</v>
      </c>
      <c r="M8" s="91" t="str">
        <f t="shared" si="0"/>
        <v>Median Naira</v>
      </c>
      <c r="N8" s="91" t="str">
        <f t="shared" si="0"/>
        <v>Median Naira</v>
      </c>
      <c r="O8" s="91" t="str">
        <f t="shared" si="0"/>
        <v>Median Naira</v>
      </c>
      <c r="P8" s="91" t="str">
        <f t="shared" si="0"/>
        <v>Median Naira</v>
      </c>
      <c r="Q8" s="91" t="str">
        <f t="shared" si="0"/>
        <v>Median Naira</v>
      </c>
    </row>
    <row r="9" spans="1:18" s="11" customFormat="1" ht="7">
      <c r="A9" s="141"/>
      <c r="B9" s="92" t="str">
        <f>"[IQR] (N)"</f>
        <v>[IQR] (N)</v>
      </c>
      <c r="C9" s="92" t="str">
        <f t="shared" ref="C9:Q9" si="1">"[IQR] (N)"</f>
        <v>[IQR] (N)</v>
      </c>
      <c r="D9" s="92" t="str">
        <f t="shared" si="1"/>
        <v>[IQR] (N)</v>
      </c>
      <c r="E9" s="92" t="str">
        <f t="shared" si="1"/>
        <v>[IQR] (N)</v>
      </c>
      <c r="F9" s="92" t="str">
        <f t="shared" si="1"/>
        <v>[IQR] (N)</v>
      </c>
      <c r="G9" s="92" t="str">
        <f t="shared" si="1"/>
        <v>[IQR] (N)</v>
      </c>
      <c r="H9" s="92" t="str">
        <f t="shared" si="1"/>
        <v>[IQR] (N)</v>
      </c>
      <c r="I9" s="92" t="str">
        <f t="shared" si="1"/>
        <v>[IQR] (N)</v>
      </c>
      <c r="J9" s="93" t="str">
        <f t="shared" si="1"/>
        <v>[IQR] (N)</v>
      </c>
      <c r="K9" s="92" t="str">
        <f t="shared" si="1"/>
        <v>[IQR] (N)</v>
      </c>
      <c r="L9" s="92" t="str">
        <f t="shared" si="1"/>
        <v>[IQR] (N)</v>
      </c>
      <c r="M9" s="92" t="str">
        <f t="shared" si="1"/>
        <v>[IQR] (N)</v>
      </c>
      <c r="N9" s="92" t="str">
        <f t="shared" si="1"/>
        <v>[IQR] (N)</v>
      </c>
      <c r="O9" s="92" t="str">
        <f t="shared" si="1"/>
        <v>[IQR] (N)</v>
      </c>
      <c r="P9" s="92" t="str">
        <f t="shared" si="1"/>
        <v>[IQR] (N)</v>
      </c>
      <c r="Q9" s="92" t="str">
        <f t="shared" si="1"/>
        <v>[IQR] (N)</v>
      </c>
    </row>
    <row r="10" spans="1:18" s="174" customFormat="1" ht="10.5" customHeight="1">
      <c r="A10" s="12" t="str">
        <f>T_i!$A$4</f>
        <v>QA AL pack size 1 (for an infant 5-15kg)</v>
      </c>
      <c r="B10" s="171">
        <f>ROUND(T_ii!B4,1)</f>
        <v>0</v>
      </c>
      <c r="C10" s="171">
        <f>ROUND(T_ii!F4,1)</f>
        <v>0</v>
      </c>
      <c r="D10" s="171">
        <f>ROUND(T_ii!J4,1)</f>
        <v>300</v>
      </c>
      <c r="E10" s="171">
        <f>ROUND(T_ii!N4,1)</f>
        <v>0</v>
      </c>
      <c r="F10" s="171">
        <f>ROUND(T_ii!R4,1)</f>
        <v>200</v>
      </c>
      <c r="G10" s="171">
        <f>ROUND(T_ii!V4,1)</f>
        <v>0</v>
      </c>
      <c r="H10" s="171">
        <f>ROUND(T_ii!Z4,1)</f>
        <v>200</v>
      </c>
      <c r="I10" s="171">
        <f>ROUND(T_ii!AD4,1)</f>
        <v>0</v>
      </c>
      <c r="J10" s="172">
        <f>ROUND(T_ii!AH4,1)</f>
        <v>0</v>
      </c>
      <c r="K10" s="171">
        <f>ROUND(T_ii!AL4,1)</f>
        <v>200</v>
      </c>
      <c r="L10" s="171">
        <f>ROUND(T_ii!AP4,1)</f>
        <v>2000</v>
      </c>
      <c r="M10" s="171">
        <f>ROUND(T_ii!AT4,1)</f>
        <v>0</v>
      </c>
      <c r="N10" s="171">
        <f>ROUND(T_ii!AX4,1)</f>
        <v>200</v>
      </c>
      <c r="O10" s="171">
        <f>ROUND(T_ii!BB4,1)</f>
        <v>200</v>
      </c>
      <c r="P10" s="171">
        <f>ROUND(T_ii!BF4,1)</f>
        <v>300</v>
      </c>
      <c r="Q10" s="171">
        <f>ROUND(T_ii!BJ4,1)</f>
        <v>200</v>
      </c>
      <c r="R10" s="173"/>
    </row>
    <row r="11" spans="1:18" s="15" customFormat="1" ht="10.5" customHeight="1">
      <c r="A11" s="3"/>
      <c r="B11" s="110" t="str">
        <f>IF(T_ii!C4="","-", (CONCATENATE("[",ROUND(T_ii!C4,1),"; ",ROUND(T_ii!D4,1),"]", " (", T_ii!E4, ")")))</f>
        <v>-</v>
      </c>
      <c r="C11" s="110" t="str">
        <f>IF(T_ii!G4="","-", (CONCATENATE("[",ROUND(T_ii!G4,1),"; ",ROUND(T_ii!H4,1),"]", " (", T_ii!I4, ")")))</f>
        <v>-</v>
      </c>
      <c r="D11" s="110" t="str">
        <f>IF(T_ii!K4="","-", (CONCATENATE("[",ROUND(T_ii!K4,1),"; ",ROUND(T_ii!L4,1),"]", " (", T_ii!M4, ")")))</f>
        <v>[300; 300] (1)</v>
      </c>
      <c r="E11" s="110" t="str">
        <f>IF(T_ii!O4="","-", (CONCATENATE("[",ROUND(T_ii!O4,1),"; ",ROUND(T_ii!P4,1),"]", " (", T_ii!Q4, ")")))</f>
        <v>-</v>
      </c>
      <c r="F11" s="110" t="str">
        <f>IF(T_ii!S4="","-", (CONCATENATE("[",ROUND(T_ii!S4,1),"; ",ROUND(T_ii!T4,1),"]", " (", T_ii!U4, ")")))</f>
        <v>[150; 200] (19)</v>
      </c>
      <c r="G11" s="110" t="str">
        <f>IF(T_ii!W4="","-", (CONCATENATE("[",ROUND(T_ii!W4,1),"; ",ROUND(T_ii!X4,1),"]", " (", T_ii!Y4, ")")))</f>
        <v>-</v>
      </c>
      <c r="H11" s="110" t="str">
        <f>IF(T_ii!AA4="","-", (CONCATENATE("[",ROUND(T_ii!AA4,1),"; ",ROUND(T_ii!AB4,1),"]", " (", T_ii!AC4, ")")))</f>
        <v>[150; 200] (20)</v>
      </c>
      <c r="I11" s="110" t="str">
        <f>IF(T_ii!AE4="","-", (CONCATENATE("[",ROUND(T_ii!AE4,1),"; ",ROUND(T_ii!AF4,1),"]", " (", T_ii!AG4, ")")))</f>
        <v>-</v>
      </c>
      <c r="J11" s="111" t="str">
        <f>IF(T_ii!AI4="","-", (CONCATENATE("[",ROUND(T_ii!AI4,1),"; ",ROUND(T_ii!AJ4,1),"]", " (", T_ii!AK4, ")")))</f>
        <v>-</v>
      </c>
      <c r="K11" s="110" t="str">
        <f>IF(T_ii!AM4="","-", (CONCATENATE("[",ROUND(T_ii!AM4,1),"; ",ROUND(T_ii!AN4,1),"]", " (", T_ii!AO4, ")")))</f>
        <v>[200; 1700] (5)</v>
      </c>
      <c r="L11" s="110" t="str">
        <f>IF(T_ii!AQ4="","-", (CONCATENATE("[",ROUND(T_ii!AQ4,1),"; ",ROUND(T_ii!AR4,1),"]", " (", T_ii!AS4, ")")))</f>
        <v>[1600; 2400] (25)</v>
      </c>
      <c r="M11" s="110" t="str">
        <f>IF(T_ii!AU4="","-", (CONCATENATE("[",ROUND(T_ii!AU4,1),"; ",ROUND(T_ii!AV4,1),"]", " (", T_ii!AW4, ")")))</f>
        <v>-</v>
      </c>
      <c r="N11" s="110" t="str">
        <f>IF(T_ii!AY4="","-", (CONCATENATE("[",ROUND(T_ii!AY4,1),"; ",ROUND(T_ii!AZ4,1),"]", " (", T_ii!BA4, ")")))</f>
        <v>[170; 300] (65)</v>
      </c>
      <c r="O11" s="110" t="str">
        <f>IF(T_ii!BC4="","-", (CONCATENATE("[",ROUND(T_ii!BC4,1),"; ",ROUND(T_ii!BD4,1),"]", " (", T_ii!BE4, ")")))</f>
        <v>[150; 200] (4)</v>
      </c>
      <c r="P11" s="110" t="str">
        <f>IF(T_ii!BG4="","-", (CONCATENATE("[",ROUND(T_ii!BG4,1),"; ",ROUND(T_ii!BH4,1),"]", " (", T_ii!BI4, ")")))</f>
        <v>[200; 2000] (99)</v>
      </c>
      <c r="Q11" s="110" t="str">
        <f>IF(T_ii!BK4="","-", (CONCATENATE("[",ROUND(T_ii!BK4,1),"; ",ROUND(T_ii!BL4,1),"]", " (", T_ii!BM4, ")")))</f>
        <v>[200; 200] (1)</v>
      </c>
    </row>
    <row r="12" spans="1:18" s="174" customFormat="1" ht="10.5" customHeight="1">
      <c r="A12" s="12" t="str">
        <f>T_i!$A$5</f>
        <v>QA AL pack size 2 (for a child 15-25 kgs)</v>
      </c>
      <c r="B12" s="171">
        <f>ROUND(T_ii!B5,1)</f>
        <v>0</v>
      </c>
      <c r="C12" s="171">
        <f>ROUND(T_ii!F5,1)</f>
        <v>0</v>
      </c>
      <c r="D12" s="171">
        <f>ROUND(T_ii!J5,1)</f>
        <v>0</v>
      </c>
      <c r="E12" s="171">
        <f>ROUND(T_ii!N5,1)</f>
        <v>0</v>
      </c>
      <c r="F12" s="171">
        <f>ROUND(T_ii!R5,1)</f>
        <v>250</v>
      </c>
      <c r="G12" s="171">
        <f>ROUND(T_ii!V5,1)</f>
        <v>400</v>
      </c>
      <c r="H12" s="171">
        <f>ROUND(T_ii!Z5,1)</f>
        <v>250</v>
      </c>
      <c r="I12" s="171">
        <f>ROUND(T_ii!AD5,1)</f>
        <v>0</v>
      </c>
      <c r="J12" s="172">
        <f>ROUND(T_ii!AH5,1)</f>
        <v>1500</v>
      </c>
      <c r="K12" s="171">
        <f>ROUND(T_ii!AL5,1)</f>
        <v>500</v>
      </c>
      <c r="L12" s="171">
        <f>ROUND(T_ii!AP5,1)</f>
        <v>2500</v>
      </c>
      <c r="M12" s="171">
        <f>ROUND(T_ii!AT5,1)</f>
        <v>0</v>
      </c>
      <c r="N12" s="171">
        <f>ROUND(T_ii!AX5,1)</f>
        <v>350</v>
      </c>
      <c r="O12" s="171">
        <f>ROUND(T_ii!BB5,1)</f>
        <v>2000</v>
      </c>
      <c r="P12" s="171">
        <f>ROUND(T_ii!BF5,1)</f>
        <v>500</v>
      </c>
      <c r="Q12" s="171">
        <f>ROUND(T_ii!BJ5,1)</f>
        <v>250</v>
      </c>
    </row>
    <row r="13" spans="1:18" s="15" customFormat="1" ht="10.5" customHeight="1">
      <c r="A13" s="3"/>
      <c r="B13" s="110" t="str">
        <f>IF(T_ii!C5="","-", (CONCATENATE("[",ROUND(T_ii!C5,1),"; ",ROUND(T_ii!D5,1),"]", " (", T_ii!E5, ")")))</f>
        <v>-</v>
      </c>
      <c r="C13" s="110" t="str">
        <f>IF(T_ii!G5="","-", (CONCATENATE("[",ROUND(T_ii!G5,1),"; ",ROUND(T_ii!H5,1),"]", " (", T_ii!I5, ")")))</f>
        <v>-</v>
      </c>
      <c r="D13" s="110" t="str">
        <f>IF(T_ii!K5="","-", (CONCATENATE("[",ROUND(T_ii!K5,1),"; ",ROUND(T_ii!L5,1),"]", " (", T_ii!M5, ")")))</f>
        <v>-</v>
      </c>
      <c r="E13" s="110" t="str">
        <f>IF(T_ii!O5="","-", (CONCATENATE("[",ROUND(T_ii!O5,1),"; ",ROUND(T_ii!P5,1),"]", " (", T_ii!Q5, ")")))</f>
        <v>-</v>
      </c>
      <c r="F13" s="110" t="str">
        <f>IF(T_ii!S5="","-", (CONCATENATE("[",ROUND(T_ii!S5,1),"; ",ROUND(T_ii!T5,1),"]", " (", T_ii!U5, ")")))</f>
        <v>[200; 300] (9)</v>
      </c>
      <c r="G13" s="110" t="str">
        <f>IF(T_ii!W5="","-", (CONCATENATE("[",ROUND(T_ii!W5,1),"; ",ROUND(T_ii!X5,1),"]", " (", T_ii!Y5, ")")))</f>
        <v>[400; 400] (1)</v>
      </c>
      <c r="H13" s="110" t="str">
        <f>IF(T_ii!AA5="","-", (CONCATENATE("[",ROUND(T_ii!AA5,1),"; ",ROUND(T_ii!AB5,1),"]", " (", T_ii!AC5, ")")))</f>
        <v>[200; 350] (10)</v>
      </c>
      <c r="I13" s="110" t="str">
        <f>IF(T_ii!AE5="","-", (CONCATENATE("[",ROUND(T_ii!AE5,1),"; ",ROUND(T_ii!AF5,1),"]", " (", T_ii!AG5, ")")))</f>
        <v>-</v>
      </c>
      <c r="J13" s="111" t="str">
        <f>IF(T_ii!AI5="","-", (CONCATENATE("[",ROUND(T_ii!AI5,1),"; ",ROUND(T_ii!AJ5,1),"]", " (", T_ii!AK5, ")")))</f>
        <v>[1500; 1500] (1)</v>
      </c>
      <c r="K13" s="110" t="str">
        <f>IF(T_ii!AM5="","-", (CONCATENATE("[",ROUND(T_ii!AM5,1),"; ",ROUND(T_ii!AN5,1),"]", " (", T_ii!AO5, ")")))</f>
        <v>[500; 500] (2)</v>
      </c>
      <c r="L13" s="110" t="str">
        <f>IF(T_ii!AQ5="","-", (CONCATENATE("[",ROUND(T_ii!AQ5,1),"; ",ROUND(T_ii!AR5,1),"]", " (", T_ii!AS5, ")")))</f>
        <v>[2100; 2500] (18)</v>
      </c>
      <c r="M13" s="110" t="str">
        <f>IF(T_ii!AU5="","-", (CONCATENATE("[",ROUND(T_ii!AU5,1),"; ",ROUND(T_ii!AV5,1),"]", " (", T_ii!AW5, ")")))</f>
        <v>-</v>
      </c>
      <c r="N13" s="110" t="str">
        <f>IF(T_ii!AY5="","-", (CONCATENATE("[",ROUND(T_ii!AY5,1),"; ",ROUND(T_ii!AZ5,1),"]", " (", T_ii!BA5, ")")))</f>
        <v>[300; 500] (29)</v>
      </c>
      <c r="O13" s="110" t="str">
        <f>IF(T_ii!BC5="","-", (CONCATENATE("[",ROUND(T_ii!BC5,1),"; ",ROUND(T_ii!BD5,1),"]", " (", T_ii!BE5, ")")))</f>
        <v>[500; 2000] (3)</v>
      </c>
      <c r="P13" s="110" t="str">
        <f>IF(T_ii!BG5="","-", (CONCATENATE("[",ROUND(T_ii!BG5,1),"; ",ROUND(T_ii!BH5,1),"]", " (", T_ii!BI5, ")")))</f>
        <v>[300; 2100] (53)</v>
      </c>
      <c r="Q13" s="110" t="str">
        <f>IF(T_ii!BK5="","-", (CONCATENATE("[",ROUND(T_ii!BK5,1),"; ",ROUND(T_ii!BL5,1),"]", " (", T_ii!BM5, ")")))</f>
        <v>[250; 250] (1)</v>
      </c>
    </row>
    <row r="14" spans="1:18" s="174" customFormat="1" ht="10.5" customHeight="1">
      <c r="A14" s="12" t="str">
        <f>T_i!$A$6</f>
        <v>QA AL pack size 3 (for an adolescent 25-35 kgs)</v>
      </c>
      <c r="B14" s="171">
        <f>ROUND(T_ii!B6,1)</f>
        <v>0</v>
      </c>
      <c r="C14" s="171">
        <f>ROUND(T_ii!F6,1)</f>
        <v>0</v>
      </c>
      <c r="D14" s="171">
        <f>ROUND(T_ii!J6,1)</f>
        <v>500</v>
      </c>
      <c r="E14" s="171">
        <f>ROUND(T_ii!N6,1)</f>
        <v>0</v>
      </c>
      <c r="F14" s="171">
        <f>ROUND(T_ii!R6,1)</f>
        <v>500</v>
      </c>
      <c r="G14" s="171">
        <f>ROUND(T_ii!V6,1)</f>
        <v>0</v>
      </c>
      <c r="H14" s="171">
        <f>ROUND(T_ii!Z6,1)</f>
        <v>500</v>
      </c>
      <c r="I14" s="171">
        <f>ROUND(T_ii!AD6,1)</f>
        <v>0</v>
      </c>
      <c r="J14" s="172">
        <f>ROUND(T_ii!AH6,1)</f>
        <v>0</v>
      </c>
      <c r="K14" s="171">
        <f>ROUND(T_ii!AL6,1)</f>
        <v>500</v>
      </c>
      <c r="L14" s="171">
        <f>ROUND(T_ii!AP6,1)</f>
        <v>4100</v>
      </c>
      <c r="M14" s="171">
        <f>ROUND(T_ii!AT6,1)</f>
        <v>0</v>
      </c>
      <c r="N14" s="171">
        <f>ROUND(T_ii!AX6,1)</f>
        <v>400</v>
      </c>
      <c r="O14" s="171">
        <f>ROUND(T_ii!BB6,1)</f>
        <v>400</v>
      </c>
      <c r="P14" s="171">
        <f>ROUND(T_ii!BF6,1)</f>
        <v>450</v>
      </c>
      <c r="Q14" s="171">
        <f>ROUND(T_ii!BJ6,1)</f>
        <v>400</v>
      </c>
    </row>
    <row r="15" spans="1:18" s="15" customFormat="1" ht="10.5" customHeight="1">
      <c r="A15" s="3"/>
      <c r="B15" s="110" t="str">
        <f>IF(T_ii!C6="","-", (CONCATENATE("[",ROUND(T_ii!C6,1),"; ",ROUND(T_ii!D6,1),"]", " (", T_ii!E6, ")")))</f>
        <v>-</v>
      </c>
      <c r="C15" s="110" t="str">
        <f>IF(T_ii!G6="","-", (CONCATENATE("[",ROUND(T_ii!G6,1),"; ",ROUND(T_ii!H6,1),"]", " (", T_ii!I6, ")")))</f>
        <v>-</v>
      </c>
      <c r="D15" s="110" t="str">
        <f>IF(T_ii!K6="","-", (CONCATENATE("[",ROUND(T_ii!K6,1),"; ",ROUND(T_ii!L6,1),"]", " (", T_ii!M6, ")")))</f>
        <v>[500; 500] (1)</v>
      </c>
      <c r="E15" s="110" t="str">
        <f>IF(T_ii!O6="","-", (CONCATENATE("[",ROUND(T_ii!O6,1),"; ",ROUND(T_ii!P6,1),"]", " (", T_ii!Q6, ")")))</f>
        <v>-</v>
      </c>
      <c r="F15" s="110" t="str">
        <f>IF(T_ii!S6="","-", (CONCATENATE("[",ROUND(T_ii!S6,1),"; ",ROUND(T_ii!T6,1),"]", " (", T_ii!U6, ")")))</f>
        <v>[400; 550] (19)</v>
      </c>
      <c r="G15" s="110" t="str">
        <f>IF(T_ii!W6="","-", (CONCATENATE("[",ROUND(T_ii!W6,1),"; ",ROUND(T_ii!X6,1),"]", " (", T_ii!Y6, ")")))</f>
        <v>-</v>
      </c>
      <c r="H15" s="110" t="str">
        <f>IF(T_ii!AA6="","-", (CONCATENATE("[",ROUND(T_ii!AA6,1),"; ",ROUND(T_ii!AB6,1),"]", " (", T_ii!AC6, ")")))</f>
        <v>[400; 500] (20)</v>
      </c>
      <c r="I15" s="110" t="str">
        <f>IF(T_ii!AE6="","-", (CONCATENATE("[",ROUND(T_ii!AE6,1),"; ",ROUND(T_ii!AF6,1),"]", " (", T_ii!AG6, ")")))</f>
        <v>-</v>
      </c>
      <c r="J15" s="111" t="str">
        <f>IF(T_ii!AI6="","-", (CONCATENATE("[",ROUND(T_ii!AI6,1),"; ",ROUND(T_ii!AJ6,1),"]", " (", T_ii!AK6, ")")))</f>
        <v>-</v>
      </c>
      <c r="K15" s="110" t="str">
        <f>IF(T_ii!AM6="","-", (CONCATENATE("[",ROUND(T_ii!AM6,1),"; ",ROUND(T_ii!AN6,1),"]", " (", T_ii!AO6, ")")))</f>
        <v>[500; 500] (1)</v>
      </c>
      <c r="L15" s="110" t="str">
        <f>IF(T_ii!AQ6="","-", (CONCATENATE("[",ROUND(T_ii!AQ6,1),"; ",ROUND(T_ii!AR6,1),"]", " (", T_ii!AS6, ")")))</f>
        <v>[500; 4200] (9)</v>
      </c>
      <c r="M15" s="110" t="str">
        <f>IF(T_ii!AU6="","-", (CONCATENATE("[",ROUND(T_ii!AU6,1),"; ",ROUND(T_ii!AV6,1),"]", " (", T_ii!AW6, ")")))</f>
        <v>-</v>
      </c>
      <c r="N15" s="110" t="str">
        <f>IF(T_ii!AY6="","-", (CONCATENATE("[",ROUND(T_ii!AY6,1),"; ",ROUND(T_ii!AZ6,1),"]", " (", T_ii!BA6, ")")))</f>
        <v>[400; 500] (59)</v>
      </c>
      <c r="O15" s="110" t="str">
        <f>IF(T_ii!BC6="","-", (CONCATENATE("[",ROUND(T_ii!BC6,1),"; ",ROUND(T_ii!BD6,1),"]", " (", T_ii!BE6, ")")))</f>
        <v>[400; 400] (1)</v>
      </c>
      <c r="P15" s="110" t="str">
        <f>IF(T_ii!BG6="","-", (CONCATENATE("[",ROUND(T_ii!BG6,1),"; ",ROUND(T_ii!BH6,1),"]", " (", T_ii!BI6, ")")))</f>
        <v>[400; 500] (70)</v>
      </c>
      <c r="Q15" s="110" t="str">
        <f>IF(T_ii!BK6="","-", (CONCATENATE("[",ROUND(T_ii!BK6,1),"; ",ROUND(T_ii!BL6,1),"]", " (", T_ii!BM6, ")")))</f>
        <v>[400; 400] (1)</v>
      </c>
    </row>
    <row r="16" spans="1:18" s="174" customFormat="1" ht="10.5" customHeight="1">
      <c r="A16" s="12" t="str">
        <f>T_i!$A$7</f>
        <v>QA AL pack size 4 (for an adult 35+ kgs)</v>
      </c>
      <c r="B16" s="171">
        <f>ROUND(T_ii!B7,1)</f>
        <v>0</v>
      </c>
      <c r="C16" s="171">
        <f>ROUND(T_ii!F7,1)</f>
        <v>3500</v>
      </c>
      <c r="D16" s="171">
        <f>ROUND(T_ii!J7,1)</f>
        <v>4000</v>
      </c>
      <c r="E16" s="171">
        <f>ROUND(T_ii!N7,1)</f>
        <v>0</v>
      </c>
      <c r="F16" s="171">
        <f>ROUND(T_ii!R7,1)</f>
        <v>600</v>
      </c>
      <c r="G16" s="171">
        <f>ROUND(T_ii!V7,1)</f>
        <v>0</v>
      </c>
      <c r="H16" s="171">
        <f>ROUND(T_ii!Z7,1)</f>
        <v>600</v>
      </c>
      <c r="I16" s="171">
        <f>ROUND(T_ii!AD7,1)</f>
        <v>0</v>
      </c>
      <c r="J16" s="172">
        <f>ROUND(T_ii!AH7,1)</f>
        <v>0</v>
      </c>
      <c r="K16" s="171">
        <f>ROUND(T_ii!AL7,1)</f>
        <v>4000</v>
      </c>
      <c r="L16" s="171">
        <f>ROUND(T_ii!AP7,1)</f>
        <v>3700</v>
      </c>
      <c r="M16" s="171">
        <f>ROUND(T_ii!AT7,1)</f>
        <v>0</v>
      </c>
      <c r="N16" s="171">
        <f>ROUND(T_ii!AX7,1)</f>
        <v>2000</v>
      </c>
      <c r="O16" s="171">
        <f>ROUND(T_ii!BB7,1)</f>
        <v>0</v>
      </c>
      <c r="P16" s="171">
        <f>ROUND(T_ii!BF7,1)</f>
        <v>3250</v>
      </c>
      <c r="Q16" s="171">
        <f>ROUND(T_ii!BJ7,1)</f>
        <v>0</v>
      </c>
    </row>
    <row r="17" spans="1:17" s="15" customFormat="1" ht="10.5" customHeight="1">
      <c r="A17" s="3"/>
      <c r="B17" s="110" t="str">
        <f>IF(T_ii!C7="","-", (CONCATENATE("[",ROUND(T_ii!C7,1),"; ",ROUND(T_ii!D7,1),"]", " (", T_ii!E7, ")")))</f>
        <v>-</v>
      </c>
      <c r="C17" s="110" t="str">
        <f>IF(T_ii!G7="","-", (CONCATENATE("[",ROUND(T_ii!G7,1),"; ",ROUND(T_ii!H7,1),"]", " (", T_ii!I7, ")")))</f>
        <v>[3500; 3500] (1)</v>
      </c>
      <c r="D17" s="110" t="str">
        <f>IF(T_ii!K7="","-", (CONCATENATE("[",ROUND(T_ii!K7,1),"; ",ROUND(T_ii!L7,1),"]", " (", T_ii!M7, ")")))</f>
        <v>[4000; 4000] (1)</v>
      </c>
      <c r="E17" s="110" t="str">
        <f>IF(T_ii!O7="","-", (CONCATENATE("[",ROUND(T_ii!O7,1),"; ",ROUND(T_ii!P7,1),"]", " (", T_ii!Q7, ")")))</f>
        <v>-</v>
      </c>
      <c r="F17" s="110" t="str">
        <f>IF(T_ii!S7="","-", (CONCATENATE("[",ROUND(T_ii!S7,1),"; ",ROUND(T_ii!T7,1),"]", " (", T_ii!U7, ")")))</f>
        <v>[600; 600] (2)</v>
      </c>
      <c r="G17" s="110" t="str">
        <f>IF(T_ii!W7="","-", (CONCATENATE("[",ROUND(T_ii!W7,1),"; ",ROUND(T_ii!X7,1),"]", " (", T_ii!Y7, ")")))</f>
        <v>-</v>
      </c>
      <c r="H17" s="110" t="str">
        <f>IF(T_ii!AA7="","-", (CONCATENATE("[",ROUND(T_ii!AA7,1),"; ",ROUND(T_ii!AB7,1),"]", " (", T_ii!AC7, ")")))</f>
        <v>[600; 3500] (4)</v>
      </c>
      <c r="I17" s="110" t="str">
        <f>IF(T_ii!AE7="","-", (CONCATENATE("[",ROUND(T_ii!AE7,1),"; ",ROUND(T_ii!AF7,1),"]", " (", T_ii!AG7, ")")))</f>
        <v>-</v>
      </c>
      <c r="J17" s="111" t="str">
        <f>IF(T_ii!AI7="","-", (CONCATENATE("[",ROUND(T_ii!AI7,1),"; ",ROUND(T_ii!AJ7,1),"]", " (", T_ii!AK7, ")")))</f>
        <v>-</v>
      </c>
      <c r="K17" s="110" t="str">
        <f>IF(T_ii!AM7="","-", (CONCATENATE("[",ROUND(T_ii!AM7,1),"; ",ROUND(T_ii!AN7,1),"]", " (", T_ii!AO7, ")")))</f>
        <v>[4000; 4000] (1)</v>
      </c>
      <c r="L17" s="110" t="str">
        <f>IF(T_ii!AQ7="","-", (CONCATENATE("[",ROUND(T_ii!AQ7,1),"; ",ROUND(T_ii!AR7,1),"]", " (", T_ii!AS7, ")")))</f>
        <v>[3000; 4000] (26)</v>
      </c>
      <c r="M17" s="110" t="str">
        <f>IF(T_ii!AU7="","-", (CONCATENATE("[",ROUND(T_ii!AU7,1),"; ",ROUND(T_ii!AV7,1),"]", " (", T_ii!AW7, ")")))</f>
        <v>-</v>
      </c>
      <c r="N17" s="110" t="str">
        <f>IF(T_ii!AY7="","-", (CONCATENATE("[",ROUND(T_ii!AY7,1),"; ",ROUND(T_ii!AZ7,1),"]", " (", T_ii!BA7, ")")))</f>
        <v>[1000; 3500] (26)</v>
      </c>
      <c r="O17" s="110" t="str">
        <f>IF(T_ii!BC7="","-", (CONCATENATE("[",ROUND(T_ii!BC7,1),"; ",ROUND(T_ii!BD7,1),"]", " (", T_ii!BE7, ")")))</f>
        <v>-</v>
      </c>
      <c r="P17" s="110" t="str">
        <f>IF(T_ii!BG7="","-", (CONCATENATE("[",ROUND(T_ii!BG7,1),"; ",ROUND(T_ii!BH7,1),"]", " (", T_ii!BI7, ")")))</f>
        <v>[1500; 4000] (53)</v>
      </c>
      <c r="Q17" s="110" t="str">
        <f>IF(T_ii!BK7="","-", (CONCATENATE("[",ROUND(T_ii!BK7,1),"; ",ROUND(T_ii!BL7,1),"]", " (", T_ii!BM7, ")")))</f>
        <v>-</v>
      </c>
    </row>
    <row r="18" spans="1:17" s="174" customFormat="1" ht="10.5" customHeight="1">
      <c r="A18" s="12" t="str">
        <f>T_i!$A$8</f>
        <v>Non-QA AL pack size 1 (for an infant 5-15kg)</v>
      </c>
      <c r="B18" s="171">
        <f>ROUND(T_ii!B8,1)</f>
        <v>0</v>
      </c>
      <c r="C18" s="171">
        <f>ROUND(T_ii!F8,1)</f>
        <v>0</v>
      </c>
      <c r="D18" s="171">
        <f>ROUND(T_ii!J8,1)</f>
        <v>1000</v>
      </c>
      <c r="E18" s="171">
        <f>ROUND(T_ii!N8,1)</f>
        <v>0</v>
      </c>
      <c r="F18" s="171">
        <f>ROUND(T_ii!R8,1)</f>
        <v>500</v>
      </c>
      <c r="G18" s="171">
        <f>ROUND(T_ii!V8,1)</f>
        <v>0</v>
      </c>
      <c r="H18" s="171">
        <f>ROUND(T_ii!Z8,1)</f>
        <v>600</v>
      </c>
      <c r="I18" s="171">
        <f>ROUND(T_ii!AD8,1)</f>
        <v>2500</v>
      </c>
      <c r="J18" s="172">
        <f>ROUND(T_ii!AH8,1)</f>
        <v>1800</v>
      </c>
      <c r="K18" s="171">
        <f>ROUND(T_ii!AL8,1)</f>
        <v>500</v>
      </c>
      <c r="L18" s="171">
        <f>ROUND(T_ii!AP8,1)</f>
        <v>1500</v>
      </c>
      <c r="M18" s="171">
        <f>ROUND(T_ii!AT8,1)</f>
        <v>0</v>
      </c>
      <c r="N18" s="171">
        <f>ROUND(T_ii!AX8,1)</f>
        <v>600</v>
      </c>
      <c r="O18" s="171">
        <f>ROUND(T_ii!BB8,1)</f>
        <v>2000</v>
      </c>
      <c r="P18" s="171">
        <f>ROUND(T_ii!BF8,1)</f>
        <v>700</v>
      </c>
      <c r="Q18" s="171">
        <f>ROUND(T_ii!BJ8,1)</f>
        <v>0</v>
      </c>
    </row>
    <row r="19" spans="1:17" s="15" customFormat="1" ht="10.5" customHeight="1">
      <c r="A19" s="3"/>
      <c r="B19" s="110" t="str">
        <f>IF(T_ii!C8="","-", (CONCATENATE("[",ROUND(T_ii!C8,1),"; ",ROUND(T_ii!D8,1),"]", " (", T_ii!E8, ")")))</f>
        <v>-</v>
      </c>
      <c r="C19" s="110" t="str">
        <f>IF(T_ii!G8="","-", (CONCATENATE("[",ROUND(T_ii!G8,1),"; ",ROUND(T_ii!H8,1),"]", " (", T_ii!I8, ")")))</f>
        <v>-</v>
      </c>
      <c r="D19" s="110" t="str">
        <f>IF(T_ii!K8="","-", (CONCATENATE("[",ROUND(T_ii!K8,1),"; ",ROUND(T_ii!L8,1),"]", " (", T_ii!M8, ")")))</f>
        <v>[600; 1200] (7)</v>
      </c>
      <c r="E19" s="110" t="str">
        <f>IF(T_ii!O8="","-", (CONCATENATE("[",ROUND(T_ii!O8,1),"; ",ROUND(T_ii!P8,1),"]", " (", T_ii!Q8, ")")))</f>
        <v>-</v>
      </c>
      <c r="F19" s="110" t="str">
        <f>IF(T_ii!S8="","-", (CONCATENATE("[",ROUND(T_ii!S8,1),"; ",ROUND(T_ii!T8,1),"]", " (", T_ii!U8, ")")))</f>
        <v>[500; 500] (4)</v>
      </c>
      <c r="G19" s="110" t="str">
        <f>IF(T_ii!W8="","-", (CONCATENATE("[",ROUND(T_ii!W8,1),"; ",ROUND(T_ii!X8,1),"]", " (", T_ii!Y8, ")")))</f>
        <v>-</v>
      </c>
      <c r="H19" s="110" t="str">
        <f>IF(T_ii!AA8="","-", (CONCATENATE("[",ROUND(T_ii!AA8,1),"; ",ROUND(T_ii!AB8,1),"]", " (", T_ii!AC8, ")")))</f>
        <v>[500; 1000] (11)</v>
      </c>
      <c r="I19" s="110" t="str">
        <f>IF(T_ii!AE8="","-", (CONCATENATE("[",ROUND(T_ii!AE8,1),"; ",ROUND(T_ii!AF8,1),"]", " (", T_ii!AG8, ")")))</f>
        <v>[2500; 2500] (1)</v>
      </c>
      <c r="J19" s="111" t="str">
        <f>IF(T_ii!AI8="","-", (CONCATENATE("[",ROUND(T_ii!AI8,1),"; ",ROUND(T_ii!AJ8,1),"]", " (", T_ii!AK8, ")")))</f>
        <v>[1000; 1800] (3)</v>
      </c>
      <c r="K19" s="110" t="str">
        <f>IF(T_ii!AM8="","-", (CONCATENATE("[",ROUND(T_ii!AM8,1),"; ",ROUND(T_ii!AN8,1),"]", " (", T_ii!AO8, ")")))</f>
        <v>[500; 500] (1)</v>
      </c>
      <c r="L19" s="110" t="str">
        <f>IF(T_ii!AQ8="","-", (CONCATENATE("[",ROUND(T_ii!AQ8,1),"; ",ROUND(T_ii!AR8,1),"]", " (", T_ii!AS8, ")")))</f>
        <v>[600; 2700] (20)</v>
      </c>
      <c r="M19" s="110" t="str">
        <f>IF(T_ii!AU8="","-", (CONCATENATE("[",ROUND(T_ii!AU8,1),"; ",ROUND(T_ii!AV8,1),"]", " (", T_ii!AW8, ")")))</f>
        <v>-</v>
      </c>
      <c r="N19" s="110" t="str">
        <f>IF(T_ii!AY8="","-", (CONCATENATE("[",ROUND(T_ii!AY8,1),"; ",ROUND(T_ii!AZ8,1),"]", " (", T_ii!BA8, ")")))</f>
        <v>[500; 900] (76)</v>
      </c>
      <c r="O19" s="110" t="str">
        <f>IF(T_ii!BC8="","-", (CONCATENATE("[",ROUND(T_ii!BC8,1),"; ",ROUND(T_ii!BD8,1),"]", " (", T_ii!BE8, ")")))</f>
        <v>[500; 2000] (2)</v>
      </c>
      <c r="P19" s="110" t="str">
        <f>IF(T_ii!BG8="","-", (CONCATENATE("[",ROUND(T_ii!BG8,1),"; ",ROUND(T_ii!BH8,1),"]", " (", T_ii!BI8, ")")))</f>
        <v>[500; 1000] (102)</v>
      </c>
      <c r="Q19" s="110" t="str">
        <f>IF(T_ii!BK8="","-", (CONCATENATE("[",ROUND(T_ii!BK8,1),"; ",ROUND(T_ii!BL8,1),"]", " (", T_ii!BM8, ")")))</f>
        <v>-</v>
      </c>
    </row>
    <row r="20" spans="1:17" s="174" customFormat="1" ht="10.5" customHeight="1">
      <c r="A20" s="12" t="str">
        <f>T_i!$A$9</f>
        <v>Non-QA AL pack size 2 (for a child 15-25 kgs)</v>
      </c>
      <c r="B20" s="171">
        <f>ROUND(T_ii!B9,1)</f>
        <v>0</v>
      </c>
      <c r="C20" s="171">
        <f>ROUND(T_ii!F9,1)</f>
        <v>0</v>
      </c>
      <c r="D20" s="171">
        <f>ROUND(T_ii!J9,1)</f>
        <v>2100</v>
      </c>
      <c r="E20" s="171">
        <f>ROUND(T_ii!N9,1)</f>
        <v>0</v>
      </c>
      <c r="F20" s="171">
        <f>ROUND(T_ii!R9,1)</f>
        <v>250</v>
      </c>
      <c r="G20" s="171">
        <f>ROUND(T_ii!V9,1)</f>
        <v>250</v>
      </c>
      <c r="H20" s="171">
        <f>ROUND(T_ii!Z9,1)</f>
        <v>300</v>
      </c>
      <c r="I20" s="171">
        <f>ROUND(T_ii!AD9,1)</f>
        <v>0</v>
      </c>
      <c r="J20" s="172">
        <f>ROUND(T_ii!AH9,1)</f>
        <v>0</v>
      </c>
      <c r="K20" s="171">
        <f>ROUND(T_ii!AL9,1)</f>
        <v>1000</v>
      </c>
      <c r="L20" s="171">
        <f>ROUND(T_ii!AP9,1)</f>
        <v>1200</v>
      </c>
      <c r="M20" s="171">
        <f>ROUND(T_ii!AT9,1)</f>
        <v>300</v>
      </c>
      <c r="N20" s="171">
        <f>ROUND(T_ii!AX9,1)</f>
        <v>400</v>
      </c>
      <c r="O20" s="171">
        <f>ROUND(T_ii!BB9,1)</f>
        <v>0</v>
      </c>
      <c r="P20" s="171">
        <f>ROUND(T_ii!BF9,1)</f>
        <v>500</v>
      </c>
      <c r="Q20" s="171">
        <f>ROUND(T_ii!BJ9,1)</f>
        <v>350</v>
      </c>
    </row>
    <row r="21" spans="1:17" s="15" customFormat="1" ht="10.5" customHeight="1">
      <c r="A21" s="3"/>
      <c r="B21" s="110" t="str">
        <f>IF(T_ii!C9="","-", (CONCATENATE("[",ROUND(T_ii!C9,1),"; ",ROUND(T_ii!D9,1),"]", " (", T_ii!E9, ")")))</f>
        <v>-</v>
      </c>
      <c r="C21" s="110" t="str">
        <f>IF(T_ii!G9="","-", (CONCATENATE("[",ROUND(T_ii!G9,1),"; ",ROUND(T_ii!H9,1),"]", " (", T_ii!I9, ")")))</f>
        <v>-</v>
      </c>
      <c r="D21" s="110" t="str">
        <f>IF(T_ii!K9="","-", (CONCATENATE("[",ROUND(T_ii!K9,1),"; ",ROUND(T_ii!L9,1),"]", " (", T_ii!M9, ")")))</f>
        <v>[2100; 2100] (1)</v>
      </c>
      <c r="E21" s="110" t="str">
        <f>IF(T_ii!O9="","-", (CONCATENATE("[",ROUND(T_ii!O9,1),"; ",ROUND(T_ii!P9,1),"]", " (", T_ii!Q9, ")")))</f>
        <v>-</v>
      </c>
      <c r="F21" s="110" t="str">
        <f>IF(T_ii!S9="","-", (CONCATENATE("[",ROUND(T_ii!S9,1),"; ",ROUND(T_ii!T9,1),"]", " (", T_ii!U9, ")")))</f>
        <v>[250; 500] (7)</v>
      </c>
      <c r="G21" s="110" t="str">
        <f>IF(T_ii!W9="","-", (CONCATENATE("[",ROUND(T_ii!W9,1),"; ",ROUND(T_ii!X9,1),"]", " (", T_ii!Y9, ")")))</f>
        <v>[250; 350] (2)</v>
      </c>
      <c r="H21" s="110" t="str">
        <f>IF(T_ii!AA9="","-", (CONCATENATE("[",ROUND(T_ii!AA9,1),"; ",ROUND(T_ii!AB9,1),"]", " (", T_ii!AC9, ")")))</f>
        <v>[250; 500] (10)</v>
      </c>
      <c r="I21" s="110" t="str">
        <f>IF(T_ii!AE9="","-", (CONCATENATE("[",ROUND(T_ii!AE9,1),"; ",ROUND(T_ii!AF9,1),"]", " (", T_ii!AG9, ")")))</f>
        <v>-</v>
      </c>
      <c r="J21" s="111" t="str">
        <f>IF(T_ii!AI9="","-", (CONCATENATE("[",ROUND(T_ii!AI9,1),"; ",ROUND(T_ii!AJ9,1),"]", " (", T_ii!AK9, ")")))</f>
        <v>-</v>
      </c>
      <c r="K21" s="110" t="str">
        <f>IF(T_ii!AM9="","-", (CONCATENATE("[",ROUND(T_ii!AM9,1),"; ",ROUND(T_ii!AN9,1),"]", " (", T_ii!AO9, ")")))</f>
        <v>[400; 3000] (3)</v>
      </c>
      <c r="L21" s="110" t="str">
        <f>IF(T_ii!AQ9="","-", (CONCATENATE("[",ROUND(T_ii!AQ9,1),"; ",ROUND(T_ii!AR9,1),"]", " (", T_ii!AS9, ")")))</f>
        <v>[1200; 1300] (8)</v>
      </c>
      <c r="M21" s="110" t="str">
        <f>IF(T_ii!AU9="","-", (CONCATENATE("[",ROUND(T_ii!AU9,1),"; ",ROUND(T_ii!AV9,1),"]", " (", T_ii!AW9, ")")))</f>
        <v>[300; 300] (1)</v>
      </c>
      <c r="N21" s="110" t="str">
        <f>IF(T_ii!AY9="","-", (CONCATENATE("[",ROUND(T_ii!AY9,1),"; ",ROUND(T_ii!AZ9,1),"]", " (", T_ii!BA9, ")")))</f>
        <v>[350; 700] (35)</v>
      </c>
      <c r="O21" s="110" t="str">
        <f>IF(T_ii!BC9="","-", (CONCATENATE("[",ROUND(T_ii!BC9,1),"; ",ROUND(T_ii!BD9,1),"]", " (", T_ii!BE9, ")")))</f>
        <v>-</v>
      </c>
      <c r="P21" s="110" t="str">
        <f>IF(T_ii!BG9="","-", (CONCATENATE("[",ROUND(T_ii!BG9,1),"; ",ROUND(T_ii!BH9,1),"]", " (", T_ii!BI9, ")")))</f>
        <v>[350; 1000] (47)</v>
      </c>
      <c r="Q21" s="110" t="str">
        <f>IF(T_ii!BK9="","-", (CONCATENATE("[",ROUND(T_ii!BK9,1),"; ",ROUND(T_ii!BL9,1),"]", " (", T_ii!BM9, ")")))</f>
        <v>[350; 350] (1)</v>
      </c>
    </row>
    <row r="22" spans="1:17" s="174" customFormat="1" ht="10.5" customHeight="1">
      <c r="A22" s="12" t="str">
        <f>T_i!$A$10</f>
        <v>Non-QA AL pack size 3 (for an adolescent 25-35 kgs)</v>
      </c>
      <c r="B22" s="171">
        <f>ROUND(T_ii!B10,1)</f>
        <v>0</v>
      </c>
      <c r="C22" s="171">
        <f>ROUND(T_ii!F10,1)</f>
        <v>0</v>
      </c>
      <c r="D22" s="171">
        <f>ROUND(T_ii!J10,1)</f>
        <v>0</v>
      </c>
      <c r="E22" s="171">
        <f>ROUND(T_ii!N10,1)</f>
        <v>0</v>
      </c>
      <c r="F22" s="171">
        <f>ROUND(T_ii!R10,1)</f>
        <v>400</v>
      </c>
      <c r="G22" s="171">
        <f>ROUND(T_ii!V10,1)</f>
        <v>400</v>
      </c>
      <c r="H22" s="171">
        <f>ROUND(T_ii!Z10,1)</f>
        <v>400</v>
      </c>
      <c r="I22" s="171">
        <f>ROUND(T_ii!AD10,1)</f>
        <v>0</v>
      </c>
      <c r="J22" s="172">
        <f>ROUND(T_ii!AH10,1)</f>
        <v>0</v>
      </c>
      <c r="K22" s="171">
        <f>ROUND(T_ii!AL10,1)</f>
        <v>600</v>
      </c>
      <c r="L22" s="171">
        <f>ROUND(T_ii!AP10,1)</f>
        <v>600</v>
      </c>
      <c r="M22" s="171">
        <f>ROUND(T_ii!AT10,1)</f>
        <v>0</v>
      </c>
      <c r="N22" s="171">
        <f>ROUND(T_ii!AX10,1)</f>
        <v>600</v>
      </c>
      <c r="O22" s="171">
        <f>ROUND(T_ii!BB10,1)</f>
        <v>0</v>
      </c>
      <c r="P22" s="171">
        <f>ROUND(T_ii!BF10,1)</f>
        <v>600</v>
      </c>
      <c r="Q22" s="171">
        <f>ROUND(T_ii!BJ10,1)</f>
        <v>0</v>
      </c>
    </row>
    <row r="23" spans="1:17" s="15" customFormat="1" ht="10.5" customHeight="1">
      <c r="A23" s="3"/>
      <c r="B23" s="110" t="str">
        <f>IF(T_ii!C10="","-", (CONCATENATE("[",ROUND(T_ii!C10,1),"; ",ROUND(T_ii!D10,1),"]", " (", T_ii!E10, ")")))</f>
        <v>-</v>
      </c>
      <c r="C23" s="110" t="str">
        <f>IF(T_ii!G10="","-", (CONCATENATE("[",ROUND(T_ii!G10,1),"; ",ROUND(T_ii!H10,1),"]", " (", T_ii!I10, ")")))</f>
        <v>-</v>
      </c>
      <c r="D23" s="110" t="str">
        <f>IF(T_ii!K10="","-", (CONCATENATE("[",ROUND(T_ii!K10,1),"; ",ROUND(T_ii!L10,1),"]", " (", T_ii!M10, ")")))</f>
        <v>-</v>
      </c>
      <c r="E23" s="110" t="str">
        <f>IF(T_ii!O10="","-", (CONCATENATE("[",ROUND(T_ii!O10,1),"; ",ROUND(T_ii!P10,1),"]", " (", T_ii!Q10, ")")))</f>
        <v>-</v>
      </c>
      <c r="F23" s="110" t="str">
        <f>IF(T_ii!S10="","-", (CONCATENATE("[",ROUND(T_ii!S10,1),"; ",ROUND(T_ii!T10,1),"]", " (", T_ii!U10, ")")))</f>
        <v>[400; 600] (3)</v>
      </c>
      <c r="G23" s="110" t="str">
        <f>IF(T_ii!W10="","-", (CONCATENATE("[",ROUND(T_ii!W10,1),"; ",ROUND(T_ii!X10,1),"]", " (", T_ii!Y10, ")")))</f>
        <v>[400; 400] (1)</v>
      </c>
      <c r="H23" s="110" t="str">
        <f>IF(T_ii!AA10="","-", (CONCATENATE("[",ROUND(T_ii!AA10,1),"; ",ROUND(T_ii!AB10,1),"]", " (", T_ii!AC10, ")")))</f>
        <v>[400; 400] (4)</v>
      </c>
      <c r="I23" s="110" t="str">
        <f>IF(T_ii!AE10="","-", (CONCATENATE("[",ROUND(T_ii!AE10,1),"; ",ROUND(T_ii!AF10,1),"]", " (", T_ii!AG10, ")")))</f>
        <v>-</v>
      </c>
      <c r="J23" s="111" t="str">
        <f>IF(T_ii!AI10="","-", (CONCATENATE("[",ROUND(T_ii!AI10,1),"; ",ROUND(T_ii!AJ10,1),"]", " (", T_ii!AK10, ")")))</f>
        <v>-</v>
      </c>
      <c r="K23" s="110" t="str">
        <f>IF(T_ii!AM10="","-", (CONCATENATE("[",ROUND(T_ii!AM10,1),"; ",ROUND(T_ii!AN10,1),"]", " (", T_ii!AO10, ")")))</f>
        <v>[600; 800] (2)</v>
      </c>
      <c r="L23" s="110" t="str">
        <f>IF(T_ii!AQ10="","-", (CONCATENATE("[",ROUND(T_ii!AQ10,1),"; ",ROUND(T_ii!AR10,1),"]", " (", T_ii!AS10, ")")))</f>
        <v>[500; 1600] (7)</v>
      </c>
      <c r="M23" s="110" t="str">
        <f>IF(T_ii!AU10="","-", (CONCATENATE("[",ROUND(T_ii!AU10,1),"; ",ROUND(T_ii!AV10,1),"]", " (", T_ii!AW10, ")")))</f>
        <v>-</v>
      </c>
      <c r="N23" s="110" t="str">
        <f>IF(T_ii!AY10="","-", (CONCATENATE("[",ROUND(T_ii!AY10,1),"; ",ROUND(T_ii!AZ10,1),"]", " (", T_ii!BA10, ")")))</f>
        <v>[500; 1300] (15)</v>
      </c>
      <c r="O23" s="110" t="str">
        <f>IF(T_ii!BC10="","-", (CONCATENATE("[",ROUND(T_ii!BC10,1),"; ",ROUND(T_ii!BD10,1),"]", " (", T_ii!BE10, ")")))</f>
        <v>-</v>
      </c>
      <c r="P23" s="110" t="str">
        <f>IF(T_ii!BG10="","-", (CONCATENATE("[",ROUND(T_ii!BG10,1),"; ",ROUND(T_ii!BH10,1),"]", " (", T_ii!BI10, ")")))</f>
        <v>[500; 1300] (24)</v>
      </c>
      <c r="Q23" s="110" t="str">
        <f>IF(T_ii!BK10="","-", (CONCATENATE("[",ROUND(T_ii!BK10,1),"; ",ROUND(T_ii!BL10,1),"]", " (", T_ii!BM10, ")")))</f>
        <v>-</v>
      </c>
    </row>
    <row r="24" spans="1:17" s="174" customFormat="1" ht="10.5" customHeight="1">
      <c r="A24" s="12" t="str">
        <f>T_i!$A$11</f>
        <v>Non-QA AL pack size 4 (for an adult 35+ kgs)</v>
      </c>
      <c r="B24" s="171">
        <f>ROUND(T_ii!B11,1)</f>
        <v>700</v>
      </c>
      <c r="C24" s="171">
        <f>ROUND(T_ii!F11,1)</f>
        <v>700</v>
      </c>
      <c r="D24" s="171">
        <f>ROUND(T_ii!J11,1)</f>
        <v>1150</v>
      </c>
      <c r="E24" s="171">
        <f>ROUND(T_ii!N11,1)</f>
        <v>0</v>
      </c>
      <c r="F24" s="171">
        <f>ROUND(T_ii!R11,1)</f>
        <v>700</v>
      </c>
      <c r="G24" s="171">
        <f>ROUND(T_ii!V11,1)</f>
        <v>1800</v>
      </c>
      <c r="H24" s="171">
        <f>ROUND(T_ii!Z11,1)</f>
        <v>800</v>
      </c>
      <c r="I24" s="171">
        <f>ROUND(T_ii!AD11,1)</f>
        <v>800</v>
      </c>
      <c r="J24" s="172">
        <f>ROUND(T_ii!AH11,1)</f>
        <v>2000</v>
      </c>
      <c r="K24" s="171">
        <f>ROUND(T_ii!AL11,1)</f>
        <v>1000</v>
      </c>
      <c r="L24" s="171">
        <f>ROUND(T_ii!AP11,1)</f>
        <v>2000</v>
      </c>
      <c r="M24" s="171">
        <f>ROUND(T_ii!AT11,1)</f>
        <v>0</v>
      </c>
      <c r="N24" s="171">
        <f>ROUND(T_ii!AX11,1)</f>
        <v>800</v>
      </c>
      <c r="O24" s="171">
        <f>ROUND(T_ii!BB11,1)</f>
        <v>700</v>
      </c>
      <c r="P24" s="171">
        <f>ROUND(T_ii!BF11,1)</f>
        <v>1000</v>
      </c>
      <c r="Q24" s="171">
        <f>ROUND(T_ii!BJ11,1)</f>
        <v>600</v>
      </c>
    </row>
    <row r="25" spans="1:17" s="15" customFormat="1" ht="10.5" customHeight="1">
      <c r="A25" s="3"/>
      <c r="B25" s="110" t="str">
        <f>IF(T_ii!C11="","-", (CONCATENATE("[",ROUND(T_ii!C11,1),"; ",ROUND(T_ii!D11,1),"]", " (", T_ii!E11, ")")))</f>
        <v>[700; 700] (1)</v>
      </c>
      <c r="C25" s="110" t="str">
        <f>IF(T_ii!G11="","-", (CONCATENATE("[",ROUND(T_ii!G11,1),"; ",ROUND(T_ii!H11,1),"]", " (", T_ii!I11, ")")))</f>
        <v>[600; 1000] (5)</v>
      </c>
      <c r="D25" s="110" t="str">
        <f>IF(T_ii!K11="","-", (CONCATENATE("[",ROUND(T_ii!K11,1),"; ",ROUND(T_ii!L11,1),"]", " (", T_ii!M11, ")")))</f>
        <v>[1000; 2500] (38)</v>
      </c>
      <c r="E25" s="110" t="str">
        <f>IF(T_ii!O11="","-", (CONCATENATE("[",ROUND(T_ii!O11,1),"; ",ROUND(T_ii!P11,1),"]", " (", T_ii!Q11, ")")))</f>
        <v>-</v>
      </c>
      <c r="F25" s="110" t="str">
        <f>IF(T_ii!S11="","-", (CONCATENATE("[",ROUND(T_ii!S11,1),"; ",ROUND(T_ii!T11,1),"]", " (", T_ii!U11, ")")))</f>
        <v>[600; 1500] (252)</v>
      </c>
      <c r="G25" s="110" t="str">
        <f>IF(T_ii!W11="","-", (CONCATENATE("[",ROUND(T_ii!W11,1),"; ",ROUND(T_ii!X11,1),"]", " (", T_ii!Y11, ")")))</f>
        <v>[700; 2500] (9)</v>
      </c>
      <c r="H25" s="110" t="str">
        <f>IF(T_ii!AA11="","-", (CONCATENATE("[",ROUND(T_ii!AA11,1),"; ",ROUND(T_ii!AB11,1),"]", " (", T_ii!AC11, ")")))</f>
        <v>[600; 2000] (305)</v>
      </c>
      <c r="I25" s="110" t="str">
        <f>IF(T_ii!AE11="","-", (CONCATENATE("[",ROUND(T_ii!AE11,1),"; ",ROUND(T_ii!AF11,1),"]", " (", T_ii!AG11, ")")))</f>
        <v>[500; 2300] (13)</v>
      </c>
      <c r="J25" s="111" t="str">
        <f>IF(T_ii!AI11="","-", (CONCATENATE("[",ROUND(T_ii!AI11,1),"; ",ROUND(T_ii!AJ11,1),"]", " (", T_ii!AK11, ")")))</f>
        <v>[1200; 2000] (11)</v>
      </c>
      <c r="K25" s="110" t="str">
        <f>IF(T_ii!AM11="","-", (CONCATENATE("[",ROUND(T_ii!AM11,1),"; ",ROUND(T_ii!AN11,1),"]", " (", T_ii!AO11, ")")))</f>
        <v>[800; 1500] (60)</v>
      </c>
      <c r="L25" s="110" t="str">
        <f>IF(T_ii!AQ11="","-", (CONCATENATE("[",ROUND(T_ii!AQ11,1),"; ",ROUND(T_ii!AR11,1),"]", " (", T_ii!AS11, ")")))</f>
        <v>[850; 2900] (319)</v>
      </c>
      <c r="M25" s="110" t="str">
        <f>IF(T_ii!AU11="","-", (CONCATENATE("[",ROUND(T_ii!AU11,1),"; ",ROUND(T_ii!AV11,1),"]", " (", T_ii!AW11, ")")))</f>
        <v>-</v>
      </c>
      <c r="N25" s="110" t="str">
        <f>IF(T_ii!AY11="","-", (CONCATENATE("[",ROUND(T_ii!AY11,1),"; ",ROUND(T_ii!AZ11,1),"]", " (", T_ii!BA11, ")")))</f>
        <v>[650; 2000] (1396)</v>
      </c>
      <c r="O25" s="110" t="str">
        <f>IF(T_ii!BC11="","-", (CONCATENATE("[",ROUND(T_ii!BC11,1),"; ",ROUND(T_ii!BD11,1),"]", " (", T_ii!BE11, ")")))</f>
        <v>[500; 1500] (27)</v>
      </c>
      <c r="P25" s="110" t="str">
        <f>IF(T_ii!BG11="","-", (CONCATENATE("[",ROUND(T_ii!BG11,1),"; ",ROUND(T_ii!BH11,1),"]", " (", T_ii!BI11, ")")))</f>
        <v>[700; 2500] (1813)</v>
      </c>
      <c r="Q25" s="110" t="str">
        <f>IF(T_ii!BK11="","-", (CONCATENATE("[",ROUND(T_ii!BK11,1),"; ",ROUND(T_ii!BL11,1),"]", " (", T_ii!BM11, ")")))</f>
        <v>[500; 2300] (25)</v>
      </c>
    </row>
    <row r="26" spans="1:17" s="174" customFormat="1" ht="10.5" customHeight="1">
      <c r="A26" s="12"/>
      <c r="B26" s="171">
        <f>ROUND(T_ii!B12,1)</f>
        <v>0</v>
      </c>
      <c r="C26" s="171">
        <f>ROUND(T_ii!F12,1)</f>
        <v>0</v>
      </c>
      <c r="D26" s="171">
        <f>ROUND(T_ii!J12,1)</f>
        <v>0</v>
      </c>
      <c r="E26" s="171">
        <f>ROUND(T_ii!N12,1)</f>
        <v>0</v>
      </c>
      <c r="F26" s="171">
        <f>ROUND(T_ii!R12,1)</f>
        <v>0</v>
      </c>
      <c r="G26" s="171">
        <f>ROUND(T_ii!V12,1)</f>
        <v>0</v>
      </c>
      <c r="H26" s="171">
        <f>ROUND(T_ii!Z12,1)</f>
        <v>0</v>
      </c>
      <c r="I26" s="171">
        <f>ROUND(T_ii!AD12,1)</f>
        <v>0</v>
      </c>
      <c r="J26" s="172">
        <f>ROUND(T_ii!AH12,1)</f>
        <v>0</v>
      </c>
      <c r="K26" s="171">
        <f>ROUND(T_ii!AL12,1)</f>
        <v>0</v>
      </c>
      <c r="L26" s="171">
        <f>ROUND(T_ii!AP12,1)</f>
        <v>0</v>
      </c>
      <c r="M26" s="171">
        <f>ROUND(T_ii!AT12,1)</f>
        <v>0</v>
      </c>
      <c r="N26" s="171">
        <f>ROUND(T_ii!AX12,1)</f>
        <v>0</v>
      </c>
      <c r="O26" s="171">
        <f>ROUND(T_ii!BB12,1)</f>
        <v>0</v>
      </c>
      <c r="P26" s="171">
        <f>ROUND(T_ii!BF12,1)</f>
        <v>0</v>
      </c>
      <c r="Q26" s="171">
        <f>ROUND(T_ii!BJ12,1)</f>
        <v>0</v>
      </c>
    </row>
    <row r="27" spans="1:17" s="15" customFormat="1" ht="10.5" customHeight="1">
      <c r="A27" s="3"/>
      <c r="B27" s="110" t="str">
        <f>IF(T_ii!C12="","-", (CONCATENATE("[",ROUND(T_ii!C12,1),"; ",ROUND(T_ii!D12,1),"]", " (", T_ii!E12, ")")))</f>
        <v>-</v>
      </c>
      <c r="C27" s="110" t="str">
        <f>IF(T_ii!G12="","-", (CONCATENATE("[",ROUND(T_ii!G12,1),"; ",ROUND(T_ii!H12,1),"]", " (", T_ii!I12, ")")))</f>
        <v>-</v>
      </c>
      <c r="D27" s="110" t="str">
        <f>IF(T_ii!K12="","-", (CONCATENATE("[",ROUND(T_ii!K12,1),"; ",ROUND(T_ii!L12,1),"]", " (", T_ii!M12, ")")))</f>
        <v>-</v>
      </c>
      <c r="E27" s="110" t="str">
        <f>IF(T_ii!O12="","-", (CONCATENATE("[",ROUND(T_ii!O12,1),"; ",ROUND(T_ii!P12,1),"]", " (", T_ii!Q12, ")")))</f>
        <v>-</v>
      </c>
      <c r="F27" s="110" t="str">
        <f>IF(T_ii!S12="","-", (CONCATENATE("[",ROUND(T_ii!S12,1),"; ",ROUND(T_ii!T12,1),"]", " (", T_ii!U12, ")")))</f>
        <v>-</v>
      </c>
      <c r="G27" s="110" t="str">
        <f>IF(T_ii!W12="","-", (CONCATENATE("[",ROUND(T_ii!W12,1),"; ",ROUND(T_ii!X12,1),"]", " (", T_ii!Y12, ")")))</f>
        <v>-</v>
      </c>
      <c r="H27" s="110" t="str">
        <f>IF(T_ii!AA12="","-", (CONCATENATE("[",ROUND(T_ii!AA12,1),"; ",ROUND(T_ii!AB12,1),"]", " (", T_ii!AC12, ")")))</f>
        <v>-</v>
      </c>
      <c r="I27" s="110" t="str">
        <f>IF(T_ii!AE12="","-", (CONCATENATE("[",ROUND(T_ii!AE12,1),"; ",ROUND(T_ii!AF12,1),"]", " (", T_ii!AG12, ")")))</f>
        <v>-</v>
      </c>
      <c r="J27" s="111" t="str">
        <f>IF(T_ii!AI12="","-", (CONCATENATE("[",ROUND(T_ii!AI12,1),"; ",ROUND(T_ii!AJ12,1),"]", " (", T_ii!AK12, ")")))</f>
        <v>-</v>
      </c>
      <c r="K27" s="110" t="str">
        <f>IF(T_ii!AM12="","-", (CONCATENATE("[",ROUND(T_ii!AM12,1),"; ",ROUND(T_ii!AN12,1),"]", " (", T_ii!AO12, ")")))</f>
        <v>-</v>
      </c>
      <c r="L27" s="110" t="str">
        <f>IF(T_ii!AQ12="","-", (CONCATENATE("[",ROUND(T_ii!AQ12,1),"; ",ROUND(T_ii!AR12,1),"]", " (", T_ii!AS12, ")")))</f>
        <v>-</v>
      </c>
      <c r="M27" s="110" t="str">
        <f>IF(T_ii!AU12="","-", (CONCATENATE("[",ROUND(T_ii!AU12,1),"; ",ROUND(T_ii!AV12,1),"]", " (", T_ii!AW12, ")")))</f>
        <v>-</v>
      </c>
      <c r="N27" s="110" t="str">
        <f>IF(T_ii!AY12="","-", (CONCATENATE("[",ROUND(T_ii!AY12,1),"; ",ROUND(T_ii!AZ12,1),"]", " (", T_ii!BA12, ")")))</f>
        <v>-</v>
      </c>
      <c r="O27" s="110" t="str">
        <f>IF(T_ii!BC12="","-", (CONCATENATE("[",ROUND(T_ii!BC12,1),"; ",ROUND(T_ii!BD12,1),"]", " (", T_ii!BE12, ")")))</f>
        <v>-</v>
      </c>
      <c r="P27" s="110" t="str">
        <f>IF(T_ii!BG12="","-", (CONCATENATE("[",ROUND(T_ii!BG12,1),"; ",ROUND(T_ii!BH12,1),"]", " (", T_ii!BI12, ")")))</f>
        <v>-</v>
      </c>
      <c r="Q27" s="110" t="str">
        <f>IF(T_ii!BK12="","-", (CONCATENATE("[",ROUND(T_ii!BK12,1),"; ",ROUND(T_ii!BL12,1),"]", " (", T_ii!BM12, ")")))</f>
        <v>-</v>
      </c>
    </row>
    <row r="28" spans="1:17" s="174" customFormat="1" ht="10.5" customHeight="1">
      <c r="A28" s="12"/>
      <c r="B28" s="171">
        <f>ROUND(T_ii!B13,1)</f>
        <v>0</v>
      </c>
      <c r="C28" s="171">
        <f>ROUND(T_ii!F13,1)</f>
        <v>0</v>
      </c>
      <c r="D28" s="171">
        <f>ROUND(T_ii!J13,1)</f>
        <v>0</v>
      </c>
      <c r="E28" s="171">
        <f>ROUND(T_ii!N13,1)</f>
        <v>0</v>
      </c>
      <c r="F28" s="171">
        <f>ROUND(T_ii!R13,1)</f>
        <v>0</v>
      </c>
      <c r="G28" s="171">
        <f>ROUND(T_ii!V13,1)</f>
        <v>0</v>
      </c>
      <c r="H28" s="171">
        <f>ROUND(T_ii!Z13,1)</f>
        <v>0</v>
      </c>
      <c r="I28" s="171">
        <f>ROUND(T_ii!AD13,1)</f>
        <v>0</v>
      </c>
      <c r="J28" s="172">
        <f>ROUND(T_ii!AH13,1)</f>
        <v>0</v>
      </c>
      <c r="K28" s="171">
        <f>ROUND(T_ii!AL13,1)</f>
        <v>0</v>
      </c>
      <c r="L28" s="171">
        <f>ROUND(T_ii!AP13,1)</f>
        <v>0</v>
      </c>
      <c r="M28" s="171">
        <f>ROUND(T_ii!AT13,1)</f>
        <v>0</v>
      </c>
      <c r="N28" s="171">
        <f>ROUND(T_ii!AX13,1)</f>
        <v>0</v>
      </c>
      <c r="O28" s="171">
        <f>ROUND(T_ii!BB13,1)</f>
        <v>0</v>
      </c>
      <c r="P28" s="171">
        <f>ROUND(T_ii!BF13,1)</f>
        <v>0</v>
      </c>
      <c r="Q28" s="171">
        <f>ROUND(T_ii!BJ13,1)</f>
        <v>0</v>
      </c>
    </row>
    <row r="29" spans="1:17" s="15" customFormat="1" ht="10.5" customHeight="1">
      <c r="A29" s="3"/>
      <c r="B29" s="110" t="str">
        <f>IF(T_ii!C13="","-", (CONCATENATE("[",ROUND(T_ii!C13,1),"; ",ROUND(T_ii!D13,1),"]", " (", T_ii!E13, ")")))</f>
        <v>-</v>
      </c>
      <c r="C29" s="110" t="str">
        <f>IF(T_ii!G13="","-", (CONCATENATE("[",ROUND(T_ii!G13,1),"; ",ROUND(T_ii!H13,1),"]", " (", T_ii!I13, ")")))</f>
        <v>-</v>
      </c>
      <c r="D29" s="110" t="str">
        <f>IF(T_ii!K13="","-", (CONCATENATE("[",ROUND(T_ii!K13,1),"; ",ROUND(T_ii!L13,1),"]", " (", T_ii!M13, ")")))</f>
        <v>-</v>
      </c>
      <c r="E29" s="110" t="str">
        <f>IF(T_ii!O13="","-", (CONCATENATE("[",ROUND(T_ii!O13,1),"; ",ROUND(T_ii!P13,1),"]", " (", T_ii!Q13, ")")))</f>
        <v>-</v>
      </c>
      <c r="F29" s="110" t="str">
        <f>IF(T_ii!S13="","-", (CONCATENATE("[",ROUND(T_ii!S13,1),"; ",ROUND(T_ii!T13,1),"]", " (", T_ii!U13, ")")))</f>
        <v>-</v>
      </c>
      <c r="G29" s="110" t="str">
        <f>IF(T_ii!W13="","-", (CONCATENATE("[",ROUND(T_ii!W13,1),"; ",ROUND(T_ii!X13,1),"]", " (", T_ii!Y13, ")")))</f>
        <v>-</v>
      </c>
      <c r="H29" s="110" t="str">
        <f>IF(T_ii!AA13="","-", (CONCATENATE("[",ROUND(T_ii!AA13,1),"; ",ROUND(T_ii!AB13,1),"]", " (", T_ii!AC13, ")")))</f>
        <v>-</v>
      </c>
      <c r="I29" s="110" t="str">
        <f>IF(T_ii!AE13="","-", (CONCATENATE("[",ROUND(T_ii!AE13,1),"; ",ROUND(T_ii!AF13,1),"]", " (", T_ii!AG13, ")")))</f>
        <v>-</v>
      </c>
      <c r="J29" s="111" t="str">
        <f>IF(T_ii!AI13="","-", (CONCATENATE("[",ROUND(T_ii!AI13,1),"; ",ROUND(T_ii!AJ13,1),"]", " (", T_ii!AK13, ")")))</f>
        <v>-</v>
      </c>
      <c r="K29" s="110" t="str">
        <f>IF(T_ii!AM13="","-", (CONCATENATE("[",ROUND(T_ii!AM13,1),"; ",ROUND(T_ii!AN13,1),"]", " (", T_ii!AO13, ")")))</f>
        <v>-</v>
      </c>
      <c r="L29" s="110" t="str">
        <f>IF(T_ii!AQ13="","-", (CONCATENATE("[",ROUND(T_ii!AQ13,1),"; ",ROUND(T_ii!AR13,1),"]", " (", T_ii!AS13, ")")))</f>
        <v>-</v>
      </c>
      <c r="M29" s="110" t="str">
        <f>IF(T_ii!AU13="","-", (CONCATENATE("[",ROUND(T_ii!AU13,1),"; ",ROUND(T_ii!AV13,1),"]", " (", T_ii!AW13, ")")))</f>
        <v>-</v>
      </c>
      <c r="N29" s="110" t="str">
        <f>IF(T_ii!AY13="","-", (CONCATENATE("[",ROUND(T_ii!AY13,1),"; ",ROUND(T_ii!AZ13,1),"]", " (", T_ii!BA13, ")")))</f>
        <v>-</v>
      </c>
      <c r="O29" s="110" t="str">
        <f>IF(T_ii!BC13="","-", (CONCATENATE("[",ROUND(T_ii!BC13,1),"; ",ROUND(T_ii!BD13,1),"]", " (", T_ii!BE13, ")")))</f>
        <v>-</v>
      </c>
      <c r="P29" s="110" t="str">
        <f>IF(T_ii!BG13="","-", (CONCATENATE("[",ROUND(T_ii!BG13,1),"; ",ROUND(T_ii!BH13,1),"]", " (", T_ii!BI13, ")")))</f>
        <v>-</v>
      </c>
      <c r="Q29" s="110" t="str">
        <f>IF(T_ii!BK13="","-", (CONCATENATE("[",ROUND(T_ii!BK13,1),"; ",ROUND(T_ii!BL13,1),"]", " (", T_ii!BM13, ")")))</f>
        <v>-</v>
      </c>
    </row>
    <row r="30" spans="1:17" s="174" customFormat="1" ht="10.5" customHeight="1">
      <c r="A30" s="47"/>
      <c r="B30" s="171">
        <f>ROUND(T_ii!B14,1)</f>
        <v>0</v>
      </c>
      <c r="C30" s="171">
        <f>ROUND(T_ii!F14,1)</f>
        <v>0</v>
      </c>
      <c r="D30" s="171">
        <f>ROUND(T_ii!J14,1)</f>
        <v>0</v>
      </c>
      <c r="E30" s="171">
        <f>ROUND(T_ii!N14,1)</f>
        <v>0</v>
      </c>
      <c r="F30" s="171">
        <f>ROUND(T_ii!R14,1)</f>
        <v>0</v>
      </c>
      <c r="G30" s="171">
        <f>ROUND(T_ii!V14,1)</f>
        <v>0</v>
      </c>
      <c r="H30" s="171">
        <f>ROUND(T_ii!Z14,1)</f>
        <v>0</v>
      </c>
      <c r="I30" s="171">
        <f>ROUND(T_ii!AD14,1)</f>
        <v>0</v>
      </c>
      <c r="J30" s="172">
        <f>ROUND(T_ii!AH14,1)</f>
        <v>0</v>
      </c>
      <c r="K30" s="171">
        <f>ROUND(T_ii!AL14,1)</f>
        <v>0</v>
      </c>
      <c r="L30" s="171">
        <f>ROUND(T_ii!AP14,1)</f>
        <v>0</v>
      </c>
      <c r="M30" s="171">
        <f>ROUND(T_ii!AT14,1)</f>
        <v>0</v>
      </c>
      <c r="N30" s="171">
        <f>ROUND(T_ii!AX14,1)</f>
        <v>0</v>
      </c>
      <c r="O30" s="171">
        <f>ROUND(T_ii!BB14,1)</f>
        <v>0</v>
      </c>
      <c r="P30" s="171">
        <f>ROUND(T_ii!BF14,1)</f>
        <v>0</v>
      </c>
      <c r="Q30" s="171">
        <f>ROUND(T_ii!BJ14,1)</f>
        <v>0</v>
      </c>
    </row>
    <row r="31" spans="1:17" s="15" customFormat="1" ht="10.5" customHeight="1">
      <c r="A31" s="72"/>
      <c r="B31" s="110" t="str">
        <f>IF(T_ii!C14="","-", (CONCATENATE("[",ROUND(T_ii!C14,1),"; ",ROUND(T_ii!D14,1),"]", " (", T_ii!E14, ")")))</f>
        <v>-</v>
      </c>
      <c r="C31" s="110" t="str">
        <f>IF(T_ii!G14="","-", (CONCATENATE("[",ROUND(T_ii!G14,1),"; ",ROUND(T_ii!H14,1),"]", " (", T_ii!I14, ")")))</f>
        <v>-</v>
      </c>
      <c r="D31" s="110" t="str">
        <f>IF(T_ii!K14="","-", (CONCATENATE("[",ROUND(T_ii!K14,1),"; ",ROUND(T_ii!L14,1),"]", " (", T_ii!M14, ")")))</f>
        <v>-</v>
      </c>
      <c r="E31" s="110" t="str">
        <f>IF(T_ii!O14="","-", (CONCATENATE("[",ROUND(T_ii!O14,1),"; ",ROUND(T_ii!P14,1),"]", " (", T_ii!Q14, ")")))</f>
        <v>-</v>
      </c>
      <c r="F31" s="110" t="str">
        <f>IF(T_ii!S14="","-", (CONCATENATE("[",ROUND(T_ii!S14,1),"; ",ROUND(T_ii!T14,1),"]", " (", T_ii!U14, ")")))</f>
        <v>-</v>
      </c>
      <c r="G31" s="110" t="str">
        <f>IF(T_ii!W14="","-", (CONCATENATE("[",ROUND(T_ii!W14,1),"; ",ROUND(T_ii!X14,1),"]", " (", T_ii!Y14, ")")))</f>
        <v>-</v>
      </c>
      <c r="H31" s="110" t="str">
        <f>IF(T_ii!AA14="","-", (CONCATENATE("[",ROUND(T_ii!AA14,1),"; ",ROUND(T_ii!AB14,1),"]", " (", T_ii!AC14, ")")))</f>
        <v>-</v>
      </c>
      <c r="I31" s="110" t="str">
        <f>IF(T_ii!AE14="","-", (CONCATENATE("[",ROUND(T_ii!AE14,1),"; ",ROUND(T_ii!AF14,1),"]", " (", T_ii!AG14, ")")))</f>
        <v>-</v>
      </c>
      <c r="J31" s="111" t="str">
        <f>IF(T_ii!AI14="","-", (CONCATENATE("[",ROUND(T_ii!AI14,1),"; ",ROUND(T_ii!AJ14,1),"]", " (", T_ii!AK14, ")")))</f>
        <v>-</v>
      </c>
      <c r="K31" s="110" t="str">
        <f>IF(T_ii!AM14="","-", (CONCATENATE("[",ROUND(T_ii!AM14,1),"; ",ROUND(T_ii!AN14,1),"]", " (", T_ii!AO14, ")")))</f>
        <v>-</v>
      </c>
      <c r="L31" s="110" t="str">
        <f>IF(T_ii!AQ14="","-", (CONCATENATE("[",ROUND(T_ii!AQ14,1),"; ",ROUND(T_ii!AR14,1),"]", " (", T_ii!AS14, ")")))</f>
        <v>-</v>
      </c>
      <c r="M31" s="110" t="str">
        <f>IF(T_ii!AU14="","-", (CONCATENATE("[",ROUND(T_ii!AU14,1),"; ",ROUND(T_ii!AV14,1),"]", " (", T_ii!AW14, ")")))</f>
        <v>-</v>
      </c>
      <c r="N31" s="110" t="str">
        <f>IF(T_ii!AY14="","-", (CONCATENATE("[",ROUND(T_ii!AY14,1),"; ",ROUND(T_ii!AZ14,1),"]", " (", T_ii!BA14, ")")))</f>
        <v>-</v>
      </c>
      <c r="O31" s="110" t="str">
        <f>IF(T_ii!BC14="","-", (CONCATENATE("[",ROUND(T_ii!BC14,1),"; ",ROUND(T_ii!BD14,1),"]", " (", T_ii!BE14, ")")))</f>
        <v>-</v>
      </c>
      <c r="P31" s="110" t="str">
        <f>IF(T_ii!BG14="","-", (CONCATENATE("[",ROUND(T_ii!BG14,1),"; ",ROUND(T_ii!BH14,1),"]", " (", T_ii!BI14, ")")))</f>
        <v>-</v>
      </c>
      <c r="Q31" s="110" t="str">
        <f>IF(T_ii!BK14="","-", (CONCATENATE("[",ROUND(T_ii!BK14,1),"; ",ROUND(T_ii!BL14,1),"]", " (", T_ii!BM14, ")")))</f>
        <v>-</v>
      </c>
    </row>
    <row r="32" spans="1:17" s="174" customFormat="1" ht="10.5" customHeight="1">
      <c r="A32" s="47"/>
      <c r="B32" s="171">
        <f>ROUND(T_ii!B15,1)</f>
        <v>0</v>
      </c>
      <c r="C32" s="171">
        <f>ROUND(T_ii!F15,1)</f>
        <v>0</v>
      </c>
      <c r="D32" s="171">
        <f>ROUND(T_ii!J15,1)</f>
        <v>0</v>
      </c>
      <c r="E32" s="171">
        <f>ROUND(T_ii!N15,1)</f>
        <v>0</v>
      </c>
      <c r="F32" s="171">
        <f>ROUND(T_ii!R15,1)</f>
        <v>0</v>
      </c>
      <c r="G32" s="171">
        <f>ROUND(T_ii!V15,1)</f>
        <v>0</v>
      </c>
      <c r="H32" s="171">
        <f>ROUND(T_ii!Z15,1)</f>
        <v>0</v>
      </c>
      <c r="I32" s="171">
        <f>ROUND(T_ii!AD15,1)</f>
        <v>0</v>
      </c>
      <c r="J32" s="172">
        <f>ROUND(T_ii!AH15,1)</f>
        <v>0</v>
      </c>
      <c r="K32" s="171">
        <f>ROUND(T_ii!AL15,1)</f>
        <v>0</v>
      </c>
      <c r="L32" s="171">
        <f>ROUND(T_ii!AP15,1)</f>
        <v>0</v>
      </c>
      <c r="M32" s="171">
        <f>ROUND(T_ii!AT15,1)</f>
        <v>0</v>
      </c>
      <c r="N32" s="171">
        <f>ROUND(T_ii!AX15,1)</f>
        <v>0</v>
      </c>
      <c r="O32" s="171">
        <f>ROUND(T_ii!BB15,1)</f>
        <v>0</v>
      </c>
      <c r="P32" s="171">
        <f>ROUND(T_ii!BF15,1)</f>
        <v>0</v>
      </c>
      <c r="Q32" s="171">
        <f>ROUND(T_ii!BJ15,1)</f>
        <v>0</v>
      </c>
    </row>
    <row r="33" spans="1:17" s="15" customFormat="1" ht="10.5" customHeight="1">
      <c r="A33" s="72"/>
      <c r="B33" s="110" t="str">
        <f>IF(T_ii!C15="","-", (CONCATENATE("[",ROUND(T_ii!C15,1),"; ",ROUND(T_ii!D15,1),"]", " (", T_ii!E15, ")")))</f>
        <v>-</v>
      </c>
      <c r="C33" s="110" t="str">
        <f>IF(T_ii!G15="","-", (CONCATENATE("[",ROUND(T_ii!G15,1),"; ",ROUND(T_ii!H15,1),"]", " (", T_ii!I15, ")")))</f>
        <v>-</v>
      </c>
      <c r="D33" s="110" t="str">
        <f>IF(T_ii!K15="","-", (CONCATENATE("[",ROUND(T_ii!K15,1),"; ",ROUND(T_ii!L15,1),"]", " (", T_ii!M15, ")")))</f>
        <v>-</v>
      </c>
      <c r="E33" s="110" t="str">
        <f>IF(T_ii!O15="","-", (CONCATENATE("[",ROUND(T_ii!O15,1),"; ",ROUND(T_ii!P15,1),"]", " (", T_ii!Q15, ")")))</f>
        <v>-</v>
      </c>
      <c r="F33" s="110" t="str">
        <f>IF(T_ii!S15="","-", (CONCATENATE("[",ROUND(T_ii!S15,1),"; ",ROUND(T_ii!T15,1),"]", " (", T_ii!U15, ")")))</f>
        <v>-</v>
      </c>
      <c r="G33" s="110" t="str">
        <f>IF(T_ii!W15="","-", (CONCATENATE("[",ROUND(T_ii!W15,1),"; ",ROUND(T_ii!X15,1),"]", " (", T_ii!Y15, ")")))</f>
        <v>-</v>
      </c>
      <c r="H33" s="110" t="str">
        <f>IF(T_ii!AA15="","-", (CONCATENATE("[",ROUND(T_ii!AA15,1),"; ",ROUND(T_ii!AB15,1),"]", " (", T_ii!AC15, ")")))</f>
        <v>-</v>
      </c>
      <c r="I33" s="110" t="str">
        <f>IF(T_ii!AE15="","-", (CONCATENATE("[",ROUND(T_ii!AE15,1),"; ",ROUND(T_ii!AF15,1),"]", " (", T_ii!AG15, ")")))</f>
        <v>-</v>
      </c>
      <c r="J33" s="111" t="str">
        <f>IF(T_ii!AI15="","-", (CONCATENATE("[",ROUND(T_ii!AI15,1),"; ",ROUND(T_ii!AJ15,1),"]", " (", T_ii!AK15, ")")))</f>
        <v>-</v>
      </c>
      <c r="K33" s="110" t="str">
        <f>IF(T_ii!AM15="","-", (CONCATENATE("[",ROUND(T_ii!AM15,1),"; ",ROUND(T_ii!AN15,1),"]", " (", T_ii!AO15, ")")))</f>
        <v>-</v>
      </c>
      <c r="L33" s="110" t="str">
        <f>IF(T_ii!AQ15="","-", (CONCATENATE("[",ROUND(T_ii!AQ15,1),"; ",ROUND(T_ii!AR15,1),"]", " (", T_ii!AS15, ")")))</f>
        <v>-</v>
      </c>
      <c r="M33" s="110" t="str">
        <f>IF(T_ii!AU15="","-", (CONCATENATE("[",ROUND(T_ii!AU15,1),"; ",ROUND(T_ii!AV15,1),"]", " (", T_ii!AW15, ")")))</f>
        <v>-</v>
      </c>
      <c r="N33" s="110" t="str">
        <f>IF(T_ii!AY15="","-", (CONCATENATE("[",ROUND(T_ii!AY15,1),"; ",ROUND(T_ii!AZ15,1),"]", " (", T_ii!BA15, ")")))</f>
        <v>-</v>
      </c>
      <c r="O33" s="110" t="str">
        <f>IF(T_ii!BC15="","-", (CONCATENATE("[",ROUND(T_ii!BC15,1),"; ",ROUND(T_ii!BD15,1),"]", " (", T_ii!BE15, ")")))</f>
        <v>-</v>
      </c>
      <c r="P33" s="110" t="str">
        <f>IF(T_ii!BG15="","-", (CONCATENATE("[",ROUND(T_ii!BG15,1),"; ",ROUND(T_ii!BH15,1),"]", " (", T_ii!BI15, ")")))</f>
        <v>-</v>
      </c>
      <c r="Q33" s="110" t="str">
        <f>IF(T_ii!BK15="","-", (CONCATENATE("[",ROUND(T_ii!BK15,1),"; ",ROUND(T_ii!BL15,1),"]", " (", T_ii!BM15, ")")))</f>
        <v>-</v>
      </c>
    </row>
    <row r="34" spans="1:17" s="174" customFormat="1" ht="10.5" customHeight="1">
      <c r="A34" s="47"/>
      <c r="B34" s="171">
        <f>ROUND(T_ii!B16,1)</f>
        <v>0</v>
      </c>
      <c r="C34" s="171">
        <f>ROUND(T_ii!F16,1)</f>
        <v>0</v>
      </c>
      <c r="D34" s="171">
        <f>ROUND(T_ii!J16,1)</f>
        <v>0</v>
      </c>
      <c r="E34" s="171">
        <f>ROUND(T_ii!N16,1)</f>
        <v>0</v>
      </c>
      <c r="F34" s="171">
        <f>ROUND(T_ii!R16,1)</f>
        <v>0</v>
      </c>
      <c r="G34" s="171">
        <f>ROUND(T_ii!V16,1)</f>
        <v>0</v>
      </c>
      <c r="H34" s="171">
        <f>ROUND(T_ii!Z16,1)</f>
        <v>0</v>
      </c>
      <c r="I34" s="171">
        <f>ROUND(T_ii!AD16,1)</f>
        <v>0</v>
      </c>
      <c r="J34" s="172">
        <f>ROUND(T_ii!AH16,1)</f>
        <v>0</v>
      </c>
      <c r="K34" s="171">
        <f>ROUND(T_ii!AL16,1)</f>
        <v>0</v>
      </c>
      <c r="L34" s="171">
        <f>ROUND(T_ii!AP16,1)</f>
        <v>0</v>
      </c>
      <c r="M34" s="171">
        <f>ROUND(T_ii!AT16,1)</f>
        <v>0</v>
      </c>
      <c r="N34" s="171">
        <f>ROUND(T_ii!AX16,1)</f>
        <v>0</v>
      </c>
      <c r="O34" s="171">
        <f>ROUND(T_ii!BB16,1)</f>
        <v>0</v>
      </c>
      <c r="P34" s="171">
        <f>ROUND(T_ii!BF16,1)</f>
        <v>0</v>
      </c>
      <c r="Q34" s="171">
        <f>ROUND(T_ii!BJ16,1)</f>
        <v>0</v>
      </c>
    </row>
    <row r="35" spans="1:17" s="15" customFormat="1" ht="10.5" customHeight="1">
      <c r="A35" s="72"/>
      <c r="B35" s="110" t="str">
        <f>IF(T_ii!C16="","-", (CONCATENATE("[",ROUND(T_ii!C16,1),"; ",ROUND(T_ii!D16,1),"]", " (", T_ii!E16, ")")))</f>
        <v>-</v>
      </c>
      <c r="C35" s="110" t="str">
        <f>IF(T_ii!G16="","-", (CONCATENATE("[",ROUND(T_ii!G16,1),"; ",ROUND(T_ii!H16,1),"]", " (", T_ii!I16, ")")))</f>
        <v>-</v>
      </c>
      <c r="D35" s="110" t="str">
        <f>IF(T_ii!K16="","-", (CONCATENATE("[",ROUND(T_ii!K16,1),"; ",ROUND(T_ii!L16,1),"]", " (", T_ii!M16, ")")))</f>
        <v>-</v>
      </c>
      <c r="E35" s="110" t="str">
        <f>IF(T_ii!O16="","-", (CONCATENATE("[",ROUND(T_ii!O16,1),"; ",ROUND(T_ii!P16,1),"]", " (", T_ii!Q16, ")")))</f>
        <v>-</v>
      </c>
      <c r="F35" s="110" t="str">
        <f>IF(T_ii!S16="","-", (CONCATENATE("[",ROUND(T_ii!S16,1),"; ",ROUND(T_ii!T16,1),"]", " (", T_ii!U16, ")")))</f>
        <v>-</v>
      </c>
      <c r="G35" s="110" t="str">
        <f>IF(T_ii!W16="","-", (CONCATENATE("[",ROUND(T_ii!W16,1),"; ",ROUND(T_ii!X16,1),"]", " (", T_ii!Y16, ")")))</f>
        <v>-</v>
      </c>
      <c r="H35" s="110" t="str">
        <f>IF(T_ii!AA16="","-", (CONCATENATE("[",ROUND(T_ii!AA16,1),"; ",ROUND(T_ii!AB16,1),"]", " (", T_ii!AC16, ")")))</f>
        <v>-</v>
      </c>
      <c r="I35" s="110" t="str">
        <f>IF(T_ii!AE16="","-", (CONCATENATE("[",ROUND(T_ii!AE16,1),"; ",ROUND(T_ii!AF16,1),"]", " (", T_ii!AG16, ")")))</f>
        <v>-</v>
      </c>
      <c r="J35" s="111" t="str">
        <f>IF(T_ii!AI16="","-", (CONCATENATE("[",ROUND(T_ii!AI16,1),"; ",ROUND(T_ii!AJ16,1),"]", " (", T_ii!AK16, ")")))</f>
        <v>-</v>
      </c>
      <c r="K35" s="110" t="str">
        <f>IF(T_ii!AM16="","-", (CONCATENATE("[",ROUND(T_ii!AM16,1),"; ",ROUND(T_ii!AN16,1),"]", " (", T_ii!AO16, ")")))</f>
        <v>-</v>
      </c>
      <c r="L35" s="110" t="str">
        <f>IF(T_ii!AQ16="","-", (CONCATENATE("[",ROUND(T_ii!AQ16,1),"; ",ROUND(T_ii!AR16,1),"]", " (", T_ii!AS16, ")")))</f>
        <v>-</v>
      </c>
      <c r="M35" s="110" t="str">
        <f>IF(T_ii!AU16="","-", (CONCATENATE("[",ROUND(T_ii!AU16,1),"; ",ROUND(T_ii!AV16,1),"]", " (", T_ii!AW16, ")")))</f>
        <v>-</v>
      </c>
      <c r="N35" s="110" t="str">
        <f>IF(T_ii!AY16="","-", (CONCATENATE("[",ROUND(T_ii!AY16,1),"; ",ROUND(T_ii!AZ16,1),"]", " (", T_ii!BA16, ")")))</f>
        <v>-</v>
      </c>
      <c r="O35" s="110" t="str">
        <f>IF(T_ii!BC16="","-", (CONCATENATE("[",ROUND(T_ii!BC16,1),"; ",ROUND(T_ii!BD16,1),"]", " (", T_ii!BE16, ")")))</f>
        <v>-</v>
      </c>
      <c r="P35" s="110" t="str">
        <f>IF(T_ii!BG16="","-", (CONCATENATE("[",ROUND(T_ii!BG16,1),"; ",ROUND(T_ii!BH16,1),"]", " (", T_ii!BI16, ")")))</f>
        <v>-</v>
      </c>
      <c r="Q35" s="110" t="str">
        <f>IF(T_ii!BK16="","-", (CONCATENATE("[",ROUND(T_ii!BK16,1),"; ",ROUND(T_ii!BL16,1),"]", " (", T_ii!BM16, ")")))</f>
        <v>-</v>
      </c>
    </row>
    <row r="36" spans="1:17" s="174" customFormat="1" ht="10.5" customHeight="1">
      <c r="A36" s="47"/>
      <c r="B36" s="171">
        <f>ROUND(T_ii!B17,1)</f>
        <v>0</v>
      </c>
      <c r="C36" s="171">
        <f>ROUND(T_ii!F17,1)</f>
        <v>0</v>
      </c>
      <c r="D36" s="171">
        <f>ROUND(T_ii!J17,1)</f>
        <v>0</v>
      </c>
      <c r="E36" s="171">
        <f>ROUND(T_ii!N17,1)</f>
        <v>0</v>
      </c>
      <c r="F36" s="171">
        <f>ROUND(T_ii!R17,1)</f>
        <v>0</v>
      </c>
      <c r="G36" s="171">
        <f>ROUND(T_ii!V17,1)</f>
        <v>0</v>
      </c>
      <c r="H36" s="171">
        <f>ROUND(T_ii!Z17,1)</f>
        <v>0</v>
      </c>
      <c r="I36" s="171">
        <f>ROUND(T_ii!AD17,1)</f>
        <v>0</v>
      </c>
      <c r="J36" s="172">
        <f>ROUND(T_ii!AH17,1)</f>
        <v>0</v>
      </c>
      <c r="K36" s="171">
        <f>ROUND(T_ii!AL17,1)</f>
        <v>0</v>
      </c>
      <c r="L36" s="171">
        <f>ROUND(T_ii!AP17,1)</f>
        <v>0</v>
      </c>
      <c r="M36" s="171">
        <f>ROUND(T_ii!AT17,1)</f>
        <v>0</v>
      </c>
      <c r="N36" s="171">
        <f>ROUND(T_ii!AX17,1)</f>
        <v>0</v>
      </c>
      <c r="O36" s="171">
        <f>ROUND(T_ii!BB17,1)</f>
        <v>0</v>
      </c>
      <c r="P36" s="171">
        <f>ROUND(T_ii!BF17,1)</f>
        <v>0</v>
      </c>
      <c r="Q36" s="171">
        <f>ROUND(T_ii!BJ17,1)</f>
        <v>0</v>
      </c>
    </row>
    <row r="37" spans="1:17" s="15" customFormat="1" ht="10.5" customHeight="1">
      <c r="A37" s="74"/>
      <c r="B37" s="110" t="str">
        <f>IF(T_ii!C17="","-", (CONCATENATE("[",ROUND(T_ii!C17,1),"; ",ROUND(T_ii!D17,1),"]", " (", T_ii!E17, ")")))</f>
        <v>-</v>
      </c>
      <c r="C37" s="110" t="str">
        <f>IF(T_ii!G17="","-", (CONCATENATE("[",ROUND(T_ii!G17,1),"; ",ROUND(T_ii!H17,1),"]", " (", T_ii!I17, ")")))</f>
        <v>-</v>
      </c>
      <c r="D37" s="110" t="str">
        <f>IF(T_ii!K17="","-", (CONCATENATE("[",ROUND(T_ii!K17,1),"; ",ROUND(T_ii!L17,1),"]", " (", T_ii!M17, ")")))</f>
        <v>-</v>
      </c>
      <c r="E37" s="110" t="str">
        <f>IF(T_ii!O17="","-", (CONCATENATE("[",ROUND(T_ii!O17,1),"; ",ROUND(T_ii!P17,1),"]", " (", T_ii!Q17, ")")))</f>
        <v>-</v>
      </c>
      <c r="F37" s="110" t="str">
        <f>IF(T_ii!S17="","-", (CONCATENATE("[",ROUND(T_ii!S17,1),"; ",ROUND(T_ii!T17,1),"]", " (", T_ii!U17, ")")))</f>
        <v>-</v>
      </c>
      <c r="G37" s="110" t="str">
        <f>IF(T_ii!W17="","-", (CONCATENATE("[",ROUND(T_ii!W17,1),"; ",ROUND(T_ii!X17,1),"]", " (", T_ii!Y17, ")")))</f>
        <v>-</v>
      </c>
      <c r="H37" s="110" t="str">
        <f>IF(T_ii!AA17="","-", (CONCATENATE("[",ROUND(T_ii!AA17,1),"; ",ROUND(T_ii!AB17,1),"]", " (", T_ii!AC17, ")")))</f>
        <v>-</v>
      </c>
      <c r="I37" s="110" t="str">
        <f>IF(T_ii!AE17="","-", (CONCATENATE("[",ROUND(T_ii!AE17,1),"; ",ROUND(T_ii!AF17,1),"]", " (", T_ii!AG17, ")")))</f>
        <v>-</v>
      </c>
      <c r="J37" s="111" t="str">
        <f>IF(T_ii!AI17="","-", (CONCATENATE("[",ROUND(T_ii!AI17,1),"; ",ROUND(T_ii!AJ17,1),"]", " (", T_ii!AK17, ")")))</f>
        <v>-</v>
      </c>
      <c r="K37" s="110" t="str">
        <f>IF(T_ii!AM17="","-", (CONCATENATE("[",ROUND(T_ii!AM17,1),"; ",ROUND(T_ii!AN17,1),"]", " (", T_ii!AO17, ")")))</f>
        <v>-</v>
      </c>
      <c r="L37" s="110" t="str">
        <f>IF(T_ii!AQ17="","-", (CONCATENATE("[",ROUND(T_ii!AQ17,1),"; ",ROUND(T_ii!AR17,1),"]", " (", T_ii!AS17, ")")))</f>
        <v>-</v>
      </c>
      <c r="M37" s="110" t="str">
        <f>IF(T_ii!AU17="","-", (CONCATENATE("[",ROUND(T_ii!AU17,1),"; ",ROUND(T_ii!AV17,1),"]", " (", T_ii!AW17, ")")))</f>
        <v>-</v>
      </c>
      <c r="N37" s="110" t="str">
        <f>IF(T_ii!AY17="","-", (CONCATENATE("[",ROUND(T_ii!AY17,1),"; ",ROUND(T_ii!AZ17,1),"]", " (", T_ii!BA17, ")")))</f>
        <v>-</v>
      </c>
      <c r="O37" s="110" t="str">
        <f>IF(T_ii!BC17="","-", (CONCATENATE("[",ROUND(T_ii!BC17,1),"; ",ROUND(T_ii!BD17,1),"]", " (", T_ii!BE17, ")")))</f>
        <v>-</v>
      </c>
      <c r="P37" s="110" t="str">
        <f>IF(T_ii!BG17="","-", (CONCATENATE("[",ROUND(T_ii!BG17,1),"; ",ROUND(T_ii!BH17,1),"]", " (", T_ii!BI17, ")")))</f>
        <v>-</v>
      </c>
      <c r="Q37" s="110" t="str">
        <f>IF(T_ii!BK17="","-", (CONCATENATE("[",ROUND(T_ii!BK17,1),"; ",ROUND(T_ii!BL17,1),"]", " (", T_ii!BM17, ")")))</f>
        <v>-</v>
      </c>
    </row>
    <row r="38" spans="1:17" s="174" customFormat="1" ht="10.5" customHeight="1">
      <c r="A38" s="12"/>
      <c r="B38" s="171">
        <f>ROUND(T_ii!B18,1)</f>
        <v>0</v>
      </c>
      <c r="C38" s="171">
        <f>ROUND(T_ii!F18,1)</f>
        <v>0</v>
      </c>
      <c r="D38" s="171">
        <f>ROUND(T_ii!J18,1)</f>
        <v>0</v>
      </c>
      <c r="E38" s="171">
        <f>ROUND(T_ii!N18,1)</f>
        <v>0</v>
      </c>
      <c r="F38" s="171">
        <f>ROUND(T_ii!R18,1)</f>
        <v>0</v>
      </c>
      <c r="G38" s="171">
        <f>ROUND(T_ii!V18,1)</f>
        <v>0</v>
      </c>
      <c r="H38" s="171">
        <f>ROUND(T_ii!Z18,1)</f>
        <v>0</v>
      </c>
      <c r="I38" s="171">
        <f>ROUND(T_ii!AD18,1)</f>
        <v>0</v>
      </c>
      <c r="J38" s="172">
        <f>ROUND(T_ii!AH18,1)</f>
        <v>0</v>
      </c>
      <c r="K38" s="171">
        <f>ROUND(T_ii!AL18,1)</f>
        <v>0</v>
      </c>
      <c r="L38" s="171">
        <f>ROUND(T_ii!AP18,1)</f>
        <v>0</v>
      </c>
      <c r="M38" s="171">
        <f>ROUND(T_ii!AT18,1)</f>
        <v>0</v>
      </c>
      <c r="N38" s="171">
        <f>ROUND(T_ii!AX18,1)</f>
        <v>0</v>
      </c>
      <c r="O38" s="171">
        <f>ROUND(T_ii!BB18,1)</f>
        <v>0</v>
      </c>
      <c r="P38" s="171">
        <f>ROUND(T_ii!BF18,1)</f>
        <v>0</v>
      </c>
      <c r="Q38" s="171">
        <f>ROUND(T_ii!BJ18,1)</f>
        <v>0</v>
      </c>
    </row>
    <row r="39" spans="1:17" s="15" customFormat="1" ht="10.5" customHeight="1">
      <c r="A39" s="75"/>
      <c r="B39" s="110" t="str">
        <f>IF(T_ii!C18="","-", (CONCATENATE("[",ROUND(T_ii!C18,1),"; ",ROUND(T_ii!D18,1),"]", " (", T_ii!E18, ")")))</f>
        <v>-</v>
      </c>
      <c r="C39" s="110" t="str">
        <f>IF(T_ii!G18="","-", (CONCATENATE("[",ROUND(T_ii!G18,1),"; ",ROUND(T_ii!H18,1),"]", " (", T_ii!I18, ")")))</f>
        <v>-</v>
      </c>
      <c r="D39" s="110" t="str">
        <f>IF(T_ii!K18="","-", (CONCATENATE("[",ROUND(T_ii!K18,1),"; ",ROUND(T_ii!L18,1),"]", " (", T_ii!M18, ")")))</f>
        <v>-</v>
      </c>
      <c r="E39" s="110" t="str">
        <f>IF(T_ii!O18="","-", (CONCATENATE("[",ROUND(T_ii!O18,1),"; ",ROUND(T_ii!P18,1),"]", " (", T_ii!Q18, ")")))</f>
        <v>-</v>
      </c>
      <c r="F39" s="110" t="str">
        <f>IF(T_ii!S18="","-", (CONCATENATE("[",ROUND(T_ii!S18,1),"; ",ROUND(T_ii!T18,1),"]", " (", T_ii!U18, ")")))</f>
        <v>-</v>
      </c>
      <c r="G39" s="110" t="str">
        <f>IF(T_ii!W18="","-", (CONCATENATE("[",ROUND(T_ii!W18,1),"; ",ROUND(T_ii!X18,1),"]", " (", T_ii!Y18, ")")))</f>
        <v>-</v>
      </c>
      <c r="H39" s="110" t="str">
        <f>IF(T_ii!AA18="","-", (CONCATENATE("[",ROUND(T_ii!AA18,1),"; ",ROUND(T_ii!AB18,1),"]", " (", T_ii!AC18, ")")))</f>
        <v>-</v>
      </c>
      <c r="I39" s="110" t="str">
        <f>IF(T_ii!AE18="","-", (CONCATENATE("[",ROUND(T_ii!AE18,1),"; ",ROUND(T_ii!AF18,1),"]", " (", T_ii!AG18, ")")))</f>
        <v>-</v>
      </c>
      <c r="J39" s="111" t="str">
        <f>IF(T_ii!AI18="","-", (CONCATENATE("[",ROUND(T_ii!AI18,1),"; ",ROUND(T_ii!AJ18,1),"]", " (", T_ii!AK18, ")")))</f>
        <v>-</v>
      </c>
      <c r="K39" s="110" t="str">
        <f>IF(T_ii!AM18="","-", (CONCATENATE("[",ROUND(T_ii!AM18,1),"; ",ROUND(T_ii!AN18,1),"]", " (", T_ii!AO18, ")")))</f>
        <v>-</v>
      </c>
      <c r="L39" s="110" t="str">
        <f>IF(T_ii!AQ18="","-", (CONCATENATE("[",ROUND(T_ii!AQ18,1),"; ",ROUND(T_ii!AR18,1),"]", " (", T_ii!AS18, ")")))</f>
        <v>-</v>
      </c>
      <c r="M39" s="110" t="str">
        <f>IF(T_ii!AU18="","-", (CONCATENATE("[",ROUND(T_ii!AU18,1),"; ",ROUND(T_ii!AV18,1),"]", " (", T_ii!AW18, ")")))</f>
        <v>-</v>
      </c>
      <c r="N39" s="110" t="str">
        <f>IF(T_ii!AY18="","-", (CONCATENATE("[",ROUND(T_ii!AY18,1),"; ",ROUND(T_ii!AZ18,1),"]", " (", T_ii!BA18, ")")))</f>
        <v>-</v>
      </c>
      <c r="O39" s="110" t="str">
        <f>IF(T_ii!BC18="","-", (CONCATENATE("[",ROUND(T_ii!BC18,1),"; ",ROUND(T_ii!BD18,1),"]", " (", T_ii!BE18, ")")))</f>
        <v>-</v>
      </c>
      <c r="P39" s="110" t="str">
        <f>IF(T_ii!BG18="","-", (CONCATENATE("[",ROUND(T_ii!BG18,1),"; ",ROUND(T_ii!BH18,1),"]", " (", T_ii!BI18, ")")))</f>
        <v>-</v>
      </c>
      <c r="Q39" s="110" t="str">
        <f>IF(T_ii!BK18="","-", (CONCATENATE("[",ROUND(T_ii!BK18,1),"; ",ROUND(T_ii!BL18,1),"]", " (", T_ii!BM18, ")")))</f>
        <v>-</v>
      </c>
    </row>
    <row r="40" spans="1:17" s="174" customFormat="1" ht="10.5" customHeight="1">
      <c r="A40" s="76"/>
      <c r="B40" s="171">
        <f>ROUND(T_ii!B19,1)</f>
        <v>0</v>
      </c>
      <c r="C40" s="171">
        <f>ROUND(T_ii!F19,1)</f>
        <v>0</v>
      </c>
      <c r="D40" s="171">
        <f>ROUND(T_ii!J19,1)</f>
        <v>0</v>
      </c>
      <c r="E40" s="171">
        <f>ROUND(T_ii!N19,1)</f>
        <v>0</v>
      </c>
      <c r="F40" s="171">
        <f>ROUND(T_ii!R19,1)</f>
        <v>0</v>
      </c>
      <c r="G40" s="171">
        <f>ROUND(T_ii!V19,1)</f>
        <v>0</v>
      </c>
      <c r="H40" s="171">
        <f>ROUND(T_ii!Z19,1)</f>
        <v>0</v>
      </c>
      <c r="I40" s="171">
        <f>ROUND(T_ii!AD19,1)</f>
        <v>0</v>
      </c>
      <c r="J40" s="172">
        <f>ROUND(T_ii!AH19,1)</f>
        <v>0</v>
      </c>
      <c r="K40" s="171">
        <f>ROUND(T_ii!AL19,1)</f>
        <v>0</v>
      </c>
      <c r="L40" s="171">
        <f>ROUND(T_ii!AP19,1)</f>
        <v>0</v>
      </c>
      <c r="M40" s="171">
        <f>ROUND(T_ii!AT19,1)</f>
        <v>0</v>
      </c>
      <c r="N40" s="171">
        <f>ROUND(T_ii!AX19,1)</f>
        <v>0</v>
      </c>
      <c r="O40" s="171">
        <f>ROUND(T_ii!BB19,1)</f>
        <v>0</v>
      </c>
      <c r="P40" s="171">
        <f>ROUND(T_ii!BF19,1)</f>
        <v>0</v>
      </c>
      <c r="Q40" s="171">
        <f>ROUND(T_ii!BJ19,1)</f>
        <v>0</v>
      </c>
    </row>
    <row r="41" spans="1:17" s="15" customFormat="1" ht="10.5" customHeight="1">
      <c r="A41" s="77"/>
      <c r="B41" s="110" t="str">
        <f>IF(T_ii!C19="","-", (CONCATENATE("[",ROUND(T_ii!C19,1),"; ",ROUND(T_ii!D19,1),"]", " (", T_ii!E19, ")")))</f>
        <v>-</v>
      </c>
      <c r="C41" s="110" t="str">
        <f>IF(T_ii!G19="","-", (CONCATENATE("[",ROUND(T_ii!G19,1),"; ",ROUND(T_ii!H19,1),"]", " (", T_ii!I19, ")")))</f>
        <v>-</v>
      </c>
      <c r="D41" s="110" t="str">
        <f>IF(T_ii!K19="","-", (CONCATENATE("[",ROUND(T_ii!K19,1),"; ",ROUND(T_ii!L19,1),"]", " (", T_ii!M19, ")")))</f>
        <v>-</v>
      </c>
      <c r="E41" s="110" t="str">
        <f>IF(T_ii!O19="","-", (CONCATENATE("[",ROUND(T_ii!O19,1),"; ",ROUND(T_ii!P19,1),"]", " (", T_ii!Q19, ")")))</f>
        <v>-</v>
      </c>
      <c r="F41" s="110" t="str">
        <f>IF(T_ii!S19="","-", (CONCATENATE("[",ROUND(T_ii!S19,1),"; ",ROUND(T_ii!T19,1),"]", " (", T_ii!U19, ")")))</f>
        <v>-</v>
      </c>
      <c r="G41" s="110" t="str">
        <f>IF(T_ii!W19="","-", (CONCATENATE("[",ROUND(T_ii!W19,1),"; ",ROUND(T_ii!X19,1),"]", " (", T_ii!Y19, ")")))</f>
        <v>-</v>
      </c>
      <c r="H41" s="110" t="str">
        <f>IF(T_ii!AA19="","-", (CONCATENATE("[",ROUND(T_ii!AA19,1),"; ",ROUND(T_ii!AB19,1),"]", " (", T_ii!AC19, ")")))</f>
        <v>-</v>
      </c>
      <c r="I41" s="110" t="str">
        <f>IF(T_ii!AE19="","-", (CONCATENATE("[",ROUND(T_ii!AE19,1),"; ",ROUND(T_ii!AF19,1),"]", " (", T_ii!AG19, ")")))</f>
        <v>-</v>
      </c>
      <c r="J41" s="111" t="str">
        <f>IF(T_ii!AI19="","-", (CONCATENATE("[",ROUND(T_ii!AI19,1),"; ",ROUND(T_ii!AJ19,1),"]", " (", T_ii!AK19, ")")))</f>
        <v>-</v>
      </c>
      <c r="K41" s="110" t="str">
        <f>IF(T_ii!AM19="","-", (CONCATENATE("[",ROUND(T_ii!AM19,1),"; ",ROUND(T_ii!AN19,1),"]", " (", T_ii!AO19, ")")))</f>
        <v>-</v>
      </c>
      <c r="L41" s="110" t="str">
        <f>IF(T_ii!AQ19="","-", (CONCATENATE("[",ROUND(T_ii!AQ19,1),"; ",ROUND(T_ii!AR19,1),"]", " (", T_ii!AS19, ")")))</f>
        <v>-</v>
      </c>
      <c r="M41" s="110" t="str">
        <f>IF(T_ii!AU19="","-", (CONCATENATE("[",ROUND(T_ii!AU19,1),"; ",ROUND(T_ii!AV19,1),"]", " (", T_ii!AW19, ")")))</f>
        <v>-</v>
      </c>
      <c r="N41" s="110" t="str">
        <f>IF(T_ii!AY19="","-", (CONCATENATE("[",ROUND(T_ii!AY19,1),"; ",ROUND(T_ii!AZ19,1),"]", " (", T_ii!BA19, ")")))</f>
        <v>-</v>
      </c>
      <c r="O41" s="110" t="str">
        <f>IF(T_ii!BC19="","-", (CONCATENATE("[",ROUND(T_ii!BC19,1),"; ",ROUND(T_ii!BD19,1),"]", " (", T_ii!BE19, ")")))</f>
        <v>-</v>
      </c>
      <c r="P41" s="110" t="str">
        <f>IF(T_ii!BG19="","-", (CONCATENATE("[",ROUND(T_ii!BG19,1),"; ",ROUND(T_ii!BH19,1),"]", " (", T_ii!BI19, ")")))</f>
        <v>-</v>
      </c>
      <c r="Q41" s="110" t="str">
        <f>IF(T_ii!BK19="","-", (CONCATENATE("[",ROUND(T_ii!BK19,1),"; ",ROUND(T_ii!BL19,1),"]", " (", T_ii!BM19, ")")))</f>
        <v>-</v>
      </c>
    </row>
    <row r="42" spans="1:17" s="174" customFormat="1" ht="10.5" customHeight="1">
      <c r="A42" s="14"/>
      <c r="B42" s="171">
        <f>ROUND(T_ii!B20,1)</f>
        <v>0</v>
      </c>
      <c r="C42" s="171">
        <f>ROUND(T_ii!F20,1)</f>
        <v>0</v>
      </c>
      <c r="D42" s="171">
        <f>ROUND(T_ii!J20,1)</f>
        <v>0</v>
      </c>
      <c r="E42" s="171">
        <f>ROUND(T_ii!N20,1)</f>
        <v>0</v>
      </c>
      <c r="F42" s="171">
        <f>ROUND(T_ii!R20,1)</f>
        <v>0</v>
      </c>
      <c r="G42" s="171">
        <f>ROUND(T_ii!V20,1)</f>
        <v>0</v>
      </c>
      <c r="H42" s="171">
        <f>ROUND(T_ii!Z20,1)</f>
        <v>0</v>
      </c>
      <c r="I42" s="171">
        <f>ROUND(T_ii!AD20,1)</f>
        <v>0</v>
      </c>
      <c r="J42" s="172">
        <f>ROUND(T_ii!AH20,1)</f>
        <v>0</v>
      </c>
      <c r="K42" s="171">
        <f>ROUND(T_ii!AL20,1)</f>
        <v>0</v>
      </c>
      <c r="L42" s="171">
        <f>ROUND(T_ii!AP20,1)</f>
        <v>0</v>
      </c>
      <c r="M42" s="171">
        <f>ROUND(T_ii!AT20,1)</f>
        <v>0</v>
      </c>
      <c r="N42" s="171">
        <f>ROUND(T_ii!AX20,1)</f>
        <v>0</v>
      </c>
      <c r="O42" s="171">
        <f>ROUND(T_ii!BB20,1)</f>
        <v>0</v>
      </c>
      <c r="P42" s="171">
        <f>ROUND(T_ii!BF20,1)</f>
        <v>0</v>
      </c>
      <c r="Q42" s="171">
        <f>ROUND(T_ii!BJ20,1)</f>
        <v>0</v>
      </c>
    </row>
    <row r="43" spans="1:17" s="15" customFormat="1" ht="10.5" customHeight="1">
      <c r="A43" s="78"/>
      <c r="B43" s="110" t="str">
        <f>IF(T_ii!C20="","-", (CONCATENATE("[",ROUND(T_ii!C20,1),"; ",ROUND(T_ii!D20,1),"]", " (", T_ii!E20, ")")))</f>
        <v>-</v>
      </c>
      <c r="C43" s="110" t="str">
        <f>IF(T_ii!G20="","-", (CONCATENATE("[",ROUND(T_ii!G20,1),"; ",ROUND(T_ii!H20,1),"]", " (", T_ii!I20, ")")))</f>
        <v>-</v>
      </c>
      <c r="D43" s="110" t="str">
        <f>IF(T_ii!K20="","-", (CONCATENATE("[",ROUND(T_ii!K20,1),"; ",ROUND(T_ii!L20,1),"]", " (", T_ii!M20, ")")))</f>
        <v>-</v>
      </c>
      <c r="E43" s="110" t="str">
        <f>IF(T_ii!O20="","-", (CONCATENATE("[",ROUND(T_ii!O20,1),"; ",ROUND(T_ii!P20,1),"]", " (", T_ii!Q20, ")")))</f>
        <v>-</v>
      </c>
      <c r="F43" s="110" t="str">
        <f>IF(T_ii!S20="","-", (CONCATENATE("[",ROUND(T_ii!S20,1),"; ",ROUND(T_ii!T20,1),"]", " (", T_ii!U20, ")")))</f>
        <v>-</v>
      </c>
      <c r="G43" s="110" t="str">
        <f>IF(T_ii!W20="","-", (CONCATENATE("[",ROUND(T_ii!W20,1),"; ",ROUND(T_ii!X20,1),"]", " (", T_ii!Y20, ")")))</f>
        <v>-</v>
      </c>
      <c r="H43" s="110" t="str">
        <f>IF(T_ii!AA20="","-", (CONCATENATE("[",ROUND(T_ii!AA20,1),"; ",ROUND(T_ii!AB20,1),"]", " (", T_ii!AC20, ")")))</f>
        <v>-</v>
      </c>
      <c r="I43" s="110" t="str">
        <f>IF(T_ii!AE20="","-", (CONCATENATE("[",ROUND(T_ii!AE20,1),"; ",ROUND(T_ii!AF20,1),"]", " (", T_ii!AG20, ")")))</f>
        <v>-</v>
      </c>
      <c r="J43" s="111" t="str">
        <f>IF(T_ii!AI20="","-", (CONCATENATE("[",ROUND(T_ii!AI20,1),"; ",ROUND(T_ii!AJ20,1),"]", " (", T_ii!AK20, ")")))</f>
        <v>-</v>
      </c>
      <c r="K43" s="110" t="str">
        <f>IF(T_ii!AM20="","-", (CONCATENATE("[",ROUND(T_ii!AM20,1),"; ",ROUND(T_ii!AN20,1),"]", " (", T_ii!AO20, ")")))</f>
        <v>-</v>
      </c>
      <c r="L43" s="110" t="str">
        <f>IF(T_ii!AQ20="","-", (CONCATENATE("[",ROUND(T_ii!AQ20,1),"; ",ROUND(T_ii!AR20,1),"]", " (", T_ii!AS20, ")")))</f>
        <v>-</v>
      </c>
      <c r="M43" s="110" t="str">
        <f>IF(T_ii!AU20="","-", (CONCATENATE("[",ROUND(T_ii!AU20,1),"; ",ROUND(T_ii!AV20,1),"]", " (", T_ii!AW20, ")")))</f>
        <v>-</v>
      </c>
      <c r="N43" s="110" t="str">
        <f>IF(T_ii!AY20="","-", (CONCATENATE("[",ROUND(T_ii!AY20,1),"; ",ROUND(T_ii!AZ20,1),"]", " (", T_ii!BA20, ")")))</f>
        <v>-</v>
      </c>
      <c r="O43" s="110" t="str">
        <f>IF(T_ii!BC20="","-", (CONCATENATE("[",ROUND(T_ii!BC20,1),"; ",ROUND(T_ii!BD20,1),"]", " (", T_ii!BE20, ")")))</f>
        <v>-</v>
      </c>
      <c r="P43" s="110" t="str">
        <f>IF(T_ii!BG20="","-", (CONCATENATE("[",ROUND(T_ii!BG20,1),"; ",ROUND(T_ii!BH20,1),"]", " (", T_ii!BI20, ")")))</f>
        <v>-</v>
      </c>
      <c r="Q43" s="110" t="str">
        <f>IF(T_ii!BK20="","-", (CONCATENATE("[",ROUND(T_ii!BK20,1),"; ",ROUND(T_ii!BL20,1),"]", " (", T_ii!BM20, ")")))</f>
        <v>-</v>
      </c>
    </row>
    <row r="44" spans="1:17" s="174" customFormat="1" ht="10.5" customHeight="1">
      <c r="A44" s="14"/>
      <c r="B44" s="171">
        <f>ROUND(T_ii!B21,1)</f>
        <v>0</v>
      </c>
      <c r="C44" s="171">
        <f>ROUND(T_ii!F21,1)</f>
        <v>0</v>
      </c>
      <c r="D44" s="171">
        <f>ROUND(T_ii!J21,1)</f>
        <v>0</v>
      </c>
      <c r="E44" s="171">
        <f>ROUND(T_ii!N21,1)</f>
        <v>0</v>
      </c>
      <c r="F44" s="171">
        <f>ROUND(T_ii!R21,1)</f>
        <v>0</v>
      </c>
      <c r="G44" s="171">
        <f>ROUND(T_ii!V21,1)</f>
        <v>0</v>
      </c>
      <c r="H44" s="171">
        <f>ROUND(T_ii!Z21,1)</f>
        <v>0</v>
      </c>
      <c r="I44" s="171">
        <f>ROUND(T_ii!AD21,1)</f>
        <v>0</v>
      </c>
      <c r="J44" s="172">
        <f>ROUND(T_ii!AH21,1)</f>
        <v>0</v>
      </c>
      <c r="K44" s="171">
        <f>ROUND(T_ii!AL21,1)</f>
        <v>0</v>
      </c>
      <c r="L44" s="171">
        <f>ROUND(T_ii!AP21,1)</f>
        <v>0</v>
      </c>
      <c r="M44" s="171">
        <f>ROUND(T_ii!AT21,1)</f>
        <v>0</v>
      </c>
      <c r="N44" s="171">
        <f>ROUND(T_ii!AX21,1)</f>
        <v>0</v>
      </c>
      <c r="O44" s="171">
        <f>ROUND(T_ii!BB21,1)</f>
        <v>0</v>
      </c>
      <c r="P44" s="171">
        <f>ROUND(T_ii!BF21,1)</f>
        <v>0</v>
      </c>
      <c r="Q44" s="171">
        <f>ROUND(T_ii!BJ21,1)</f>
        <v>0</v>
      </c>
    </row>
    <row r="45" spans="1:17" s="15" customFormat="1" ht="10.5" customHeight="1">
      <c r="A45" s="79"/>
      <c r="B45" s="110" t="str">
        <f>IF(T_ii!C21="","-", (CONCATENATE("[",ROUND(T_ii!C21,1),"; ",ROUND(T_ii!D21,1),"]", " (", T_ii!E21, ")")))</f>
        <v>-</v>
      </c>
      <c r="C45" s="110" t="str">
        <f>IF(T_ii!G21="","-", (CONCATENATE("[",ROUND(T_ii!G21,1),"; ",ROUND(T_ii!H21,1),"]", " (", T_ii!I21, ")")))</f>
        <v>-</v>
      </c>
      <c r="D45" s="110" t="str">
        <f>IF(T_ii!K21="","-", (CONCATENATE("[",ROUND(T_ii!K21,1),"; ",ROUND(T_ii!L21,1),"]", " (", T_ii!M21, ")")))</f>
        <v>-</v>
      </c>
      <c r="E45" s="110" t="str">
        <f>IF(T_ii!O21="","-", (CONCATENATE("[",ROUND(T_ii!O21,1),"; ",ROUND(T_ii!P21,1),"]", " (", T_ii!Q21, ")")))</f>
        <v>-</v>
      </c>
      <c r="F45" s="110" t="str">
        <f>IF(T_ii!S21="","-", (CONCATENATE("[",ROUND(T_ii!S21,1),"; ",ROUND(T_ii!T21,1),"]", " (", T_ii!U21, ")")))</f>
        <v>-</v>
      </c>
      <c r="G45" s="110" t="str">
        <f>IF(T_ii!W21="","-", (CONCATENATE("[",ROUND(T_ii!W21,1),"; ",ROUND(T_ii!X21,1),"]", " (", T_ii!Y21, ")")))</f>
        <v>-</v>
      </c>
      <c r="H45" s="110" t="str">
        <f>IF(T_ii!AA21="","-", (CONCATENATE("[",ROUND(T_ii!AA21,1),"; ",ROUND(T_ii!AB21,1),"]", " (", T_ii!AC21, ")")))</f>
        <v>-</v>
      </c>
      <c r="I45" s="110" t="str">
        <f>IF(T_ii!AE21="","-", (CONCATENATE("[",ROUND(T_ii!AE21,1),"; ",ROUND(T_ii!AF21,1),"]", " (", T_ii!AG21, ")")))</f>
        <v>-</v>
      </c>
      <c r="J45" s="111" t="str">
        <f>IF(T_ii!AI21="","-", (CONCATENATE("[",ROUND(T_ii!AI21,1),"; ",ROUND(T_ii!AJ21,1),"]", " (", T_ii!AK21, ")")))</f>
        <v>-</v>
      </c>
      <c r="K45" s="110" t="str">
        <f>IF(T_ii!AM21="","-", (CONCATENATE("[",ROUND(T_ii!AM21,1),"; ",ROUND(T_ii!AN21,1),"]", " (", T_ii!AO21, ")")))</f>
        <v>-</v>
      </c>
      <c r="L45" s="110" t="str">
        <f>IF(T_ii!AQ21="","-", (CONCATENATE("[",ROUND(T_ii!AQ21,1),"; ",ROUND(T_ii!AR21,1),"]", " (", T_ii!AS21, ")")))</f>
        <v>-</v>
      </c>
      <c r="M45" s="110" t="str">
        <f>IF(T_ii!AU21="","-", (CONCATENATE("[",ROUND(T_ii!AU21,1),"; ",ROUND(T_ii!AV21,1),"]", " (", T_ii!AW21, ")")))</f>
        <v>-</v>
      </c>
      <c r="N45" s="110" t="str">
        <f>IF(T_ii!AY21="","-", (CONCATENATE("[",ROUND(T_ii!AY21,1),"; ",ROUND(T_ii!AZ21,1),"]", " (", T_ii!BA21, ")")))</f>
        <v>-</v>
      </c>
      <c r="O45" s="110" t="str">
        <f>IF(T_ii!BC21="","-", (CONCATENATE("[",ROUND(T_ii!BC21,1),"; ",ROUND(T_ii!BD21,1),"]", " (", T_ii!BE21, ")")))</f>
        <v>-</v>
      </c>
      <c r="P45" s="110" t="str">
        <f>IF(T_ii!BG21="","-", (CONCATENATE("[",ROUND(T_ii!BG21,1),"; ",ROUND(T_ii!BH21,1),"]", " (", T_ii!BI21, ")")))</f>
        <v>-</v>
      </c>
      <c r="Q45" s="110" t="str">
        <f>IF(T_ii!BK21="","-", (CONCATENATE("[",ROUND(T_ii!BK21,1),"; ",ROUND(T_ii!BL21,1),"]", " (", T_ii!BM21, ")")))</f>
        <v>-</v>
      </c>
    </row>
    <row r="46" spans="1:17" s="174" customFormat="1" ht="10.5" customHeight="1">
      <c r="A46" s="14"/>
      <c r="B46" s="171">
        <f>ROUND(T_ii!B22,1)</f>
        <v>0</v>
      </c>
      <c r="C46" s="171">
        <f>ROUND(T_ii!F22,1)</f>
        <v>0</v>
      </c>
      <c r="D46" s="171">
        <f>ROUND(T_ii!J22,1)</f>
        <v>0</v>
      </c>
      <c r="E46" s="171">
        <f>ROUND(T_ii!N22,1)</f>
        <v>0</v>
      </c>
      <c r="F46" s="171">
        <f>ROUND(T_ii!R22,1)</f>
        <v>0</v>
      </c>
      <c r="G46" s="171">
        <f>ROUND(T_ii!V22,1)</f>
        <v>0</v>
      </c>
      <c r="H46" s="171">
        <f>ROUND(T_ii!Z22,1)</f>
        <v>0</v>
      </c>
      <c r="I46" s="171">
        <f>ROUND(T_ii!AD22,1)</f>
        <v>0</v>
      </c>
      <c r="J46" s="172">
        <f>ROUND(T_ii!AH22,1)</f>
        <v>0</v>
      </c>
      <c r="K46" s="171">
        <f>ROUND(T_ii!AL22,1)</f>
        <v>0</v>
      </c>
      <c r="L46" s="171">
        <f>ROUND(T_ii!AP22,1)</f>
        <v>0</v>
      </c>
      <c r="M46" s="171">
        <f>ROUND(T_ii!AT22,1)</f>
        <v>0</v>
      </c>
      <c r="N46" s="171">
        <f>ROUND(T_ii!AX22,1)</f>
        <v>0</v>
      </c>
      <c r="O46" s="171">
        <f>ROUND(T_ii!BB22,1)</f>
        <v>0</v>
      </c>
      <c r="P46" s="171">
        <f>ROUND(T_ii!BF22,1)</f>
        <v>0</v>
      </c>
      <c r="Q46" s="171">
        <f>ROUND(T_ii!BJ22,1)</f>
        <v>0</v>
      </c>
    </row>
    <row r="47" spans="1:17" s="15" customFormat="1" ht="10.5" customHeight="1">
      <c r="A47" s="78"/>
      <c r="B47" s="110" t="str">
        <f>IF(T_ii!C22="","-", (CONCATENATE("[",ROUND(T_ii!C22,1),"; ",ROUND(T_ii!D22,1),"]", " (", T_ii!E22, ")")))</f>
        <v>-</v>
      </c>
      <c r="C47" s="110" t="str">
        <f>IF(T_ii!G22="","-", (CONCATENATE("[",ROUND(T_ii!G22,1),"; ",ROUND(T_ii!H22,1),"]", " (", T_ii!I22, ")")))</f>
        <v>-</v>
      </c>
      <c r="D47" s="110" t="str">
        <f>IF(T_ii!K22="","-", (CONCATENATE("[",ROUND(T_ii!K22,1),"; ",ROUND(T_ii!L22,1),"]", " (", T_ii!M22, ")")))</f>
        <v>-</v>
      </c>
      <c r="E47" s="110" t="str">
        <f>IF(T_ii!O22="","-", (CONCATENATE("[",ROUND(T_ii!O22,1),"; ",ROUND(T_ii!P22,1),"]", " (", T_ii!Q22, ")")))</f>
        <v>-</v>
      </c>
      <c r="F47" s="110" t="str">
        <f>IF(T_ii!S22="","-", (CONCATENATE("[",ROUND(T_ii!S22,1),"; ",ROUND(T_ii!T22,1),"]", " (", T_ii!U22, ")")))</f>
        <v>-</v>
      </c>
      <c r="G47" s="110" t="str">
        <f>IF(T_ii!W22="","-", (CONCATENATE("[",ROUND(T_ii!W22,1),"; ",ROUND(T_ii!X22,1),"]", " (", T_ii!Y22, ")")))</f>
        <v>-</v>
      </c>
      <c r="H47" s="110" t="str">
        <f>IF(T_ii!AA22="","-", (CONCATENATE("[",ROUND(T_ii!AA22,1),"; ",ROUND(T_ii!AB22,1),"]", " (", T_ii!AC22, ")")))</f>
        <v>-</v>
      </c>
      <c r="I47" s="110" t="str">
        <f>IF(T_ii!AE22="","-", (CONCATENATE("[",ROUND(T_ii!AE22,1),"; ",ROUND(T_ii!AF22,1),"]", " (", T_ii!AG22, ")")))</f>
        <v>-</v>
      </c>
      <c r="J47" s="111" t="str">
        <f>IF(T_ii!AI22="","-", (CONCATENATE("[",ROUND(T_ii!AI22,1),"; ",ROUND(T_ii!AJ22,1),"]", " (", T_ii!AK22, ")")))</f>
        <v>-</v>
      </c>
      <c r="K47" s="110" t="str">
        <f>IF(T_ii!AM22="","-", (CONCATENATE("[",ROUND(T_ii!AM22,1),"; ",ROUND(T_ii!AN22,1),"]", " (", T_ii!AO22, ")")))</f>
        <v>-</v>
      </c>
      <c r="L47" s="110" t="str">
        <f>IF(T_ii!AQ22="","-", (CONCATENATE("[",ROUND(T_ii!AQ22,1),"; ",ROUND(T_ii!AR22,1),"]", " (", T_ii!AS22, ")")))</f>
        <v>-</v>
      </c>
      <c r="M47" s="110" t="str">
        <f>IF(T_ii!AU22="","-", (CONCATENATE("[",ROUND(T_ii!AU22,1),"; ",ROUND(T_ii!AV22,1),"]", " (", T_ii!AW22, ")")))</f>
        <v>-</v>
      </c>
      <c r="N47" s="110" t="str">
        <f>IF(T_ii!AY22="","-", (CONCATENATE("[",ROUND(T_ii!AY22,1),"; ",ROUND(T_ii!AZ22,1),"]", " (", T_ii!BA22, ")")))</f>
        <v>-</v>
      </c>
      <c r="O47" s="110" t="str">
        <f>IF(T_ii!BC22="","-", (CONCATENATE("[",ROUND(T_ii!BC22,1),"; ",ROUND(T_ii!BD22,1),"]", " (", T_ii!BE22, ")")))</f>
        <v>-</v>
      </c>
      <c r="P47" s="110" t="str">
        <f>IF(T_ii!BG22="","-", (CONCATENATE("[",ROUND(T_ii!BG22,1),"; ",ROUND(T_ii!BH22,1),"]", " (", T_ii!BI22, ")")))</f>
        <v>-</v>
      </c>
      <c r="Q47" s="110" t="str">
        <f>IF(T_ii!BK22="","-", (CONCATENATE("[",ROUND(T_ii!BK22,1),"; ",ROUND(T_ii!BL22,1),"]", " (", T_ii!BM22, ")")))</f>
        <v>-</v>
      </c>
    </row>
    <row r="48" spans="1:17" s="174" customFormat="1" ht="10.5" customHeight="1">
      <c r="A48" s="14"/>
      <c r="B48" s="171">
        <f>ROUND(T_ii!B23,1)</f>
        <v>0</v>
      </c>
      <c r="C48" s="171">
        <f>ROUND(T_ii!F23,1)</f>
        <v>0</v>
      </c>
      <c r="D48" s="171">
        <f>ROUND(T_ii!J23,1)</f>
        <v>0</v>
      </c>
      <c r="E48" s="171">
        <f>ROUND(T_ii!N23,1)</f>
        <v>0</v>
      </c>
      <c r="F48" s="171">
        <f>ROUND(T_ii!R23,1)</f>
        <v>0</v>
      </c>
      <c r="G48" s="171">
        <f>ROUND(T_ii!V23,1)</f>
        <v>0</v>
      </c>
      <c r="H48" s="171">
        <f>ROUND(T_ii!Z23,1)</f>
        <v>0</v>
      </c>
      <c r="I48" s="171">
        <f>ROUND(T_ii!AD23,1)</f>
        <v>0</v>
      </c>
      <c r="J48" s="172">
        <f>ROUND(T_ii!AH23,1)</f>
        <v>0</v>
      </c>
      <c r="K48" s="171">
        <f>ROUND(T_ii!AL23,1)</f>
        <v>0</v>
      </c>
      <c r="L48" s="171">
        <f>ROUND(T_ii!AP23,1)</f>
        <v>0</v>
      </c>
      <c r="M48" s="171">
        <f>ROUND(T_ii!AT23,1)</f>
        <v>0</v>
      </c>
      <c r="N48" s="171">
        <f>ROUND(T_ii!AX23,1)</f>
        <v>0</v>
      </c>
      <c r="O48" s="171">
        <f>ROUND(T_ii!BB23,1)</f>
        <v>0</v>
      </c>
      <c r="P48" s="171">
        <f>ROUND(T_ii!BF23,1)</f>
        <v>0</v>
      </c>
      <c r="Q48" s="171">
        <f>ROUND(T_ii!BJ23,1)</f>
        <v>0</v>
      </c>
    </row>
    <row r="49" spans="1:17" s="15" customFormat="1" ht="10.5" customHeight="1">
      <c r="A49" s="78"/>
      <c r="B49" s="110" t="str">
        <f>IF(T_ii!C23="","-", (CONCATENATE("[",ROUND(T_ii!C23,1),"; ",ROUND(T_ii!D23,1),"]", " (", T_ii!E23, ")")))</f>
        <v>-</v>
      </c>
      <c r="C49" s="110" t="str">
        <f>IF(T_ii!G23="","-", (CONCATENATE("[",ROUND(T_ii!G23,1),"; ",ROUND(T_ii!H23,1),"]", " (", T_ii!I23, ")")))</f>
        <v>-</v>
      </c>
      <c r="D49" s="110" t="str">
        <f>IF(T_ii!K23="","-", (CONCATENATE("[",ROUND(T_ii!K23,1),"; ",ROUND(T_ii!L23,1),"]", " (", T_ii!M23, ")")))</f>
        <v>-</v>
      </c>
      <c r="E49" s="110" t="str">
        <f>IF(T_ii!O23="","-", (CONCATENATE("[",ROUND(T_ii!O23,1),"; ",ROUND(T_ii!P23,1),"]", " (", T_ii!Q23, ")")))</f>
        <v>-</v>
      </c>
      <c r="F49" s="110" t="str">
        <f>IF(T_ii!S23="","-", (CONCATENATE("[",ROUND(T_ii!S23,1),"; ",ROUND(T_ii!T23,1),"]", " (", T_ii!U23, ")")))</f>
        <v>-</v>
      </c>
      <c r="G49" s="110" t="str">
        <f>IF(T_ii!W23="","-", (CONCATENATE("[",ROUND(T_ii!W23,1),"; ",ROUND(T_ii!X23,1),"]", " (", T_ii!Y23, ")")))</f>
        <v>-</v>
      </c>
      <c r="H49" s="110" t="str">
        <f>IF(T_ii!AA23="","-", (CONCATENATE("[",ROUND(T_ii!AA23,1),"; ",ROUND(T_ii!AB23,1),"]", " (", T_ii!AC23, ")")))</f>
        <v>-</v>
      </c>
      <c r="I49" s="110" t="str">
        <f>IF(T_ii!AE23="","-", (CONCATENATE("[",ROUND(T_ii!AE23,1),"; ",ROUND(T_ii!AF23,1),"]", " (", T_ii!AG23, ")")))</f>
        <v>-</v>
      </c>
      <c r="J49" s="111" t="str">
        <f>IF(T_ii!AI23="","-", (CONCATENATE("[",ROUND(T_ii!AI23,1),"; ",ROUND(T_ii!AJ23,1),"]", " (", T_ii!AK23, ")")))</f>
        <v>-</v>
      </c>
      <c r="K49" s="110" t="str">
        <f>IF(T_ii!AM23="","-", (CONCATENATE("[",ROUND(T_ii!AM23,1),"; ",ROUND(T_ii!AN23,1),"]", " (", T_ii!AO23, ")")))</f>
        <v>-</v>
      </c>
      <c r="L49" s="110" t="str">
        <f>IF(T_ii!AQ23="","-", (CONCATENATE("[",ROUND(T_ii!AQ23,1),"; ",ROUND(T_ii!AR23,1),"]", " (", T_ii!AS23, ")")))</f>
        <v>-</v>
      </c>
      <c r="M49" s="110" t="str">
        <f>IF(T_ii!AU23="","-", (CONCATENATE("[",ROUND(T_ii!AU23,1),"; ",ROUND(T_ii!AV23,1),"]", " (", T_ii!AW23, ")")))</f>
        <v>-</v>
      </c>
      <c r="N49" s="110" t="str">
        <f>IF(T_ii!AY23="","-", (CONCATENATE("[",ROUND(T_ii!AY23,1),"; ",ROUND(T_ii!AZ23,1),"]", " (", T_ii!BA23, ")")))</f>
        <v>-</v>
      </c>
      <c r="O49" s="110" t="str">
        <f>IF(T_ii!BC23="","-", (CONCATENATE("[",ROUND(T_ii!BC23,1),"; ",ROUND(T_ii!BD23,1),"]", " (", T_ii!BE23, ")")))</f>
        <v>-</v>
      </c>
      <c r="P49" s="110" t="str">
        <f>IF(T_ii!BG23="","-", (CONCATENATE("[",ROUND(T_ii!BG23,1),"; ",ROUND(T_ii!BH23,1),"]", " (", T_ii!BI23, ")")))</f>
        <v>-</v>
      </c>
      <c r="Q49" s="110" t="str">
        <f>IF(T_ii!BK23="","-", (CONCATENATE("[",ROUND(T_ii!BK23,1),"; ",ROUND(T_ii!BL23,1),"]", " (", T_ii!BM23, ")")))</f>
        <v>-</v>
      </c>
    </row>
    <row r="50" spans="1:17" s="174" customFormat="1" ht="10.5" customHeight="1">
      <c r="A50" s="12"/>
      <c r="B50" s="171">
        <f>ROUND(T_ii!B24,1)</f>
        <v>0</v>
      </c>
      <c r="C50" s="171">
        <f>ROUND(T_ii!F24,1)</f>
        <v>0</v>
      </c>
      <c r="D50" s="171">
        <f>ROUND(T_ii!J24,1)</f>
        <v>0</v>
      </c>
      <c r="E50" s="171">
        <f>ROUND(T_ii!N24,1)</f>
        <v>0</v>
      </c>
      <c r="F50" s="171">
        <f>ROUND(T_ii!R24,1)</f>
        <v>0</v>
      </c>
      <c r="G50" s="171">
        <f>ROUND(T_ii!V24,1)</f>
        <v>0</v>
      </c>
      <c r="H50" s="171">
        <f>ROUND(T_ii!Z24,1)</f>
        <v>0</v>
      </c>
      <c r="I50" s="171">
        <f>ROUND(T_ii!AD24,1)</f>
        <v>0</v>
      </c>
      <c r="J50" s="172">
        <f>ROUND(T_ii!AH24,1)</f>
        <v>0</v>
      </c>
      <c r="K50" s="171">
        <f>ROUND(T_ii!AL24,1)</f>
        <v>0</v>
      </c>
      <c r="L50" s="171">
        <f>ROUND(T_ii!AP24,1)</f>
        <v>0</v>
      </c>
      <c r="M50" s="171">
        <f>ROUND(T_ii!AT24,1)</f>
        <v>0</v>
      </c>
      <c r="N50" s="171">
        <f>ROUND(T_ii!AX24,1)</f>
        <v>0</v>
      </c>
      <c r="O50" s="171">
        <f>ROUND(T_ii!BB24,1)</f>
        <v>0</v>
      </c>
      <c r="P50" s="171">
        <f>ROUND(T_ii!BF24,1)</f>
        <v>0</v>
      </c>
      <c r="Q50" s="171">
        <f>ROUND(T_ii!BJ24,1)</f>
        <v>0</v>
      </c>
    </row>
    <row r="51" spans="1:17" s="15" customFormat="1" ht="10.5" customHeight="1">
      <c r="A51" s="78"/>
      <c r="B51" s="110" t="str">
        <f>IF(T_ii!C24="","-", (CONCATENATE("[",ROUND(T_ii!C24,1),"; ",ROUND(T_ii!D24,1),"]", " (", T_ii!E24, ")")))</f>
        <v>-</v>
      </c>
      <c r="C51" s="110" t="str">
        <f>IF(T_ii!G24="","-", (CONCATENATE("[",ROUND(T_ii!G24,1),"; ",ROUND(T_ii!H24,1),"]", " (", T_ii!I24, ")")))</f>
        <v>-</v>
      </c>
      <c r="D51" s="110" t="str">
        <f>IF(T_ii!K24="","-", (CONCATENATE("[",ROUND(T_ii!K24,1),"; ",ROUND(T_ii!L24,1),"]", " (", T_ii!M24, ")")))</f>
        <v>-</v>
      </c>
      <c r="E51" s="110" t="str">
        <f>IF(T_ii!O24="","-", (CONCATENATE("[",ROUND(T_ii!O24,1),"; ",ROUND(T_ii!P24,1),"]", " (", T_ii!Q24, ")")))</f>
        <v>-</v>
      </c>
      <c r="F51" s="110" t="str">
        <f>IF(T_ii!S24="","-", (CONCATENATE("[",ROUND(T_ii!S24,1),"; ",ROUND(T_ii!T24,1),"]", " (", T_ii!U24, ")")))</f>
        <v>-</v>
      </c>
      <c r="G51" s="110" t="str">
        <f>IF(T_ii!W24="","-", (CONCATENATE("[",ROUND(T_ii!W24,1),"; ",ROUND(T_ii!X24,1),"]", " (", T_ii!Y24, ")")))</f>
        <v>-</v>
      </c>
      <c r="H51" s="110" t="str">
        <f>IF(T_ii!AA24="","-", (CONCATENATE("[",ROUND(T_ii!AA24,1),"; ",ROUND(T_ii!AB24,1),"]", " (", T_ii!AC24, ")")))</f>
        <v>-</v>
      </c>
      <c r="I51" s="110" t="str">
        <f>IF(T_ii!AE24="","-", (CONCATENATE("[",ROUND(T_ii!AE24,1),"; ",ROUND(T_ii!AF24,1),"]", " (", T_ii!AG24, ")")))</f>
        <v>-</v>
      </c>
      <c r="J51" s="111" t="str">
        <f>IF(T_ii!AI24="","-", (CONCATENATE("[",ROUND(T_ii!AI24,1),"; ",ROUND(T_ii!AJ24,1),"]", " (", T_ii!AK24, ")")))</f>
        <v>-</v>
      </c>
      <c r="K51" s="110" t="str">
        <f>IF(T_ii!AM24="","-", (CONCATENATE("[",ROUND(T_ii!AM24,1),"; ",ROUND(T_ii!AN24,1),"]", " (", T_ii!AO24, ")")))</f>
        <v>-</v>
      </c>
      <c r="L51" s="110" t="str">
        <f>IF(T_ii!AQ24="","-", (CONCATENATE("[",ROUND(T_ii!AQ24,1),"; ",ROUND(T_ii!AR24,1),"]", " (", T_ii!AS24, ")")))</f>
        <v>-</v>
      </c>
      <c r="M51" s="110" t="str">
        <f>IF(T_ii!AU24="","-", (CONCATENATE("[",ROUND(T_ii!AU24,1),"; ",ROUND(T_ii!AV24,1),"]", " (", T_ii!AW24, ")")))</f>
        <v>-</v>
      </c>
      <c r="N51" s="110" t="str">
        <f>IF(T_ii!AY24="","-", (CONCATENATE("[",ROUND(T_ii!AY24,1),"; ",ROUND(T_ii!AZ24,1),"]", " (", T_ii!BA24, ")")))</f>
        <v>-</v>
      </c>
      <c r="O51" s="110" t="str">
        <f>IF(T_ii!BC24="","-", (CONCATENATE("[",ROUND(T_ii!BC24,1),"; ",ROUND(T_ii!BD24,1),"]", " (", T_ii!BE24, ")")))</f>
        <v>-</v>
      </c>
      <c r="P51" s="110" t="str">
        <f>IF(T_ii!BG24="","-", (CONCATENATE("[",ROUND(T_ii!BG24,1),"; ",ROUND(T_ii!BH24,1),"]", " (", T_ii!BI24, ")")))</f>
        <v>-</v>
      </c>
      <c r="Q51" s="110" t="str">
        <f>IF(T_ii!BK24="","-", (CONCATENATE("[",ROUND(T_ii!BK24,1),"; ",ROUND(T_ii!BL24,1),"]", " (", T_ii!BM24, ")")))</f>
        <v>-</v>
      </c>
    </row>
    <row r="52" spans="1:17" ht="37.5" customHeight="1">
      <c r="A52" s="142" t="str">
        <f>T_ii!C1</f>
        <v>Rural Footnote: Prices are per AETD of tablet formulations only. N outlets that met screening criteria for a full interview but did not complete the interview (were not interviewed or completed a partial interview) = 0; N Antimalarial products audited but missing price information = 58</v>
      </c>
      <c r="B52" s="142"/>
      <c r="C52" s="142"/>
      <c r="D52" s="142"/>
      <c r="E52" s="142"/>
      <c r="F52" s="142"/>
      <c r="G52" s="142"/>
      <c r="H52" s="142"/>
      <c r="I52" s="142"/>
      <c r="J52" s="142"/>
      <c r="K52" s="142"/>
      <c r="L52" s="142"/>
      <c r="M52" s="142"/>
      <c r="N52" s="142"/>
      <c r="O52" s="142"/>
      <c r="P52" s="142"/>
      <c r="Q52" s="142"/>
    </row>
    <row r="53" spans="1:17" ht="37.5" customHeight="1" thickBot="1">
      <c r="A53" s="165" t="str">
        <f>T_ii!D1</f>
        <v>Urban Footnote: Prices are per AETD of tablet formulations only. N outlets that met screening criteria for a full interview but did not complete the interview (were not interviewed or completed a partial interview) = 0; N Antimalarial products audited but missing price information = 594</v>
      </c>
      <c r="B53" s="165"/>
      <c r="C53" s="165"/>
      <c r="D53" s="165"/>
      <c r="E53" s="165"/>
      <c r="F53" s="165"/>
      <c r="G53" s="165"/>
      <c r="H53" s="165"/>
      <c r="I53" s="165"/>
      <c r="J53" s="165"/>
      <c r="K53" s="165"/>
      <c r="L53" s="165"/>
      <c r="M53" s="165"/>
      <c r="N53" s="165"/>
      <c r="O53" s="165"/>
      <c r="P53" s="165"/>
      <c r="Q53" s="165"/>
    </row>
  </sheetData>
  <mergeCells count="6">
    <mergeCell ref="A7:A9"/>
    <mergeCell ref="A53:Q53"/>
    <mergeCell ref="A52:Q52"/>
    <mergeCell ref="A5:Q5"/>
    <mergeCell ref="B6:I6"/>
    <mergeCell ref="J6:Q6"/>
  </mergeCells>
  <conditionalFormatting sqref="A1">
    <cfRule type="cellIs" dxfId="8" priority="1" operator="equal">
      <formula>1</formula>
    </cfRule>
  </conditionalFormatting>
  <conditionalFormatting sqref="J1:XFD1 A2:XFD4">
    <cfRule type="cellIs" dxfId="7" priority="2" operator="equal">
      <formula>1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C9542-5A4B-4420-B588-E89998837CC1}">
  <sheetPr>
    <tabColor rgb="FFFFFF00"/>
  </sheetPr>
  <dimension ref="A1:AH51"/>
  <sheetViews>
    <sheetView zoomScale="196" zoomScaleNormal="196" workbookViewId="0">
      <selection activeCell="D10" sqref="D10"/>
    </sheetView>
  </sheetViews>
  <sheetFormatPr defaultColWidth="10.81640625" defaultRowHeight="10.5"/>
  <cols>
    <col min="1" max="1" width="40.1796875" style="1" customWidth="1"/>
    <col min="2" max="2" width="13.81640625" style="1" customWidth="1"/>
    <col min="3" max="11" width="10.81640625" style="1"/>
    <col min="12" max="12" width="40.1796875" style="1" bestFit="1" customWidth="1"/>
    <col min="13" max="22" width="10.81640625" style="1"/>
    <col min="23" max="23" width="40.1796875" style="1" bestFit="1" customWidth="1"/>
    <col min="24" max="16384" width="10.81640625" style="1"/>
  </cols>
  <sheetData>
    <row r="1" spans="1:34" s="85" customFormat="1">
      <c r="A1" s="85" t="s">
        <v>15</v>
      </c>
      <c r="K1" s="85" t="str">
        <f>IFERROR(IF((RIGHT(#REF!,LEN(#REF!)-2)*1)&gt;50,0,1), "")</f>
        <v/>
      </c>
      <c r="L1" s="85" t="str">
        <f>IFERROR(IF((RIGHT(#REF!,LEN(#REF!)-2)*1)&gt;50,0,1), "")</f>
        <v/>
      </c>
      <c r="M1" s="85" t="str">
        <f>IFERROR(IF((RIGHT(#REF!,LEN(#REF!)-2)*1)&gt;50,0,1), "")</f>
        <v/>
      </c>
      <c r="N1" s="85" t="str">
        <f>IFERROR(IF((RIGHT(#REF!,LEN(#REF!)-2)*1)&gt;50,0,1), "")</f>
        <v/>
      </c>
      <c r="O1" s="85" t="str">
        <f>IFERROR(IF((RIGHT(#REF!,LEN(#REF!)-2)*1)&gt;50,0,1), "")</f>
        <v/>
      </c>
      <c r="P1" s="85" t="str">
        <f>IFERROR(IF((RIGHT(#REF!,LEN(#REF!)-2)*1)&gt;50,0,1), "")</f>
        <v/>
      </c>
      <c r="Q1" s="85" t="str">
        <f>IFERROR(IF((RIGHT(#REF!,LEN(#REF!)-2)*1)&gt;50,0,1), "")</f>
        <v/>
      </c>
      <c r="R1" s="85" t="str">
        <f>IFERROR(IF((RIGHT(#REF!,LEN(#REF!)-2)*1)&gt;50,0,1), "")</f>
        <v/>
      </c>
      <c r="S1" s="85" t="str">
        <f>IFERROR(IF((RIGHT(#REF!,LEN(#REF!)-2)*1)&gt;50,0,1), "")</f>
        <v/>
      </c>
      <c r="T1" s="85" t="str">
        <f>IFERROR(IF((RIGHT(#REF!,LEN(#REF!)-2)*1)&gt;50,0,1), "")</f>
        <v/>
      </c>
      <c r="U1" s="85" t="str">
        <f>IFERROR(IF((RIGHT(#REF!,LEN(#REF!)-2)*1)&gt;50,0,1), "")</f>
        <v/>
      </c>
      <c r="V1" s="85" t="str">
        <f>IFERROR(IF((RIGHT(#REF!,LEN(#REF!)-2)*1)&gt;50,0,1), "")</f>
        <v/>
      </c>
      <c r="W1" s="85" t="str">
        <f>IFERROR(IF((RIGHT(#REF!,LEN(#REF!)-2)*1)&gt;50,0,1), "")</f>
        <v/>
      </c>
      <c r="X1" s="85" t="str">
        <f>IFERROR(IF((RIGHT(#REF!,LEN(#REF!)-2)*1)&gt;50,0,1), "")</f>
        <v/>
      </c>
      <c r="Y1" s="85" t="str">
        <f>IFERROR(IF((RIGHT(#REF!,LEN(#REF!)-2)*1)&gt;50,0,1), "")</f>
        <v/>
      </c>
      <c r="Z1" s="85" t="str">
        <f>IFERROR(IF((RIGHT(#REF!,LEN(#REF!)-2)*1)&gt;50,1,0), "")</f>
        <v/>
      </c>
      <c r="AA1" s="85" t="str">
        <f>IFERROR(IF((RIGHT(#REF!,LEN(#REF!)-2)*1)&gt;50,1,0), "")</f>
        <v/>
      </c>
      <c r="AB1" s="85" t="str">
        <f>IFERROR(IF((RIGHT(#REF!,LEN(#REF!)-2)*1)&gt;50,1,0), "")</f>
        <v/>
      </c>
      <c r="AC1" s="85" t="str">
        <f>IFERROR(IF((RIGHT(#REF!,LEN(#REF!)-2)*1)&gt;50,1,0), "")</f>
        <v/>
      </c>
      <c r="AD1" s="85" t="str">
        <f>IFERROR(IF((RIGHT(#REF!,LEN(#REF!)-2)*1)&gt;50,1,0), "")</f>
        <v/>
      </c>
      <c r="AE1" s="85" t="str">
        <f>IFERROR(IF((RIGHT(#REF!,LEN(#REF!)-2)*1)&gt;50,1,0), "")</f>
        <v/>
      </c>
      <c r="AF1" s="85" t="str">
        <f>IFERROR(IF((RIGHT(#REF!,LEN(#REF!)-2)*1)&gt;50,1,0), "")</f>
        <v/>
      </c>
      <c r="AG1" s="85" t="str">
        <f>IFERROR(IF((RIGHT(#REF!,LEN(#REF!)-2)*1)&gt;50,1,0), "")</f>
        <v/>
      </c>
      <c r="AH1" s="85" t="str">
        <f>IFERROR(IF((RIGHT(#REF!,LEN(#REF!)-2)*1)&gt;50,1,0), "")</f>
        <v/>
      </c>
    </row>
    <row r="3" spans="1:34">
      <c r="A3" s="1" t="str">
        <f>T_iii_strat1!A1</f>
        <v>T_iii_strat1</v>
      </c>
      <c r="L3" s="1" t="str">
        <f>T_iii_strat2!A1</f>
        <v>T_iii_strat2</v>
      </c>
      <c r="W3" s="1" t="str">
        <f>T_iii_strat3!A1</f>
        <v>T_iii_strat3</v>
      </c>
    </row>
    <row r="4" spans="1:34" ht="11" thickBot="1">
      <c r="A4" s="162"/>
      <c r="B4" s="162"/>
      <c r="C4" s="162"/>
      <c r="D4" s="162"/>
      <c r="E4" s="162"/>
      <c r="F4" s="162"/>
      <c r="G4" s="162"/>
      <c r="H4" s="162"/>
      <c r="I4" s="162"/>
      <c r="L4" s="162"/>
      <c r="M4" s="162"/>
      <c r="N4" s="162"/>
      <c r="O4" s="162"/>
      <c r="P4" s="162"/>
      <c r="Q4" s="162"/>
      <c r="R4" s="162"/>
      <c r="S4" s="162"/>
      <c r="T4" s="162"/>
      <c r="W4" s="162"/>
      <c r="X4" s="162"/>
      <c r="Y4" s="162"/>
      <c r="Z4" s="162"/>
      <c r="AA4" s="162"/>
      <c r="AB4" s="162"/>
      <c r="AC4" s="162"/>
      <c r="AD4" s="162"/>
      <c r="AE4" s="162"/>
    </row>
    <row r="5" spans="1:34" s="24" customFormat="1" ht="15.5">
      <c r="A5" s="161" t="str">
        <f>_xlfn.CONCAT(RIGHT(A3, LEN(A3)-6), ": ", '[1]Quantitative Indicators '!$B$19)</f>
        <v>strat1: Sales price of pre-packaged ACTs to customer</v>
      </c>
      <c r="B5" s="161"/>
      <c r="C5" s="161"/>
      <c r="D5" s="161"/>
      <c r="E5" s="161"/>
      <c r="F5" s="161"/>
      <c r="G5" s="161"/>
      <c r="H5" s="161"/>
      <c r="I5" s="161"/>
      <c r="L5" s="161" t="str">
        <f>_xlfn.CONCAT(RIGHT(L3, LEN(L3)-6), ": ", '[1]Quantitative Indicators '!$B$19)</f>
        <v>strat2: Sales price of pre-packaged ACTs to customer</v>
      </c>
      <c r="M5" s="161"/>
      <c r="N5" s="161"/>
      <c r="O5" s="161"/>
      <c r="P5" s="161"/>
      <c r="Q5" s="161"/>
      <c r="R5" s="161"/>
      <c r="S5" s="161"/>
      <c r="T5" s="161"/>
      <c r="W5" s="161" t="str">
        <f>_xlfn.CONCAT(RIGHT(W3, LEN(W3)-6), ": ", '[1]Quantitative Indicators '!$B$19)</f>
        <v>strat3: Sales price of pre-packaged ACTs to customer</v>
      </c>
      <c r="X5" s="161"/>
      <c r="Y5" s="161"/>
      <c r="Z5" s="161"/>
      <c r="AA5" s="161"/>
      <c r="AB5" s="161"/>
      <c r="AC5" s="161"/>
      <c r="AD5" s="161"/>
      <c r="AE5" s="161"/>
    </row>
    <row r="6" spans="1:34" s="2" customFormat="1" ht="56.25" customHeight="1">
      <c r="A6" s="143" t="s">
        <v>16</v>
      </c>
      <c r="B6" s="52" t="str">
        <f>IF(T_iii_strat1!B2="","",T_iii_strat1!B2)</f>
        <v>Private Not For-Profit Facility</v>
      </c>
      <c r="C6" s="52" t="str">
        <f>IF(T_iii_strat1!F2="","",T_iii_strat1!F2)</f>
        <v>Private For-Profit Facility</v>
      </c>
      <c r="D6" s="52" t="str">
        <f>IF(T_iii_strat1!J2="","",T_iii_strat1!J2)</f>
        <v>Pharmacy</v>
      </c>
      <c r="E6" s="52" t="str">
        <f>IF(T_iii_strat1!N2="","",T_iii_strat1!N2)</f>
        <v>Laboratory</v>
      </c>
      <c r="F6" s="52" t="str">
        <f>IF(T_iii_strat1!R2="","",T_iii_strat1!R2)</f>
        <v>PPMV</v>
      </c>
      <c r="G6" s="52" t="str">
        <f>IF(T_iii_strat1!V2="","",T_iii_strat1!V2)</f>
        <v>Informal</v>
      </c>
      <c r="H6" s="52" t="str">
        <f>IF(T_iii_strat1!Z2="","",T_iii_strat1!Z2)</f>
        <v>Retail total</v>
      </c>
      <c r="I6" s="52" t="str">
        <f>IF(T_iii_strat1!AD2="","",T_iii_strat1!AD2)</f>
        <v>Wholesale</v>
      </c>
      <c r="L6" s="146" t="s">
        <v>16</v>
      </c>
      <c r="M6" s="53" t="str">
        <f>IF(T_iii_strat2!B2="","",T_iii_strat2!B2)</f>
        <v>Private Not For-Profit Facility</v>
      </c>
      <c r="N6" s="53" t="str">
        <f>IF(T_iii_strat2!F2="","",T_iii_strat2!F2)</f>
        <v>Private For-Profit Facility</v>
      </c>
      <c r="O6" s="53" t="str">
        <f>IF(T_iii_strat2!J2="","",T_iii_strat2!J2)</f>
        <v>Pharmacy</v>
      </c>
      <c r="P6" s="53" t="str">
        <f>IF(T_iii_strat2!N2="","",T_iii_strat2!N2)</f>
        <v>Laboratory</v>
      </c>
      <c r="Q6" s="53" t="str">
        <f>IF(T_iii_strat2!R2="","",T_iii_strat2!R2)</f>
        <v>Drug store</v>
      </c>
      <c r="R6" s="53" t="str">
        <f>IF(T_iii_strat2!V2="","",T_iii_strat2!V2)</f>
        <v>Informal</v>
      </c>
      <c r="S6" s="53" t="str">
        <f>IF(T_iii_strat2!Z2="","",T_iii_strat2!Z2)</f>
        <v>Retail total</v>
      </c>
      <c r="T6" s="53" t="str">
        <f>IF(T_iii_strat2!AD2="","",T_iii_strat2!AD2)</f>
        <v>Wholesale</v>
      </c>
      <c r="W6" s="149" t="s">
        <v>16</v>
      </c>
      <c r="X6" s="54" t="str">
        <f>IF(T_iii_strat3!B2="","",T_iii_strat3!B2)</f>
        <v>Private Not For-Profit Facility</v>
      </c>
      <c r="Y6" s="54" t="str">
        <f>IF(T_iii_strat3!F2="","",T_iii_strat3!F2)</f>
        <v>Private For-Profit Facility</v>
      </c>
      <c r="Z6" s="54" t="str">
        <f>IF(T_iii_strat3!J2="","",T_iii_strat3!J2)</f>
        <v>Pharmacy</v>
      </c>
      <c r="AA6" s="54" t="str">
        <f>IF(T_iii_strat3!N2="","",T_iii_strat3!N2)</f>
        <v>Laboratory</v>
      </c>
      <c r="AB6" s="54" t="str">
        <f>IF(T_iii_strat3!R2="","",T_iii_strat3!R2)</f>
        <v>PPMV</v>
      </c>
      <c r="AC6" s="54" t="str">
        <f>IF(T_iii_strat3!V2="","",T_iii_strat3!V2)</f>
        <v>Informal</v>
      </c>
      <c r="AD6" s="54" t="str">
        <f>IF(T_iii_strat3!Z2="","",T_iii_strat3!Z2)</f>
        <v>Retail total</v>
      </c>
      <c r="AE6" s="54" t="str">
        <f>IF(T_iii_strat3!AD2="","",T_iii_strat3!AD2)</f>
        <v>Wholesale</v>
      </c>
    </row>
    <row r="7" spans="1:34" s="3" customFormat="1" ht="7">
      <c r="A7" s="144"/>
      <c r="B7" s="20" t="str">
        <f>"Median Naira"</f>
        <v>Median Naira</v>
      </c>
      <c r="C7" s="20" t="str">
        <f t="shared" ref="C7:I7" si="0">"Median Naira"</f>
        <v>Median Naira</v>
      </c>
      <c r="D7" s="20" t="str">
        <f t="shared" si="0"/>
        <v>Median Naira</v>
      </c>
      <c r="E7" s="20" t="str">
        <f t="shared" si="0"/>
        <v>Median Naira</v>
      </c>
      <c r="F7" s="20" t="str">
        <f t="shared" si="0"/>
        <v>Median Naira</v>
      </c>
      <c r="G7" s="20" t="str">
        <f t="shared" si="0"/>
        <v>Median Naira</v>
      </c>
      <c r="H7" s="20" t="str">
        <f t="shared" si="0"/>
        <v>Median Naira</v>
      </c>
      <c r="I7" s="20" t="str">
        <f t="shared" si="0"/>
        <v>Median Naira</v>
      </c>
      <c r="L7" s="147"/>
      <c r="M7" s="16" t="s">
        <v>17</v>
      </c>
      <c r="N7" s="16" t="s">
        <v>17</v>
      </c>
      <c r="O7" s="16" t="s">
        <v>17</v>
      </c>
      <c r="P7" s="16" t="s">
        <v>17</v>
      </c>
      <c r="Q7" s="16" t="s">
        <v>17</v>
      </c>
      <c r="R7" s="16" t="s">
        <v>17</v>
      </c>
      <c r="S7" s="16" t="s">
        <v>17</v>
      </c>
      <c r="T7" s="16" t="s">
        <v>17</v>
      </c>
      <c r="W7" s="150"/>
      <c r="X7" s="18" t="s">
        <v>17</v>
      </c>
      <c r="Y7" s="18" t="s">
        <v>17</v>
      </c>
      <c r="Z7" s="18" t="s">
        <v>17</v>
      </c>
      <c r="AA7" s="18" t="s">
        <v>17</v>
      </c>
      <c r="AB7" s="18" t="s">
        <v>17</v>
      </c>
      <c r="AC7" s="18" t="s">
        <v>17</v>
      </c>
      <c r="AD7" s="18" t="s">
        <v>17</v>
      </c>
      <c r="AE7" s="18" t="s">
        <v>17</v>
      </c>
    </row>
    <row r="8" spans="1:34" s="3" customFormat="1" ht="7">
      <c r="A8" s="145"/>
      <c r="B8" s="21" t="str">
        <f>"[IQR](N)"</f>
        <v>[IQR](N)</v>
      </c>
      <c r="C8" s="21" t="str">
        <f t="shared" ref="C8:I8" si="1">"[IQR](N)"</f>
        <v>[IQR](N)</v>
      </c>
      <c r="D8" s="21" t="str">
        <f t="shared" si="1"/>
        <v>[IQR](N)</v>
      </c>
      <c r="E8" s="21" t="str">
        <f t="shared" si="1"/>
        <v>[IQR](N)</v>
      </c>
      <c r="F8" s="21" t="str">
        <f t="shared" si="1"/>
        <v>[IQR](N)</v>
      </c>
      <c r="G8" s="21" t="str">
        <f t="shared" si="1"/>
        <v>[IQR](N)</v>
      </c>
      <c r="H8" s="21" t="str">
        <f t="shared" si="1"/>
        <v>[IQR](N)</v>
      </c>
      <c r="I8" s="21" t="str">
        <f t="shared" si="1"/>
        <v>[IQR](N)</v>
      </c>
      <c r="L8" s="148"/>
      <c r="M8" s="17" t="str">
        <f>"[IQR](N)"</f>
        <v>[IQR](N)</v>
      </c>
      <c r="N8" s="17" t="str">
        <f t="shared" ref="N8:T8" si="2">"[IQR](N)"</f>
        <v>[IQR](N)</v>
      </c>
      <c r="O8" s="17" t="str">
        <f t="shared" si="2"/>
        <v>[IQR](N)</v>
      </c>
      <c r="P8" s="17" t="str">
        <f t="shared" si="2"/>
        <v>[IQR](N)</v>
      </c>
      <c r="Q8" s="17" t="str">
        <f t="shared" si="2"/>
        <v>[IQR](N)</v>
      </c>
      <c r="R8" s="17" t="str">
        <f t="shared" si="2"/>
        <v>[IQR](N)</v>
      </c>
      <c r="S8" s="17" t="str">
        <f t="shared" si="2"/>
        <v>[IQR](N)</v>
      </c>
      <c r="T8" s="17" t="str">
        <f t="shared" si="2"/>
        <v>[IQR](N)</v>
      </c>
      <c r="W8" s="151"/>
      <c r="X8" s="19" t="str">
        <f>"[IQR](N)"</f>
        <v>[IQR](N)</v>
      </c>
      <c r="Y8" s="19" t="str">
        <f t="shared" ref="Y8:AE8" si="3">"[IQR](N)"</f>
        <v>[IQR](N)</v>
      </c>
      <c r="Z8" s="19" t="str">
        <f t="shared" si="3"/>
        <v>[IQR](N)</v>
      </c>
      <c r="AA8" s="19" t="str">
        <f t="shared" si="3"/>
        <v>[IQR](N)</v>
      </c>
      <c r="AB8" s="19" t="str">
        <f t="shared" si="3"/>
        <v>[IQR](N)</v>
      </c>
      <c r="AC8" s="19" t="str">
        <f t="shared" si="3"/>
        <v>[IQR](N)</v>
      </c>
      <c r="AD8" s="19" t="str">
        <f t="shared" si="3"/>
        <v>[IQR](N)</v>
      </c>
      <c r="AE8" s="19" t="str">
        <f t="shared" si="3"/>
        <v>[IQR](N)</v>
      </c>
    </row>
    <row r="9" spans="1:34" s="13" customFormat="1">
      <c r="A9" s="12" t="str">
        <f>T_i!$A$4</f>
        <v>QA AL pack size 1 (for an infant 5-15kg)</v>
      </c>
      <c r="B9" s="120">
        <f>ROUND(T_iii_strat1!B4,1)</f>
        <v>0</v>
      </c>
      <c r="C9" s="120">
        <f>ROUND(T_iii_strat1!F4,1)</f>
        <v>0</v>
      </c>
      <c r="D9" s="120">
        <f>ROUND(T_iii_strat1!J4,1)</f>
        <v>1200</v>
      </c>
      <c r="E9" s="120">
        <f>ROUND(T_iii_strat1!N4,1)</f>
        <v>0</v>
      </c>
      <c r="F9" s="120">
        <f>ROUND(T_iii_strat1!R4,1)</f>
        <v>900</v>
      </c>
      <c r="G9" s="120">
        <f>ROUND(T_iii_strat1!V4,1)</f>
        <v>0</v>
      </c>
      <c r="H9" s="120">
        <f>ROUND(T_iii_strat1!Z4,1)</f>
        <v>1200</v>
      </c>
      <c r="I9" s="120">
        <f>ROUND(T_iii_strat1!AD4,1)</f>
        <v>0</v>
      </c>
      <c r="J9" s="121"/>
      <c r="K9" s="121"/>
      <c r="L9" s="108" t="str">
        <f>T_i!$A$4</f>
        <v>QA AL pack size 1 (for an infant 5-15kg)</v>
      </c>
      <c r="M9" s="120">
        <f>ROUND(T_iii_strat2!B4,1)</f>
        <v>0</v>
      </c>
      <c r="N9" s="120">
        <f>ROUND(T_iii_strat2!F4,1)</f>
        <v>0.1</v>
      </c>
      <c r="O9" s="120">
        <f>ROUND(T_iii_strat2!J4,1)</f>
        <v>1</v>
      </c>
      <c r="P9" s="120">
        <f>ROUND(T_iii_strat2!N4,1)</f>
        <v>0</v>
      </c>
      <c r="Q9" s="120">
        <f>ROUND(T_iii_strat2!R4,1)</f>
        <v>0.1</v>
      </c>
      <c r="R9" s="120">
        <f>ROUND(T_iii_strat2!V4,1)</f>
        <v>0.1</v>
      </c>
      <c r="S9" s="120">
        <f>ROUND(T_iii_strat2!Z4,1)</f>
        <v>0.1</v>
      </c>
      <c r="T9" s="120">
        <f>ROUND(T_iii_strat2!AD4,1)</f>
        <v>0.1</v>
      </c>
      <c r="U9" s="121"/>
      <c r="V9" s="121"/>
      <c r="W9" s="108" t="str">
        <f>T_i!A4</f>
        <v>QA AL pack size 1 (for an infant 5-15kg)</v>
      </c>
      <c r="X9" s="120">
        <f>ROUND(T_iii_strat3!B4,1)</f>
        <v>0</v>
      </c>
      <c r="Y9" s="120">
        <f>ROUND(T_iii_strat3!F4,1)</f>
        <v>3500</v>
      </c>
      <c r="Z9" s="120">
        <f>ROUND(T_iii_strat3!J4,1)</f>
        <v>2000</v>
      </c>
      <c r="AA9" s="120">
        <f>ROUND(T_iii_strat3!N4,1)</f>
        <v>0</v>
      </c>
      <c r="AB9" s="120">
        <f>ROUND(T_iii_strat3!R4,1)</f>
        <v>500</v>
      </c>
      <c r="AC9" s="120">
        <f>ROUND(T_iii_strat3!V4,1)</f>
        <v>0</v>
      </c>
      <c r="AD9" s="120">
        <f>ROUND(T_iii_strat3!Z4,1)</f>
        <v>2000</v>
      </c>
      <c r="AE9" s="120">
        <f>ROUND(T_iii_strat3!AD4,1)</f>
        <v>0</v>
      </c>
    </row>
    <row r="10" spans="1:34" s="3" customFormat="1" ht="7">
      <c r="B10" s="177" t="str">
        <f>IF(T_iii_strat1!C4="","-", (CONCATENATE("[",ROUND(T_iii_strat1!C4,1),"; ",ROUND(T_iii_strat1!D4,1),"]", " (", T_iii_strat1!E4, ")")))</f>
        <v>-</v>
      </c>
      <c r="C10" s="177" t="str">
        <f>IF(T_iii_strat1!G4="","-", (CONCATENATE("[",ROUND(T_iii_strat1!G4,1),"; ",ROUND(T_iii_strat1!H4,1),"]", " (", T_iii_strat1!I4, ")")))</f>
        <v>-</v>
      </c>
      <c r="D10" s="177" t="str">
        <f>IF(T_iii_strat1!K4="","-", (CONCATENATE("[",ROUND(T_iii_strat1!K4,1),"; ",ROUND(T_iii_strat1!L4,1),"]", " (", T_iii_strat1!M4, ")")))</f>
        <v>[1200; 1500] (2)</v>
      </c>
      <c r="E10" s="177" t="str">
        <f>IF(T_iii_strat1!O4="","-", (CONCATENATE("[",ROUND(T_iii_strat1!O4,1),"; ",ROUND(T_iii_strat1!P4,1),"]", " (", T_iii_strat1!Q4, ")")))</f>
        <v>-</v>
      </c>
      <c r="F10" s="177" t="str">
        <f>IF(T_iii_strat1!S4="","-", (CONCATENATE("[",ROUND(T_iii_strat1!S4,1),"; ",ROUND(T_iii_strat1!T4,1),"]", " (", T_iii_strat1!U4, ")")))</f>
        <v>[700; 1200] (4)</v>
      </c>
      <c r="G10" s="177" t="str">
        <f>IF(T_iii_strat1!W4="","-", (CONCATENATE("[",ROUND(T_iii_strat1!W4,1),"; ",ROUND(T_iii_strat1!X4,1),"]", " (", T_iii_strat1!Y4, ")")))</f>
        <v>-</v>
      </c>
      <c r="H10" s="177" t="str">
        <f>IF(T_iii_strat1!AA4="","-", (CONCATENATE("[",ROUND(T_iii_strat1!AA4,1),"; ",ROUND(T_iii_strat1!AB4,1),"]", " (", T_iii_strat1!AC4, ")")))</f>
        <v>[900; 1200] (6)</v>
      </c>
      <c r="I10" s="177" t="str">
        <f>IF(T_iii_strat1!AE4="","-", (CONCATENATE("[",ROUND(T_iii_strat1!AE4,1),"; ",ROUND(T_iii_strat1!AF4,1),"]", " (", T_iii_strat1!AG4, ")")))</f>
        <v>-</v>
      </c>
      <c r="J10" s="109"/>
      <c r="K10" s="109"/>
      <c r="L10" s="109"/>
      <c r="M10" s="177" t="str">
        <f>IF(T_iii_strat2!C4="","-", (CONCATENATE("[",ROUND(T_iii_strat2!C4,1),"; ",ROUND(T_iii_strat2!D4,1),"]", " (", T_iii_strat2!E4, ")")))</f>
        <v>-</v>
      </c>
      <c r="N10" s="177" t="str">
        <f>IF(T_iii_strat2!G4="","-", (CONCATENATE("[",ROUND(T_iii_strat2!G4,1),"; ",ROUND(T_iii_strat2!H4,1),"]", " (", T_iii_strat2!I4, ")")))</f>
        <v>[0.1; 1.1] (5)</v>
      </c>
      <c r="O10" s="177" t="str">
        <f>IF(T_iii_strat2!K4="","-", (CONCATENATE("[",ROUND(T_iii_strat2!K4,1),"; ",ROUND(T_iii_strat2!L4,1),"]", " (", T_iii_strat2!M4, ")")))</f>
        <v>[0.2; 1.3] (26)</v>
      </c>
      <c r="P10" s="177" t="str">
        <f>IF(T_iii_strat2!O4="","-", (CONCATENATE("[",ROUND(T_iii_strat2!O4,1),"; ",ROUND(T_iii_strat2!P4,1),"]", " (", T_iii_strat2!Q4, ")")))</f>
        <v>-</v>
      </c>
      <c r="Q10" s="177" t="str">
        <f>IF(T_iii_strat2!S4="","-", (CONCATENATE("[",ROUND(T_iii_strat2!S4,1),"; ",ROUND(T_iii_strat2!T4,1),"]", " (", T_iii_strat2!U4, ")")))</f>
        <v>[0.1; 0.1] (84)</v>
      </c>
      <c r="R10" s="177" t="str">
        <f>IF(T_iii_strat2!W4="","-", (CONCATENATE("[",ROUND(T_iii_strat2!W4,1),"; ",ROUND(T_iii_strat2!X4,1),"]", " (", T_iii_strat2!Y4, ")")))</f>
        <v>[0.1; 0.1] (4)</v>
      </c>
      <c r="S10" s="177" t="str">
        <f>IF(T_iii_strat2!AA4="","-", (CONCATENATE("[",ROUND(T_iii_strat2!AA4,1),"; ",ROUND(T_iii_strat2!AB4,1),"]", " (", T_iii_strat2!AC4, ")")))</f>
        <v>[0.1; 0.2] (119)</v>
      </c>
      <c r="T10" s="177" t="str">
        <f>IF(T_iii_strat2!AE4="","-", (CONCATENATE("[",ROUND(T_iii_strat2!AE4,1),"; ",ROUND(T_iii_strat2!AF4,1),"]", " (", T_iii_strat2!AG4, ")")))</f>
        <v>[0.1; 0.1] (1)</v>
      </c>
      <c r="U10" s="109"/>
      <c r="V10" s="109"/>
      <c r="W10" s="109"/>
      <c r="X10" s="177" t="str">
        <f>IF(T_iii_strat3!C4="","-", (CONCATENATE("[",ROUND(T_iii_strat3!C4,1),"; ",ROUND(T_iii_strat3!D4,1),"]", " (", T_iii_strat3!E4, ")")))</f>
        <v>-</v>
      </c>
      <c r="Y10" s="177" t="str">
        <f>IF(T_iii_strat3!G4="","-", (CONCATENATE("[",ROUND(T_iii_strat3!G4,1),"; ",ROUND(T_iii_strat3!H4,1),"]", " (", T_iii_strat3!I4, ")")))</f>
        <v>[3500; 3500] (1)</v>
      </c>
      <c r="Z10" s="177" t="str">
        <f>IF(T_iii_strat3!K4="","-", (CONCATENATE("[",ROUND(T_iii_strat3!K4,1),"; ",ROUND(T_iii_strat3!L4,1),"]", " (", T_iii_strat3!M4, ")")))</f>
        <v>[1500; 2300] (15)</v>
      </c>
      <c r="AA10" s="177" t="str">
        <f>IF(T_iii_strat3!O4="","-", (CONCATENATE("[",ROUND(T_iii_strat3!O4,1),"; ",ROUND(T_iii_strat3!P4,1),"]", " (", T_iii_strat3!Q4, ")")))</f>
        <v>-</v>
      </c>
      <c r="AB10" s="177" t="str">
        <f>IF(T_iii_strat3!S4="","-", (CONCATENATE("[",ROUND(T_iii_strat3!S4,1),"; ",ROUND(T_iii_strat3!T4,1),"]", " (", T_iii_strat3!U4, ")")))</f>
        <v>[500; 500] (1)</v>
      </c>
      <c r="AC10" s="177" t="str">
        <f>IF(T_iii_strat3!W4="","-", (CONCATENATE("[",ROUND(T_iii_strat3!W4,1),"; ",ROUND(T_iii_strat3!X4,1),"]", " (", T_iii_strat3!Y4, ")")))</f>
        <v>-</v>
      </c>
      <c r="AD10" s="177" t="str">
        <f>IF(T_iii_strat3!AA4="","-", (CONCATENATE("[",ROUND(T_iii_strat3!AA4,1),"; ",ROUND(T_iii_strat3!AB4,1),"]", " (", T_iii_strat3!AC4, ")")))</f>
        <v>[1600; 2500] (17)</v>
      </c>
      <c r="AE10" s="177" t="str">
        <f>IF(T_iii_strat3!AE4="","-", (CONCATENATE("[",ROUND(T_iii_strat3!AE4,1),"; ",ROUND(T_iii_strat3!AF4,1),"]", " (", T_iii_strat3!AG4, ")")))</f>
        <v>-</v>
      </c>
    </row>
    <row r="11" spans="1:34" s="13" customFormat="1">
      <c r="A11" s="12" t="str">
        <f>T_i!$A$5</f>
        <v>QA AL pack size 2 (for a child 15-25 kgs)</v>
      </c>
      <c r="B11" s="120">
        <f>ROUND(T_iii_strat1!B5,1)</f>
        <v>0</v>
      </c>
      <c r="C11" s="120">
        <f>ROUND(T_iii_strat1!F5,1)</f>
        <v>0</v>
      </c>
      <c r="D11" s="120">
        <f>ROUND(T_iii_strat1!J5,1)</f>
        <v>500</v>
      </c>
      <c r="E11" s="120">
        <f>ROUND(T_iii_strat1!N5,1)</f>
        <v>0</v>
      </c>
      <c r="F11" s="120">
        <f>ROUND(T_iii_strat1!R5,1)</f>
        <v>1000</v>
      </c>
      <c r="G11" s="120">
        <f>ROUND(T_iii_strat1!V5,1)</f>
        <v>0</v>
      </c>
      <c r="H11" s="120">
        <f>ROUND(T_iii_strat1!Z5,1)</f>
        <v>700</v>
      </c>
      <c r="I11" s="120">
        <f>ROUND(T_iii_strat1!AD5,1)</f>
        <v>0</v>
      </c>
      <c r="J11" s="121"/>
      <c r="K11" s="121"/>
      <c r="L11" s="108" t="str">
        <f>T_i!$A$5</f>
        <v>QA AL pack size 2 (for a child 15-25 kgs)</v>
      </c>
      <c r="M11" s="120">
        <f>ROUND(T_iii_strat2!B5,1)</f>
        <v>0.9</v>
      </c>
      <c r="N11" s="120">
        <f>ROUND(T_iii_strat2!F5,1)</f>
        <v>0.3</v>
      </c>
      <c r="O11" s="120">
        <f>ROUND(T_iii_strat2!J5,1)</f>
        <v>1.6</v>
      </c>
      <c r="P11" s="120">
        <f>ROUND(T_iii_strat2!N5,1)</f>
        <v>0</v>
      </c>
      <c r="Q11" s="120">
        <f>ROUND(T_iii_strat2!R5,1)</f>
        <v>0.2</v>
      </c>
      <c r="R11" s="120">
        <f>ROUND(T_iii_strat2!V5,1)</f>
        <v>0.3</v>
      </c>
      <c r="S11" s="120">
        <f>ROUND(T_iii_strat2!Z5,1)</f>
        <v>0.2</v>
      </c>
      <c r="T11" s="120">
        <f>ROUND(T_iii_strat2!AD5,1)</f>
        <v>0.2</v>
      </c>
      <c r="U11" s="121"/>
      <c r="V11" s="121"/>
      <c r="W11" s="108" t="str">
        <f>T_i!A5</f>
        <v>QA AL pack size 2 (for a child 15-25 kgs)</v>
      </c>
      <c r="X11" s="120">
        <f>ROUND(T_iii_strat3!B5,1)</f>
        <v>0</v>
      </c>
      <c r="Y11" s="120">
        <f>ROUND(T_iii_strat3!F5,1)</f>
        <v>0</v>
      </c>
      <c r="Z11" s="120">
        <f>ROUND(T_iii_strat3!J5,1)</f>
        <v>2000</v>
      </c>
      <c r="AA11" s="120">
        <f>ROUND(T_iii_strat3!N5,1)</f>
        <v>0</v>
      </c>
      <c r="AB11" s="120">
        <f>ROUND(T_iii_strat3!R5,1)</f>
        <v>600</v>
      </c>
      <c r="AC11" s="120">
        <f>ROUND(T_iii_strat3!V5,1)</f>
        <v>500</v>
      </c>
      <c r="AD11" s="120">
        <f>ROUND(T_iii_strat3!Z5,1)</f>
        <v>2000</v>
      </c>
      <c r="AE11" s="120">
        <f>ROUND(T_iii_strat3!AD5,1)</f>
        <v>0</v>
      </c>
    </row>
    <row r="12" spans="1:34" s="3" customFormat="1" ht="7">
      <c r="B12" s="177" t="str">
        <f>IF(T_iii_strat1!C5="","-", (CONCATENATE("[",ROUND(T_iii_strat1!C5,1),"; ",ROUND(T_iii_strat1!D5,1),"]", " (", T_iii_strat1!E5, ")")))</f>
        <v>-</v>
      </c>
      <c r="C12" s="177" t="str">
        <f>IF(T_iii_strat1!G5="","-", (CONCATENATE("[",ROUND(T_iii_strat1!G5,1),"; ",ROUND(T_iii_strat1!H5,1),"]", " (", T_iii_strat1!I5, ")")))</f>
        <v>-</v>
      </c>
      <c r="D12" s="177" t="str">
        <f>IF(T_iii_strat1!K5="","-", (CONCATENATE("[",ROUND(T_iii_strat1!K5,1),"; ",ROUND(T_iii_strat1!L5,1),"]", " (", T_iii_strat1!M5, ")")))</f>
        <v>[500; 500] (1)</v>
      </c>
      <c r="E12" s="177" t="str">
        <f>IF(T_iii_strat1!O5="","-", (CONCATENATE("[",ROUND(T_iii_strat1!O5,1),"; ",ROUND(T_iii_strat1!P5,1),"]", " (", T_iii_strat1!Q5, ")")))</f>
        <v>-</v>
      </c>
      <c r="F12" s="177" t="str">
        <f>IF(T_iii_strat1!S5="","-", (CONCATENATE("[",ROUND(T_iii_strat1!S5,1),"; ",ROUND(T_iii_strat1!T5,1),"]", " (", T_iii_strat1!U5, ")")))</f>
        <v>[700; 1000] (4)</v>
      </c>
      <c r="G12" s="177" t="str">
        <f>IF(T_iii_strat1!W5="","-", (CONCATENATE("[",ROUND(T_iii_strat1!W5,1),"; ",ROUND(T_iii_strat1!X5,1),"]", " (", T_iii_strat1!Y5, ")")))</f>
        <v>-</v>
      </c>
      <c r="H12" s="177" t="str">
        <f>IF(T_iii_strat1!AA5="","-", (CONCATENATE("[",ROUND(T_iii_strat1!AA5,1),"; ",ROUND(T_iii_strat1!AB5,1),"]", " (", T_iii_strat1!AC5, ")")))</f>
        <v>[700; 1000] (5)</v>
      </c>
      <c r="I12" s="177" t="str">
        <f>IF(T_iii_strat1!AE5="","-", (CONCATENATE("[",ROUND(T_iii_strat1!AE5,1),"; ",ROUND(T_iii_strat1!AF5,1),"]", " (", T_iii_strat1!AG5, ")")))</f>
        <v>-</v>
      </c>
      <c r="J12" s="109"/>
      <c r="K12" s="109"/>
      <c r="L12" s="109"/>
      <c r="M12" s="177" t="str">
        <f>IF(T_iii_strat2!C5="","-", (CONCATENATE("[",ROUND(T_iii_strat2!C5,1),"; ",ROUND(T_iii_strat2!D5,1),"]", " (", T_iii_strat2!E5, ")")))</f>
        <v>[0.9; 0.9] (1)</v>
      </c>
      <c r="N12" s="177" t="str">
        <f>IF(T_iii_strat2!G5="","-", (CONCATENATE("[",ROUND(T_iii_strat2!G5,1),"; ",ROUND(T_iii_strat2!H5,1),"]", " (", T_iii_strat2!I5, ")")))</f>
        <v>[0.3; 0.3] (2)</v>
      </c>
      <c r="O12" s="177" t="str">
        <f>IF(T_iii_strat2!K5="","-", (CONCATENATE("[",ROUND(T_iii_strat2!K5,1),"; ",ROUND(T_iii_strat2!L5,1),"]", " (", T_iii_strat2!M5, ")")))</f>
        <v>[1.3; 1.6] (18)</v>
      </c>
      <c r="P12" s="177" t="str">
        <f>IF(T_iii_strat2!O5="","-", (CONCATENATE("[",ROUND(T_iii_strat2!O5,1),"; ",ROUND(T_iii_strat2!P5,1),"]", " (", T_iii_strat2!Q5, ")")))</f>
        <v>-</v>
      </c>
      <c r="Q12" s="177" t="str">
        <f>IF(T_iii_strat2!S5="","-", (CONCATENATE("[",ROUND(T_iii_strat2!S5,1),"; ",ROUND(T_iii_strat2!T5,1),"]", " (", T_iii_strat2!U5, ")")))</f>
        <v>[0.2; 0.2] (38)</v>
      </c>
      <c r="R12" s="177" t="str">
        <f>IF(T_iii_strat2!W5="","-", (CONCATENATE("[",ROUND(T_iii_strat2!W5,1),"; ",ROUND(T_iii_strat2!X5,1),"]", " (", T_iii_strat2!Y5, ")")))</f>
        <v>[0.3; 0.3] (4)</v>
      </c>
      <c r="S12" s="177" t="str">
        <f>IF(T_iii_strat2!AA5="","-", (CONCATENATE("[",ROUND(T_iii_strat2!AA5,1),"; ",ROUND(T_iii_strat2!AB5,1),"]", " (", T_iii_strat2!AC5, ")")))</f>
        <v>[0.2; 0.3] (63)</v>
      </c>
      <c r="T12" s="177" t="str">
        <f>IF(T_iii_strat2!AE5="","-", (CONCATENATE("[",ROUND(T_iii_strat2!AE5,1),"; ",ROUND(T_iii_strat2!AF5,1),"]", " (", T_iii_strat2!AG5, ")")))</f>
        <v>[0.2; 0.2] (1)</v>
      </c>
      <c r="U12" s="109"/>
      <c r="V12" s="109"/>
      <c r="W12" s="109"/>
      <c r="X12" s="177" t="str">
        <f>IF(T_iii_strat3!C5="","-", (CONCATENATE("[",ROUND(T_iii_strat3!C5,1),"; ",ROUND(T_iii_strat3!D5,1),"]", " (", T_iii_strat3!E5, ")")))</f>
        <v>-</v>
      </c>
      <c r="Y12" s="177" t="str">
        <f>IF(T_iii_strat3!G5="","-", (CONCATENATE("[",ROUND(T_iii_strat3!G5,1),"; ",ROUND(T_iii_strat3!H5,1),"]", " (", T_iii_strat3!I5, ")")))</f>
        <v>-</v>
      </c>
      <c r="Z12" s="177" t="str">
        <f>IF(T_iii_strat3!K5="","-", (CONCATENATE("[",ROUND(T_iii_strat3!K5,1),"; ",ROUND(T_iii_strat3!L5,1),"]", " (", T_iii_strat3!M5, ")")))</f>
        <v>[1100; 3800] (10)</v>
      </c>
      <c r="AA12" s="177" t="str">
        <f>IF(T_iii_strat3!O5="","-", (CONCATENATE("[",ROUND(T_iii_strat3!O5,1),"; ",ROUND(T_iii_strat3!P5,1),"]", " (", T_iii_strat3!Q5, ")")))</f>
        <v>-</v>
      </c>
      <c r="AB12" s="177" t="str">
        <f>IF(T_iii_strat3!S5="","-", (CONCATENATE("[",ROUND(T_iii_strat3!S5,1),"; ",ROUND(T_iii_strat3!T5,1),"]", " (", T_iii_strat3!U5, ")")))</f>
        <v>[600; 600] (1)</v>
      </c>
      <c r="AC12" s="177" t="str">
        <f>IF(T_iii_strat3!W5="","-", (CONCATENATE("[",ROUND(T_iii_strat3!W5,1),"; ",ROUND(T_iii_strat3!X5,1),"]", " (", T_iii_strat3!Y5, ")")))</f>
        <v>[500; 600] (2)</v>
      </c>
      <c r="AD12" s="177" t="str">
        <f>IF(T_iii_strat3!AA5="","-", (CONCATENATE("[",ROUND(T_iii_strat3!AA5,1),"; ",ROUND(T_iii_strat3!AB5,1),"]", " (", T_iii_strat3!AC5, ")")))</f>
        <v>[1100; 3800] (13)</v>
      </c>
      <c r="AE12" s="177" t="str">
        <f>IF(T_iii_strat3!AE5="","-", (CONCATENATE("[",ROUND(T_iii_strat3!AE5,1),"; ",ROUND(T_iii_strat3!AF5,1),"]", " (", T_iii_strat3!AG5, ")")))</f>
        <v>-</v>
      </c>
    </row>
    <row r="13" spans="1:34" s="13" customFormat="1">
      <c r="A13" s="12" t="str">
        <f>T_i!$A$6</f>
        <v>QA AL pack size 3 (for an adolescent 25-35 kgs)</v>
      </c>
      <c r="B13" s="120">
        <f>ROUND(T_iii_strat1!B6,1)</f>
        <v>0</v>
      </c>
      <c r="C13" s="120">
        <f>ROUND(T_iii_strat1!F6,1)</f>
        <v>0</v>
      </c>
      <c r="D13" s="120">
        <f>ROUND(T_iii_strat1!J6,1)</f>
        <v>2300</v>
      </c>
      <c r="E13" s="120">
        <f>ROUND(T_iii_strat1!N6,1)</f>
        <v>0</v>
      </c>
      <c r="F13" s="120">
        <f>ROUND(T_iii_strat1!R6,1)</f>
        <v>1200</v>
      </c>
      <c r="G13" s="120">
        <f>ROUND(T_iii_strat1!V6,1)</f>
        <v>0</v>
      </c>
      <c r="H13" s="120">
        <f>ROUND(T_iii_strat1!Z6,1)</f>
        <v>1200</v>
      </c>
      <c r="I13" s="120">
        <f>ROUND(T_iii_strat1!AD6,1)</f>
        <v>0</v>
      </c>
      <c r="J13" s="121"/>
      <c r="K13" s="121"/>
      <c r="L13" s="108" t="str">
        <f>T_i!$A$6</f>
        <v>QA AL pack size 3 (for an adolescent 25-35 kgs)</v>
      </c>
      <c r="M13" s="120">
        <f>ROUND(T_iii_strat2!B6,1)</f>
        <v>0</v>
      </c>
      <c r="N13" s="120">
        <f>ROUND(T_iii_strat2!F6,1)</f>
        <v>0.3</v>
      </c>
      <c r="O13" s="120">
        <f>ROUND(T_iii_strat2!J6,1)</f>
        <v>0.3</v>
      </c>
      <c r="P13" s="120">
        <f>ROUND(T_iii_strat2!N6,1)</f>
        <v>0</v>
      </c>
      <c r="Q13" s="120">
        <f>ROUND(T_iii_strat2!R6,1)</f>
        <v>0.3</v>
      </c>
      <c r="R13" s="120">
        <f>ROUND(T_iii_strat2!V6,1)</f>
        <v>0.3</v>
      </c>
      <c r="S13" s="120">
        <f>ROUND(T_iii_strat2!Z6,1)</f>
        <v>0.3</v>
      </c>
      <c r="T13" s="120">
        <f>ROUND(T_iii_strat2!AD6,1)</f>
        <v>0.3</v>
      </c>
      <c r="U13" s="121"/>
      <c r="V13" s="121"/>
      <c r="W13" s="108" t="str">
        <f>T_i!A6</f>
        <v>QA AL pack size 3 (for an adolescent 25-35 kgs)</v>
      </c>
      <c r="X13" s="120">
        <f>ROUND(T_iii_strat3!B6,1)</f>
        <v>0</v>
      </c>
      <c r="Y13" s="120">
        <f>ROUND(T_iii_strat3!F6,1)</f>
        <v>4500</v>
      </c>
      <c r="Z13" s="120">
        <f>ROUND(T_iii_strat3!J6,1)</f>
        <v>4350</v>
      </c>
      <c r="AA13" s="120">
        <f>ROUND(T_iii_strat3!N6,1)</f>
        <v>0</v>
      </c>
      <c r="AB13" s="120">
        <f>ROUND(T_iii_strat3!R6,1)</f>
        <v>500</v>
      </c>
      <c r="AC13" s="120">
        <f>ROUND(T_iii_strat3!V6,1)</f>
        <v>0</v>
      </c>
      <c r="AD13" s="120">
        <f>ROUND(T_iii_strat3!Z6,1)</f>
        <v>4350</v>
      </c>
      <c r="AE13" s="120">
        <f>ROUND(T_iii_strat3!AD6,1)</f>
        <v>0</v>
      </c>
    </row>
    <row r="14" spans="1:34" s="3" customFormat="1" ht="7">
      <c r="B14" s="177" t="str">
        <f>IF(T_iii_strat1!C6="","-", (CONCATENATE("[",ROUND(T_iii_strat1!C6,1),"; ",ROUND(T_iii_strat1!D6,1),"]", " (", T_iii_strat1!E6, ")")))</f>
        <v>-</v>
      </c>
      <c r="C14" s="177" t="str">
        <f>IF(T_iii_strat1!G6="","-", (CONCATENATE("[",ROUND(T_iii_strat1!G6,1),"; ",ROUND(T_iii_strat1!H6,1),"]", " (", T_iii_strat1!I6, ")")))</f>
        <v>-</v>
      </c>
      <c r="D14" s="177" t="str">
        <f>IF(T_iii_strat1!K6="","-", (CONCATENATE("[",ROUND(T_iii_strat1!K6,1),"; ",ROUND(T_iii_strat1!L6,1),"]", " (", T_iii_strat1!M6, ")")))</f>
        <v>[2300; 2300] (1)</v>
      </c>
      <c r="E14" s="177" t="str">
        <f>IF(T_iii_strat1!O6="","-", (CONCATENATE("[",ROUND(T_iii_strat1!O6,1),"; ",ROUND(T_iii_strat1!P6,1),"]", " (", T_iii_strat1!Q6, ")")))</f>
        <v>-</v>
      </c>
      <c r="F14" s="177" t="str">
        <f>IF(T_iii_strat1!S6="","-", (CONCATENATE("[",ROUND(T_iii_strat1!S6,1),"; ",ROUND(T_iii_strat1!T6,1),"]", " (", T_iii_strat1!U6, ")")))</f>
        <v>[600; 1200] (4)</v>
      </c>
      <c r="G14" s="177" t="str">
        <f>IF(T_iii_strat1!W6="","-", (CONCATENATE("[",ROUND(T_iii_strat1!W6,1),"; ",ROUND(T_iii_strat1!X6,1),"]", " (", T_iii_strat1!Y6, ")")))</f>
        <v>-</v>
      </c>
      <c r="H14" s="177" t="str">
        <f>IF(T_iii_strat1!AA6="","-", (CONCATENATE("[",ROUND(T_iii_strat1!AA6,1),"; ",ROUND(T_iii_strat1!AB6,1),"]", " (", T_iii_strat1!AC6, ")")))</f>
        <v>[650; 2300] (5)</v>
      </c>
      <c r="I14" s="177" t="str">
        <f>IF(T_iii_strat1!AE6="","-", (CONCATENATE("[",ROUND(T_iii_strat1!AE6,1),"; ",ROUND(T_iii_strat1!AF6,1),"]", " (", T_iii_strat1!AG6, ")")))</f>
        <v>-</v>
      </c>
      <c r="J14" s="109"/>
      <c r="K14" s="109"/>
      <c r="L14" s="109"/>
      <c r="M14" s="177" t="str">
        <f>IF(T_iii_strat2!C6="","-", (CONCATENATE("[",ROUND(T_iii_strat2!C6,1),"; ",ROUND(T_iii_strat2!D6,1),"]", " (", T_iii_strat2!E6, ")")))</f>
        <v>-</v>
      </c>
      <c r="N14" s="177" t="str">
        <f>IF(T_iii_strat2!G6="","-", (CONCATENATE("[",ROUND(T_iii_strat2!G6,1),"; ",ROUND(T_iii_strat2!H6,1),"]", " (", T_iii_strat2!I6, ")")))</f>
        <v>[0.3; 0.3] (1)</v>
      </c>
      <c r="O14" s="177" t="str">
        <f>IF(T_iii_strat2!K6="","-", (CONCATENATE("[",ROUND(T_iii_strat2!K6,1),"; ",ROUND(T_iii_strat2!L6,1),"]", " (", T_iii_strat2!M6, ")")))</f>
        <v>[0.3; 0.3] (10)</v>
      </c>
      <c r="P14" s="177" t="str">
        <f>IF(T_iii_strat2!O6="","-", (CONCATENATE("[",ROUND(T_iii_strat2!O6,1),"; ",ROUND(T_iii_strat2!P6,1),"]", " (", T_iii_strat2!Q6, ")")))</f>
        <v>-</v>
      </c>
      <c r="Q14" s="177" t="str">
        <f>IF(T_iii_strat2!S6="","-", (CONCATENATE("[",ROUND(T_iii_strat2!S6,1),"; ",ROUND(T_iii_strat2!T6,1),"]", " (", T_iii_strat2!U6, ")")))</f>
        <v>[0.3; 0.3] (78)</v>
      </c>
      <c r="R14" s="177" t="str">
        <f>IF(T_iii_strat2!W6="","-", (CONCATENATE("[",ROUND(T_iii_strat2!W6,1),"; ",ROUND(T_iii_strat2!X6,1),"]", " (", T_iii_strat2!Y6, ")")))</f>
        <v>[0.3; 0.3] (1)</v>
      </c>
      <c r="S14" s="177" t="str">
        <f>IF(T_iii_strat2!AA6="","-", (CONCATENATE("[",ROUND(T_iii_strat2!AA6,1),"; ",ROUND(T_iii_strat2!AB6,1),"]", " (", T_iii_strat2!AC6, ")")))</f>
        <v>[0.3; 0.3] (90)</v>
      </c>
      <c r="T14" s="177" t="str">
        <f>IF(T_iii_strat2!AE6="","-", (CONCATENATE("[",ROUND(T_iii_strat2!AE6,1),"; ",ROUND(T_iii_strat2!AF6,1),"]", " (", T_iii_strat2!AG6, ")")))</f>
        <v>[0.3; 0.3] (1)</v>
      </c>
      <c r="U14" s="109"/>
      <c r="V14" s="109"/>
      <c r="W14" s="109"/>
      <c r="X14" s="177" t="str">
        <f>IF(T_iii_strat3!C6="","-", (CONCATENATE("[",ROUND(T_iii_strat3!C6,1),"; ",ROUND(T_iii_strat3!D6,1),"]", " (", T_iii_strat3!E6, ")")))</f>
        <v>-</v>
      </c>
      <c r="Y14" s="177" t="str">
        <f>IF(T_iii_strat3!G6="","-", (CONCATENATE("[",ROUND(T_iii_strat3!G6,1),"; ",ROUND(T_iii_strat3!H6,1),"]", " (", T_iii_strat3!I6, ")")))</f>
        <v>[4500; 4500] (1)</v>
      </c>
      <c r="Z14" s="177" t="str">
        <f>IF(T_iii_strat3!K6="","-", (CONCATENATE("[",ROUND(T_iii_strat3!K6,1),"; ",ROUND(T_iii_strat3!L6,1),"]", " (", T_iii_strat3!M6, ")")))</f>
        <v>[3500; 4600] (8)</v>
      </c>
      <c r="AA14" s="177" t="str">
        <f>IF(T_iii_strat3!O6="","-", (CONCATENATE("[",ROUND(T_iii_strat3!O6,1),"; ",ROUND(T_iii_strat3!P6,1),"]", " (", T_iii_strat3!Q6, ")")))</f>
        <v>-</v>
      </c>
      <c r="AB14" s="177" t="str">
        <f>IF(T_iii_strat3!S6="","-", (CONCATENATE("[",ROUND(T_iii_strat3!S6,1),"; ",ROUND(T_iii_strat3!T6,1),"]", " (", T_iii_strat3!U6, ")")))</f>
        <v>[500; 600] (5)</v>
      </c>
      <c r="AC14" s="177" t="str">
        <f>IF(T_iii_strat3!W6="","-", (CONCATENATE("[",ROUND(T_iii_strat3!W6,1),"; ",ROUND(T_iii_strat3!X6,1),"]", " (", T_iii_strat3!Y6, ")")))</f>
        <v>-</v>
      </c>
      <c r="AD14" s="177" t="str">
        <f>IF(T_iii_strat3!AA6="","-", (CONCATENATE("[",ROUND(T_iii_strat3!AA6,1),"; ",ROUND(T_iii_strat3!AB6,1),"]", " (", T_iii_strat3!AC6, ")")))</f>
        <v>[1400; 4500] (14)</v>
      </c>
      <c r="AE14" s="177" t="str">
        <f>IF(T_iii_strat3!AE6="","-", (CONCATENATE("[",ROUND(T_iii_strat3!AE6,1),"; ",ROUND(T_iii_strat3!AF6,1),"]", " (", T_iii_strat3!AG6, ")")))</f>
        <v>-</v>
      </c>
    </row>
    <row r="15" spans="1:34" s="13" customFormat="1">
      <c r="A15" s="12" t="str">
        <f>T_i!$A$7</f>
        <v>QA AL pack size 4 (for an adult 35+ kgs)</v>
      </c>
      <c r="B15" s="120">
        <f>ROUND(T_iii_strat1!B7,1)</f>
        <v>0</v>
      </c>
      <c r="C15" s="120">
        <f>ROUND(T_iii_strat1!F7,1)</f>
        <v>0</v>
      </c>
      <c r="D15" s="120">
        <f>ROUND(T_iii_strat1!J7,1)</f>
        <v>850</v>
      </c>
      <c r="E15" s="120">
        <f>ROUND(T_iii_strat1!N7,1)</f>
        <v>0</v>
      </c>
      <c r="F15" s="120">
        <f>ROUND(T_iii_strat1!R7,1)</f>
        <v>800</v>
      </c>
      <c r="G15" s="120">
        <f>ROUND(T_iii_strat1!V7,1)</f>
        <v>0</v>
      </c>
      <c r="H15" s="120">
        <f>ROUND(T_iii_strat1!Z7,1)</f>
        <v>800</v>
      </c>
      <c r="I15" s="120">
        <f>ROUND(T_iii_strat1!AD7,1)</f>
        <v>0</v>
      </c>
      <c r="J15" s="121"/>
      <c r="K15" s="121"/>
      <c r="L15" s="108" t="str">
        <f>T_i!$A$7</f>
        <v>QA AL pack size 4 (for an adult 35+ kgs)</v>
      </c>
      <c r="M15" s="120">
        <f>ROUND(T_iii_strat2!B7,1)</f>
        <v>0</v>
      </c>
      <c r="N15" s="120">
        <f>ROUND(T_iii_strat2!F7,1)</f>
        <v>2.2000000000000002</v>
      </c>
      <c r="O15" s="120">
        <f>ROUND(T_iii_strat2!J7,1)</f>
        <v>2.5</v>
      </c>
      <c r="P15" s="120">
        <f>ROUND(T_iii_strat2!N7,1)</f>
        <v>0</v>
      </c>
      <c r="Q15" s="120">
        <f>ROUND(T_iii_strat2!R7,1)</f>
        <v>0.4</v>
      </c>
      <c r="R15" s="120">
        <f>ROUND(T_iii_strat2!V7,1)</f>
        <v>0</v>
      </c>
      <c r="S15" s="120">
        <f>ROUND(T_iii_strat2!Z7,1)</f>
        <v>1.9</v>
      </c>
      <c r="T15" s="120">
        <f>ROUND(T_iii_strat2!AD7,1)</f>
        <v>0</v>
      </c>
      <c r="U15" s="121"/>
      <c r="V15" s="121"/>
      <c r="W15" s="108" t="str">
        <f>T_i!A7</f>
        <v>QA AL pack size 4 (for an adult 35+ kgs)</v>
      </c>
      <c r="X15" s="120">
        <f>ROUND(T_iii_strat3!B7,1)</f>
        <v>0</v>
      </c>
      <c r="Y15" s="120">
        <f>ROUND(T_iii_strat3!F7,1)</f>
        <v>4800</v>
      </c>
      <c r="Z15" s="120">
        <f>ROUND(T_iii_strat3!J7,1)</f>
        <v>4500</v>
      </c>
      <c r="AA15" s="120">
        <f>ROUND(T_iii_strat3!N7,1)</f>
        <v>0</v>
      </c>
      <c r="AB15" s="120">
        <f>ROUND(T_iii_strat3!R7,1)</f>
        <v>4000</v>
      </c>
      <c r="AC15" s="120">
        <f>ROUND(T_iii_strat3!V7,1)</f>
        <v>0</v>
      </c>
      <c r="AD15" s="120">
        <f>ROUND(T_iii_strat3!Z7,1)</f>
        <v>4500</v>
      </c>
      <c r="AE15" s="120">
        <f>ROUND(T_iii_strat3!AD7,1)</f>
        <v>0</v>
      </c>
    </row>
    <row r="16" spans="1:34" s="3" customFormat="1" ht="7">
      <c r="B16" s="177" t="str">
        <f>IF(T_iii_strat1!C7="","-", (CONCATENATE("[",ROUND(T_iii_strat1!C7,1),"; ",ROUND(T_iii_strat1!D7,1),"]", " (", T_iii_strat1!E7, ")")))</f>
        <v>-</v>
      </c>
      <c r="C16" s="177" t="str">
        <f>IF(T_iii_strat1!G7="","-", (CONCATENATE("[",ROUND(T_iii_strat1!G7,1),"; ",ROUND(T_iii_strat1!H7,1),"]", " (", T_iii_strat1!I7, ")")))</f>
        <v>-</v>
      </c>
      <c r="D16" s="177" t="str">
        <f>IF(T_iii_strat1!K7="","-", (CONCATENATE("[",ROUND(T_iii_strat1!K7,1),"; ",ROUND(T_iii_strat1!L7,1),"]", " (", T_iii_strat1!M7, ")")))</f>
        <v>[750; 1500] (6)</v>
      </c>
      <c r="E16" s="177" t="str">
        <f>IF(T_iii_strat1!O7="","-", (CONCATENATE("[",ROUND(T_iii_strat1!O7,1),"; ",ROUND(T_iii_strat1!P7,1),"]", " (", T_iii_strat1!Q7, ")")))</f>
        <v>-</v>
      </c>
      <c r="F16" s="177" t="str">
        <f>IF(T_iii_strat1!S7="","-", (CONCATENATE("[",ROUND(T_iii_strat1!S7,1),"; ",ROUND(T_iii_strat1!T7,1),"]", " (", T_iii_strat1!U7, ")")))</f>
        <v>[700; 1350] (6)</v>
      </c>
      <c r="G16" s="177" t="str">
        <f>IF(T_iii_strat1!W7="","-", (CONCATENATE("[",ROUND(T_iii_strat1!W7,1),"; ",ROUND(T_iii_strat1!X7,1),"]", " (", T_iii_strat1!Y7, ")")))</f>
        <v>-</v>
      </c>
      <c r="H16" s="177" t="str">
        <f>IF(T_iii_strat1!AA7="","-", (CONCATENATE("[",ROUND(T_iii_strat1!AA7,1),"; ",ROUND(T_iii_strat1!AB7,1),"]", " (", T_iii_strat1!AC7, ")")))</f>
        <v>[750; 1350] (12)</v>
      </c>
      <c r="I16" s="177" t="str">
        <f>IF(T_iii_strat1!AE7="","-", (CONCATENATE("[",ROUND(T_iii_strat1!AE7,1),"; ",ROUND(T_iii_strat1!AF7,1),"]", " (", T_iii_strat1!AG7, ")")))</f>
        <v>-</v>
      </c>
      <c r="J16" s="109"/>
      <c r="K16" s="109"/>
      <c r="L16" s="109"/>
      <c r="M16" s="177" t="str">
        <f>IF(T_iii_strat2!C7="","-", (CONCATENATE("[",ROUND(T_iii_strat2!C7,1),"; ",ROUND(T_iii_strat2!D7,1),"]", " (", T_iii_strat2!E7, ")")))</f>
        <v>-</v>
      </c>
      <c r="N16" s="177" t="str">
        <f>IF(T_iii_strat2!G7="","-", (CONCATENATE("[",ROUND(T_iii_strat2!G7,1),"; ",ROUND(T_iii_strat2!H7,1),"]", " (", T_iii_strat2!I7, ")")))</f>
        <v>[2.2; 2.2] (2)</v>
      </c>
      <c r="O16" s="177" t="str">
        <f>IF(T_iii_strat2!K7="","-", (CONCATENATE("[",ROUND(T_iii_strat2!K7,1),"; ",ROUND(T_iii_strat2!L7,1),"]", " (", T_iii_strat2!M7, ")")))</f>
        <v>[2.1; 2.5] (27)</v>
      </c>
      <c r="P16" s="177" t="str">
        <f>IF(T_iii_strat2!O7="","-", (CONCATENATE("[",ROUND(T_iii_strat2!O7,1),"; ",ROUND(T_iii_strat2!P7,1),"]", " (", T_iii_strat2!Q7, ")")))</f>
        <v>-</v>
      </c>
      <c r="Q16" s="177" t="str">
        <f>IF(T_iii_strat2!S7="","-", (CONCATENATE("[",ROUND(T_iii_strat2!S7,1),"; ",ROUND(T_iii_strat2!T7,1),"]", " (", T_iii_strat2!U7, ")")))</f>
        <v>[0.4; 1.6] (28)</v>
      </c>
      <c r="R16" s="177" t="str">
        <f>IF(T_iii_strat2!W7="","-", (CONCATENATE("[",ROUND(T_iii_strat2!W7,1),"; ",ROUND(T_iii_strat2!X7,1),"]", " (", T_iii_strat2!Y7, ")")))</f>
        <v>-</v>
      </c>
      <c r="S16" s="177" t="str">
        <f>IF(T_iii_strat2!AA7="","-", (CONCATENATE("[",ROUND(T_iii_strat2!AA7,1),"; ",ROUND(T_iii_strat2!AB7,1),"]", " (", T_iii_strat2!AC7, ")")))</f>
        <v>[0.4; 2.5] (57)</v>
      </c>
      <c r="T16" s="177" t="str">
        <f>IF(T_iii_strat2!AE7="","-", (CONCATENATE("[",ROUND(T_iii_strat2!AE7,1),"; ",ROUND(T_iii_strat2!AF7,1),"]", " (", T_iii_strat2!AG7, ")")))</f>
        <v>-</v>
      </c>
      <c r="U16" s="109"/>
      <c r="V16" s="109"/>
      <c r="W16" s="109"/>
      <c r="X16" s="177" t="str">
        <f>IF(T_iii_strat3!C7="","-", (CONCATENATE("[",ROUND(T_iii_strat3!C7,1),"; ",ROUND(T_iii_strat3!D7,1),"]", " (", T_iii_strat3!E7, ")")))</f>
        <v>-</v>
      </c>
      <c r="Y16" s="177" t="str">
        <f>IF(T_iii_strat3!G7="","-", (CONCATENATE("[",ROUND(T_iii_strat3!G7,1),"; ",ROUND(T_iii_strat3!H7,1),"]", " (", T_iii_strat3!I7, ")")))</f>
        <v>[4800; 4800] (2)</v>
      </c>
      <c r="Z16" s="177" t="str">
        <f>IF(T_iii_strat3!K7="","-", (CONCATENATE("[",ROUND(T_iii_strat3!K7,1),"; ",ROUND(T_iii_strat3!L7,1),"]", " (", T_iii_strat3!M7, ")")))</f>
        <v>[3500; 5200] (62)</v>
      </c>
      <c r="AA16" s="177" t="str">
        <f>IF(T_iii_strat3!O7="","-", (CONCATENATE("[",ROUND(T_iii_strat3!O7,1),"; ",ROUND(T_iii_strat3!P7,1),"]", " (", T_iii_strat3!Q7, ")")))</f>
        <v>-</v>
      </c>
      <c r="AB16" s="177" t="str">
        <f>IF(T_iii_strat3!S7="","-", (CONCATENATE("[",ROUND(T_iii_strat3!S7,1),"; ",ROUND(T_iii_strat3!T7,1),"]", " (", T_iii_strat3!U7, ")")))</f>
        <v>[2800; 4000] (3)</v>
      </c>
      <c r="AC16" s="177" t="str">
        <f>IF(T_iii_strat3!W7="","-", (CONCATENATE("[",ROUND(T_iii_strat3!W7,1),"; ",ROUND(T_iii_strat3!X7,1),"]", " (", T_iii_strat3!Y7, ")")))</f>
        <v>-</v>
      </c>
      <c r="AD16" s="177" t="str">
        <f>IF(T_iii_strat3!AA7="","-", (CONCATENATE("[",ROUND(T_iii_strat3!AA7,1),"; ",ROUND(T_iii_strat3!AB7,1),"]", " (", T_iii_strat3!AC7, ")")))</f>
        <v>[3500; 5060] (67)</v>
      </c>
      <c r="AE16" s="177" t="str">
        <f>IF(T_iii_strat3!AE7="","-", (CONCATENATE("[",ROUND(T_iii_strat3!AE7,1),"; ",ROUND(T_iii_strat3!AF7,1),"]", " (", T_iii_strat3!AG7, ")")))</f>
        <v>-</v>
      </c>
    </row>
    <row r="17" spans="1:31" s="13" customFormat="1">
      <c r="A17" s="12" t="str">
        <f>T_i!$A$8</f>
        <v>Non-QA AL pack size 1 (for an infant 5-15kg)</v>
      </c>
      <c r="B17" s="120">
        <f>ROUND(T_iii_strat1!B8,1)</f>
        <v>600</v>
      </c>
      <c r="C17" s="120">
        <f>ROUND(T_iii_strat1!F8,1)</f>
        <v>750</v>
      </c>
      <c r="D17" s="120">
        <f>ROUND(T_iii_strat1!J8,1)</f>
        <v>900</v>
      </c>
      <c r="E17" s="120">
        <f>ROUND(T_iii_strat1!N8,1)</f>
        <v>0</v>
      </c>
      <c r="F17" s="120">
        <f>ROUND(T_iii_strat1!R8,1)</f>
        <v>800</v>
      </c>
      <c r="G17" s="120">
        <f>ROUND(T_iii_strat1!V8,1)</f>
        <v>2750</v>
      </c>
      <c r="H17" s="120">
        <f>ROUND(T_iii_strat1!Z8,1)</f>
        <v>800</v>
      </c>
      <c r="I17" s="120">
        <f>ROUND(T_iii_strat1!AD8,1)</f>
        <v>800</v>
      </c>
      <c r="J17" s="121"/>
      <c r="K17" s="121"/>
      <c r="L17" s="108" t="str">
        <f>T_i!$A$8</f>
        <v>Non-QA AL pack size 1 (for an infant 5-15kg)</v>
      </c>
      <c r="M17" s="120">
        <f>ROUND(T_iii_strat2!B8,1)</f>
        <v>1.1000000000000001</v>
      </c>
      <c r="N17" s="120">
        <f>ROUND(T_iii_strat2!F8,1)</f>
        <v>0.3</v>
      </c>
      <c r="O17" s="120">
        <f>ROUND(T_iii_strat2!J8,1)</f>
        <v>0.6</v>
      </c>
      <c r="P17" s="120">
        <f>ROUND(T_iii_strat2!N8,1)</f>
        <v>0</v>
      </c>
      <c r="Q17" s="120">
        <f>ROUND(T_iii_strat2!R8,1)</f>
        <v>0.3</v>
      </c>
      <c r="R17" s="120">
        <f>ROUND(T_iii_strat2!V8,1)</f>
        <v>1.3</v>
      </c>
      <c r="S17" s="120">
        <f>ROUND(T_iii_strat2!Z8,1)</f>
        <v>0.4</v>
      </c>
      <c r="T17" s="120">
        <f>ROUND(T_iii_strat2!AD8,1)</f>
        <v>1.6</v>
      </c>
      <c r="U17" s="121"/>
      <c r="V17" s="121"/>
      <c r="W17" s="108" t="str">
        <f>T_i!A8</f>
        <v>Non-QA AL pack size 1 (for an infant 5-15kg)</v>
      </c>
      <c r="X17" s="120">
        <f>ROUND(T_iii_strat3!B8,1)</f>
        <v>0</v>
      </c>
      <c r="Y17" s="120">
        <f>ROUND(T_iii_strat3!F8,1)</f>
        <v>1000</v>
      </c>
      <c r="Z17" s="120">
        <f>ROUND(T_iii_strat3!J8,1)</f>
        <v>900</v>
      </c>
      <c r="AA17" s="120">
        <f>ROUND(T_iii_strat3!N8,1)</f>
        <v>0</v>
      </c>
      <c r="AB17" s="120">
        <f>ROUND(T_iii_strat3!R8,1)</f>
        <v>700</v>
      </c>
      <c r="AC17" s="120">
        <f>ROUND(T_iii_strat3!V8,1)</f>
        <v>800</v>
      </c>
      <c r="AD17" s="120">
        <f>ROUND(T_iii_strat3!Z8,1)</f>
        <v>700</v>
      </c>
      <c r="AE17" s="120">
        <f>ROUND(T_iii_strat3!AD8,1)</f>
        <v>0</v>
      </c>
    </row>
    <row r="18" spans="1:31" s="3" customFormat="1" ht="7">
      <c r="B18" s="177" t="str">
        <f>IF(T_iii_strat1!C8="","-", (CONCATENATE("[",ROUND(T_iii_strat1!C8,1),"; ",ROUND(T_iii_strat1!D8,1),"]", " (", T_iii_strat1!E8, ")")))</f>
        <v>[600; 600] (2)</v>
      </c>
      <c r="C18" s="177" t="str">
        <f>IF(T_iii_strat1!G8="","-", (CONCATENATE("[",ROUND(T_iii_strat1!G8,1),"; ",ROUND(T_iii_strat1!H8,1),"]", " (", T_iii_strat1!I8, ")")))</f>
        <v>[600; 1400] (4)</v>
      </c>
      <c r="D18" s="177" t="str">
        <f>IF(T_iii_strat1!K8="","-", (CONCATENATE("[",ROUND(T_iii_strat1!K8,1),"; ",ROUND(T_iii_strat1!L8,1),"]", " (", T_iii_strat1!M8, ")")))</f>
        <v>[750; 1200] (39)</v>
      </c>
      <c r="E18" s="177" t="str">
        <f>IF(T_iii_strat1!O8="","-", (CONCATENATE("[",ROUND(T_iii_strat1!O8,1),"; ",ROUND(T_iii_strat1!P8,1),"]", " (", T_iii_strat1!Q8, ")")))</f>
        <v>-</v>
      </c>
      <c r="F18" s="177" t="str">
        <f>IF(T_iii_strat1!S8="","-", (CONCATENATE("[",ROUND(T_iii_strat1!S8,1),"; ",ROUND(T_iii_strat1!T8,1),"]", " (", T_iii_strat1!U8, ")")))</f>
        <v>[700; 1200] (320)</v>
      </c>
      <c r="G18" s="177" t="str">
        <f>IF(T_iii_strat1!W8="","-", (CONCATENATE("[",ROUND(T_iii_strat1!W8,1),"; ",ROUND(T_iii_strat1!X8,1),"]", " (", T_iii_strat1!Y8, ")")))</f>
        <v>[500; 5000] (2)</v>
      </c>
      <c r="H18" s="177" t="str">
        <f>IF(T_iii_strat1!AA8="","-", (CONCATENATE("[",ROUND(T_iii_strat1!AA8,1),"; ",ROUND(T_iii_strat1!AB8,1),"]", " (", T_iii_strat1!AC8, ")")))</f>
        <v>[700; 1200] (367)</v>
      </c>
      <c r="I18" s="177" t="str">
        <f>IF(T_iii_strat1!AE8="","-", (CONCATENATE("[",ROUND(T_iii_strat1!AE8,1),"; ",ROUND(T_iii_strat1!AF8,1),"]", " (", T_iii_strat1!AG8, ")")))</f>
        <v>[600; 1000] (9)</v>
      </c>
      <c r="J18" s="109"/>
      <c r="K18" s="109"/>
      <c r="L18" s="109"/>
      <c r="M18" s="177" t="str">
        <f>IF(T_iii_strat2!C8="","-", (CONCATENATE("[",ROUND(T_iii_strat2!C8,1),"; ",ROUND(T_iii_strat2!D8,1),"]", " (", T_iii_strat2!E8, ")")))</f>
        <v>[0.6; 1.1] (3)</v>
      </c>
      <c r="N18" s="177" t="str">
        <f>IF(T_iii_strat2!G8="","-", (CONCATENATE("[",ROUND(T_iii_strat2!G8,1),"; ",ROUND(T_iii_strat2!H8,1),"]", " (", T_iii_strat2!I8, ")")))</f>
        <v>[0.3; 0.3] (1)</v>
      </c>
      <c r="O18" s="177" t="str">
        <f>IF(T_iii_strat2!K8="","-", (CONCATENATE("[",ROUND(T_iii_strat2!K8,1),"; ",ROUND(T_iii_strat2!L8,1),"]", " (", T_iii_strat2!M8, ")")))</f>
        <v>[0.4; 0.9] (27)</v>
      </c>
      <c r="P18" s="177" t="str">
        <f>IF(T_iii_strat2!O8="","-", (CONCATENATE("[",ROUND(T_iii_strat2!O8,1),"; ",ROUND(T_iii_strat2!P8,1),"]", " (", T_iii_strat2!Q8, ")")))</f>
        <v>-</v>
      </c>
      <c r="Q18" s="177" t="str">
        <f>IF(T_iii_strat2!S8="","-", (CONCATENATE("[",ROUND(T_iii_strat2!S8,1),"; ",ROUND(T_iii_strat2!T8,1),"]", " (", T_iii_strat2!U8, ")")))</f>
        <v>[0.3; 0.4] (80)</v>
      </c>
      <c r="R18" s="177" t="str">
        <f>IF(T_iii_strat2!W8="","-", (CONCATENATE("[",ROUND(T_iii_strat2!W8,1),"; ",ROUND(T_iii_strat2!X8,1),"]", " (", T_iii_strat2!Y8, ")")))</f>
        <v>[0.3; 1.3] (2)</v>
      </c>
      <c r="S18" s="177" t="str">
        <f>IF(T_iii_strat2!AA8="","-", (CONCATENATE("[",ROUND(T_iii_strat2!AA8,1),"; ",ROUND(T_iii_strat2!AB8,1),"]", " (", T_iii_strat2!AC8, ")")))</f>
        <v>[0.3; 0.6] (113)</v>
      </c>
      <c r="T18" s="177" t="str">
        <f>IF(T_iii_strat2!AE8="","-", (CONCATENATE("[",ROUND(T_iii_strat2!AE8,1),"; ",ROUND(T_iii_strat2!AF8,1),"]", " (", T_iii_strat2!AG8, ")")))</f>
        <v>[1.6; 1.6] (1)</v>
      </c>
      <c r="U18" s="109"/>
      <c r="V18" s="109"/>
      <c r="W18" s="109"/>
      <c r="X18" s="177" t="str">
        <f>IF(T_iii_strat3!C8="","-", (CONCATENATE("[",ROUND(T_iii_strat3!C8,1),"; ",ROUND(T_iii_strat3!D8,1),"]", " (", T_iii_strat3!E8, ")")))</f>
        <v>-</v>
      </c>
      <c r="Y18" s="177" t="str">
        <f>IF(T_iii_strat3!G8="","-", (CONCATENATE("[",ROUND(T_iii_strat3!G8,1),"; ",ROUND(T_iii_strat3!H8,1),"]", " (", T_iii_strat3!I8, ")")))</f>
        <v>[1000; 1000] (1)</v>
      </c>
      <c r="Z18" s="177" t="str">
        <f>IF(T_iii_strat3!K8="","-", (CONCATENATE("[",ROUND(T_iii_strat3!K8,1),"; ",ROUND(T_iii_strat3!L8,1),"]", " (", T_iii_strat3!M8, ")")))</f>
        <v>[600; 1700] (127)</v>
      </c>
      <c r="AA18" s="177" t="str">
        <f>IF(T_iii_strat3!O8="","-", (CONCATENATE("[",ROUND(T_iii_strat3!O8,1),"; ",ROUND(T_iii_strat3!P8,1),"]", " (", T_iii_strat3!Q8, ")")))</f>
        <v>-</v>
      </c>
      <c r="AB18" s="177" t="str">
        <f>IF(T_iii_strat3!S8="","-", (CONCATENATE("[",ROUND(T_iii_strat3!S8,1),"; ",ROUND(T_iii_strat3!T8,1),"]", " (", T_iii_strat3!U8, ")")))</f>
        <v>[500; 1200] (189)</v>
      </c>
      <c r="AC18" s="177" t="str">
        <f>IF(T_iii_strat3!W8="","-", (CONCATENATE("[",ROUND(T_iii_strat3!W8,1),"; ",ROUND(T_iii_strat3!X8,1),"]", " (", T_iii_strat3!Y8, ")")))</f>
        <v>[500; 1500] (10)</v>
      </c>
      <c r="AD18" s="177" t="str">
        <f>IF(T_iii_strat3!AA8="","-", (CONCATENATE("[",ROUND(T_iii_strat3!AA8,1),"; ",ROUND(T_iii_strat3!AB8,1),"]", " (", T_iii_strat3!AC8, ")")))</f>
        <v>[500; 1500] (327)</v>
      </c>
      <c r="AE18" s="177" t="str">
        <f>IF(T_iii_strat3!AE8="","-", (CONCATENATE("[",ROUND(T_iii_strat3!AE8,1),"; ",ROUND(T_iii_strat3!AF8,1),"]", " (", T_iii_strat3!AG8, ")")))</f>
        <v>-</v>
      </c>
    </row>
    <row r="19" spans="1:31" s="13" customFormat="1">
      <c r="A19" s="12" t="str">
        <f>T_i!$A$9</f>
        <v>Non-QA AL pack size 2 (for a child 15-25 kgs)</v>
      </c>
      <c r="B19" s="120">
        <f>ROUND(T_iii_strat1!B9,1)</f>
        <v>0</v>
      </c>
      <c r="C19" s="120">
        <f>ROUND(T_iii_strat1!F9,1)</f>
        <v>0</v>
      </c>
      <c r="D19" s="120">
        <f>ROUND(T_iii_strat1!J9,1)</f>
        <v>1000</v>
      </c>
      <c r="E19" s="120">
        <f>ROUND(T_iii_strat1!N9,1)</f>
        <v>0</v>
      </c>
      <c r="F19" s="120">
        <f>ROUND(T_iii_strat1!R9,1)</f>
        <v>800</v>
      </c>
      <c r="G19" s="120">
        <f>ROUND(T_iii_strat1!V9,1)</f>
        <v>0</v>
      </c>
      <c r="H19" s="120">
        <f>ROUND(T_iii_strat1!Z9,1)</f>
        <v>800</v>
      </c>
      <c r="I19" s="120">
        <f>ROUND(T_iii_strat1!AD9,1)</f>
        <v>800</v>
      </c>
      <c r="J19" s="121"/>
      <c r="K19" s="121"/>
      <c r="L19" s="108" t="str">
        <f>T_i!$A$9</f>
        <v>Non-QA AL pack size 2 (for a child 15-25 kgs)</v>
      </c>
      <c r="M19" s="120">
        <f>ROUND(T_iii_strat2!B9,1)</f>
        <v>0</v>
      </c>
      <c r="N19" s="120">
        <f>ROUND(T_iii_strat2!F9,1)</f>
        <v>0.6</v>
      </c>
      <c r="O19" s="120">
        <f>ROUND(T_iii_strat2!J9,1)</f>
        <v>1.3</v>
      </c>
      <c r="P19" s="120">
        <f>ROUND(T_iii_strat2!N9,1)</f>
        <v>0.2</v>
      </c>
      <c r="Q19" s="120">
        <f>ROUND(T_iii_strat2!R9,1)</f>
        <v>0.2</v>
      </c>
      <c r="R19" s="120">
        <f>ROUND(T_iii_strat2!V9,1)</f>
        <v>0.2</v>
      </c>
      <c r="S19" s="120">
        <f>ROUND(T_iii_strat2!Z9,1)</f>
        <v>0.2</v>
      </c>
      <c r="T19" s="120">
        <f>ROUND(T_iii_strat2!AD9,1)</f>
        <v>0.2</v>
      </c>
      <c r="U19" s="121"/>
      <c r="V19" s="121"/>
      <c r="W19" s="108" t="str">
        <f>T_i!A9</f>
        <v>Non-QA AL pack size 2 (for a child 15-25 kgs)</v>
      </c>
      <c r="X19" s="120">
        <f>ROUND(T_iii_strat3!B9,1)</f>
        <v>870</v>
      </c>
      <c r="Y19" s="120">
        <f>ROUND(T_iii_strat3!F9,1)</f>
        <v>500</v>
      </c>
      <c r="Z19" s="120">
        <f>ROUND(T_iii_strat3!J9,1)</f>
        <v>1000</v>
      </c>
      <c r="AA19" s="120">
        <f>ROUND(T_iii_strat3!N9,1)</f>
        <v>0</v>
      </c>
      <c r="AB19" s="120">
        <f>ROUND(T_iii_strat3!R9,1)</f>
        <v>700</v>
      </c>
      <c r="AC19" s="120">
        <f>ROUND(T_iii_strat3!V9,1)</f>
        <v>500</v>
      </c>
      <c r="AD19" s="120">
        <f>ROUND(T_iii_strat3!Z9,1)</f>
        <v>700</v>
      </c>
      <c r="AE19" s="120">
        <f>ROUND(T_iii_strat3!AD9,1)</f>
        <v>0</v>
      </c>
    </row>
    <row r="20" spans="1:31" s="3" customFormat="1" ht="7">
      <c r="B20" s="177" t="str">
        <f>IF(T_iii_strat1!C9="","-", (CONCATENATE("[",ROUND(T_iii_strat1!C9,1),"; ",ROUND(T_iii_strat1!D9,1),"]", " (", T_iii_strat1!E9, ")")))</f>
        <v>-</v>
      </c>
      <c r="C20" s="177" t="str">
        <f>IF(T_iii_strat1!G9="","-", (CONCATENATE("[",ROUND(T_iii_strat1!G9,1),"; ",ROUND(T_iii_strat1!H9,1),"]", " (", T_iii_strat1!I9, ")")))</f>
        <v>-</v>
      </c>
      <c r="D20" s="177" t="str">
        <f>IF(T_iii_strat1!K9="","-", (CONCATENATE("[",ROUND(T_iii_strat1!K9,1),"; ",ROUND(T_iii_strat1!L9,1),"]", " (", T_iii_strat1!M9, ")")))</f>
        <v>[700; 1200] (20)</v>
      </c>
      <c r="E20" s="177" t="str">
        <f>IF(T_iii_strat1!O9="","-", (CONCATENATE("[",ROUND(T_iii_strat1!O9,1),"; ",ROUND(T_iii_strat1!P9,1),"]", " (", T_iii_strat1!Q9, ")")))</f>
        <v>-</v>
      </c>
      <c r="F20" s="177" t="str">
        <f>IF(T_iii_strat1!S9="","-", (CONCATENATE("[",ROUND(T_iii_strat1!S9,1),"; ",ROUND(T_iii_strat1!T9,1),"]", " (", T_iii_strat1!U9, ")")))</f>
        <v>[600; 1000] (219)</v>
      </c>
      <c r="G20" s="177" t="str">
        <f>IF(T_iii_strat1!W9="","-", (CONCATENATE("[",ROUND(T_iii_strat1!W9,1),"; ",ROUND(T_iii_strat1!X9,1),"]", " (", T_iii_strat1!Y9, ")")))</f>
        <v>-</v>
      </c>
      <c r="H20" s="177" t="str">
        <f>IF(T_iii_strat1!AA9="","-", (CONCATENATE("[",ROUND(T_iii_strat1!AA9,1),"; ",ROUND(T_iii_strat1!AB9,1),"]", " (", T_iii_strat1!AC9, ")")))</f>
        <v>[600; 1000] (239)</v>
      </c>
      <c r="I20" s="177" t="str">
        <f>IF(T_iii_strat1!AE9="","-", (CONCATENATE("[",ROUND(T_iii_strat1!AE9,1),"; ",ROUND(T_iii_strat1!AF9,1),"]", " (", T_iii_strat1!AG9, ")")))</f>
        <v>[500; 1000] (13)</v>
      </c>
      <c r="J20" s="109"/>
      <c r="K20" s="109"/>
      <c r="L20" s="109"/>
      <c r="M20" s="177" t="str">
        <f>IF(T_iii_strat2!C9="","-", (CONCATENATE("[",ROUND(T_iii_strat2!C9,1),"; ",ROUND(T_iii_strat2!D9,1),"]", " (", T_iii_strat2!E9, ")")))</f>
        <v>-</v>
      </c>
      <c r="N20" s="177" t="str">
        <f>IF(T_iii_strat2!G9="","-", (CONCATENATE("[",ROUND(T_iii_strat2!G9,1),"; ",ROUND(T_iii_strat2!H9,1),"]", " (", T_iii_strat2!I9, ")")))</f>
        <v>[0.3; 1.9] (3)</v>
      </c>
      <c r="O20" s="177" t="str">
        <f>IF(T_iii_strat2!K9="","-", (CONCATENATE("[",ROUND(T_iii_strat2!K9,1),"; ",ROUND(T_iii_strat2!L9,1),"]", " (", T_iii_strat2!M9, ")")))</f>
        <v>[1.3; 1.3] (9)</v>
      </c>
      <c r="P20" s="177" t="str">
        <f>IF(T_iii_strat2!O9="","-", (CONCATENATE("[",ROUND(T_iii_strat2!O9,1),"; ",ROUND(T_iii_strat2!P9,1),"]", " (", T_iii_strat2!Q9, ")")))</f>
        <v>[0.2; 0.2] (1)</v>
      </c>
      <c r="Q20" s="177" t="str">
        <f>IF(T_iii_strat2!S9="","-", (CONCATENATE("[",ROUND(T_iii_strat2!S9,1),"; ",ROUND(T_iii_strat2!T9,1),"]", " (", T_iii_strat2!U9, ")")))</f>
        <v>[0.2; 0.3] (42)</v>
      </c>
      <c r="R20" s="177" t="str">
        <f>IF(T_iii_strat2!W9="","-", (CONCATENATE("[",ROUND(T_iii_strat2!W9,1),"; ",ROUND(T_iii_strat2!X9,1),"]", " (", T_iii_strat2!Y9, ")")))</f>
        <v>[0.2; 0.2] (2)</v>
      </c>
      <c r="S20" s="177" t="str">
        <f>IF(T_iii_strat2!AA9="","-", (CONCATENATE("[",ROUND(T_iii_strat2!AA9,1),"; ",ROUND(T_iii_strat2!AB9,1),"]", " (", T_iii_strat2!AC9, ")")))</f>
        <v>[0.2; 0.4] (57)</v>
      </c>
      <c r="T20" s="177" t="str">
        <f>IF(T_iii_strat2!AE9="","-", (CONCATENATE("[",ROUND(T_iii_strat2!AE9,1),"; ",ROUND(T_iii_strat2!AF9,1),"]", " (", T_iii_strat2!AG9, ")")))</f>
        <v>[0.2; 0.2] (1)</v>
      </c>
      <c r="U20" s="109"/>
      <c r="V20" s="109"/>
      <c r="W20" s="109"/>
      <c r="X20" s="177" t="str">
        <f>IF(T_iii_strat3!C9="","-", (CONCATENATE("[",ROUND(T_iii_strat3!C9,1),"; ",ROUND(T_iii_strat3!D9,1),"]", " (", T_iii_strat3!E9, ")")))</f>
        <v>[870; 870] (2)</v>
      </c>
      <c r="Y20" s="177" t="str">
        <f>IF(T_iii_strat3!G9="","-", (CONCATENATE("[",ROUND(T_iii_strat3!G9,1),"; ",ROUND(T_iii_strat3!H9,1),"]", " (", T_iii_strat3!I9, ")")))</f>
        <v>[500; 500] (2)</v>
      </c>
      <c r="Z20" s="177" t="str">
        <f>IF(T_iii_strat3!K9="","-", (CONCATENATE("[",ROUND(T_iii_strat3!K9,1),"; ",ROUND(T_iii_strat3!L9,1),"]", " (", T_iii_strat3!M9, ")")))</f>
        <v>[700; 1500] (81)</v>
      </c>
      <c r="AA20" s="177" t="str">
        <f>IF(T_iii_strat3!O9="","-", (CONCATENATE("[",ROUND(T_iii_strat3!O9,1),"; ",ROUND(T_iii_strat3!P9,1),"]", " (", T_iii_strat3!Q9, ")")))</f>
        <v>-</v>
      </c>
      <c r="AB20" s="177" t="str">
        <f>IF(T_iii_strat3!S9="","-", (CONCATENATE("[",ROUND(T_iii_strat3!S9,1),"; ",ROUND(T_iii_strat3!T9,1),"]", " (", T_iii_strat3!U9, ")")))</f>
        <v>[500; 800] (145)</v>
      </c>
      <c r="AC20" s="177" t="str">
        <f>IF(T_iii_strat3!W9="","-", (CONCATENATE("[",ROUND(T_iii_strat3!W9,1),"; ",ROUND(T_iii_strat3!X9,1),"]", " (", T_iii_strat3!Y9, ")")))</f>
        <v>[450; 700] (6)</v>
      </c>
      <c r="AD20" s="177" t="str">
        <f>IF(T_iii_strat3!AA9="","-", (CONCATENATE("[",ROUND(T_iii_strat3!AA9,1),"; ",ROUND(T_iii_strat3!AB9,1),"]", " (", T_iii_strat3!AC9, ")")))</f>
        <v>[500; 1000] (236)</v>
      </c>
      <c r="AE20" s="177" t="str">
        <f>IF(T_iii_strat3!AE9="","-", (CONCATENATE("[",ROUND(T_iii_strat3!AE9,1),"; ",ROUND(T_iii_strat3!AF9,1),"]", " (", T_iii_strat3!AG9, ")")))</f>
        <v>-</v>
      </c>
    </row>
    <row r="21" spans="1:31" s="13" customFormat="1">
      <c r="A21" s="12" t="str">
        <f>T_i!$A$10</f>
        <v>Non-QA AL pack size 3 (for an adolescent 25-35 kgs)</v>
      </c>
      <c r="B21" s="120">
        <f>ROUND(T_iii_strat1!B10,1)</f>
        <v>0</v>
      </c>
      <c r="C21" s="120">
        <f>ROUND(T_iii_strat1!F10,1)</f>
        <v>0</v>
      </c>
      <c r="D21" s="120">
        <f>ROUND(T_iii_strat1!J10,1)</f>
        <v>1200</v>
      </c>
      <c r="E21" s="120">
        <f>ROUND(T_iii_strat1!N10,1)</f>
        <v>0</v>
      </c>
      <c r="F21" s="120">
        <f>ROUND(T_iii_strat1!R10,1)</f>
        <v>1000</v>
      </c>
      <c r="G21" s="120">
        <f>ROUND(T_iii_strat1!V10,1)</f>
        <v>750</v>
      </c>
      <c r="H21" s="120">
        <f>ROUND(T_iii_strat1!Z10,1)</f>
        <v>1000</v>
      </c>
      <c r="I21" s="120">
        <f>ROUND(T_iii_strat1!AD10,1)</f>
        <v>800</v>
      </c>
      <c r="J21" s="121"/>
      <c r="K21" s="121"/>
      <c r="L21" s="108" t="str">
        <f>T_i!$A$10</f>
        <v>Non-QA AL pack size 3 (for an adolescent 25-35 kgs)</v>
      </c>
      <c r="M21" s="120">
        <f>ROUND(T_iii_strat2!B10,1)</f>
        <v>0</v>
      </c>
      <c r="N21" s="120">
        <f>ROUND(T_iii_strat2!F10,1)</f>
        <v>0.4</v>
      </c>
      <c r="O21" s="120">
        <f>ROUND(T_iii_strat2!J10,1)</f>
        <v>0.4</v>
      </c>
      <c r="P21" s="120">
        <f>ROUND(T_iii_strat2!N10,1)</f>
        <v>0</v>
      </c>
      <c r="Q21" s="120">
        <f>ROUND(T_iii_strat2!R10,1)</f>
        <v>0.3</v>
      </c>
      <c r="R21" s="120">
        <f>ROUND(T_iii_strat2!V10,1)</f>
        <v>0.3</v>
      </c>
      <c r="S21" s="120">
        <f>ROUND(T_iii_strat2!Z10,1)</f>
        <v>0.3</v>
      </c>
      <c r="T21" s="120">
        <f>ROUND(T_iii_strat2!AD10,1)</f>
        <v>0</v>
      </c>
      <c r="U21" s="121"/>
      <c r="V21" s="121"/>
      <c r="W21" s="108" t="str">
        <f>T_i!A10</f>
        <v>Non-QA AL pack size 3 (for an adolescent 25-35 kgs)</v>
      </c>
      <c r="X21" s="120">
        <f>ROUND(T_iii_strat3!B10,1)</f>
        <v>0</v>
      </c>
      <c r="Y21" s="120">
        <f>ROUND(T_iii_strat3!F10,1)</f>
        <v>600</v>
      </c>
      <c r="Z21" s="120">
        <f>ROUND(T_iii_strat3!J10,1)</f>
        <v>1000</v>
      </c>
      <c r="AA21" s="120">
        <f>ROUND(T_iii_strat3!N10,1)</f>
        <v>0</v>
      </c>
      <c r="AB21" s="120">
        <f>ROUND(T_iii_strat3!R10,1)</f>
        <v>800</v>
      </c>
      <c r="AC21" s="120">
        <f>ROUND(T_iii_strat3!V10,1)</f>
        <v>800</v>
      </c>
      <c r="AD21" s="120">
        <f>ROUND(T_iii_strat3!Z10,1)</f>
        <v>800</v>
      </c>
      <c r="AE21" s="120">
        <f>ROUND(T_iii_strat3!AD10,1)</f>
        <v>0</v>
      </c>
    </row>
    <row r="22" spans="1:31" s="3" customFormat="1" ht="7">
      <c r="B22" s="177" t="str">
        <f>IF(T_iii_strat1!C10="","-", (CONCATENATE("[",ROUND(T_iii_strat1!C10,1),"; ",ROUND(T_iii_strat1!D10,1),"]", " (", T_iii_strat1!E10, ")")))</f>
        <v>-</v>
      </c>
      <c r="C22" s="177" t="str">
        <f>IF(T_iii_strat1!G10="","-", (CONCATENATE("[",ROUND(T_iii_strat1!G10,1),"; ",ROUND(T_iii_strat1!H10,1),"]", " (", T_iii_strat1!I10, ")")))</f>
        <v>-</v>
      </c>
      <c r="D22" s="177" t="str">
        <f>IF(T_iii_strat1!K10="","-", (CONCATENATE("[",ROUND(T_iii_strat1!K10,1),"; ",ROUND(T_iii_strat1!L10,1),"]", " (", T_iii_strat1!M10, ")")))</f>
        <v>[1000; 1800] (12)</v>
      </c>
      <c r="E22" s="177" t="str">
        <f>IF(T_iii_strat1!O10="","-", (CONCATENATE("[",ROUND(T_iii_strat1!O10,1),"; ",ROUND(T_iii_strat1!P10,1),"]", " (", T_iii_strat1!Q10, ")")))</f>
        <v>-</v>
      </c>
      <c r="F22" s="177" t="str">
        <f>IF(T_iii_strat1!S10="","-", (CONCATENATE("[",ROUND(T_iii_strat1!S10,1),"; ",ROUND(T_iii_strat1!T10,1),"]", " (", T_iii_strat1!U10, ")")))</f>
        <v>[700; 1000] (82)</v>
      </c>
      <c r="G22" s="177" t="str">
        <f>IF(T_iii_strat1!W10="","-", (CONCATENATE("[",ROUND(T_iii_strat1!W10,1),"; ",ROUND(T_iii_strat1!X10,1),"]", " (", T_iii_strat1!Y10, ")")))</f>
        <v>[700; 750] (2)</v>
      </c>
      <c r="H22" s="177" t="str">
        <f>IF(T_iii_strat1!AA10="","-", (CONCATENATE("[",ROUND(T_iii_strat1!AA10,1),"; ",ROUND(T_iii_strat1!AB10,1),"]", " (", T_iii_strat1!AC10, ")")))</f>
        <v>[800; 1200] (96)</v>
      </c>
      <c r="I22" s="177" t="str">
        <f>IF(T_iii_strat1!AE10="","-", (CONCATENATE("[",ROUND(T_iii_strat1!AE10,1),"; ",ROUND(T_iii_strat1!AF10,1),"]", " (", T_iii_strat1!AG10, ")")))</f>
        <v>[800; 800] (1)</v>
      </c>
      <c r="J22" s="109"/>
      <c r="K22" s="109"/>
      <c r="L22" s="109"/>
      <c r="M22" s="177" t="str">
        <f>IF(T_iii_strat2!C10="","-", (CONCATENATE("[",ROUND(T_iii_strat2!C10,1),"; ",ROUND(T_iii_strat2!D10,1),"]", " (", T_iii_strat2!E10, ")")))</f>
        <v>-</v>
      </c>
      <c r="N22" s="177" t="str">
        <f>IF(T_iii_strat2!G10="","-", (CONCATENATE("[",ROUND(T_iii_strat2!G10,1),"; ",ROUND(T_iii_strat2!H10,1),"]", " (", T_iii_strat2!I10, ")")))</f>
        <v>[0.4; 0.5] (2)</v>
      </c>
      <c r="O22" s="177" t="str">
        <f>IF(T_iii_strat2!K10="","-", (CONCATENATE("[",ROUND(T_iii_strat2!K10,1),"; ",ROUND(T_iii_strat2!L10,1),"]", " (", T_iii_strat2!M10, ")")))</f>
        <v>[0.3; 1] (7)</v>
      </c>
      <c r="P22" s="177" t="str">
        <f>IF(T_iii_strat2!O10="","-", (CONCATENATE("[",ROUND(T_iii_strat2!O10,1),"; ",ROUND(T_iii_strat2!P10,1),"]", " (", T_iii_strat2!Q10, ")")))</f>
        <v>-</v>
      </c>
      <c r="Q22" s="177" t="str">
        <f>IF(T_iii_strat2!S10="","-", (CONCATENATE("[",ROUND(T_iii_strat2!S10,1),"; ",ROUND(T_iii_strat2!T10,1),"]", " (", T_iii_strat2!U10, ")")))</f>
        <v>[0.3; 0.4] (18)</v>
      </c>
      <c r="R22" s="177" t="str">
        <f>IF(T_iii_strat2!W10="","-", (CONCATENATE("[",ROUND(T_iii_strat2!W10,1),"; ",ROUND(T_iii_strat2!X10,1),"]", " (", T_iii_strat2!Y10, ")")))</f>
        <v>[0.3; 0.3] (1)</v>
      </c>
      <c r="S22" s="177" t="str">
        <f>IF(T_iii_strat2!AA10="","-", (CONCATENATE("[",ROUND(T_iii_strat2!AA10,1),"; ",ROUND(T_iii_strat2!AB10,1),"]", " (", T_iii_strat2!AC10, ")")))</f>
        <v>[0.3; 0.4] (28)</v>
      </c>
      <c r="T22" s="177" t="str">
        <f>IF(T_iii_strat2!AE10="","-", (CONCATENATE("[",ROUND(T_iii_strat2!AE10,1),"; ",ROUND(T_iii_strat2!AF10,1),"]", " (", T_iii_strat2!AG10, ")")))</f>
        <v>-</v>
      </c>
      <c r="U22" s="109"/>
      <c r="V22" s="109"/>
      <c r="W22" s="109"/>
      <c r="X22" s="177" t="str">
        <f>IF(T_iii_strat3!C10="","-", (CONCATENATE("[",ROUND(T_iii_strat3!C10,1),"; ",ROUND(T_iii_strat3!D10,1),"]", " (", T_iii_strat3!E10, ")")))</f>
        <v>-</v>
      </c>
      <c r="Y22" s="177" t="str">
        <f>IF(T_iii_strat3!G10="","-", (CONCATENATE("[",ROUND(T_iii_strat3!G10,1),"; ",ROUND(T_iii_strat3!H10,1),"]", " (", T_iii_strat3!I10, ")")))</f>
        <v>[600; 600] (2)</v>
      </c>
      <c r="Z22" s="177" t="str">
        <f>IF(T_iii_strat3!K10="","-", (CONCATENATE("[",ROUND(T_iii_strat3!K10,1),"; ",ROUND(T_iii_strat3!L10,1),"]", " (", T_iii_strat3!M10, ")")))</f>
        <v>[700; 1500] (83)</v>
      </c>
      <c r="AA22" s="177" t="str">
        <f>IF(T_iii_strat3!O10="","-", (CONCATENATE("[",ROUND(T_iii_strat3!O10,1),"; ",ROUND(T_iii_strat3!P10,1),"]", " (", T_iii_strat3!Q10, ")")))</f>
        <v>-</v>
      </c>
      <c r="AB22" s="177" t="str">
        <f>IF(T_iii_strat3!S10="","-", (CONCATENATE("[",ROUND(T_iii_strat3!S10,1),"; ",ROUND(T_iii_strat3!T10,1),"]", " (", T_iii_strat3!U10, ")")))</f>
        <v>[600; 1000] (143)</v>
      </c>
      <c r="AC22" s="177" t="str">
        <f>IF(T_iii_strat3!W10="","-", (CONCATENATE("[",ROUND(T_iii_strat3!W10,1),"; ",ROUND(T_iii_strat3!X10,1),"]", " (", T_iii_strat3!Y10, ")")))</f>
        <v>[700; 800] (10)</v>
      </c>
      <c r="AD22" s="177" t="str">
        <f>IF(T_iii_strat3!AA10="","-", (CONCATENATE("[",ROUND(T_iii_strat3!AA10,1),"; ",ROUND(T_iii_strat3!AB10,1),"]", " (", T_iii_strat3!AC10, ")")))</f>
        <v>[700; 1100] (238)</v>
      </c>
      <c r="AE22" s="177" t="str">
        <f>IF(T_iii_strat3!AE10="","-", (CONCATENATE("[",ROUND(T_iii_strat3!AE10,1),"; ",ROUND(T_iii_strat3!AF10,1),"]", " (", T_iii_strat3!AG10, ")")))</f>
        <v>-</v>
      </c>
    </row>
    <row r="23" spans="1:31" s="13" customFormat="1">
      <c r="A23" s="12" t="str">
        <f>T_i!$A$11</f>
        <v>Non-QA AL pack size 4 (for an adult 35+ kgs)</v>
      </c>
      <c r="B23" s="120">
        <f>ROUND(T_iii_strat1!B11,1)</f>
        <v>1500</v>
      </c>
      <c r="C23" s="120">
        <f>ROUND(T_iii_strat1!F11,1)</f>
        <v>900</v>
      </c>
      <c r="D23" s="120">
        <f>ROUND(T_iii_strat1!J11,1)</f>
        <v>1200</v>
      </c>
      <c r="E23" s="120">
        <f>ROUND(T_iii_strat1!N11,1)</f>
        <v>1300</v>
      </c>
      <c r="F23" s="120">
        <f>ROUND(T_iii_strat1!R11,1)</f>
        <v>1000</v>
      </c>
      <c r="G23" s="120">
        <f>ROUND(T_iii_strat1!V11,1)</f>
        <v>900</v>
      </c>
      <c r="H23" s="120">
        <f>ROUND(T_iii_strat1!Z11,1)</f>
        <v>1000</v>
      </c>
      <c r="I23" s="120">
        <f>ROUND(T_iii_strat1!AD11,1)</f>
        <v>800</v>
      </c>
      <c r="J23" s="121"/>
      <c r="K23" s="121"/>
      <c r="L23" s="108" t="str">
        <f>T_i!$A$11</f>
        <v>Non-QA AL pack size 4 (for an adult 35+ kgs)</v>
      </c>
      <c r="M23" s="120">
        <f>ROUND(T_iii_strat2!B11,1)</f>
        <v>0.8</v>
      </c>
      <c r="N23" s="120">
        <f>ROUND(T_iii_strat2!F11,1)</f>
        <v>0.6</v>
      </c>
      <c r="O23" s="120">
        <f>ROUND(T_iii_strat2!J11,1)</f>
        <v>0.8</v>
      </c>
      <c r="P23" s="120">
        <f>ROUND(T_iii_strat2!N11,1)</f>
        <v>0</v>
      </c>
      <c r="Q23" s="120">
        <f>ROUND(T_iii_strat2!R11,1)</f>
        <v>0.5</v>
      </c>
      <c r="R23" s="120">
        <f>ROUND(T_iii_strat2!V11,1)</f>
        <v>0.5</v>
      </c>
      <c r="S23" s="120">
        <f>ROUND(T_iii_strat2!Z11,1)</f>
        <v>0.5</v>
      </c>
      <c r="T23" s="120">
        <f>ROUND(T_iii_strat2!AD11,1)</f>
        <v>0.5</v>
      </c>
      <c r="U23" s="121"/>
      <c r="V23" s="121"/>
      <c r="W23" s="108" t="str">
        <f>T_i!A11</f>
        <v>Non-QA AL pack size 4 (for an adult 35+ kgs)</v>
      </c>
      <c r="X23" s="120">
        <f>ROUND(T_iii_strat3!B11,1)</f>
        <v>700</v>
      </c>
      <c r="Y23" s="120">
        <f>ROUND(T_iii_strat3!F11,1)</f>
        <v>1500</v>
      </c>
      <c r="Z23" s="120">
        <f>ROUND(T_iii_strat3!J11,1)</f>
        <v>2000</v>
      </c>
      <c r="AA23" s="120">
        <f>ROUND(T_iii_strat3!N11,1)</f>
        <v>0</v>
      </c>
      <c r="AB23" s="120">
        <f>ROUND(T_iii_strat3!R11,1)</f>
        <v>1200</v>
      </c>
      <c r="AC23" s="120">
        <f>ROUND(T_iii_strat3!V11,1)</f>
        <v>1200</v>
      </c>
      <c r="AD23" s="120">
        <f>ROUND(T_iii_strat3!Z11,1)</f>
        <v>1500</v>
      </c>
      <c r="AE23" s="120">
        <f>ROUND(T_iii_strat3!AD11,1)</f>
        <v>2000</v>
      </c>
    </row>
    <row r="24" spans="1:31" s="3" customFormat="1" ht="7">
      <c r="B24" s="177" t="str">
        <f>IF(T_iii_strat1!C11="","-", (CONCATENATE("[",ROUND(T_iii_strat1!C11,1),"; ",ROUND(T_iii_strat1!D11,1),"]", " (", T_iii_strat1!E11, ")")))</f>
        <v>[800; 2000] (17)</v>
      </c>
      <c r="C24" s="177" t="str">
        <f>IF(T_iii_strat1!G11="","-", (CONCATENATE("[",ROUND(T_iii_strat1!G11,1),"; ",ROUND(T_iii_strat1!H11,1),"]", " (", T_iii_strat1!I11, ")")))</f>
        <v>[800; 1200] (14)</v>
      </c>
      <c r="D24" s="177" t="str">
        <f>IF(T_iii_strat1!K11="","-", (CONCATENATE("[",ROUND(T_iii_strat1!K11,1),"; ",ROUND(T_iii_strat1!L11,1),"]", " (", T_iii_strat1!M11, ")")))</f>
        <v>[900; 2000] (311)</v>
      </c>
      <c r="E24" s="177" t="str">
        <f>IF(T_iii_strat1!O11="","-", (CONCATENATE("[",ROUND(T_iii_strat1!O11,1),"; ",ROUND(T_iii_strat1!P11,1),"]", " (", T_iii_strat1!Q11, ")")))</f>
        <v>[1200; 2500] (3)</v>
      </c>
      <c r="F24" s="177" t="str">
        <f>IF(T_iii_strat1!S11="","-", (CONCATENATE("[",ROUND(T_iii_strat1!S11,1),"; ",ROUND(T_iii_strat1!T11,1),"]", " (", T_iii_strat1!U11, ")")))</f>
        <v>[900; 1500] (3054)</v>
      </c>
      <c r="G24" s="177" t="str">
        <f>IF(T_iii_strat1!W11="","-", (CONCATENATE("[",ROUND(T_iii_strat1!W11,1),"; ",ROUND(T_iii_strat1!X11,1),"]", " (", T_iii_strat1!Y11, ")")))</f>
        <v>[800; 1500] (21)</v>
      </c>
      <c r="H24" s="177" t="str">
        <f>IF(T_iii_strat1!AA11="","-", (CONCATENATE("[",ROUND(T_iii_strat1!AA11,1),"; ",ROUND(T_iii_strat1!AB11,1),"]", " (", T_iii_strat1!AC11, ")")))</f>
        <v>[900; 1500] (3420)</v>
      </c>
      <c r="I24" s="177" t="str">
        <f>IF(T_iii_strat1!AE11="","-", (CONCATENATE("[",ROUND(T_iii_strat1!AE11,1),"; ",ROUND(T_iii_strat1!AF11,1),"]", " (", T_iii_strat1!AG11, ")")))</f>
        <v>[600; 1500] (126)</v>
      </c>
      <c r="J24" s="109"/>
      <c r="K24" s="109"/>
      <c r="L24" s="109"/>
      <c r="M24" s="177" t="str">
        <f>IF(T_iii_strat2!C11="","-", (CONCATENATE("[",ROUND(T_iii_strat2!C11,1),"; ",ROUND(T_iii_strat2!D11,1),"]", " (", T_iii_strat2!E11, ")")))</f>
        <v>[0.4; 1.3] (12)</v>
      </c>
      <c r="N24" s="177" t="str">
        <f>IF(T_iii_strat2!G11="","-", (CONCATENATE("[",ROUND(T_iii_strat2!G11,1),"; ",ROUND(T_iii_strat2!H11,1),"]", " (", T_iii_strat2!I11, ")")))</f>
        <v>[0.4; 0.9] (65)</v>
      </c>
      <c r="O24" s="177" t="str">
        <f>IF(T_iii_strat2!K11="","-", (CONCATENATE("[",ROUND(T_iii_strat2!K11,1),"; ",ROUND(T_iii_strat2!L11,1),"]", " (", T_iii_strat2!M11, ")")))</f>
        <v>[0.6; 1.8] (357)</v>
      </c>
      <c r="P24" s="177" t="str">
        <f>IF(T_iii_strat2!O11="","-", (CONCATENATE("[",ROUND(T_iii_strat2!O11,1),"; ",ROUND(T_iii_strat2!P11,1),"]", " (", T_iii_strat2!Q11, ")")))</f>
        <v>-</v>
      </c>
      <c r="Q24" s="177" t="str">
        <f>IF(T_iii_strat2!S11="","-", (CONCATENATE("[",ROUND(T_iii_strat2!S11,1),"; ",ROUND(T_iii_strat2!T11,1),"]", " (", T_iii_strat2!U11, ")")))</f>
        <v>[0.4; 0.9] (1648)</v>
      </c>
      <c r="R24" s="177" t="str">
        <f>IF(T_iii_strat2!W11="","-", (CONCATENATE("[",ROUND(T_iii_strat2!W11,1),"; ",ROUND(T_iii_strat2!X11,1),"]", " (", T_iii_strat2!Y11, ")")))</f>
        <v>[0.4; 1.6] (36)</v>
      </c>
      <c r="S24" s="177" t="str">
        <f>IF(T_iii_strat2!AA11="","-", (CONCATENATE("[",ROUND(T_iii_strat2!AA11,1),"; ",ROUND(T_iii_strat2!AB11,1),"]", " (", T_iii_strat2!AC11, ")")))</f>
        <v>[0.4; 1.4] (2118)</v>
      </c>
      <c r="T24" s="177" t="str">
        <f>IF(T_iii_strat2!AE11="","-", (CONCATENATE("[",ROUND(T_iii_strat2!AE11,1),"; ",ROUND(T_iii_strat2!AF11,1),"]", " (", T_iii_strat2!AG11, ")")))</f>
        <v>[0.3; 1.5] (38)</v>
      </c>
      <c r="U24" s="109"/>
      <c r="V24" s="109"/>
      <c r="W24" s="109"/>
      <c r="X24" s="177" t="str">
        <f>IF(T_iii_strat3!C11="","-", (CONCATENATE("[",ROUND(T_iii_strat3!C11,1),"; ",ROUND(T_iii_strat3!D11,1),"]", " (", T_iii_strat3!E11, ")")))</f>
        <v>[700; 700] (1)</v>
      </c>
      <c r="Y24" s="177" t="str">
        <f>IF(T_iii_strat3!G11="","-", (CONCATENATE("[",ROUND(T_iii_strat3!G11,1),"; ",ROUND(T_iii_strat3!H11,1),"]", " (", T_iii_strat3!I11, ")")))</f>
        <v>[1200; 2500] (26)</v>
      </c>
      <c r="Z24" s="177" t="str">
        <f>IF(T_iii_strat3!K11="","-", (CONCATENATE("[",ROUND(T_iii_strat3!K11,1),"; ",ROUND(T_iii_strat3!L11,1),"]", " (", T_iii_strat3!M11, ")")))</f>
        <v>[1100; 2800] (920)</v>
      </c>
      <c r="AA24" s="177" t="str">
        <f>IF(T_iii_strat3!O11="","-", (CONCATENATE("[",ROUND(T_iii_strat3!O11,1),"; ",ROUND(T_iii_strat3!P11,1),"]", " (", T_iii_strat3!Q11, ")")))</f>
        <v>-</v>
      </c>
      <c r="AB24" s="177" t="str">
        <f>IF(T_iii_strat3!S11="","-", (CONCATENATE("[",ROUND(T_iii_strat3!S11,1),"; ",ROUND(T_iii_strat3!T11,1),"]", " (", T_iii_strat3!U11, ")")))</f>
        <v>[800; 2300] (791)</v>
      </c>
      <c r="AC24" s="177" t="str">
        <f>IF(T_iii_strat3!W11="","-", (CONCATENATE("[",ROUND(T_iii_strat3!W11,1),"; ",ROUND(T_iii_strat3!X11,1),"]", " (", T_iii_strat3!Y11, ")")))</f>
        <v>[800; 1500] (64)</v>
      </c>
      <c r="AD24" s="177" t="str">
        <f>IF(T_iii_strat3!AA11="","-", (CONCATENATE("[",ROUND(T_iii_strat3!AA11,1),"; ",ROUND(T_iii_strat3!AB11,1),"]", " (", T_iii_strat3!AC11, ")")))</f>
        <v>[1000; 2500] (1802)</v>
      </c>
      <c r="AE24" s="177" t="str">
        <f>IF(T_iii_strat3!AE11="","-", (CONCATENATE("[",ROUND(T_iii_strat3!AE11,1),"; ",ROUND(T_iii_strat3!AF11,1),"]", " (", T_iii_strat3!AG11, ")")))</f>
        <v>[2000; 2000] (2)</v>
      </c>
    </row>
    <row r="25" spans="1:31" s="13" customFormat="1">
      <c r="A25" s="12"/>
      <c r="B25" s="120">
        <f>ROUND(T_iii_strat1!B12,1)</f>
        <v>0</v>
      </c>
      <c r="C25" s="120">
        <f>ROUND(T_iii_strat1!F12,1)</f>
        <v>0</v>
      </c>
      <c r="D25" s="120">
        <f>ROUND(T_iii_strat1!J12,1)</f>
        <v>0</v>
      </c>
      <c r="E25" s="120">
        <f>ROUND(T_iii_strat1!N12,1)</f>
        <v>0</v>
      </c>
      <c r="F25" s="120">
        <f>ROUND(T_iii_strat1!R12,1)</f>
        <v>0</v>
      </c>
      <c r="G25" s="120">
        <f>ROUND(T_iii_strat1!V12,1)</f>
        <v>0</v>
      </c>
      <c r="H25" s="120">
        <f>ROUND(T_iii_strat1!Z12,1)</f>
        <v>0</v>
      </c>
      <c r="I25" s="120">
        <f>ROUND(T_iii_strat1!AD12,1)</f>
        <v>0</v>
      </c>
      <c r="J25" s="121"/>
      <c r="K25" s="121"/>
      <c r="L25" s="108"/>
      <c r="M25" s="120">
        <f>ROUND(T_iii_strat2!B12,1)</f>
        <v>0</v>
      </c>
      <c r="N25" s="120">
        <f>ROUND(T_iii_strat2!F12,1)</f>
        <v>0</v>
      </c>
      <c r="O25" s="120">
        <f>ROUND(T_iii_strat2!J12,1)</f>
        <v>0</v>
      </c>
      <c r="P25" s="120">
        <f>ROUND(T_iii_strat2!N12,1)</f>
        <v>0</v>
      </c>
      <c r="Q25" s="120">
        <f>ROUND(T_iii_strat2!R12,1)</f>
        <v>0</v>
      </c>
      <c r="R25" s="120">
        <f>ROUND(T_iii_strat2!V12,1)</f>
        <v>0</v>
      </c>
      <c r="S25" s="120">
        <f>ROUND(T_iii_strat2!Z12,1)</f>
        <v>0</v>
      </c>
      <c r="T25" s="120">
        <f>ROUND(T_iii_strat2!AD12,1)</f>
        <v>0</v>
      </c>
      <c r="U25" s="121"/>
      <c r="V25" s="121"/>
      <c r="W25" s="108"/>
      <c r="X25" s="120">
        <f>ROUND(T_iii_strat3!B12,1)</f>
        <v>0</v>
      </c>
      <c r="Y25" s="120">
        <f>ROUND(T_iii_strat3!F12,1)</f>
        <v>0</v>
      </c>
      <c r="Z25" s="120">
        <f>ROUND(T_iii_strat3!J12,1)</f>
        <v>0</v>
      </c>
      <c r="AA25" s="120">
        <f>ROUND(T_iii_strat3!N12,1)</f>
        <v>0</v>
      </c>
      <c r="AB25" s="120">
        <f>ROUND(T_iii_strat3!R12,1)</f>
        <v>0</v>
      </c>
      <c r="AC25" s="120">
        <f>ROUND(T_iii_strat3!V12,1)</f>
        <v>0</v>
      </c>
      <c r="AD25" s="120">
        <f>ROUND(T_iii_strat3!Z12,1)</f>
        <v>0</v>
      </c>
      <c r="AE25" s="120">
        <f>ROUND(T_iii_strat3!AD12,1)</f>
        <v>0</v>
      </c>
    </row>
    <row r="26" spans="1:31" s="3" customFormat="1" ht="7">
      <c r="B26" s="177" t="str">
        <f>IF(T_iii_strat1!C12="","-", (CONCATENATE("[",ROUND(T_iii_strat1!C12,1),"; ",ROUND(T_iii_strat1!D12,1),"]", " (", T_iii_strat1!E12, ")")))</f>
        <v>-</v>
      </c>
      <c r="C26" s="177" t="str">
        <f>IF(T_iii_strat1!G12="","-", (CONCATENATE("[",ROUND(T_iii_strat1!G12,1),"; ",ROUND(T_iii_strat1!H12,1),"]", " (", T_iii_strat1!I12, ")")))</f>
        <v>-</v>
      </c>
      <c r="D26" s="177" t="str">
        <f>IF(T_iii_strat1!K12="","-", (CONCATENATE("[",ROUND(T_iii_strat1!K12,1),"; ",ROUND(T_iii_strat1!L12,1),"]", " (", T_iii_strat1!M12, ")")))</f>
        <v>-</v>
      </c>
      <c r="E26" s="177" t="str">
        <f>IF(T_iii_strat1!O12="","-", (CONCATENATE("[",ROUND(T_iii_strat1!O12,1),"; ",ROUND(T_iii_strat1!P12,1),"]", " (", T_iii_strat1!Q12, ")")))</f>
        <v>-</v>
      </c>
      <c r="F26" s="177" t="str">
        <f>IF(T_iii_strat1!S12="","-", (CONCATENATE("[",ROUND(T_iii_strat1!S12,1),"; ",ROUND(T_iii_strat1!T12,1),"]", " (", T_iii_strat1!U12, ")")))</f>
        <v>-</v>
      </c>
      <c r="G26" s="177" t="str">
        <f>IF(T_iii_strat1!W12="","-", (CONCATENATE("[",ROUND(T_iii_strat1!W12,1),"; ",ROUND(T_iii_strat1!X12,1),"]", " (", T_iii_strat1!Y12, ")")))</f>
        <v>-</v>
      </c>
      <c r="H26" s="177" t="str">
        <f>IF(T_iii_strat1!AA12="","-", (CONCATENATE("[",ROUND(T_iii_strat1!AA12,1),"; ",ROUND(T_iii_strat1!AB12,1),"]", " (", T_iii_strat1!AC12, ")")))</f>
        <v>-</v>
      </c>
      <c r="I26" s="177" t="str">
        <f>IF(T_iii_strat1!AE12="","-", (CONCATENATE("[",ROUND(T_iii_strat1!AE12,1),"; ",ROUND(T_iii_strat1!AF12,1),"]", " (", T_iii_strat1!AG12, ")")))</f>
        <v>-</v>
      </c>
      <c r="J26" s="109"/>
      <c r="K26" s="109"/>
      <c r="L26" s="109"/>
      <c r="M26" s="177" t="str">
        <f>IF(T_iii_strat2!C12="","-", (CONCATENATE("[",ROUND(T_iii_strat2!C12,1),"; ",ROUND(T_iii_strat2!D12,1),"]", " (", T_iii_strat2!E12, ")")))</f>
        <v>-</v>
      </c>
      <c r="N26" s="177" t="str">
        <f>IF(T_iii_strat2!G12="","-", (CONCATENATE("[",ROUND(T_iii_strat2!G12,1),"; ",ROUND(T_iii_strat2!H12,1),"]", " (", T_iii_strat2!I12, ")")))</f>
        <v>-</v>
      </c>
      <c r="O26" s="177" t="str">
        <f>IF(T_iii_strat2!K12="","-", (CONCATENATE("[",ROUND(T_iii_strat2!K12,1),"; ",ROUND(T_iii_strat2!L12,1),"]", " (", T_iii_strat2!M12, ")")))</f>
        <v>-</v>
      </c>
      <c r="P26" s="177" t="str">
        <f>IF(T_iii_strat2!O12="","-", (CONCATENATE("[",ROUND(T_iii_strat2!O12,1),"; ",ROUND(T_iii_strat2!P12,1),"]", " (", T_iii_strat2!Q12, ")")))</f>
        <v>-</v>
      </c>
      <c r="Q26" s="177" t="str">
        <f>IF(T_iii_strat2!S12="","-", (CONCATENATE("[",ROUND(T_iii_strat2!S12,1),"; ",ROUND(T_iii_strat2!T12,1),"]", " (", T_iii_strat2!U12, ")")))</f>
        <v>-</v>
      </c>
      <c r="R26" s="177" t="str">
        <f>IF(T_iii_strat2!W12="","-", (CONCATENATE("[",ROUND(T_iii_strat2!W12,1),"; ",ROUND(T_iii_strat2!X12,1),"]", " (", T_iii_strat2!Y12, ")")))</f>
        <v>-</v>
      </c>
      <c r="S26" s="177" t="str">
        <f>IF(T_iii_strat2!AA12="","-", (CONCATENATE("[",ROUND(T_iii_strat2!AA12,1),"; ",ROUND(T_iii_strat2!AB12,1),"]", " (", T_iii_strat2!AC12, ")")))</f>
        <v>-</v>
      </c>
      <c r="T26" s="177" t="str">
        <f>IF(T_iii_strat2!AE12="","-", (CONCATENATE("[",ROUND(T_iii_strat2!AE12,1),"; ",ROUND(T_iii_strat2!AF12,1),"]", " (", T_iii_strat2!AG12, ")")))</f>
        <v>-</v>
      </c>
      <c r="U26" s="109"/>
      <c r="V26" s="109"/>
      <c r="W26" s="109"/>
      <c r="X26" s="177" t="str">
        <f>IF(T_iii_strat3!C12="","-", (CONCATENATE("[",ROUND(T_iii_strat3!C12,1),"; ",ROUND(T_iii_strat3!D12,1),"]", " (", T_iii_strat3!E12, ")")))</f>
        <v>-</v>
      </c>
      <c r="Y26" s="177" t="str">
        <f>IF(T_iii_strat3!G12="","-", (CONCATENATE("[",ROUND(T_iii_strat3!G12,1),"; ",ROUND(T_iii_strat3!H12,1),"]", " (", T_iii_strat3!I12, ")")))</f>
        <v>-</v>
      </c>
      <c r="Z26" s="177" t="str">
        <f>IF(T_iii_strat3!K12="","-", (CONCATENATE("[",ROUND(T_iii_strat3!K12,1),"; ",ROUND(T_iii_strat3!L12,1),"]", " (", T_iii_strat3!M12, ")")))</f>
        <v>-</v>
      </c>
      <c r="AA26" s="177" t="str">
        <f>IF(T_iii_strat3!O12="","-", (CONCATENATE("[",ROUND(T_iii_strat3!O12,1),"; ",ROUND(T_iii_strat3!P12,1),"]", " (", T_iii_strat3!Q12, ")")))</f>
        <v>-</v>
      </c>
      <c r="AB26" s="177" t="str">
        <f>IF(T_iii_strat3!S12="","-", (CONCATENATE("[",ROUND(T_iii_strat3!S12,1),"; ",ROUND(T_iii_strat3!T12,1),"]", " (", T_iii_strat3!U12, ")")))</f>
        <v>-</v>
      </c>
      <c r="AC26" s="177" t="str">
        <f>IF(T_iii_strat3!W12="","-", (CONCATENATE("[",ROUND(T_iii_strat3!W12,1),"; ",ROUND(T_iii_strat3!X12,1),"]", " (", T_iii_strat3!Y12, ")")))</f>
        <v>-</v>
      </c>
      <c r="AD26" s="177" t="str">
        <f>IF(T_iii_strat3!AA12="","-", (CONCATENATE("[",ROUND(T_iii_strat3!AA12,1),"; ",ROUND(T_iii_strat3!AB12,1),"]", " (", T_iii_strat3!AC12, ")")))</f>
        <v>-</v>
      </c>
      <c r="AE26" s="177" t="str">
        <f>IF(T_iii_strat3!AE12="","-", (CONCATENATE("[",ROUND(T_iii_strat3!AE12,1),"; ",ROUND(T_iii_strat3!AF12,1),"]", " (", T_iii_strat3!AG12, ")")))</f>
        <v>-</v>
      </c>
    </row>
    <row r="27" spans="1:31" s="13" customFormat="1">
      <c r="A27" s="12"/>
      <c r="B27" s="120">
        <f>ROUND(T_iii_strat1!B13,1)</f>
        <v>0</v>
      </c>
      <c r="C27" s="120">
        <f>ROUND(T_iii_strat1!F13,1)</f>
        <v>0</v>
      </c>
      <c r="D27" s="120">
        <f>ROUND(T_iii_strat1!J13,1)</f>
        <v>0</v>
      </c>
      <c r="E27" s="120">
        <f>ROUND(T_iii_strat1!N13,1)</f>
        <v>0</v>
      </c>
      <c r="F27" s="120">
        <f>ROUND(T_iii_strat1!R13,1)</f>
        <v>0</v>
      </c>
      <c r="G27" s="120">
        <f>ROUND(T_iii_strat1!V13,1)</f>
        <v>0</v>
      </c>
      <c r="H27" s="120">
        <f>ROUND(T_iii_strat1!Z13,1)</f>
        <v>0</v>
      </c>
      <c r="I27" s="120">
        <f>ROUND(T_iii_strat1!AD13,1)</f>
        <v>0</v>
      </c>
      <c r="J27" s="121"/>
      <c r="K27" s="121"/>
      <c r="L27" s="108"/>
      <c r="M27" s="120">
        <f>ROUND(T_iii_strat2!B13,1)</f>
        <v>0</v>
      </c>
      <c r="N27" s="120">
        <f>ROUND(T_iii_strat2!F13,1)</f>
        <v>0</v>
      </c>
      <c r="O27" s="120">
        <f>ROUND(T_iii_strat2!J13,1)</f>
        <v>0</v>
      </c>
      <c r="P27" s="120">
        <f>ROUND(T_iii_strat2!N13,1)</f>
        <v>0</v>
      </c>
      <c r="Q27" s="120">
        <f>ROUND(T_iii_strat2!R13,1)</f>
        <v>0</v>
      </c>
      <c r="R27" s="120">
        <f>ROUND(T_iii_strat2!V13,1)</f>
        <v>0</v>
      </c>
      <c r="S27" s="120">
        <f>ROUND(T_iii_strat2!Z13,1)</f>
        <v>0</v>
      </c>
      <c r="T27" s="120">
        <f>ROUND(T_iii_strat2!AD13,1)</f>
        <v>0</v>
      </c>
      <c r="U27" s="121"/>
      <c r="V27" s="121"/>
      <c r="W27" s="108"/>
      <c r="X27" s="120">
        <f>ROUND(T_iii_strat3!B13,1)</f>
        <v>0</v>
      </c>
      <c r="Y27" s="120">
        <f>ROUND(T_iii_strat3!F13,1)</f>
        <v>0</v>
      </c>
      <c r="Z27" s="120">
        <f>ROUND(T_iii_strat3!J13,1)</f>
        <v>0</v>
      </c>
      <c r="AA27" s="120">
        <f>ROUND(T_iii_strat3!N13,1)</f>
        <v>0</v>
      </c>
      <c r="AB27" s="120">
        <f>ROUND(T_iii_strat3!R13,1)</f>
        <v>0</v>
      </c>
      <c r="AC27" s="120">
        <f>ROUND(T_iii_strat3!V13,1)</f>
        <v>0</v>
      </c>
      <c r="AD27" s="120">
        <f>ROUND(T_iii_strat3!Z13,1)</f>
        <v>0</v>
      </c>
      <c r="AE27" s="120">
        <f>ROUND(T_iii_strat3!AD13,1)</f>
        <v>0</v>
      </c>
    </row>
    <row r="28" spans="1:31" s="3" customFormat="1" ht="7">
      <c r="B28" s="177" t="str">
        <f>IF(T_iii_strat1!C13="","-", (CONCATENATE("[",ROUND(T_iii_strat1!C13,1),"; ",ROUND(T_iii_strat1!D13,1),"]", " (", T_iii_strat1!E13, ")")))</f>
        <v>-</v>
      </c>
      <c r="C28" s="177" t="str">
        <f>IF(T_iii_strat1!G13="","-", (CONCATENATE("[",ROUND(T_iii_strat1!G13,1),"; ",ROUND(T_iii_strat1!H13,1),"]", " (", T_iii_strat1!I13, ")")))</f>
        <v>-</v>
      </c>
      <c r="D28" s="177" t="str">
        <f>IF(T_iii_strat1!K13="","-", (CONCATENATE("[",ROUND(T_iii_strat1!K13,1),"; ",ROUND(T_iii_strat1!L13,1),"]", " (", T_iii_strat1!M13, ")")))</f>
        <v>-</v>
      </c>
      <c r="E28" s="177" t="str">
        <f>IF(T_iii_strat1!O13="","-", (CONCATENATE("[",ROUND(T_iii_strat1!O13,1),"; ",ROUND(T_iii_strat1!P13,1),"]", " (", T_iii_strat1!Q13, ")")))</f>
        <v>-</v>
      </c>
      <c r="F28" s="177" t="str">
        <f>IF(T_iii_strat1!S13="","-", (CONCATENATE("[",ROUND(T_iii_strat1!S13,1),"; ",ROUND(T_iii_strat1!T13,1),"]", " (", T_iii_strat1!U13, ")")))</f>
        <v>-</v>
      </c>
      <c r="G28" s="177" t="str">
        <f>IF(T_iii_strat1!W13="","-", (CONCATENATE("[",ROUND(T_iii_strat1!W13,1),"; ",ROUND(T_iii_strat1!X13,1),"]", " (", T_iii_strat1!Y13, ")")))</f>
        <v>-</v>
      </c>
      <c r="H28" s="177" t="str">
        <f>IF(T_iii_strat1!AA13="","-", (CONCATENATE("[",ROUND(T_iii_strat1!AA13,1),"; ",ROUND(T_iii_strat1!AB13,1),"]", " (", T_iii_strat1!AC13, ")")))</f>
        <v>-</v>
      </c>
      <c r="I28" s="177" t="str">
        <f>IF(T_iii_strat1!AE13="","-", (CONCATENATE("[",ROUND(T_iii_strat1!AE13,1),"; ",ROUND(T_iii_strat1!AF13,1),"]", " (", T_iii_strat1!AG13, ")")))</f>
        <v>-</v>
      </c>
      <c r="J28" s="109"/>
      <c r="K28" s="109"/>
      <c r="L28" s="109"/>
      <c r="M28" s="177" t="str">
        <f>IF(T_iii_strat2!C13="","-", (CONCATENATE("[",ROUND(T_iii_strat2!C13,1),"; ",ROUND(T_iii_strat2!D13,1),"]", " (", T_iii_strat2!E13, ")")))</f>
        <v>-</v>
      </c>
      <c r="N28" s="177" t="str">
        <f>IF(T_iii_strat2!G13="","-", (CONCATENATE("[",ROUND(T_iii_strat2!G13,1),"; ",ROUND(T_iii_strat2!H13,1),"]", " (", T_iii_strat2!I13, ")")))</f>
        <v>-</v>
      </c>
      <c r="O28" s="177" t="str">
        <f>IF(T_iii_strat2!K13="","-", (CONCATENATE("[",ROUND(T_iii_strat2!K13,1),"; ",ROUND(T_iii_strat2!L13,1),"]", " (", T_iii_strat2!M13, ")")))</f>
        <v>-</v>
      </c>
      <c r="P28" s="177" t="str">
        <f>IF(T_iii_strat2!O13="","-", (CONCATENATE("[",ROUND(T_iii_strat2!O13,1),"; ",ROUND(T_iii_strat2!P13,1),"]", " (", T_iii_strat2!Q13, ")")))</f>
        <v>-</v>
      </c>
      <c r="Q28" s="177" t="str">
        <f>IF(T_iii_strat2!S13="","-", (CONCATENATE("[",ROUND(T_iii_strat2!S13,1),"; ",ROUND(T_iii_strat2!T13,1),"]", " (", T_iii_strat2!U13, ")")))</f>
        <v>-</v>
      </c>
      <c r="R28" s="177" t="str">
        <f>IF(T_iii_strat2!W13="","-", (CONCATENATE("[",ROUND(T_iii_strat2!W13,1),"; ",ROUND(T_iii_strat2!X13,1),"]", " (", T_iii_strat2!Y13, ")")))</f>
        <v>-</v>
      </c>
      <c r="S28" s="177" t="str">
        <f>IF(T_iii_strat2!AA13="","-", (CONCATENATE("[",ROUND(T_iii_strat2!AA13,1),"; ",ROUND(T_iii_strat2!AB13,1),"]", " (", T_iii_strat2!AC13, ")")))</f>
        <v>-</v>
      </c>
      <c r="T28" s="177" t="str">
        <f>IF(T_iii_strat2!AE13="","-", (CONCATENATE("[",ROUND(T_iii_strat2!AE13,1),"; ",ROUND(T_iii_strat2!AF13,1),"]", " (", T_iii_strat2!AG13, ")")))</f>
        <v>-</v>
      </c>
      <c r="U28" s="109"/>
      <c r="V28" s="109"/>
      <c r="W28" s="109"/>
      <c r="X28" s="177" t="str">
        <f>IF(T_iii_strat3!C13="","-", (CONCATENATE("[",ROUND(T_iii_strat3!C13,1),"; ",ROUND(T_iii_strat3!D13,1),"]", " (", T_iii_strat3!E13, ")")))</f>
        <v>-</v>
      </c>
      <c r="Y28" s="177" t="str">
        <f>IF(T_iii_strat3!G13="","-", (CONCATENATE("[",ROUND(T_iii_strat3!G13,1),"; ",ROUND(T_iii_strat3!H13,1),"]", " (", T_iii_strat3!I13, ")")))</f>
        <v>-</v>
      </c>
      <c r="Z28" s="177" t="str">
        <f>IF(T_iii_strat3!K13="","-", (CONCATENATE("[",ROUND(T_iii_strat3!K13,1),"; ",ROUND(T_iii_strat3!L13,1),"]", " (", T_iii_strat3!M13, ")")))</f>
        <v>-</v>
      </c>
      <c r="AA28" s="177" t="str">
        <f>IF(T_iii_strat3!O13="","-", (CONCATENATE("[",ROUND(T_iii_strat3!O13,1),"; ",ROUND(T_iii_strat3!P13,1),"]", " (", T_iii_strat3!Q13, ")")))</f>
        <v>-</v>
      </c>
      <c r="AB28" s="177" t="str">
        <f>IF(T_iii_strat3!S13="","-", (CONCATENATE("[",ROUND(T_iii_strat3!S13,1),"; ",ROUND(T_iii_strat3!T13,1),"]", " (", T_iii_strat3!U13, ")")))</f>
        <v>-</v>
      </c>
      <c r="AC28" s="177" t="str">
        <f>IF(T_iii_strat3!W13="","-", (CONCATENATE("[",ROUND(T_iii_strat3!W13,1),"; ",ROUND(T_iii_strat3!X13,1),"]", " (", T_iii_strat3!Y13, ")")))</f>
        <v>-</v>
      </c>
      <c r="AD28" s="177" t="str">
        <f>IF(T_iii_strat3!AA13="","-", (CONCATENATE("[",ROUND(T_iii_strat3!AA13,1),"; ",ROUND(T_iii_strat3!AB13,1),"]", " (", T_iii_strat3!AC13, ")")))</f>
        <v>-</v>
      </c>
      <c r="AE28" s="177" t="str">
        <f>IF(T_iii_strat3!AE13="","-", (CONCATENATE("[",ROUND(T_iii_strat3!AE13,1),"; ",ROUND(T_iii_strat3!AF13,1),"]", " (", T_iii_strat3!AG13, ")")))</f>
        <v>-</v>
      </c>
    </row>
    <row r="29" spans="1:31" s="13" customFormat="1">
      <c r="A29" s="47"/>
      <c r="B29" s="120">
        <f>ROUND(T_iii_strat1!B14,1)</f>
        <v>0</v>
      </c>
      <c r="C29" s="120">
        <f>ROUND(T_iii_strat1!F14,1)</f>
        <v>0</v>
      </c>
      <c r="D29" s="120">
        <f>ROUND(T_iii_strat1!J14,1)</f>
        <v>0</v>
      </c>
      <c r="E29" s="120">
        <f>ROUND(T_iii_strat1!N14,1)</f>
        <v>0</v>
      </c>
      <c r="F29" s="120">
        <f>ROUND(T_iii_strat1!R14,1)</f>
        <v>0</v>
      </c>
      <c r="G29" s="120">
        <f>ROUND(T_iii_strat1!V14,1)</f>
        <v>0</v>
      </c>
      <c r="H29" s="120">
        <f>ROUND(T_iii_strat1!Z14,1)</f>
        <v>0</v>
      </c>
      <c r="I29" s="120">
        <f>ROUND(T_iii_strat1!AD14,1)</f>
        <v>0</v>
      </c>
      <c r="J29" s="121"/>
      <c r="K29" s="121"/>
      <c r="L29" s="112"/>
      <c r="M29" s="120">
        <f>ROUND(T_iii_strat2!B14,1)</f>
        <v>0</v>
      </c>
      <c r="N29" s="120">
        <f>ROUND(T_iii_strat2!F14,1)</f>
        <v>0</v>
      </c>
      <c r="O29" s="120">
        <f>ROUND(T_iii_strat2!J14,1)</f>
        <v>0</v>
      </c>
      <c r="P29" s="120">
        <f>ROUND(T_iii_strat2!N14,1)</f>
        <v>0</v>
      </c>
      <c r="Q29" s="120">
        <f>ROUND(T_iii_strat2!R14,1)</f>
        <v>0</v>
      </c>
      <c r="R29" s="120">
        <f>ROUND(T_iii_strat2!V14,1)</f>
        <v>0</v>
      </c>
      <c r="S29" s="120">
        <f>ROUND(T_iii_strat2!Z14,1)</f>
        <v>0</v>
      </c>
      <c r="T29" s="120">
        <f>ROUND(T_iii_strat2!AD14,1)</f>
        <v>0</v>
      </c>
      <c r="U29" s="121"/>
      <c r="V29" s="121"/>
      <c r="W29" s="112"/>
      <c r="X29" s="120">
        <f>ROUND(T_iii_strat3!B14,1)</f>
        <v>0</v>
      </c>
      <c r="Y29" s="120">
        <f>ROUND(T_iii_strat3!F14,1)</f>
        <v>0</v>
      </c>
      <c r="Z29" s="120">
        <f>ROUND(T_iii_strat3!J14,1)</f>
        <v>0</v>
      </c>
      <c r="AA29" s="120">
        <f>ROUND(T_iii_strat3!N14,1)</f>
        <v>0</v>
      </c>
      <c r="AB29" s="120">
        <f>ROUND(T_iii_strat3!R14,1)</f>
        <v>0</v>
      </c>
      <c r="AC29" s="120">
        <f>ROUND(T_iii_strat3!V14,1)</f>
        <v>0</v>
      </c>
      <c r="AD29" s="120">
        <f>ROUND(T_iii_strat3!Z14,1)</f>
        <v>0</v>
      </c>
      <c r="AE29" s="120">
        <f>ROUND(T_iii_strat3!AD14,1)</f>
        <v>0</v>
      </c>
    </row>
    <row r="30" spans="1:31" s="3" customFormat="1" ht="7">
      <c r="A30" s="72"/>
      <c r="B30" s="177" t="str">
        <f>IF(T_iii_strat1!C14="","-", (CONCATENATE("[",ROUND(T_iii_strat1!C14,1),"; ",ROUND(T_iii_strat1!D14,1),"]", " (", T_iii_strat1!E14, ")")))</f>
        <v>-</v>
      </c>
      <c r="C30" s="177" t="str">
        <f>IF(T_iii_strat1!G14="","-", (CONCATENATE("[",ROUND(T_iii_strat1!G14,1),"; ",ROUND(T_iii_strat1!H14,1),"]", " (", T_iii_strat1!I14, ")")))</f>
        <v>-</v>
      </c>
      <c r="D30" s="177" t="str">
        <f>IF(T_iii_strat1!K14="","-", (CONCATENATE("[",ROUND(T_iii_strat1!K14,1),"; ",ROUND(T_iii_strat1!L14,1),"]", " (", T_iii_strat1!M14, ")")))</f>
        <v>-</v>
      </c>
      <c r="E30" s="177" t="str">
        <f>IF(T_iii_strat1!O14="","-", (CONCATENATE("[",ROUND(T_iii_strat1!O14,1),"; ",ROUND(T_iii_strat1!P14,1),"]", " (", T_iii_strat1!Q14, ")")))</f>
        <v>-</v>
      </c>
      <c r="F30" s="177" t="str">
        <f>IF(T_iii_strat1!S14="","-", (CONCATENATE("[",ROUND(T_iii_strat1!S14,1),"; ",ROUND(T_iii_strat1!T14,1),"]", " (", T_iii_strat1!U14, ")")))</f>
        <v>-</v>
      </c>
      <c r="G30" s="177" t="str">
        <f>IF(T_iii_strat1!W14="","-", (CONCATENATE("[",ROUND(T_iii_strat1!W14,1),"; ",ROUND(T_iii_strat1!X14,1),"]", " (", T_iii_strat1!Y14, ")")))</f>
        <v>-</v>
      </c>
      <c r="H30" s="177" t="str">
        <f>IF(T_iii_strat1!AA14="","-", (CONCATENATE("[",ROUND(T_iii_strat1!AA14,1),"; ",ROUND(T_iii_strat1!AB14,1),"]", " (", T_iii_strat1!AC14, ")")))</f>
        <v>-</v>
      </c>
      <c r="I30" s="177" t="str">
        <f>IF(T_iii_strat1!AE14="","-", (CONCATENATE("[",ROUND(T_iii_strat1!AE14,1),"; ",ROUND(T_iii_strat1!AF14,1),"]", " (", T_iii_strat1!AG14, ")")))</f>
        <v>-</v>
      </c>
      <c r="J30" s="109"/>
      <c r="K30" s="109"/>
      <c r="L30" s="113"/>
      <c r="M30" s="177" t="str">
        <f>IF(T_iii_strat2!C14="","-", (CONCATENATE("[",ROUND(T_iii_strat2!C14,1),"; ",ROUND(T_iii_strat2!D14,1),"]", " (", T_iii_strat2!E14, ")")))</f>
        <v>-</v>
      </c>
      <c r="N30" s="177" t="str">
        <f>IF(T_iii_strat2!G14="","-", (CONCATENATE("[",ROUND(T_iii_strat2!G14,1),"; ",ROUND(T_iii_strat2!H14,1),"]", " (", T_iii_strat2!I14, ")")))</f>
        <v>-</v>
      </c>
      <c r="O30" s="177" t="str">
        <f>IF(T_iii_strat2!K14="","-", (CONCATENATE("[",ROUND(T_iii_strat2!K14,1),"; ",ROUND(T_iii_strat2!L14,1),"]", " (", T_iii_strat2!M14, ")")))</f>
        <v>-</v>
      </c>
      <c r="P30" s="177" t="str">
        <f>IF(T_iii_strat2!O14="","-", (CONCATENATE("[",ROUND(T_iii_strat2!O14,1),"; ",ROUND(T_iii_strat2!P14,1),"]", " (", T_iii_strat2!Q14, ")")))</f>
        <v>-</v>
      </c>
      <c r="Q30" s="177" t="str">
        <f>IF(T_iii_strat2!S14="","-", (CONCATENATE("[",ROUND(T_iii_strat2!S14,1),"; ",ROUND(T_iii_strat2!T14,1),"]", " (", T_iii_strat2!U14, ")")))</f>
        <v>-</v>
      </c>
      <c r="R30" s="177" t="str">
        <f>IF(T_iii_strat2!W14="","-", (CONCATENATE("[",ROUND(T_iii_strat2!W14,1),"; ",ROUND(T_iii_strat2!X14,1),"]", " (", T_iii_strat2!Y14, ")")))</f>
        <v>-</v>
      </c>
      <c r="S30" s="177" t="str">
        <f>IF(T_iii_strat2!AA14="","-", (CONCATENATE("[",ROUND(T_iii_strat2!AA14,1),"; ",ROUND(T_iii_strat2!AB14,1),"]", " (", T_iii_strat2!AC14, ")")))</f>
        <v>-</v>
      </c>
      <c r="T30" s="177" t="str">
        <f>IF(T_iii_strat2!AE14="","-", (CONCATENATE("[",ROUND(T_iii_strat2!AE14,1),"; ",ROUND(T_iii_strat2!AF14,1),"]", " (", T_iii_strat2!AG14, ")")))</f>
        <v>-</v>
      </c>
      <c r="U30" s="109"/>
      <c r="V30" s="109"/>
      <c r="W30" s="113"/>
      <c r="X30" s="177" t="str">
        <f>IF(T_iii_strat3!C14="","-", (CONCATENATE("[",ROUND(T_iii_strat3!C14,1),"; ",ROUND(T_iii_strat3!D14,1),"]", " (", T_iii_strat3!E14, ")")))</f>
        <v>-</v>
      </c>
      <c r="Y30" s="177" t="str">
        <f>IF(T_iii_strat3!G14="","-", (CONCATENATE("[",ROUND(T_iii_strat3!G14,1),"; ",ROUND(T_iii_strat3!H14,1),"]", " (", T_iii_strat3!I14, ")")))</f>
        <v>-</v>
      </c>
      <c r="Z30" s="177" t="str">
        <f>IF(T_iii_strat3!K14="","-", (CONCATENATE("[",ROUND(T_iii_strat3!K14,1),"; ",ROUND(T_iii_strat3!L14,1),"]", " (", T_iii_strat3!M14, ")")))</f>
        <v>-</v>
      </c>
      <c r="AA30" s="177" t="str">
        <f>IF(T_iii_strat3!O14="","-", (CONCATENATE("[",ROUND(T_iii_strat3!O14,1),"; ",ROUND(T_iii_strat3!P14,1),"]", " (", T_iii_strat3!Q14, ")")))</f>
        <v>-</v>
      </c>
      <c r="AB30" s="177" t="str">
        <f>IF(T_iii_strat3!S14="","-", (CONCATENATE("[",ROUND(T_iii_strat3!S14,1),"; ",ROUND(T_iii_strat3!T14,1),"]", " (", T_iii_strat3!U14, ")")))</f>
        <v>-</v>
      </c>
      <c r="AC30" s="177" t="str">
        <f>IF(T_iii_strat3!W14="","-", (CONCATENATE("[",ROUND(T_iii_strat3!W14,1),"; ",ROUND(T_iii_strat3!X14,1),"]", " (", T_iii_strat3!Y14, ")")))</f>
        <v>-</v>
      </c>
      <c r="AD30" s="177" t="str">
        <f>IF(T_iii_strat3!AA14="","-", (CONCATENATE("[",ROUND(T_iii_strat3!AA14,1),"; ",ROUND(T_iii_strat3!AB14,1),"]", " (", T_iii_strat3!AC14, ")")))</f>
        <v>-</v>
      </c>
      <c r="AE30" s="177" t="str">
        <f>IF(T_iii_strat3!AE14="","-", (CONCATENATE("[",ROUND(T_iii_strat3!AE14,1),"; ",ROUND(T_iii_strat3!AF14,1),"]", " (", T_iii_strat3!AG14, ")")))</f>
        <v>-</v>
      </c>
    </row>
    <row r="31" spans="1:31" s="13" customFormat="1">
      <c r="A31" s="47"/>
      <c r="B31" s="120">
        <f>ROUND(T_iii_strat1!B15,1)</f>
        <v>0</v>
      </c>
      <c r="C31" s="120">
        <f>ROUND(T_iii_strat1!F15,1)</f>
        <v>0</v>
      </c>
      <c r="D31" s="120">
        <f>ROUND(T_iii_strat1!J15,1)</f>
        <v>0</v>
      </c>
      <c r="E31" s="120">
        <f>ROUND(T_iii_strat1!N15,1)</f>
        <v>0</v>
      </c>
      <c r="F31" s="120">
        <f>ROUND(T_iii_strat1!R15,1)</f>
        <v>0</v>
      </c>
      <c r="G31" s="120">
        <f>ROUND(T_iii_strat1!V15,1)</f>
        <v>0</v>
      </c>
      <c r="H31" s="120">
        <f>ROUND(T_iii_strat1!Z15,1)</f>
        <v>0</v>
      </c>
      <c r="I31" s="120">
        <f>ROUND(T_iii_strat1!AD15,1)</f>
        <v>0</v>
      </c>
      <c r="J31" s="121"/>
      <c r="K31" s="121"/>
      <c r="L31" s="112"/>
      <c r="M31" s="120">
        <f>ROUND(T_iii_strat2!B15,1)</f>
        <v>0</v>
      </c>
      <c r="N31" s="120">
        <f>ROUND(T_iii_strat2!F15,1)</f>
        <v>0</v>
      </c>
      <c r="O31" s="120">
        <f>ROUND(T_iii_strat2!J15,1)</f>
        <v>0</v>
      </c>
      <c r="P31" s="120">
        <f>ROUND(T_iii_strat2!N15,1)</f>
        <v>0</v>
      </c>
      <c r="Q31" s="120">
        <f>ROUND(T_iii_strat2!R15,1)</f>
        <v>0</v>
      </c>
      <c r="R31" s="120">
        <f>ROUND(T_iii_strat2!V15,1)</f>
        <v>0</v>
      </c>
      <c r="S31" s="120">
        <f>ROUND(T_iii_strat2!Z15,1)</f>
        <v>0</v>
      </c>
      <c r="T31" s="120">
        <f>ROUND(T_iii_strat2!AD15,1)</f>
        <v>0</v>
      </c>
      <c r="U31" s="121"/>
      <c r="V31" s="121"/>
      <c r="W31" s="112"/>
      <c r="X31" s="120">
        <f>ROUND(T_iii_strat3!B15,1)</f>
        <v>0</v>
      </c>
      <c r="Y31" s="120">
        <f>ROUND(T_iii_strat3!F15,1)</f>
        <v>0</v>
      </c>
      <c r="Z31" s="120">
        <f>ROUND(T_iii_strat3!J15,1)</f>
        <v>0</v>
      </c>
      <c r="AA31" s="120">
        <f>ROUND(T_iii_strat3!N15,1)</f>
        <v>0</v>
      </c>
      <c r="AB31" s="120">
        <f>ROUND(T_iii_strat3!R15,1)</f>
        <v>0</v>
      </c>
      <c r="AC31" s="120">
        <f>ROUND(T_iii_strat3!V15,1)</f>
        <v>0</v>
      </c>
      <c r="AD31" s="120">
        <f>ROUND(T_iii_strat3!Z15,1)</f>
        <v>0</v>
      </c>
      <c r="AE31" s="120">
        <f>ROUND(T_iii_strat3!AD15,1)</f>
        <v>0</v>
      </c>
    </row>
    <row r="32" spans="1:31" s="3" customFormat="1" ht="7">
      <c r="A32" s="72"/>
      <c r="B32" s="177" t="str">
        <f>IF(T_iii_strat1!C15="","-", (CONCATENATE("[",ROUND(T_iii_strat1!C15,1),"; ",ROUND(T_iii_strat1!D15,1),"]", " (", T_iii_strat1!E15, ")")))</f>
        <v>-</v>
      </c>
      <c r="C32" s="177" t="str">
        <f>IF(T_iii_strat1!G15="","-", (CONCATENATE("[",ROUND(T_iii_strat1!G15,1),"; ",ROUND(T_iii_strat1!H15,1),"]", " (", T_iii_strat1!I15, ")")))</f>
        <v>-</v>
      </c>
      <c r="D32" s="177" t="str">
        <f>IF(T_iii_strat1!K15="","-", (CONCATENATE("[",ROUND(T_iii_strat1!K15,1),"; ",ROUND(T_iii_strat1!L15,1),"]", " (", T_iii_strat1!M15, ")")))</f>
        <v>-</v>
      </c>
      <c r="E32" s="177" t="str">
        <f>IF(T_iii_strat1!O15="","-", (CONCATENATE("[",ROUND(T_iii_strat1!O15,1),"; ",ROUND(T_iii_strat1!P15,1),"]", " (", T_iii_strat1!Q15, ")")))</f>
        <v>-</v>
      </c>
      <c r="F32" s="177" t="str">
        <f>IF(T_iii_strat1!S15="","-", (CONCATENATE("[",ROUND(T_iii_strat1!S15,1),"; ",ROUND(T_iii_strat1!T15,1),"]", " (", T_iii_strat1!U15, ")")))</f>
        <v>-</v>
      </c>
      <c r="G32" s="177" t="str">
        <f>IF(T_iii_strat1!W15="","-", (CONCATENATE("[",ROUND(T_iii_strat1!W15,1),"; ",ROUND(T_iii_strat1!X15,1),"]", " (", T_iii_strat1!Y15, ")")))</f>
        <v>-</v>
      </c>
      <c r="H32" s="177" t="str">
        <f>IF(T_iii_strat1!AA15="","-", (CONCATENATE("[",ROUND(T_iii_strat1!AA15,1),"; ",ROUND(T_iii_strat1!AB15,1),"]", " (", T_iii_strat1!AC15, ")")))</f>
        <v>-</v>
      </c>
      <c r="I32" s="177" t="str">
        <f>IF(T_iii_strat1!AE15="","-", (CONCATENATE("[",ROUND(T_iii_strat1!AE15,1),"; ",ROUND(T_iii_strat1!AF15,1),"]", " (", T_iii_strat1!AG15, ")")))</f>
        <v>-</v>
      </c>
      <c r="J32" s="109"/>
      <c r="K32" s="178"/>
      <c r="L32" s="113"/>
      <c r="M32" s="177" t="str">
        <f>IF(T_iii_strat2!C15="","-", (CONCATENATE("[",ROUND(T_iii_strat2!C15,1),"; ",ROUND(T_iii_strat2!D15,1),"]", " (", T_iii_strat2!E15, ")")))</f>
        <v>-</v>
      </c>
      <c r="N32" s="177" t="str">
        <f>IF(T_iii_strat2!G15="","-", (CONCATENATE("[",ROUND(T_iii_strat2!G15,1),"; ",ROUND(T_iii_strat2!H15,1),"]", " (", T_iii_strat2!I15, ")")))</f>
        <v>-</v>
      </c>
      <c r="O32" s="177" t="str">
        <f>IF(T_iii_strat2!K15="","-", (CONCATENATE("[",ROUND(T_iii_strat2!K15,1),"; ",ROUND(T_iii_strat2!L15,1),"]", " (", T_iii_strat2!M15, ")")))</f>
        <v>-</v>
      </c>
      <c r="P32" s="177" t="str">
        <f>IF(T_iii_strat2!O15="","-", (CONCATENATE("[",ROUND(T_iii_strat2!O15,1),"; ",ROUND(T_iii_strat2!P15,1),"]", " (", T_iii_strat2!Q15, ")")))</f>
        <v>-</v>
      </c>
      <c r="Q32" s="177" t="str">
        <f>IF(T_iii_strat2!S15="","-", (CONCATENATE("[",ROUND(T_iii_strat2!S15,1),"; ",ROUND(T_iii_strat2!T15,1),"]", " (", T_iii_strat2!U15, ")")))</f>
        <v>-</v>
      </c>
      <c r="R32" s="177" t="str">
        <f>IF(T_iii_strat2!W15="","-", (CONCATENATE("[",ROUND(T_iii_strat2!W15,1),"; ",ROUND(T_iii_strat2!X15,1),"]", " (", T_iii_strat2!Y15, ")")))</f>
        <v>-</v>
      </c>
      <c r="S32" s="177" t="str">
        <f>IF(T_iii_strat2!AA15="","-", (CONCATENATE("[",ROUND(T_iii_strat2!AA15,1),"; ",ROUND(T_iii_strat2!AB15,1),"]", " (", T_iii_strat2!AC15, ")")))</f>
        <v>-</v>
      </c>
      <c r="T32" s="177" t="str">
        <f>IF(T_iii_strat2!AE15="","-", (CONCATENATE("[",ROUND(T_iii_strat2!AE15,1),"; ",ROUND(T_iii_strat2!AF15,1),"]", " (", T_iii_strat2!AG15, ")")))</f>
        <v>-</v>
      </c>
      <c r="U32" s="109"/>
      <c r="V32" s="109"/>
      <c r="W32" s="113"/>
      <c r="X32" s="177" t="str">
        <f>IF(T_iii_strat3!C15="","-", (CONCATENATE("[",ROUND(T_iii_strat3!C15,1),"; ",ROUND(T_iii_strat3!D15,1),"]", " (", T_iii_strat3!E15, ")")))</f>
        <v>-</v>
      </c>
      <c r="Y32" s="177" t="str">
        <f>IF(T_iii_strat3!G15="","-", (CONCATENATE("[",ROUND(T_iii_strat3!G15,1),"; ",ROUND(T_iii_strat3!H15,1),"]", " (", T_iii_strat3!I15, ")")))</f>
        <v>-</v>
      </c>
      <c r="Z32" s="177" t="str">
        <f>IF(T_iii_strat3!K15="","-", (CONCATENATE("[",ROUND(T_iii_strat3!K15,1),"; ",ROUND(T_iii_strat3!L15,1),"]", " (", T_iii_strat3!M15, ")")))</f>
        <v>-</v>
      </c>
      <c r="AA32" s="177" t="str">
        <f>IF(T_iii_strat3!O15="","-", (CONCATENATE("[",ROUND(T_iii_strat3!O15,1),"; ",ROUND(T_iii_strat3!P15,1),"]", " (", T_iii_strat3!Q15, ")")))</f>
        <v>-</v>
      </c>
      <c r="AB32" s="177" t="str">
        <f>IF(T_iii_strat3!S15="","-", (CONCATENATE("[",ROUND(T_iii_strat3!S15,1),"; ",ROUND(T_iii_strat3!T15,1),"]", " (", T_iii_strat3!U15, ")")))</f>
        <v>-</v>
      </c>
      <c r="AC32" s="177" t="str">
        <f>IF(T_iii_strat3!W15="","-", (CONCATENATE("[",ROUND(T_iii_strat3!W15,1),"; ",ROUND(T_iii_strat3!X15,1),"]", " (", T_iii_strat3!Y15, ")")))</f>
        <v>-</v>
      </c>
      <c r="AD32" s="177" t="str">
        <f>IF(T_iii_strat3!AA15="","-", (CONCATENATE("[",ROUND(T_iii_strat3!AA15,1),"; ",ROUND(T_iii_strat3!AB15,1),"]", " (", T_iii_strat3!AC15, ")")))</f>
        <v>-</v>
      </c>
      <c r="AE32" s="177" t="str">
        <f>IF(T_iii_strat3!AE15="","-", (CONCATENATE("[",ROUND(T_iii_strat3!AE15,1),"; ",ROUND(T_iii_strat3!AF15,1),"]", " (", T_iii_strat3!AG15, ")")))</f>
        <v>-</v>
      </c>
    </row>
    <row r="33" spans="1:31" s="13" customFormat="1">
      <c r="A33" s="47"/>
      <c r="B33" s="120">
        <f>ROUND(T_iii_strat1!B16,1)</f>
        <v>0</v>
      </c>
      <c r="C33" s="120">
        <f>ROUND(T_iii_strat1!F16,1)</f>
        <v>0</v>
      </c>
      <c r="D33" s="120">
        <f>ROUND(T_iii_strat1!J16,1)</f>
        <v>0</v>
      </c>
      <c r="E33" s="120">
        <f>ROUND(T_iii_strat1!N16,1)</f>
        <v>0</v>
      </c>
      <c r="F33" s="120">
        <f>ROUND(T_iii_strat1!R16,1)</f>
        <v>0</v>
      </c>
      <c r="G33" s="120">
        <f>ROUND(T_iii_strat1!V16,1)</f>
        <v>0</v>
      </c>
      <c r="H33" s="120">
        <f>ROUND(T_iii_strat1!Z16,1)</f>
        <v>0</v>
      </c>
      <c r="I33" s="120">
        <f>ROUND(T_iii_strat1!AD16,1)</f>
        <v>0</v>
      </c>
      <c r="J33" s="121"/>
      <c r="K33" s="121"/>
      <c r="L33" s="112"/>
      <c r="M33" s="120">
        <f>ROUND(T_iii_strat2!B16,1)</f>
        <v>0</v>
      </c>
      <c r="N33" s="120">
        <f>ROUND(T_iii_strat2!F16,1)</f>
        <v>0</v>
      </c>
      <c r="O33" s="120">
        <f>ROUND(T_iii_strat2!J16,1)</f>
        <v>0</v>
      </c>
      <c r="P33" s="120">
        <f>ROUND(T_iii_strat2!N16,1)</f>
        <v>0</v>
      </c>
      <c r="Q33" s="120">
        <f>ROUND(T_iii_strat2!R16,1)</f>
        <v>0</v>
      </c>
      <c r="R33" s="120">
        <f>ROUND(T_iii_strat2!V16,1)</f>
        <v>0</v>
      </c>
      <c r="S33" s="120">
        <f>ROUND(T_iii_strat2!Z16,1)</f>
        <v>0</v>
      </c>
      <c r="T33" s="120">
        <f>ROUND(T_iii_strat2!AD16,1)</f>
        <v>0</v>
      </c>
      <c r="U33" s="121"/>
      <c r="V33" s="121"/>
      <c r="W33" s="112"/>
      <c r="X33" s="120">
        <f>ROUND(T_iii_strat3!B16,1)</f>
        <v>0</v>
      </c>
      <c r="Y33" s="120">
        <f>ROUND(T_iii_strat3!F16,1)</f>
        <v>0</v>
      </c>
      <c r="Z33" s="120">
        <f>ROUND(T_iii_strat3!J16,1)</f>
        <v>0</v>
      </c>
      <c r="AA33" s="120">
        <f>ROUND(T_iii_strat3!N16,1)</f>
        <v>0</v>
      </c>
      <c r="AB33" s="120">
        <f>ROUND(T_iii_strat3!R16,1)</f>
        <v>0</v>
      </c>
      <c r="AC33" s="120">
        <f>ROUND(T_iii_strat3!V16,1)</f>
        <v>0</v>
      </c>
      <c r="AD33" s="120">
        <f>ROUND(T_iii_strat3!Z16,1)</f>
        <v>0</v>
      </c>
      <c r="AE33" s="120">
        <f>ROUND(T_iii_strat3!AD16,1)</f>
        <v>0</v>
      </c>
    </row>
    <row r="34" spans="1:31" s="3" customFormat="1" ht="7">
      <c r="A34" s="72"/>
      <c r="B34" s="177" t="str">
        <f>IF(T_iii_strat1!C16="","-", (CONCATENATE("[",ROUND(T_iii_strat1!C16,1),"; ",ROUND(T_iii_strat1!D16,1),"]", " (", T_iii_strat1!E16, ")")))</f>
        <v>-</v>
      </c>
      <c r="C34" s="177" t="str">
        <f>IF(T_iii_strat1!G16="","-", (CONCATENATE("[",ROUND(T_iii_strat1!G16,1),"; ",ROUND(T_iii_strat1!H16,1),"]", " (", T_iii_strat1!I16, ")")))</f>
        <v>-</v>
      </c>
      <c r="D34" s="177" t="str">
        <f>IF(T_iii_strat1!K16="","-", (CONCATENATE("[",ROUND(T_iii_strat1!K16,1),"; ",ROUND(T_iii_strat1!L16,1),"]", " (", T_iii_strat1!M16, ")")))</f>
        <v>-</v>
      </c>
      <c r="E34" s="177" t="str">
        <f>IF(T_iii_strat1!O16="","-", (CONCATENATE("[",ROUND(T_iii_strat1!O16,1),"; ",ROUND(T_iii_strat1!P16,1),"]", " (", T_iii_strat1!Q16, ")")))</f>
        <v>-</v>
      </c>
      <c r="F34" s="177" t="str">
        <f>IF(T_iii_strat1!S16="","-", (CONCATENATE("[",ROUND(T_iii_strat1!S16,1),"; ",ROUND(T_iii_strat1!T16,1),"]", " (", T_iii_strat1!U16, ")")))</f>
        <v>-</v>
      </c>
      <c r="G34" s="177" t="str">
        <f>IF(T_iii_strat1!W16="","-", (CONCATENATE("[",ROUND(T_iii_strat1!W16,1),"; ",ROUND(T_iii_strat1!X16,1),"]", " (", T_iii_strat1!Y16, ")")))</f>
        <v>-</v>
      </c>
      <c r="H34" s="177" t="str">
        <f>IF(T_iii_strat1!AA16="","-", (CONCATENATE("[",ROUND(T_iii_strat1!AA16,1),"; ",ROUND(T_iii_strat1!AB16,1),"]", " (", T_iii_strat1!AC16, ")")))</f>
        <v>-</v>
      </c>
      <c r="I34" s="177" t="str">
        <f>IF(T_iii_strat1!AE16="","-", (CONCATENATE("[",ROUND(T_iii_strat1!AE16,1),"; ",ROUND(T_iii_strat1!AF16,1),"]", " (", T_iii_strat1!AG16, ")")))</f>
        <v>-</v>
      </c>
      <c r="J34" s="109"/>
      <c r="K34" s="109"/>
      <c r="L34" s="113"/>
      <c r="M34" s="177" t="str">
        <f>IF(T_iii_strat2!C16="","-", (CONCATENATE("[",ROUND(T_iii_strat2!C16,1),"; ",ROUND(T_iii_strat2!D16,1),"]", " (", T_iii_strat2!E16, ")")))</f>
        <v>-</v>
      </c>
      <c r="N34" s="177" t="str">
        <f>IF(T_iii_strat2!G16="","-", (CONCATENATE("[",ROUND(T_iii_strat2!G16,1),"; ",ROUND(T_iii_strat2!H16,1),"]", " (", T_iii_strat2!I16, ")")))</f>
        <v>-</v>
      </c>
      <c r="O34" s="177" t="str">
        <f>IF(T_iii_strat2!K16="","-", (CONCATENATE("[",ROUND(T_iii_strat2!K16,1),"; ",ROUND(T_iii_strat2!L16,1),"]", " (", T_iii_strat2!M16, ")")))</f>
        <v>-</v>
      </c>
      <c r="P34" s="177" t="str">
        <f>IF(T_iii_strat2!O16="","-", (CONCATENATE("[",ROUND(T_iii_strat2!O16,1),"; ",ROUND(T_iii_strat2!P16,1),"]", " (", T_iii_strat2!Q16, ")")))</f>
        <v>-</v>
      </c>
      <c r="Q34" s="177" t="str">
        <f>IF(T_iii_strat2!S16="","-", (CONCATENATE("[",ROUND(T_iii_strat2!S16,1),"; ",ROUND(T_iii_strat2!T16,1),"]", " (", T_iii_strat2!U16, ")")))</f>
        <v>-</v>
      </c>
      <c r="R34" s="177" t="str">
        <f>IF(T_iii_strat2!W16="","-", (CONCATENATE("[",ROUND(T_iii_strat2!W16,1),"; ",ROUND(T_iii_strat2!X16,1),"]", " (", T_iii_strat2!Y16, ")")))</f>
        <v>-</v>
      </c>
      <c r="S34" s="177" t="str">
        <f>IF(T_iii_strat2!AA16="","-", (CONCATENATE("[",ROUND(T_iii_strat2!AA16,1),"; ",ROUND(T_iii_strat2!AB16,1),"]", " (", T_iii_strat2!AC16, ")")))</f>
        <v>-</v>
      </c>
      <c r="T34" s="177" t="str">
        <f>IF(T_iii_strat2!AE16="","-", (CONCATENATE("[",ROUND(T_iii_strat2!AE16,1),"; ",ROUND(T_iii_strat2!AF16,1),"]", " (", T_iii_strat2!AG16, ")")))</f>
        <v>-</v>
      </c>
      <c r="U34" s="109"/>
      <c r="V34" s="109"/>
      <c r="W34" s="113"/>
      <c r="X34" s="177" t="str">
        <f>IF(T_iii_strat3!C16="","-", (CONCATENATE("[",ROUND(T_iii_strat3!C16,1),"; ",ROUND(T_iii_strat3!D16,1),"]", " (", T_iii_strat3!E16, ")")))</f>
        <v>-</v>
      </c>
      <c r="Y34" s="177" t="str">
        <f>IF(T_iii_strat3!G16="","-", (CONCATENATE("[",ROUND(T_iii_strat3!G16,1),"; ",ROUND(T_iii_strat3!H16,1),"]", " (", T_iii_strat3!I16, ")")))</f>
        <v>-</v>
      </c>
      <c r="Z34" s="177" t="str">
        <f>IF(T_iii_strat3!K16="","-", (CONCATENATE("[",ROUND(T_iii_strat3!K16,1),"; ",ROUND(T_iii_strat3!L16,1),"]", " (", T_iii_strat3!M16, ")")))</f>
        <v>-</v>
      </c>
      <c r="AA34" s="177" t="str">
        <f>IF(T_iii_strat3!O16="","-", (CONCATENATE("[",ROUND(T_iii_strat3!O16,1),"; ",ROUND(T_iii_strat3!P16,1),"]", " (", T_iii_strat3!Q16, ")")))</f>
        <v>-</v>
      </c>
      <c r="AB34" s="177" t="str">
        <f>IF(T_iii_strat3!S16="","-", (CONCATENATE("[",ROUND(T_iii_strat3!S16,1),"; ",ROUND(T_iii_strat3!T16,1),"]", " (", T_iii_strat3!U16, ")")))</f>
        <v>-</v>
      </c>
      <c r="AC34" s="177" t="str">
        <f>IF(T_iii_strat3!W16="","-", (CONCATENATE("[",ROUND(T_iii_strat3!W16,1),"; ",ROUND(T_iii_strat3!X16,1),"]", " (", T_iii_strat3!Y16, ")")))</f>
        <v>-</v>
      </c>
      <c r="AD34" s="177" t="str">
        <f>IF(T_iii_strat3!AA16="","-", (CONCATENATE("[",ROUND(T_iii_strat3!AA16,1),"; ",ROUND(T_iii_strat3!AB16,1),"]", " (", T_iii_strat3!AC16, ")")))</f>
        <v>-</v>
      </c>
      <c r="AE34" s="177" t="str">
        <f>IF(T_iii_strat3!AE16="","-", (CONCATENATE("[",ROUND(T_iii_strat3!AE16,1),"; ",ROUND(T_iii_strat3!AF16,1),"]", " (", T_iii_strat3!AG16, ")")))</f>
        <v>-</v>
      </c>
    </row>
    <row r="35" spans="1:31" s="13" customFormat="1">
      <c r="A35" s="47"/>
      <c r="B35" s="120">
        <f>ROUND(T_iii_strat1!B17,1)</f>
        <v>0</v>
      </c>
      <c r="C35" s="120">
        <f>ROUND(T_iii_strat1!F17,1)</f>
        <v>0</v>
      </c>
      <c r="D35" s="120">
        <f>ROUND(T_iii_strat1!J17,1)</f>
        <v>0</v>
      </c>
      <c r="E35" s="120">
        <f>ROUND(T_iii_strat1!N17,1)</f>
        <v>0</v>
      </c>
      <c r="F35" s="120">
        <f>ROUND(T_iii_strat1!R17,1)</f>
        <v>0</v>
      </c>
      <c r="G35" s="120">
        <f>ROUND(T_iii_strat1!V17,1)</f>
        <v>0</v>
      </c>
      <c r="H35" s="120">
        <f>ROUND(T_iii_strat1!Z17,1)</f>
        <v>0</v>
      </c>
      <c r="I35" s="120">
        <f>ROUND(T_iii_strat1!AD17,1)</f>
        <v>0</v>
      </c>
      <c r="J35" s="121"/>
      <c r="K35" s="121"/>
      <c r="L35" s="112"/>
      <c r="M35" s="120">
        <f>ROUND(T_iii_strat2!B17,1)</f>
        <v>0</v>
      </c>
      <c r="N35" s="120">
        <f>ROUND(T_iii_strat2!F17,1)</f>
        <v>0</v>
      </c>
      <c r="O35" s="120">
        <f>ROUND(T_iii_strat2!J17,1)</f>
        <v>0</v>
      </c>
      <c r="P35" s="120">
        <f>ROUND(T_iii_strat2!N17,1)</f>
        <v>0</v>
      </c>
      <c r="Q35" s="120">
        <f>ROUND(T_iii_strat2!R17,1)</f>
        <v>0</v>
      </c>
      <c r="R35" s="120">
        <f>ROUND(T_iii_strat2!V17,1)</f>
        <v>0</v>
      </c>
      <c r="S35" s="120">
        <f>ROUND(T_iii_strat2!Z17,1)</f>
        <v>0</v>
      </c>
      <c r="T35" s="120">
        <f>ROUND(T_iii_strat2!AD17,1)</f>
        <v>0</v>
      </c>
      <c r="U35" s="121"/>
      <c r="V35" s="121"/>
      <c r="W35" s="112"/>
      <c r="X35" s="120">
        <f>ROUND(T_iii_strat3!B17,1)</f>
        <v>0</v>
      </c>
      <c r="Y35" s="120">
        <f>ROUND(T_iii_strat3!F17,1)</f>
        <v>0</v>
      </c>
      <c r="Z35" s="120">
        <f>ROUND(T_iii_strat3!J17,1)</f>
        <v>0</v>
      </c>
      <c r="AA35" s="120">
        <f>ROUND(T_iii_strat3!N17,1)</f>
        <v>0</v>
      </c>
      <c r="AB35" s="120">
        <f>ROUND(T_iii_strat3!R17,1)</f>
        <v>0</v>
      </c>
      <c r="AC35" s="120">
        <f>ROUND(T_iii_strat3!V17,1)</f>
        <v>0</v>
      </c>
      <c r="AD35" s="120">
        <f>ROUND(T_iii_strat3!Z17,1)</f>
        <v>0</v>
      </c>
      <c r="AE35" s="120">
        <f>ROUND(T_iii_strat3!AD17,1)</f>
        <v>0</v>
      </c>
    </row>
    <row r="36" spans="1:31" s="3" customFormat="1" ht="7">
      <c r="A36" s="74"/>
      <c r="B36" s="177" t="str">
        <f>IF(T_iii_strat1!C17="","-", (CONCATENATE("[",ROUND(T_iii_strat1!C17,1),"; ",ROUND(T_iii_strat1!D17,1),"]", " (", T_iii_strat1!E17, ")")))</f>
        <v>-</v>
      </c>
      <c r="C36" s="177" t="str">
        <f>IF(T_iii_strat1!G17="","-", (CONCATENATE("[",ROUND(T_iii_strat1!G17,1),"; ",ROUND(T_iii_strat1!H17,1),"]", " (", T_iii_strat1!I17, ")")))</f>
        <v>-</v>
      </c>
      <c r="D36" s="177" t="str">
        <f>IF(T_iii_strat1!K17="","-", (CONCATENATE("[",ROUND(T_iii_strat1!K17,1),"; ",ROUND(T_iii_strat1!L17,1),"]", " (", T_iii_strat1!M17, ")")))</f>
        <v>-</v>
      </c>
      <c r="E36" s="177" t="str">
        <f>IF(T_iii_strat1!O17="","-", (CONCATENATE("[",ROUND(T_iii_strat1!O17,1),"; ",ROUND(T_iii_strat1!P17,1),"]", " (", T_iii_strat1!Q17, ")")))</f>
        <v>-</v>
      </c>
      <c r="F36" s="177" t="str">
        <f>IF(T_iii_strat1!S17="","-", (CONCATENATE("[",ROUND(T_iii_strat1!S17,1),"; ",ROUND(T_iii_strat1!T17,1),"]", " (", T_iii_strat1!U17, ")")))</f>
        <v>-</v>
      </c>
      <c r="G36" s="177" t="str">
        <f>IF(T_iii_strat1!W17="","-", (CONCATENATE("[",ROUND(T_iii_strat1!W17,1),"; ",ROUND(T_iii_strat1!X17,1),"]", " (", T_iii_strat1!Y17, ")")))</f>
        <v>-</v>
      </c>
      <c r="H36" s="177" t="str">
        <f>IF(T_iii_strat1!AA17="","-", (CONCATENATE("[",ROUND(T_iii_strat1!AA17,1),"; ",ROUND(T_iii_strat1!AB17,1),"]", " (", T_iii_strat1!AC17, ")")))</f>
        <v>-</v>
      </c>
      <c r="I36" s="177" t="str">
        <f>IF(T_iii_strat1!AE17="","-", (CONCATENATE("[",ROUND(T_iii_strat1!AE17,1),"; ",ROUND(T_iii_strat1!AF17,1),"]", " (", T_iii_strat1!AG17, ")")))</f>
        <v>-</v>
      </c>
      <c r="J36" s="109"/>
      <c r="K36" s="109"/>
      <c r="L36" s="114"/>
      <c r="M36" s="177" t="str">
        <f>IF(T_iii_strat2!C17="","-", (CONCATENATE("[",ROUND(T_iii_strat2!C17,1),"; ",ROUND(T_iii_strat2!D17,1),"]", " (", T_iii_strat2!E17, ")")))</f>
        <v>-</v>
      </c>
      <c r="N36" s="177" t="str">
        <f>IF(T_iii_strat2!G17="","-", (CONCATENATE("[",ROUND(T_iii_strat2!G17,1),"; ",ROUND(T_iii_strat2!H17,1),"]", " (", T_iii_strat2!I17, ")")))</f>
        <v>-</v>
      </c>
      <c r="O36" s="177" t="str">
        <f>IF(T_iii_strat2!K17="","-", (CONCATENATE("[",ROUND(T_iii_strat2!K17,1),"; ",ROUND(T_iii_strat2!L17,1),"]", " (", T_iii_strat2!M17, ")")))</f>
        <v>-</v>
      </c>
      <c r="P36" s="177" t="str">
        <f>IF(T_iii_strat2!O17="","-", (CONCATENATE("[",ROUND(T_iii_strat2!O17,1),"; ",ROUND(T_iii_strat2!P17,1),"]", " (", T_iii_strat2!Q17, ")")))</f>
        <v>-</v>
      </c>
      <c r="Q36" s="177" t="str">
        <f>IF(T_iii_strat2!S17="","-", (CONCATENATE("[",ROUND(T_iii_strat2!S17,1),"; ",ROUND(T_iii_strat2!T17,1),"]", " (", T_iii_strat2!U17, ")")))</f>
        <v>-</v>
      </c>
      <c r="R36" s="177" t="str">
        <f>IF(T_iii_strat2!W17="","-", (CONCATENATE("[",ROUND(T_iii_strat2!W17,1),"; ",ROUND(T_iii_strat2!X17,1),"]", " (", T_iii_strat2!Y17, ")")))</f>
        <v>-</v>
      </c>
      <c r="S36" s="177" t="str">
        <f>IF(T_iii_strat2!AA17="","-", (CONCATENATE("[",ROUND(T_iii_strat2!AA17,1),"; ",ROUND(T_iii_strat2!AB17,1),"]", " (", T_iii_strat2!AC17, ")")))</f>
        <v>-</v>
      </c>
      <c r="T36" s="177" t="str">
        <f>IF(T_iii_strat2!AE17="","-", (CONCATENATE("[",ROUND(T_iii_strat2!AE17,1),"; ",ROUND(T_iii_strat2!AF17,1),"]", " (", T_iii_strat2!AG17, ")")))</f>
        <v>-</v>
      </c>
      <c r="U36" s="109"/>
      <c r="V36" s="109"/>
      <c r="W36" s="114"/>
      <c r="X36" s="177" t="str">
        <f>IF(T_iii_strat3!C17="","-", (CONCATENATE("[",ROUND(T_iii_strat3!C17,1),"; ",ROUND(T_iii_strat3!D17,1),"]", " (", T_iii_strat3!E17, ")")))</f>
        <v>-</v>
      </c>
      <c r="Y36" s="177" t="str">
        <f>IF(T_iii_strat3!G17="","-", (CONCATENATE("[",ROUND(T_iii_strat3!G17,1),"; ",ROUND(T_iii_strat3!H17,1),"]", " (", T_iii_strat3!I17, ")")))</f>
        <v>-</v>
      </c>
      <c r="Z36" s="177" t="str">
        <f>IF(T_iii_strat3!K17="","-", (CONCATENATE("[",ROUND(T_iii_strat3!K17,1),"; ",ROUND(T_iii_strat3!L17,1),"]", " (", T_iii_strat3!M17, ")")))</f>
        <v>-</v>
      </c>
      <c r="AA36" s="177" t="str">
        <f>IF(T_iii_strat3!O17="","-", (CONCATENATE("[",ROUND(T_iii_strat3!O17,1),"; ",ROUND(T_iii_strat3!P17,1),"]", " (", T_iii_strat3!Q17, ")")))</f>
        <v>-</v>
      </c>
      <c r="AB36" s="177" t="str">
        <f>IF(T_iii_strat3!S17="","-", (CONCATENATE("[",ROUND(T_iii_strat3!S17,1),"; ",ROUND(T_iii_strat3!T17,1),"]", " (", T_iii_strat3!U17, ")")))</f>
        <v>-</v>
      </c>
      <c r="AC36" s="177" t="str">
        <f>IF(T_iii_strat3!W17="","-", (CONCATENATE("[",ROUND(T_iii_strat3!W17,1),"; ",ROUND(T_iii_strat3!X17,1),"]", " (", T_iii_strat3!Y17, ")")))</f>
        <v>-</v>
      </c>
      <c r="AD36" s="177" t="str">
        <f>IF(T_iii_strat3!AA17="","-", (CONCATENATE("[",ROUND(T_iii_strat3!AA17,1),"; ",ROUND(T_iii_strat3!AB17,1),"]", " (", T_iii_strat3!AC17, ")")))</f>
        <v>-</v>
      </c>
      <c r="AE36" s="177" t="str">
        <f>IF(T_iii_strat3!AE17="","-", (CONCATENATE("[",ROUND(T_iii_strat3!AE17,1),"; ",ROUND(T_iii_strat3!AF17,1),"]", " (", T_iii_strat3!AG17, ")")))</f>
        <v>-</v>
      </c>
    </row>
    <row r="37" spans="1:31" s="13" customFormat="1">
      <c r="A37" s="12"/>
      <c r="B37" s="120">
        <f>ROUND(T_iii_strat1!B18,1)</f>
        <v>0</v>
      </c>
      <c r="C37" s="120">
        <f>ROUND(T_iii_strat1!F18,1)</f>
        <v>0</v>
      </c>
      <c r="D37" s="120">
        <f>ROUND(T_iii_strat1!J18,1)</f>
        <v>0</v>
      </c>
      <c r="E37" s="120">
        <f>ROUND(T_iii_strat1!N18,1)</f>
        <v>0</v>
      </c>
      <c r="F37" s="120">
        <f>ROUND(T_iii_strat1!R18,1)</f>
        <v>0</v>
      </c>
      <c r="G37" s="120">
        <f>ROUND(T_iii_strat1!V18,1)</f>
        <v>0</v>
      </c>
      <c r="H37" s="120">
        <f>ROUND(T_iii_strat1!Z18,1)</f>
        <v>0</v>
      </c>
      <c r="I37" s="120">
        <f>ROUND(T_iii_strat1!AD18,1)</f>
        <v>0</v>
      </c>
      <c r="J37" s="121"/>
      <c r="K37" s="121"/>
      <c r="L37" s="108"/>
      <c r="M37" s="120">
        <f>ROUND(T_iii_strat2!B18,1)</f>
        <v>0</v>
      </c>
      <c r="N37" s="120">
        <f>ROUND(T_iii_strat2!F18,1)</f>
        <v>0</v>
      </c>
      <c r="O37" s="120">
        <f>ROUND(T_iii_strat2!J18,1)</f>
        <v>0</v>
      </c>
      <c r="P37" s="120">
        <f>ROUND(T_iii_strat2!N18,1)</f>
        <v>0</v>
      </c>
      <c r="Q37" s="120">
        <f>ROUND(T_iii_strat2!R18,1)</f>
        <v>0</v>
      </c>
      <c r="R37" s="120">
        <f>ROUND(T_iii_strat2!V18,1)</f>
        <v>0</v>
      </c>
      <c r="S37" s="120">
        <f>ROUND(T_iii_strat2!Z18,1)</f>
        <v>0</v>
      </c>
      <c r="T37" s="120">
        <f>ROUND(T_iii_strat2!AD18,1)</f>
        <v>0</v>
      </c>
      <c r="U37" s="121"/>
      <c r="V37" s="121"/>
      <c r="W37" s="108"/>
      <c r="X37" s="120">
        <f>ROUND(T_iii_strat3!B18,1)</f>
        <v>0</v>
      </c>
      <c r="Y37" s="120">
        <f>ROUND(T_iii_strat3!F18,1)</f>
        <v>0</v>
      </c>
      <c r="Z37" s="120">
        <f>ROUND(T_iii_strat3!J18,1)</f>
        <v>0</v>
      </c>
      <c r="AA37" s="120">
        <f>ROUND(T_iii_strat3!N18,1)</f>
        <v>0</v>
      </c>
      <c r="AB37" s="120">
        <f>ROUND(T_iii_strat3!R18,1)</f>
        <v>0</v>
      </c>
      <c r="AC37" s="120">
        <f>ROUND(T_iii_strat3!V18,1)</f>
        <v>0</v>
      </c>
      <c r="AD37" s="120">
        <f>ROUND(T_iii_strat3!Z18,1)</f>
        <v>0</v>
      </c>
      <c r="AE37" s="120">
        <f>ROUND(T_iii_strat3!AD18,1)</f>
        <v>0</v>
      </c>
    </row>
    <row r="38" spans="1:31" s="3" customFormat="1" ht="7">
      <c r="A38" s="75"/>
      <c r="B38" s="177" t="str">
        <f>IF(T_iii_strat1!C18="","-", (CONCATENATE("[",ROUND(T_iii_strat1!C18,1),"; ",ROUND(T_iii_strat1!D18,1),"]", " (", T_iii_strat1!E18, ")")))</f>
        <v>-</v>
      </c>
      <c r="C38" s="177" t="str">
        <f>IF(T_iii_strat1!G18="","-", (CONCATENATE("[",ROUND(T_iii_strat1!G18,1),"; ",ROUND(T_iii_strat1!H18,1),"]", " (", T_iii_strat1!I18, ")")))</f>
        <v>-</v>
      </c>
      <c r="D38" s="177" t="str">
        <f>IF(T_iii_strat1!K18="","-", (CONCATENATE("[",ROUND(T_iii_strat1!K18,1),"; ",ROUND(T_iii_strat1!L18,1),"]", " (", T_iii_strat1!M18, ")")))</f>
        <v>-</v>
      </c>
      <c r="E38" s="177" t="str">
        <f>IF(T_iii_strat1!O18="","-", (CONCATENATE("[",ROUND(T_iii_strat1!O18,1),"; ",ROUND(T_iii_strat1!P18,1),"]", " (", T_iii_strat1!Q18, ")")))</f>
        <v>-</v>
      </c>
      <c r="F38" s="177" t="str">
        <f>IF(T_iii_strat1!S18="","-", (CONCATENATE("[",ROUND(T_iii_strat1!S18,1),"; ",ROUND(T_iii_strat1!T18,1),"]", " (", T_iii_strat1!U18, ")")))</f>
        <v>-</v>
      </c>
      <c r="G38" s="177" t="str">
        <f>IF(T_iii_strat1!W18="","-", (CONCATENATE("[",ROUND(T_iii_strat1!W18,1),"; ",ROUND(T_iii_strat1!X18,1),"]", " (", T_iii_strat1!Y18, ")")))</f>
        <v>-</v>
      </c>
      <c r="H38" s="177" t="str">
        <f>IF(T_iii_strat1!AA18="","-", (CONCATENATE("[",ROUND(T_iii_strat1!AA18,1),"; ",ROUND(T_iii_strat1!AB18,1),"]", " (", T_iii_strat1!AC18, ")")))</f>
        <v>-</v>
      </c>
      <c r="I38" s="177" t="str">
        <f>IF(T_iii_strat1!AE18="","-", (CONCATENATE("[",ROUND(T_iii_strat1!AE18,1),"; ",ROUND(T_iii_strat1!AF18,1),"]", " (", T_iii_strat1!AG18, ")")))</f>
        <v>-</v>
      </c>
      <c r="J38" s="109"/>
      <c r="K38" s="109"/>
      <c r="L38" s="115"/>
      <c r="M38" s="177" t="str">
        <f>IF(T_iii_strat2!C18="","-", (CONCATENATE("[",ROUND(T_iii_strat2!C18,1),"; ",ROUND(T_iii_strat2!D18,1),"]", " (", T_iii_strat2!E18, ")")))</f>
        <v>-</v>
      </c>
      <c r="N38" s="177" t="str">
        <f>IF(T_iii_strat2!G18="","-", (CONCATENATE("[",ROUND(T_iii_strat2!G18,1),"; ",ROUND(T_iii_strat2!H18,1),"]", " (", T_iii_strat2!I18, ")")))</f>
        <v>-</v>
      </c>
      <c r="O38" s="177" t="str">
        <f>IF(T_iii_strat2!K18="","-", (CONCATENATE("[",ROUND(T_iii_strat2!K18,1),"; ",ROUND(T_iii_strat2!L18,1),"]", " (", T_iii_strat2!M18, ")")))</f>
        <v>-</v>
      </c>
      <c r="P38" s="177" t="str">
        <f>IF(T_iii_strat2!O18="","-", (CONCATENATE("[",ROUND(T_iii_strat2!O18,1),"; ",ROUND(T_iii_strat2!P18,1),"]", " (", T_iii_strat2!Q18, ")")))</f>
        <v>-</v>
      </c>
      <c r="Q38" s="177" t="str">
        <f>IF(T_iii_strat2!S18="","-", (CONCATENATE("[",ROUND(T_iii_strat2!S18,1),"; ",ROUND(T_iii_strat2!T18,1),"]", " (", T_iii_strat2!U18, ")")))</f>
        <v>-</v>
      </c>
      <c r="R38" s="177" t="str">
        <f>IF(T_iii_strat2!W18="","-", (CONCATENATE("[",ROUND(T_iii_strat2!W18,1),"; ",ROUND(T_iii_strat2!X18,1),"]", " (", T_iii_strat2!Y18, ")")))</f>
        <v>-</v>
      </c>
      <c r="S38" s="177" t="str">
        <f>IF(T_iii_strat2!AA18="","-", (CONCATENATE("[",ROUND(T_iii_strat2!AA18,1),"; ",ROUND(T_iii_strat2!AB18,1),"]", " (", T_iii_strat2!AC18, ")")))</f>
        <v>-</v>
      </c>
      <c r="T38" s="177" t="str">
        <f>IF(T_iii_strat2!AE18="","-", (CONCATENATE("[",ROUND(T_iii_strat2!AE18,1),"; ",ROUND(T_iii_strat2!AF18,1),"]", " (", T_iii_strat2!AG18, ")")))</f>
        <v>-</v>
      </c>
      <c r="U38" s="109"/>
      <c r="V38" s="109"/>
      <c r="W38" s="115"/>
      <c r="X38" s="177" t="str">
        <f>IF(T_iii_strat3!C18="","-", (CONCATENATE("[",ROUND(T_iii_strat3!C18,1),"; ",ROUND(T_iii_strat3!D18,1),"]", " (", T_iii_strat3!E18, ")")))</f>
        <v>-</v>
      </c>
      <c r="Y38" s="177" t="str">
        <f>IF(T_iii_strat3!G18="","-", (CONCATENATE("[",ROUND(T_iii_strat3!G18,1),"; ",ROUND(T_iii_strat3!H18,1),"]", " (", T_iii_strat3!I18, ")")))</f>
        <v>-</v>
      </c>
      <c r="Z38" s="177" t="str">
        <f>IF(T_iii_strat3!K18="","-", (CONCATENATE("[",ROUND(T_iii_strat3!K18,1),"; ",ROUND(T_iii_strat3!L18,1),"]", " (", T_iii_strat3!M18, ")")))</f>
        <v>-</v>
      </c>
      <c r="AA38" s="177" t="str">
        <f>IF(T_iii_strat3!O18="","-", (CONCATENATE("[",ROUND(T_iii_strat3!O18,1),"; ",ROUND(T_iii_strat3!P18,1),"]", " (", T_iii_strat3!Q18, ")")))</f>
        <v>-</v>
      </c>
      <c r="AB38" s="177" t="str">
        <f>IF(T_iii_strat3!S18="","-", (CONCATENATE("[",ROUND(T_iii_strat3!S18,1),"; ",ROUND(T_iii_strat3!T18,1),"]", " (", T_iii_strat3!U18, ")")))</f>
        <v>-</v>
      </c>
      <c r="AC38" s="177" t="str">
        <f>IF(T_iii_strat3!W18="","-", (CONCATENATE("[",ROUND(T_iii_strat3!W18,1),"; ",ROUND(T_iii_strat3!X18,1),"]", " (", T_iii_strat3!Y18, ")")))</f>
        <v>-</v>
      </c>
      <c r="AD38" s="177" t="str">
        <f>IF(T_iii_strat3!AA18="","-", (CONCATENATE("[",ROUND(T_iii_strat3!AA18,1),"; ",ROUND(T_iii_strat3!AB18,1),"]", " (", T_iii_strat3!AC18, ")")))</f>
        <v>-</v>
      </c>
      <c r="AE38" s="177" t="str">
        <f>IF(T_iii_strat3!AE18="","-", (CONCATENATE("[",ROUND(T_iii_strat3!AE18,1),"; ",ROUND(T_iii_strat3!AF18,1),"]", " (", T_iii_strat3!AG18, ")")))</f>
        <v>-</v>
      </c>
    </row>
    <row r="39" spans="1:31" s="13" customFormat="1">
      <c r="A39" s="76"/>
      <c r="B39" s="120">
        <f>ROUND(T_iii_strat1!B19,1)</f>
        <v>0</v>
      </c>
      <c r="C39" s="120">
        <f>ROUND(T_iii_strat1!F19,1)</f>
        <v>0</v>
      </c>
      <c r="D39" s="120">
        <f>ROUND(T_iii_strat1!J19,1)</f>
        <v>0</v>
      </c>
      <c r="E39" s="120">
        <f>ROUND(T_iii_strat1!N19,1)</f>
        <v>0</v>
      </c>
      <c r="F39" s="120">
        <f>ROUND(T_iii_strat1!R19,1)</f>
        <v>0</v>
      </c>
      <c r="G39" s="120">
        <f>ROUND(T_iii_strat1!V19,1)</f>
        <v>0</v>
      </c>
      <c r="H39" s="120">
        <f>ROUND(T_iii_strat1!Z19,1)</f>
        <v>0</v>
      </c>
      <c r="I39" s="120">
        <f>ROUND(T_iii_strat1!AD19,1)</f>
        <v>0</v>
      </c>
      <c r="J39" s="121"/>
      <c r="K39" s="121"/>
      <c r="L39" s="112"/>
      <c r="M39" s="120">
        <f>ROUND(T_iii_strat2!B19,1)</f>
        <v>0</v>
      </c>
      <c r="N39" s="120">
        <f>ROUND(T_iii_strat2!F19,1)</f>
        <v>0</v>
      </c>
      <c r="O39" s="120">
        <f>ROUND(T_iii_strat2!J19,1)</f>
        <v>0</v>
      </c>
      <c r="P39" s="120">
        <f>ROUND(T_iii_strat2!N19,1)</f>
        <v>0</v>
      </c>
      <c r="Q39" s="120">
        <f>ROUND(T_iii_strat2!R19,1)</f>
        <v>0</v>
      </c>
      <c r="R39" s="120">
        <f>ROUND(T_iii_strat2!V19,1)</f>
        <v>0</v>
      </c>
      <c r="S39" s="120">
        <f>ROUND(T_iii_strat2!Z19,1)</f>
        <v>0</v>
      </c>
      <c r="T39" s="120">
        <f>ROUND(T_iii_strat2!AD19,1)</f>
        <v>0</v>
      </c>
      <c r="U39" s="121"/>
      <c r="V39" s="121"/>
      <c r="W39" s="112"/>
      <c r="X39" s="120">
        <f>ROUND(T_iii_strat3!B19,1)</f>
        <v>0</v>
      </c>
      <c r="Y39" s="120">
        <f>ROUND(T_iii_strat3!F19,1)</f>
        <v>0</v>
      </c>
      <c r="Z39" s="120">
        <f>ROUND(T_iii_strat3!J19,1)</f>
        <v>0</v>
      </c>
      <c r="AA39" s="120">
        <f>ROUND(T_iii_strat3!N19,1)</f>
        <v>0</v>
      </c>
      <c r="AB39" s="120">
        <f>ROUND(T_iii_strat3!R19,1)</f>
        <v>0</v>
      </c>
      <c r="AC39" s="120">
        <f>ROUND(T_iii_strat3!V19,1)</f>
        <v>0</v>
      </c>
      <c r="AD39" s="120">
        <f>ROUND(T_iii_strat3!Z19,1)</f>
        <v>0</v>
      </c>
      <c r="AE39" s="120">
        <f>ROUND(T_iii_strat3!AD19,1)</f>
        <v>0</v>
      </c>
    </row>
    <row r="40" spans="1:31" s="3" customFormat="1" ht="7">
      <c r="A40" s="77"/>
      <c r="B40" s="177" t="str">
        <f>IF(T_iii_strat1!C19="","-", (CONCATENATE("[",ROUND(T_iii_strat1!C19,1),"; ",ROUND(T_iii_strat1!D19,1),"]", " (", T_iii_strat1!E19, ")")))</f>
        <v>-</v>
      </c>
      <c r="C40" s="177" t="str">
        <f>IF(T_iii_strat1!G19="","-", (CONCATENATE("[",ROUND(T_iii_strat1!G19,1),"; ",ROUND(T_iii_strat1!H19,1),"]", " (", T_iii_strat1!I19, ")")))</f>
        <v>-</v>
      </c>
      <c r="D40" s="177" t="str">
        <f>IF(T_iii_strat1!K19="","-", (CONCATENATE("[",ROUND(T_iii_strat1!K19,1),"; ",ROUND(T_iii_strat1!L19,1),"]", " (", T_iii_strat1!M19, ")")))</f>
        <v>-</v>
      </c>
      <c r="E40" s="177" t="str">
        <f>IF(T_iii_strat1!O19="","-", (CONCATENATE("[",ROUND(T_iii_strat1!O19,1),"; ",ROUND(T_iii_strat1!P19,1),"]", " (", T_iii_strat1!Q19, ")")))</f>
        <v>-</v>
      </c>
      <c r="F40" s="177" t="str">
        <f>IF(T_iii_strat1!S19="","-", (CONCATENATE("[",ROUND(T_iii_strat1!S19,1),"; ",ROUND(T_iii_strat1!T19,1),"]", " (", T_iii_strat1!U19, ")")))</f>
        <v>-</v>
      </c>
      <c r="G40" s="177" t="str">
        <f>IF(T_iii_strat1!W19="","-", (CONCATENATE("[",ROUND(T_iii_strat1!W19,1),"; ",ROUND(T_iii_strat1!X19,1),"]", " (", T_iii_strat1!Y19, ")")))</f>
        <v>-</v>
      </c>
      <c r="H40" s="177" t="str">
        <f>IF(T_iii_strat1!AA19="","-", (CONCATENATE("[",ROUND(T_iii_strat1!AA19,1),"; ",ROUND(T_iii_strat1!AB19,1),"]", " (", T_iii_strat1!AC19, ")")))</f>
        <v>-</v>
      </c>
      <c r="I40" s="177" t="str">
        <f>IF(T_iii_strat1!AE19="","-", (CONCATENATE("[",ROUND(T_iii_strat1!AE19,1),"; ",ROUND(T_iii_strat1!AF19,1),"]", " (", T_iii_strat1!AG19, ")")))</f>
        <v>-</v>
      </c>
      <c r="J40" s="109"/>
      <c r="K40" s="109"/>
      <c r="L40" s="116"/>
      <c r="M40" s="177" t="str">
        <f>IF(T_iii_strat2!C19="","-", (CONCATENATE("[",ROUND(T_iii_strat2!C19,1),"; ",ROUND(T_iii_strat2!D19,1),"]", " (", T_iii_strat2!E19, ")")))</f>
        <v>-</v>
      </c>
      <c r="N40" s="177" t="str">
        <f>IF(T_iii_strat2!G19="","-", (CONCATENATE("[",ROUND(T_iii_strat2!G19,1),"; ",ROUND(T_iii_strat2!H19,1),"]", " (", T_iii_strat2!I19, ")")))</f>
        <v>-</v>
      </c>
      <c r="O40" s="177" t="str">
        <f>IF(T_iii_strat2!K19="","-", (CONCATENATE("[",ROUND(T_iii_strat2!K19,1),"; ",ROUND(T_iii_strat2!L19,1),"]", " (", T_iii_strat2!M19, ")")))</f>
        <v>-</v>
      </c>
      <c r="P40" s="177" t="str">
        <f>IF(T_iii_strat2!O19="","-", (CONCATENATE("[",ROUND(T_iii_strat2!O19,1),"; ",ROUND(T_iii_strat2!P19,1),"]", " (", T_iii_strat2!Q19, ")")))</f>
        <v>-</v>
      </c>
      <c r="Q40" s="177" t="str">
        <f>IF(T_iii_strat2!S19="","-", (CONCATENATE("[",ROUND(T_iii_strat2!S19,1),"; ",ROUND(T_iii_strat2!T19,1),"]", " (", T_iii_strat2!U19, ")")))</f>
        <v>-</v>
      </c>
      <c r="R40" s="177" t="str">
        <f>IF(T_iii_strat2!W19="","-", (CONCATENATE("[",ROUND(T_iii_strat2!W19,1),"; ",ROUND(T_iii_strat2!X19,1),"]", " (", T_iii_strat2!Y19, ")")))</f>
        <v>-</v>
      </c>
      <c r="S40" s="177" t="str">
        <f>IF(T_iii_strat2!AA19="","-", (CONCATENATE("[",ROUND(T_iii_strat2!AA19,1),"; ",ROUND(T_iii_strat2!AB19,1),"]", " (", T_iii_strat2!AC19, ")")))</f>
        <v>-</v>
      </c>
      <c r="T40" s="177" t="str">
        <f>IF(T_iii_strat2!AE19="","-", (CONCATENATE("[",ROUND(T_iii_strat2!AE19,1),"; ",ROUND(T_iii_strat2!AF19,1),"]", " (", T_iii_strat2!AG19, ")")))</f>
        <v>-</v>
      </c>
      <c r="U40" s="109"/>
      <c r="V40" s="109"/>
      <c r="W40" s="116"/>
      <c r="X40" s="177" t="str">
        <f>IF(T_iii_strat3!C19="","-", (CONCATENATE("[",ROUND(T_iii_strat3!C19,1),"; ",ROUND(T_iii_strat3!D19,1),"]", " (", T_iii_strat3!E19, ")")))</f>
        <v>-</v>
      </c>
      <c r="Y40" s="177" t="str">
        <f>IF(T_iii_strat3!G19="","-", (CONCATENATE("[",ROUND(T_iii_strat3!G19,1),"; ",ROUND(T_iii_strat3!H19,1),"]", " (", T_iii_strat3!I19, ")")))</f>
        <v>-</v>
      </c>
      <c r="Z40" s="177" t="str">
        <f>IF(T_iii_strat3!K19="","-", (CONCATENATE("[",ROUND(T_iii_strat3!K19,1),"; ",ROUND(T_iii_strat3!L19,1),"]", " (", T_iii_strat3!M19, ")")))</f>
        <v>-</v>
      </c>
      <c r="AA40" s="177" t="str">
        <f>IF(T_iii_strat3!O19="","-", (CONCATENATE("[",ROUND(T_iii_strat3!O19,1),"; ",ROUND(T_iii_strat3!P19,1),"]", " (", T_iii_strat3!Q19, ")")))</f>
        <v>-</v>
      </c>
      <c r="AB40" s="177" t="str">
        <f>IF(T_iii_strat3!S19="","-", (CONCATENATE("[",ROUND(T_iii_strat3!S19,1),"; ",ROUND(T_iii_strat3!T19,1),"]", " (", T_iii_strat3!U19, ")")))</f>
        <v>-</v>
      </c>
      <c r="AC40" s="177" t="str">
        <f>IF(T_iii_strat3!W19="","-", (CONCATENATE("[",ROUND(T_iii_strat3!W19,1),"; ",ROUND(T_iii_strat3!X19,1),"]", " (", T_iii_strat3!Y19, ")")))</f>
        <v>-</v>
      </c>
      <c r="AD40" s="177" t="str">
        <f>IF(T_iii_strat3!AA19="","-", (CONCATENATE("[",ROUND(T_iii_strat3!AA19,1),"; ",ROUND(T_iii_strat3!AB19,1),"]", " (", T_iii_strat3!AC19, ")")))</f>
        <v>-</v>
      </c>
      <c r="AE40" s="177" t="str">
        <f>IF(T_iii_strat3!AE19="","-", (CONCATENATE("[",ROUND(T_iii_strat3!AE19,1),"; ",ROUND(T_iii_strat3!AF19,1),"]", " (", T_iii_strat3!AG19, ")")))</f>
        <v>-</v>
      </c>
    </row>
    <row r="41" spans="1:31" s="13" customFormat="1">
      <c r="A41" s="14"/>
      <c r="B41" s="120">
        <f>ROUND(T_iii_strat1!B20,1)</f>
        <v>0</v>
      </c>
      <c r="C41" s="120">
        <f>ROUND(T_iii_strat1!F20,1)</f>
        <v>0</v>
      </c>
      <c r="D41" s="120">
        <f>ROUND(T_iii_strat1!J20,1)</f>
        <v>0</v>
      </c>
      <c r="E41" s="120">
        <f>ROUND(T_iii_strat1!N20,1)</f>
        <v>0</v>
      </c>
      <c r="F41" s="120">
        <f>ROUND(T_iii_strat1!R20,1)</f>
        <v>0</v>
      </c>
      <c r="G41" s="120">
        <f>ROUND(T_iii_strat1!V20,1)</f>
        <v>0</v>
      </c>
      <c r="H41" s="120">
        <f>ROUND(T_iii_strat1!Z20,1)</f>
        <v>0</v>
      </c>
      <c r="I41" s="120">
        <f>ROUND(T_iii_strat1!AD20,1)</f>
        <v>0</v>
      </c>
      <c r="J41" s="121"/>
      <c r="K41" s="121"/>
      <c r="L41" s="117"/>
      <c r="M41" s="120">
        <f>ROUND(T_iii_strat2!B20,1)</f>
        <v>0</v>
      </c>
      <c r="N41" s="120">
        <f>ROUND(T_iii_strat2!F20,1)</f>
        <v>0</v>
      </c>
      <c r="O41" s="120">
        <f>ROUND(T_iii_strat2!J20,1)</f>
        <v>0</v>
      </c>
      <c r="P41" s="120">
        <f>ROUND(T_iii_strat2!N20,1)</f>
        <v>0</v>
      </c>
      <c r="Q41" s="120">
        <f>ROUND(T_iii_strat2!R20,1)</f>
        <v>0</v>
      </c>
      <c r="R41" s="120">
        <f>ROUND(T_iii_strat2!V20,1)</f>
        <v>0</v>
      </c>
      <c r="S41" s="120">
        <f>ROUND(T_iii_strat2!Z20,1)</f>
        <v>0</v>
      </c>
      <c r="T41" s="120">
        <f>ROUND(T_iii_strat2!AD20,1)</f>
        <v>0</v>
      </c>
      <c r="U41" s="121"/>
      <c r="V41" s="121"/>
      <c r="W41" s="117"/>
      <c r="X41" s="120">
        <f>ROUND(T_iii_strat3!B20,1)</f>
        <v>0</v>
      </c>
      <c r="Y41" s="120">
        <f>ROUND(T_iii_strat3!F20,1)</f>
        <v>0</v>
      </c>
      <c r="Z41" s="120">
        <f>ROUND(T_iii_strat3!J20,1)</f>
        <v>0</v>
      </c>
      <c r="AA41" s="120">
        <f>ROUND(T_iii_strat3!N20,1)</f>
        <v>0</v>
      </c>
      <c r="AB41" s="120">
        <f>ROUND(T_iii_strat3!R20,1)</f>
        <v>0</v>
      </c>
      <c r="AC41" s="120">
        <f>ROUND(T_iii_strat3!V20,1)</f>
        <v>0</v>
      </c>
      <c r="AD41" s="120">
        <f>ROUND(T_iii_strat3!Z20,1)</f>
        <v>0</v>
      </c>
      <c r="AE41" s="120">
        <f>ROUND(T_iii_strat3!AD20,1)</f>
        <v>0</v>
      </c>
    </row>
    <row r="42" spans="1:31" s="3" customFormat="1" ht="7">
      <c r="A42" s="78"/>
      <c r="B42" s="177" t="str">
        <f>IF(T_iii_strat1!C20="","-", (CONCATENATE("[",ROUND(T_iii_strat1!C20,1),"; ",ROUND(T_iii_strat1!D20,1),"]", " (", T_iii_strat1!E20, ")")))</f>
        <v>-</v>
      </c>
      <c r="C42" s="177" t="str">
        <f>IF(T_iii_strat1!G20="","-", (CONCATENATE("[",ROUND(T_iii_strat1!G20,1),"; ",ROUND(T_iii_strat1!H20,1),"]", " (", T_iii_strat1!I20, ")")))</f>
        <v>-</v>
      </c>
      <c r="D42" s="177" t="str">
        <f>IF(T_iii_strat1!K20="","-", (CONCATENATE("[",ROUND(T_iii_strat1!K20,1),"; ",ROUND(T_iii_strat1!L20,1),"]", " (", T_iii_strat1!M20, ")")))</f>
        <v>-</v>
      </c>
      <c r="E42" s="177" t="str">
        <f>IF(T_iii_strat1!O20="","-", (CONCATENATE("[",ROUND(T_iii_strat1!O20,1),"; ",ROUND(T_iii_strat1!P20,1),"]", " (", T_iii_strat1!Q20, ")")))</f>
        <v>-</v>
      </c>
      <c r="F42" s="177" t="str">
        <f>IF(T_iii_strat1!S20="","-", (CONCATENATE("[",ROUND(T_iii_strat1!S20,1),"; ",ROUND(T_iii_strat1!T20,1),"]", " (", T_iii_strat1!U20, ")")))</f>
        <v>-</v>
      </c>
      <c r="G42" s="177" t="str">
        <f>IF(T_iii_strat1!W20="","-", (CONCATENATE("[",ROUND(T_iii_strat1!W20,1),"; ",ROUND(T_iii_strat1!X20,1),"]", " (", T_iii_strat1!Y20, ")")))</f>
        <v>-</v>
      </c>
      <c r="H42" s="177" t="str">
        <f>IF(T_iii_strat1!AA20="","-", (CONCATENATE("[",ROUND(T_iii_strat1!AA20,1),"; ",ROUND(T_iii_strat1!AB20,1),"]", " (", T_iii_strat1!AC20, ")")))</f>
        <v>-</v>
      </c>
      <c r="I42" s="177" t="str">
        <f>IF(T_iii_strat1!AE20="","-", (CONCATENATE("[",ROUND(T_iii_strat1!AE20,1),"; ",ROUND(T_iii_strat1!AF20,1),"]", " (", T_iii_strat1!AG20, ")")))</f>
        <v>-</v>
      </c>
      <c r="J42" s="109"/>
      <c r="K42" s="109"/>
      <c r="L42" s="118"/>
      <c r="M42" s="177" t="str">
        <f>IF(T_iii_strat2!C20="","-", (CONCATENATE("[",ROUND(T_iii_strat2!C20,1),"; ",ROUND(T_iii_strat2!D20,1),"]", " (", T_iii_strat2!E20, ")")))</f>
        <v>-</v>
      </c>
      <c r="N42" s="177" t="str">
        <f>IF(T_iii_strat2!G20="","-", (CONCATENATE("[",ROUND(T_iii_strat2!G20,1),"; ",ROUND(T_iii_strat2!H20,1),"]", " (", T_iii_strat2!I20, ")")))</f>
        <v>-</v>
      </c>
      <c r="O42" s="177" t="str">
        <f>IF(T_iii_strat2!K20="","-", (CONCATENATE("[",ROUND(T_iii_strat2!K20,1),"; ",ROUND(T_iii_strat2!L20,1),"]", " (", T_iii_strat2!M20, ")")))</f>
        <v>-</v>
      </c>
      <c r="P42" s="177" t="str">
        <f>IF(T_iii_strat2!O20="","-", (CONCATENATE("[",ROUND(T_iii_strat2!O20,1),"; ",ROUND(T_iii_strat2!P20,1),"]", " (", T_iii_strat2!Q20, ")")))</f>
        <v>-</v>
      </c>
      <c r="Q42" s="177" t="str">
        <f>IF(T_iii_strat2!S20="","-", (CONCATENATE("[",ROUND(T_iii_strat2!S20,1),"; ",ROUND(T_iii_strat2!T20,1),"]", " (", T_iii_strat2!U20, ")")))</f>
        <v>-</v>
      </c>
      <c r="R42" s="177" t="str">
        <f>IF(T_iii_strat2!W20="","-", (CONCATENATE("[",ROUND(T_iii_strat2!W20,1),"; ",ROUND(T_iii_strat2!X20,1),"]", " (", T_iii_strat2!Y20, ")")))</f>
        <v>-</v>
      </c>
      <c r="S42" s="177" t="str">
        <f>IF(T_iii_strat2!AA20="","-", (CONCATENATE("[",ROUND(T_iii_strat2!AA20,1),"; ",ROUND(T_iii_strat2!AB20,1),"]", " (", T_iii_strat2!AC20, ")")))</f>
        <v>-</v>
      </c>
      <c r="T42" s="177" t="str">
        <f>IF(T_iii_strat2!AE20="","-", (CONCATENATE("[",ROUND(T_iii_strat2!AE20,1),"; ",ROUND(T_iii_strat2!AF20,1),"]", " (", T_iii_strat2!AG20, ")")))</f>
        <v>-</v>
      </c>
      <c r="U42" s="109"/>
      <c r="V42" s="109"/>
      <c r="W42" s="118"/>
      <c r="X42" s="177" t="str">
        <f>IF(T_iii_strat3!C20="","-", (CONCATENATE("[",ROUND(T_iii_strat3!C20,1),"; ",ROUND(T_iii_strat3!D20,1),"]", " (", T_iii_strat3!E20, ")")))</f>
        <v>-</v>
      </c>
      <c r="Y42" s="177" t="str">
        <f>IF(T_iii_strat3!G20="","-", (CONCATENATE("[",ROUND(T_iii_strat3!G20,1),"; ",ROUND(T_iii_strat3!H20,1),"]", " (", T_iii_strat3!I20, ")")))</f>
        <v>-</v>
      </c>
      <c r="Z42" s="177" t="str">
        <f>IF(T_iii_strat3!K20="","-", (CONCATENATE("[",ROUND(T_iii_strat3!K20,1),"; ",ROUND(T_iii_strat3!L20,1),"]", " (", T_iii_strat3!M20, ")")))</f>
        <v>-</v>
      </c>
      <c r="AA42" s="177" t="str">
        <f>IF(T_iii_strat3!O20="","-", (CONCATENATE("[",ROUND(T_iii_strat3!O20,1),"; ",ROUND(T_iii_strat3!P20,1),"]", " (", T_iii_strat3!Q20, ")")))</f>
        <v>-</v>
      </c>
      <c r="AB42" s="177" t="str">
        <f>IF(T_iii_strat3!S20="","-", (CONCATENATE("[",ROUND(T_iii_strat3!S20,1),"; ",ROUND(T_iii_strat3!T20,1),"]", " (", T_iii_strat3!U20, ")")))</f>
        <v>-</v>
      </c>
      <c r="AC42" s="177" t="str">
        <f>IF(T_iii_strat3!W20="","-", (CONCATENATE("[",ROUND(T_iii_strat3!W20,1),"; ",ROUND(T_iii_strat3!X20,1),"]", " (", T_iii_strat3!Y20, ")")))</f>
        <v>-</v>
      </c>
      <c r="AD42" s="177" t="str">
        <f>IF(T_iii_strat3!AA20="","-", (CONCATENATE("[",ROUND(T_iii_strat3!AA20,1),"; ",ROUND(T_iii_strat3!AB20,1),"]", " (", T_iii_strat3!AC20, ")")))</f>
        <v>-</v>
      </c>
      <c r="AE42" s="177" t="str">
        <f>IF(T_iii_strat3!AE20="","-", (CONCATENATE("[",ROUND(T_iii_strat3!AE20,1),"; ",ROUND(T_iii_strat3!AF20,1),"]", " (", T_iii_strat3!AG20, ")")))</f>
        <v>-</v>
      </c>
    </row>
    <row r="43" spans="1:31" s="13" customFormat="1">
      <c r="A43" s="14"/>
      <c r="B43" s="120">
        <f>ROUND(T_iii_strat1!B21,1)</f>
        <v>0</v>
      </c>
      <c r="C43" s="120">
        <f>ROUND(T_iii_strat1!F21,1)</f>
        <v>0</v>
      </c>
      <c r="D43" s="120">
        <f>ROUND(T_iii_strat1!J21,1)</f>
        <v>0</v>
      </c>
      <c r="E43" s="120">
        <f>ROUND(T_iii_strat1!N21,1)</f>
        <v>0</v>
      </c>
      <c r="F43" s="120">
        <f>ROUND(T_iii_strat1!R21,1)</f>
        <v>0</v>
      </c>
      <c r="G43" s="120">
        <f>ROUND(T_iii_strat1!V21,1)</f>
        <v>0</v>
      </c>
      <c r="H43" s="120">
        <f>ROUND(T_iii_strat1!Z21,1)</f>
        <v>0</v>
      </c>
      <c r="I43" s="120">
        <f>ROUND(T_iii_strat1!AD21,1)</f>
        <v>0</v>
      </c>
      <c r="J43" s="121"/>
      <c r="K43" s="121"/>
      <c r="L43" s="117"/>
      <c r="M43" s="120">
        <f>ROUND(T_iii_strat2!B21,1)</f>
        <v>0</v>
      </c>
      <c r="N43" s="120">
        <f>ROUND(T_iii_strat2!F21,1)</f>
        <v>0</v>
      </c>
      <c r="O43" s="120">
        <f>ROUND(T_iii_strat2!J21,1)</f>
        <v>0</v>
      </c>
      <c r="P43" s="120">
        <f>ROUND(T_iii_strat2!N21,1)</f>
        <v>0</v>
      </c>
      <c r="Q43" s="120">
        <f>ROUND(T_iii_strat2!R21,1)</f>
        <v>0</v>
      </c>
      <c r="R43" s="120">
        <f>ROUND(T_iii_strat2!V21,1)</f>
        <v>0</v>
      </c>
      <c r="S43" s="120">
        <f>ROUND(T_iii_strat2!Z21,1)</f>
        <v>0</v>
      </c>
      <c r="T43" s="120">
        <f>ROUND(T_iii_strat2!AD21,1)</f>
        <v>0</v>
      </c>
      <c r="U43" s="121"/>
      <c r="V43" s="121"/>
      <c r="W43" s="117"/>
      <c r="X43" s="120">
        <f>ROUND(T_iii_strat3!B21,1)</f>
        <v>0</v>
      </c>
      <c r="Y43" s="120">
        <f>ROUND(T_iii_strat3!F21,1)</f>
        <v>0</v>
      </c>
      <c r="Z43" s="120">
        <f>ROUND(T_iii_strat3!J21,1)</f>
        <v>0</v>
      </c>
      <c r="AA43" s="120">
        <f>ROUND(T_iii_strat3!N21,1)</f>
        <v>0</v>
      </c>
      <c r="AB43" s="120">
        <f>ROUND(T_iii_strat3!R21,1)</f>
        <v>0</v>
      </c>
      <c r="AC43" s="120">
        <f>ROUND(T_iii_strat3!V21,1)</f>
        <v>0</v>
      </c>
      <c r="AD43" s="120">
        <f>ROUND(T_iii_strat3!Z21,1)</f>
        <v>0</v>
      </c>
      <c r="AE43" s="120">
        <f>ROUND(T_iii_strat3!AD21,1)</f>
        <v>0</v>
      </c>
    </row>
    <row r="44" spans="1:31" s="3" customFormat="1" ht="7">
      <c r="A44" s="79"/>
      <c r="B44" s="177" t="str">
        <f>IF(T_iii_strat1!C21="","-", (CONCATENATE("[",ROUND(T_iii_strat1!C21,1),"; ",ROUND(T_iii_strat1!D21,1),"]", " (", T_iii_strat1!E21, ")")))</f>
        <v>-</v>
      </c>
      <c r="C44" s="177" t="str">
        <f>IF(T_iii_strat1!G21="","-", (CONCATENATE("[",ROUND(T_iii_strat1!G21,1),"; ",ROUND(T_iii_strat1!H21,1),"]", " (", T_iii_strat1!I21, ")")))</f>
        <v>-</v>
      </c>
      <c r="D44" s="177" t="str">
        <f>IF(T_iii_strat1!K21="","-", (CONCATENATE("[",ROUND(T_iii_strat1!K21,1),"; ",ROUND(T_iii_strat1!L21,1),"]", " (", T_iii_strat1!M21, ")")))</f>
        <v>-</v>
      </c>
      <c r="E44" s="177" t="str">
        <f>IF(T_iii_strat1!O21="","-", (CONCATENATE("[",ROUND(T_iii_strat1!O21,1),"; ",ROUND(T_iii_strat1!P21,1),"]", " (", T_iii_strat1!Q21, ")")))</f>
        <v>-</v>
      </c>
      <c r="F44" s="177" t="str">
        <f>IF(T_iii_strat1!S21="","-", (CONCATENATE("[",ROUND(T_iii_strat1!S21,1),"; ",ROUND(T_iii_strat1!T21,1),"]", " (", T_iii_strat1!U21, ")")))</f>
        <v>-</v>
      </c>
      <c r="G44" s="177" t="str">
        <f>IF(T_iii_strat1!W21="","-", (CONCATENATE("[",ROUND(T_iii_strat1!W21,1),"; ",ROUND(T_iii_strat1!X21,1),"]", " (", T_iii_strat1!Y21, ")")))</f>
        <v>-</v>
      </c>
      <c r="H44" s="177" t="str">
        <f>IF(T_iii_strat1!AA21="","-", (CONCATENATE("[",ROUND(T_iii_strat1!AA21,1),"; ",ROUND(T_iii_strat1!AB21,1),"]", " (", T_iii_strat1!AC21, ")")))</f>
        <v>-</v>
      </c>
      <c r="I44" s="177" t="str">
        <f>IF(T_iii_strat1!AE21="","-", (CONCATENATE("[",ROUND(T_iii_strat1!AE21,1),"; ",ROUND(T_iii_strat1!AF21,1),"]", " (", T_iii_strat1!AG21, ")")))</f>
        <v>-</v>
      </c>
      <c r="J44" s="109"/>
      <c r="K44" s="109"/>
      <c r="L44" s="119"/>
      <c r="M44" s="177" t="str">
        <f>IF(T_iii_strat2!C21="","-", (CONCATENATE("[",ROUND(T_iii_strat2!C21,1),"; ",ROUND(T_iii_strat2!D21,1),"]", " (", T_iii_strat2!E21, ")")))</f>
        <v>-</v>
      </c>
      <c r="N44" s="177" t="str">
        <f>IF(T_iii_strat2!G21="","-", (CONCATENATE("[",ROUND(T_iii_strat2!G21,1),"; ",ROUND(T_iii_strat2!H21,1),"]", " (", T_iii_strat2!I21, ")")))</f>
        <v>-</v>
      </c>
      <c r="O44" s="177" t="str">
        <f>IF(T_iii_strat2!K21="","-", (CONCATENATE("[",ROUND(T_iii_strat2!K21,1),"; ",ROUND(T_iii_strat2!L21,1),"]", " (", T_iii_strat2!M21, ")")))</f>
        <v>-</v>
      </c>
      <c r="P44" s="177" t="str">
        <f>IF(T_iii_strat2!O21="","-", (CONCATENATE("[",ROUND(T_iii_strat2!O21,1),"; ",ROUND(T_iii_strat2!P21,1),"]", " (", T_iii_strat2!Q21, ")")))</f>
        <v>-</v>
      </c>
      <c r="Q44" s="177" t="str">
        <f>IF(T_iii_strat2!S21="","-", (CONCATENATE("[",ROUND(T_iii_strat2!S21,1),"; ",ROUND(T_iii_strat2!T21,1),"]", " (", T_iii_strat2!U21, ")")))</f>
        <v>-</v>
      </c>
      <c r="R44" s="177" t="str">
        <f>IF(T_iii_strat2!W21="","-", (CONCATENATE("[",ROUND(T_iii_strat2!W21,1),"; ",ROUND(T_iii_strat2!X21,1),"]", " (", T_iii_strat2!Y21, ")")))</f>
        <v>-</v>
      </c>
      <c r="S44" s="177" t="str">
        <f>IF(T_iii_strat2!AA21="","-", (CONCATENATE("[",ROUND(T_iii_strat2!AA21,1),"; ",ROUND(T_iii_strat2!AB21,1),"]", " (", T_iii_strat2!AC21, ")")))</f>
        <v>-</v>
      </c>
      <c r="T44" s="177" t="str">
        <f>IF(T_iii_strat2!AE21="","-", (CONCATENATE("[",ROUND(T_iii_strat2!AE21,1),"; ",ROUND(T_iii_strat2!AF21,1),"]", " (", T_iii_strat2!AG21, ")")))</f>
        <v>-</v>
      </c>
      <c r="U44" s="109"/>
      <c r="V44" s="109"/>
      <c r="W44" s="119"/>
      <c r="X44" s="177" t="str">
        <f>IF(T_iii_strat3!C21="","-", (CONCATENATE("[",ROUND(T_iii_strat3!C21,1),"; ",ROUND(T_iii_strat3!D21,1),"]", " (", T_iii_strat3!E21, ")")))</f>
        <v>-</v>
      </c>
      <c r="Y44" s="177" t="str">
        <f>IF(T_iii_strat3!G21="","-", (CONCATENATE("[",ROUND(T_iii_strat3!G21,1),"; ",ROUND(T_iii_strat3!H21,1),"]", " (", T_iii_strat3!I21, ")")))</f>
        <v>-</v>
      </c>
      <c r="Z44" s="177" t="str">
        <f>IF(T_iii_strat3!K21="","-", (CONCATENATE("[",ROUND(T_iii_strat3!K21,1),"; ",ROUND(T_iii_strat3!L21,1),"]", " (", T_iii_strat3!M21, ")")))</f>
        <v>-</v>
      </c>
      <c r="AA44" s="177" t="str">
        <f>IF(T_iii_strat3!O21="","-", (CONCATENATE("[",ROUND(T_iii_strat3!O21,1),"; ",ROUND(T_iii_strat3!P21,1),"]", " (", T_iii_strat3!Q21, ")")))</f>
        <v>-</v>
      </c>
      <c r="AB44" s="177" t="str">
        <f>IF(T_iii_strat3!S21="","-", (CONCATENATE("[",ROUND(T_iii_strat3!S21,1),"; ",ROUND(T_iii_strat3!T21,1),"]", " (", T_iii_strat3!U21, ")")))</f>
        <v>-</v>
      </c>
      <c r="AC44" s="177" t="str">
        <f>IF(T_iii_strat3!W21="","-", (CONCATENATE("[",ROUND(T_iii_strat3!W21,1),"; ",ROUND(T_iii_strat3!X21,1),"]", " (", T_iii_strat3!Y21, ")")))</f>
        <v>-</v>
      </c>
      <c r="AD44" s="177" t="str">
        <f>IF(T_iii_strat3!AA21="","-", (CONCATENATE("[",ROUND(T_iii_strat3!AA21,1),"; ",ROUND(T_iii_strat3!AB21,1),"]", " (", T_iii_strat3!AC21, ")")))</f>
        <v>-</v>
      </c>
      <c r="AE44" s="177" t="str">
        <f>IF(T_iii_strat3!AE21="","-", (CONCATENATE("[",ROUND(T_iii_strat3!AE21,1),"; ",ROUND(T_iii_strat3!AF21,1),"]", " (", T_iii_strat3!AG21, ")")))</f>
        <v>-</v>
      </c>
    </row>
    <row r="45" spans="1:31" s="13" customFormat="1">
      <c r="A45" s="14"/>
      <c r="B45" s="120">
        <f>ROUND(T_iii_strat1!B22,1)</f>
        <v>0</v>
      </c>
      <c r="C45" s="120">
        <f>ROUND(T_iii_strat1!F22,1)</f>
        <v>0</v>
      </c>
      <c r="D45" s="120">
        <f>ROUND(T_iii_strat1!J22,1)</f>
        <v>0</v>
      </c>
      <c r="E45" s="120">
        <f>ROUND(T_iii_strat1!N22,1)</f>
        <v>0</v>
      </c>
      <c r="F45" s="120">
        <f>ROUND(T_iii_strat1!R22,1)</f>
        <v>0</v>
      </c>
      <c r="G45" s="120">
        <f>ROUND(T_iii_strat1!V22,1)</f>
        <v>0</v>
      </c>
      <c r="H45" s="120">
        <f>ROUND(T_iii_strat1!Z22,1)</f>
        <v>0</v>
      </c>
      <c r="I45" s="120">
        <f>ROUND(T_iii_strat1!AD22,1)</f>
        <v>0</v>
      </c>
      <c r="J45" s="121"/>
      <c r="K45" s="121"/>
      <c r="L45" s="117"/>
      <c r="M45" s="120">
        <f>ROUND(T_iii_strat2!B22,1)</f>
        <v>0</v>
      </c>
      <c r="N45" s="120">
        <f>ROUND(T_iii_strat2!F22,1)</f>
        <v>0</v>
      </c>
      <c r="O45" s="120">
        <f>ROUND(T_iii_strat2!J22,1)</f>
        <v>0</v>
      </c>
      <c r="P45" s="120">
        <f>ROUND(T_iii_strat2!N22,1)</f>
        <v>0</v>
      </c>
      <c r="Q45" s="120">
        <f>ROUND(T_iii_strat2!R22,1)</f>
        <v>0</v>
      </c>
      <c r="R45" s="120">
        <f>ROUND(T_iii_strat2!V22,1)</f>
        <v>0</v>
      </c>
      <c r="S45" s="120">
        <f>ROUND(T_iii_strat2!Z22,1)</f>
        <v>0</v>
      </c>
      <c r="T45" s="120">
        <f>ROUND(T_iii_strat2!AD22,1)</f>
        <v>0</v>
      </c>
      <c r="U45" s="121"/>
      <c r="V45" s="121"/>
      <c r="W45" s="117"/>
      <c r="X45" s="120">
        <f>ROUND(T_iii_strat3!B22,1)</f>
        <v>0</v>
      </c>
      <c r="Y45" s="120">
        <f>ROUND(T_iii_strat3!F22,1)</f>
        <v>0</v>
      </c>
      <c r="Z45" s="120">
        <f>ROUND(T_iii_strat3!J22,1)</f>
        <v>0</v>
      </c>
      <c r="AA45" s="120">
        <f>ROUND(T_iii_strat3!N22,1)</f>
        <v>0</v>
      </c>
      <c r="AB45" s="120">
        <f>ROUND(T_iii_strat3!R22,1)</f>
        <v>0</v>
      </c>
      <c r="AC45" s="120">
        <f>ROUND(T_iii_strat3!V22,1)</f>
        <v>0</v>
      </c>
      <c r="AD45" s="120">
        <f>ROUND(T_iii_strat3!Z22,1)</f>
        <v>0</v>
      </c>
      <c r="AE45" s="120">
        <f>ROUND(T_iii_strat3!AD22,1)</f>
        <v>0</v>
      </c>
    </row>
    <row r="46" spans="1:31" s="3" customFormat="1" ht="7">
      <c r="A46" s="78"/>
      <c r="B46" s="177" t="str">
        <f>IF(T_iii_strat1!C22="","-", (CONCATENATE("[",ROUND(T_iii_strat1!C22,1),"; ",ROUND(T_iii_strat1!D22,1),"]", " (", T_iii_strat1!E22, ")")))</f>
        <v>-</v>
      </c>
      <c r="C46" s="177" t="str">
        <f>IF(T_iii_strat1!G22="","-", (CONCATENATE("[",ROUND(T_iii_strat1!G22,1),"; ",ROUND(T_iii_strat1!H22,1),"]", " (", T_iii_strat1!I22, ")")))</f>
        <v>-</v>
      </c>
      <c r="D46" s="177" t="str">
        <f>IF(T_iii_strat1!K22="","-", (CONCATENATE("[",ROUND(T_iii_strat1!K22,1),"; ",ROUND(T_iii_strat1!L22,1),"]", " (", T_iii_strat1!M22, ")")))</f>
        <v>-</v>
      </c>
      <c r="E46" s="177" t="str">
        <f>IF(T_iii_strat1!O22="","-", (CONCATENATE("[",ROUND(T_iii_strat1!O22,1),"; ",ROUND(T_iii_strat1!P22,1),"]", " (", T_iii_strat1!Q22, ")")))</f>
        <v>-</v>
      </c>
      <c r="F46" s="177" t="str">
        <f>IF(T_iii_strat1!S22="","-", (CONCATENATE("[",ROUND(T_iii_strat1!S22,1),"; ",ROUND(T_iii_strat1!T22,1),"]", " (", T_iii_strat1!U22, ")")))</f>
        <v>-</v>
      </c>
      <c r="G46" s="177" t="str">
        <f>IF(T_iii_strat1!W22="","-", (CONCATENATE("[",ROUND(T_iii_strat1!W22,1),"; ",ROUND(T_iii_strat1!X22,1),"]", " (", T_iii_strat1!Y22, ")")))</f>
        <v>-</v>
      </c>
      <c r="H46" s="177" t="str">
        <f>IF(T_iii_strat1!AA22="","-", (CONCATENATE("[",ROUND(T_iii_strat1!AA22,1),"; ",ROUND(T_iii_strat1!AB22,1),"]", " (", T_iii_strat1!AC22, ")")))</f>
        <v>-</v>
      </c>
      <c r="I46" s="177" t="str">
        <f>IF(T_iii_strat1!AE22="","-", (CONCATENATE("[",ROUND(T_iii_strat1!AE22,1),"; ",ROUND(T_iii_strat1!AF22,1),"]", " (", T_iii_strat1!AG22, ")")))</f>
        <v>-</v>
      </c>
      <c r="J46" s="109"/>
      <c r="K46" s="109"/>
      <c r="L46" s="118"/>
      <c r="M46" s="177" t="str">
        <f>IF(T_iii_strat2!C22="","-", (CONCATENATE("[",ROUND(T_iii_strat2!C22,1),"; ",ROUND(T_iii_strat2!D22,1),"]", " (", T_iii_strat2!E22, ")")))</f>
        <v>-</v>
      </c>
      <c r="N46" s="177" t="str">
        <f>IF(T_iii_strat2!G22="","-", (CONCATENATE("[",ROUND(T_iii_strat2!G22,1),"; ",ROUND(T_iii_strat2!H22,1),"]", " (", T_iii_strat2!I22, ")")))</f>
        <v>-</v>
      </c>
      <c r="O46" s="177" t="str">
        <f>IF(T_iii_strat2!K22="","-", (CONCATENATE("[",ROUND(T_iii_strat2!K22,1),"; ",ROUND(T_iii_strat2!L22,1),"]", " (", T_iii_strat2!M22, ")")))</f>
        <v>-</v>
      </c>
      <c r="P46" s="177" t="str">
        <f>IF(T_iii_strat2!O22="","-", (CONCATENATE("[",ROUND(T_iii_strat2!O22,1),"; ",ROUND(T_iii_strat2!P22,1),"]", " (", T_iii_strat2!Q22, ")")))</f>
        <v>-</v>
      </c>
      <c r="Q46" s="177" t="str">
        <f>IF(T_iii_strat2!S22="","-", (CONCATENATE("[",ROUND(T_iii_strat2!S22,1),"; ",ROUND(T_iii_strat2!T22,1),"]", " (", T_iii_strat2!U22, ")")))</f>
        <v>-</v>
      </c>
      <c r="R46" s="177" t="str">
        <f>IF(T_iii_strat2!W22="","-", (CONCATENATE("[",ROUND(T_iii_strat2!W22,1),"; ",ROUND(T_iii_strat2!X22,1),"]", " (", T_iii_strat2!Y22, ")")))</f>
        <v>-</v>
      </c>
      <c r="S46" s="177" t="str">
        <f>IF(T_iii_strat2!AA22="","-", (CONCATENATE("[",ROUND(T_iii_strat2!AA22,1),"; ",ROUND(T_iii_strat2!AB22,1),"]", " (", T_iii_strat2!AC22, ")")))</f>
        <v>-</v>
      </c>
      <c r="T46" s="177" t="str">
        <f>IF(T_iii_strat2!AE22="","-", (CONCATENATE("[",ROUND(T_iii_strat2!AE22,1),"; ",ROUND(T_iii_strat2!AF22,1),"]", " (", T_iii_strat2!AG22, ")")))</f>
        <v>-</v>
      </c>
      <c r="U46" s="109"/>
      <c r="V46" s="109"/>
      <c r="W46" s="118"/>
      <c r="X46" s="177" t="str">
        <f>IF(T_iii_strat3!C22="","-", (CONCATENATE("[",ROUND(T_iii_strat3!C22,1),"; ",ROUND(T_iii_strat3!D22,1),"]", " (", T_iii_strat3!E22, ")")))</f>
        <v>-</v>
      </c>
      <c r="Y46" s="177" t="str">
        <f>IF(T_iii_strat3!G22="","-", (CONCATENATE("[",ROUND(T_iii_strat3!G22,1),"; ",ROUND(T_iii_strat3!H22,1),"]", " (", T_iii_strat3!I22, ")")))</f>
        <v>-</v>
      </c>
      <c r="Z46" s="177" t="str">
        <f>IF(T_iii_strat3!K22="","-", (CONCATENATE("[",ROUND(T_iii_strat3!K22,1),"; ",ROUND(T_iii_strat3!L22,1),"]", " (", T_iii_strat3!M22, ")")))</f>
        <v>-</v>
      </c>
      <c r="AA46" s="177" t="str">
        <f>IF(T_iii_strat3!O22="","-", (CONCATENATE("[",ROUND(T_iii_strat3!O22,1),"; ",ROUND(T_iii_strat3!P22,1),"]", " (", T_iii_strat3!Q22, ")")))</f>
        <v>-</v>
      </c>
      <c r="AB46" s="177" t="str">
        <f>IF(T_iii_strat3!S22="","-", (CONCATENATE("[",ROUND(T_iii_strat3!S22,1),"; ",ROUND(T_iii_strat3!T22,1),"]", " (", T_iii_strat3!U22, ")")))</f>
        <v>-</v>
      </c>
      <c r="AC46" s="177" t="str">
        <f>IF(T_iii_strat3!W22="","-", (CONCATENATE("[",ROUND(T_iii_strat3!W22,1),"; ",ROUND(T_iii_strat3!X22,1),"]", " (", T_iii_strat3!Y22, ")")))</f>
        <v>-</v>
      </c>
      <c r="AD46" s="177" t="str">
        <f>IF(T_iii_strat3!AA22="","-", (CONCATENATE("[",ROUND(T_iii_strat3!AA22,1),"; ",ROUND(T_iii_strat3!AB22,1),"]", " (", T_iii_strat3!AC22, ")")))</f>
        <v>-</v>
      </c>
      <c r="AE46" s="177" t="str">
        <f>IF(T_iii_strat3!AE22="","-", (CONCATENATE("[",ROUND(T_iii_strat3!AE22,1),"; ",ROUND(T_iii_strat3!AF22,1),"]", " (", T_iii_strat3!AG22, ")")))</f>
        <v>-</v>
      </c>
    </row>
    <row r="47" spans="1:31" s="13" customFormat="1">
      <c r="A47" s="14"/>
      <c r="B47" s="120">
        <f>ROUND(T_iii_strat1!B23,1)</f>
        <v>0</v>
      </c>
      <c r="C47" s="120">
        <f>ROUND(T_iii_strat1!F23,1)</f>
        <v>0</v>
      </c>
      <c r="D47" s="120">
        <f>ROUND(T_iii_strat1!J23,1)</f>
        <v>0</v>
      </c>
      <c r="E47" s="120">
        <f>ROUND(T_iii_strat1!N23,1)</f>
        <v>0</v>
      </c>
      <c r="F47" s="120">
        <f>ROUND(T_iii_strat1!R23,1)</f>
        <v>0</v>
      </c>
      <c r="G47" s="120">
        <f>ROUND(T_iii_strat1!V23,1)</f>
        <v>0</v>
      </c>
      <c r="H47" s="120">
        <f>ROUND(T_iii_strat1!Z23,1)</f>
        <v>0</v>
      </c>
      <c r="I47" s="120">
        <f>ROUND(T_iii_strat1!AD23,1)</f>
        <v>0</v>
      </c>
      <c r="J47" s="121"/>
      <c r="K47" s="121"/>
      <c r="L47" s="117"/>
      <c r="M47" s="120">
        <f>ROUND(T_iii_strat2!B23,1)</f>
        <v>0</v>
      </c>
      <c r="N47" s="120">
        <f>ROUND(T_iii_strat2!F23,1)</f>
        <v>0</v>
      </c>
      <c r="O47" s="120">
        <f>ROUND(T_iii_strat2!J23,1)</f>
        <v>0</v>
      </c>
      <c r="P47" s="120">
        <f>ROUND(T_iii_strat2!N23,1)</f>
        <v>0</v>
      </c>
      <c r="Q47" s="120">
        <f>ROUND(T_iii_strat2!R23,1)</f>
        <v>0</v>
      </c>
      <c r="R47" s="120">
        <f>ROUND(T_iii_strat2!V23,1)</f>
        <v>0</v>
      </c>
      <c r="S47" s="120">
        <f>ROUND(T_iii_strat2!Z23,1)</f>
        <v>0</v>
      </c>
      <c r="T47" s="120">
        <f>ROUND(T_iii_strat2!AD23,1)</f>
        <v>0</v>
      </c>
      <c r="U47" s="121"/>
      <c r="V47" s="121"/>
      <c r="W47" s="117"/>
      <c r="X47" s="120">
        <f>ROUND(T_iii_strat3!B23,1)</f>
        <v>0</v>
      </c>
      <c r="Y47" s="120">
        <f>ROUND(T_iii_strat3!F23,1)</f>
        <v>0</v>
      </c>
      <c r="Z47" s="120">
        <f>ROUND(T_iii_strat3!J23,1)</f>
        <v>0</v>
      </c>
      <c r="AA47" s="120">
        <f>ROUND(T_iii_strat3!N23,1)</f>
        <v>0</v>
      </c>
      <c r="AB47" s="120">
        <f>ROUND(T_iii_strat3!R23,1)</f>
        <v>0</v>
      </c>
      <c r="AC47" s="120">
        <f>ROUND(T_iii_strat3!V23,1)</f>
        <v>0</v>
      </c>
      <c r="AD47" s="120">
        <f>ROUND(T_iii_strat3!Z23,1)</f>
        <v>0</v>
      </c>
      <c r="AE47" s="120">
        <f>ROUND(T_iii_strat3!AD23,1)</f>
        <v>0</v>
      </c>
    </row>
    <row r="48" spans="1:31" s="3" customFormat="1" ht="7">
      <c r="A48" s="78"/>
      <c r="B48" s="177" t="str">
        <f>IF(T_iii_strat1!C23="","-", (CONCATENATE("[",ROUND(T_iii_strat1!C23,1),"; ",ROUND(T_iii_strat1!D23,1),"]", " (", T_iii_strat1!E23, ")")))</f>
        <v>-</v>
      </c>
      <c r="C48" s="177" t="str">
        <f>IF(T_iii_strat1!G23="","-", (CONCATENATE("[",ROUND(T_iii_strat1!G23,1),"; ",ROUND(T_iii_strat1!H23,1),"]", " (", T_iii_strat1!I23, ")")))</f>
        <v>-</v>
      </c>
      <c r="D48" s="177" t="str">
        <f>IF(T_iii_strat1!K23="","-", (CONCATENATE("[",ROUND(T_iii_strat1!K23,1),"; ",ROUND(T_iii_strat1!L23,1),"]", " (", T_iii_strat1!M23, ")")))</f>
        <v>-</v>
      </c>
      <c r="E48" s="177" t="str">
        <f>IF(T_iii_strat1!O23="","-", (CONCATENATE("[",ROUND(T_iii_strat1!O23,1),"; ",ROUND(T_iii_strat1!P23,1),"]", " (", T_iii_strat1!Q23, ")")))</f>
        <v>-</v>
      </c>
      <c r="F48" s="177" t="str">
        <f>IF(T_iii_strat1!S23="","-", (CONCATENATE("[",ROUND(T_iii_strat1!S23,1),"; ",ROUND(T_iii_strat1!T23,1),"]", " (", T_iii_strat1!U23, ")")))</f>
        <v>-</v>
      </c>
      <c r="G48" s="177" t="str">
        <f>IF(T_iii_strat1!W23="","-", (CONCATENATE("[",ROUND(T_iii_strat1!W23,1),"; ",ROUND(T_iii_strat1!X23,1),"]", " (", T_iii_strat1!Y23, ")")))</f>
        <v>-</v>
      </c>
      <c r="H48" s="177" t="str">
        <f>IF(T_iii_strat1!AA23="","-", (CONCATENATE("[",ROUND(T_iii_strat1!AA23,1),"; ",ROUND(T_iii_strat1!AB23,1),"]", " (", T_iii_strat1!AC23, ")")))</f>
        <v>-</v>
      </c>
      <c r="I48" s="177" t="str">
        <f>IF(T_iii_strat1!AE23="","-", (CONCATENATE("[",ROUND(T_iii_strat1!AE23,1),"; ",ROUND(T_iii_strat1!AF23,1),"]", " (", T_iii_strat1!AG23, ")")))</f>
        <v>-</v>
      </c>
      <c r="J48" s="109"/>
      <c r="K48" s="109"/>
      <c r="L48" s="118"/>
      <c r="M48" s="177" t="str">
        <f>IF(T_iii_strat2!C23="","-", (CONCATENATE("[",ROUND(T_iii_strat2!C23,1),"; ",ROUND(T_iii_strat2!D23,1),"]", " (", T_iii_strat2!E23, ")")))</f>
        <v>-</v>
      </c>
      <c r="N48" s="177" t="str">
        <f>IF(T_iii_strat2!G23="","-", (CONCATENATE("[",ROUND(T_iii_strat2!G23,1),"; ",ROUND(T_iii_strat2!H23,1),"]", " (", T_iii_strat2!I23, ")")))</f>
        <v>-</v>
      </c>
      <c r="O48" s="177" t="str">
        <f>IF(T_iii_strat2!K23="","-", (CONCATENATE("[",ROUND(T_iii_strat2!K23,1),"; ",ROUND(T_iii_strat2!L23,1),"]", " (", T_iii_strat2!M23, ")")))</f>
        <v>-</v>
      </c>
      <c r="P48" s="177" t="str">
        <f>IF(T_iii_strat2!O23="","-", (CONCATENATE("[",ROUND(T_iii_strat2!O23,1),"; ",ROUND(T_iii_strat2!P23,1),"]", " (", T_iii_strat2!Q23, ")")))</f>
        <v>-</v>
      </c>
      <c r="Q48" s="177" t="str">
        <f>IF(T_iii_strat2!S23="","-", (CONCATENATE("[",ROUND(T_iii_strat2!S23,1),"; ",ROUND(T_iii_strat2!T23,1),"]", " (", T_iii_strat2!U23, ")")))</f>
        <v>-</v>
      </c>
      <c r="R48" s="177" t="str">
        <f>IF(T_iii_strat2!W23="","-", (CONCATENATE("[",ROUND(T_iii_strat2!W23,1),"; ",ROUND(T_iii_strat2!X23,1),"]", " (", T_iii_strat2!Y23, ")")))</f>
        <v>-</v>
      </c>
      <c r="S48" s="177" t="str">
        <f>IF(T_iii_strat2!AA23="","-", (CONCATENATE("[",ROUND(T_iii_strat2!AA23,1),"; ",ROUND(T_iii_strat2!AB23,1),"]", " (", T_iii_strat2!AC23, ")")))</f>
        <v>-</v>
      </c>
      <c r="T48" s="177" t="str">
        <f>IF(T_iii_strat2!AE23="","-", (CONCATENATE("[",ROUND(T_iii_strat2!AE23,1),"; ",ROUND(T_iii_strat2!AF23,1),"]", " (", T_iii_strat2!AG23, ")")))</f>
        <v>-</v>
      </c>
      <c r="U48" s="109"/>
      <c r="V48" s="109"/>
      <c r="W48" s="118"/>
      <c r="X48" s="177" t="str">
        <f>IF(T_iii_strat3!C23="","-", (CONCATENATE("[",ROUND(T_iii_strat3!C23,1),"; ",ROUND(T_iii_strat3!D23,1),"]", " (", T_iii_strat3!E23, ")")))</f>
        <v>-</v>
      </c>
      <c r="Y48" s="177" t="str">
        <f>IF(T_iii_strat3!G23="","-", (CONCATENATE("[",ROUND(T_iii_strat3!G23,1),"; ",ROUND(T_iii_strat3!H23,1),"]", " (", T_iii_strat3!I23, ")")))</f>
        <v>-</v>
      </c>
      <c r="Z48" s="177" t="str">
        <f>IF(T_iii_strat3!K23="","-", (CONCATENATE("[",ROUND(T_iii_strat3!K23,1),"; ",ROUND(T_iii_strat3!L23,1),"]", " (", T_iii_strat3!M23, ")")))</f>
        <v>-</v>
      </c>
      <c r="AA48" s="177" t="str">
        <f>IF(T_iii_strat3!O23="","-", (CONCATENATE("[",ROUND(T_iii_strat3!O23,1),"; ",ROUND(T_iii_strat3!P23,1),"]", " (", T_iii_strat3!Q23, ")")))</f>
        <v>-</v>
      </c>
      <c r="AB48" s="177" t="str">
        <f>IF(T_iii_strat3!S23="","-", (CONCATENATE("[",ROUND(T_iii_strat3!S23,1),"; ",ROUND(T_iii_strat3!T23,1),"]", " (", T_iii_strat3!U23, ")")))</f>
        <v>-</v>
      </c>
      <c r="AC48" s="177" t="str">
        <f>IF(T_iii_strat3!W23="","-", (CONCATENATE("[",ROUND(T_iii_strat3!W23,1),"; ",ROUND(T_iii_strat3!X23,1),"]", " (", T_iii_strat3!Y23, ")")))</f>
        <v>-</v>
      </c>
      <c r="AD48" s="177" t="str">
        <f>IF(T_iii_strat3!AA23="","-", (CONCATENATE("[",ROUND(T_iii_strat3!AA23,1),"; ",ROUND(T_iii_strat3!AB23,1),"]", " (", T_iii_strat3!AC23, ")")))</f>
        <v>-</v>
      </c>
      <c r="AE48" s="177" t="str">
        <f>IF(T_iii_strat3!AE23="","-", (CONCATENATE("[",ROUND(T_iii_strat3!AE23,1),"; ",ROUND(T_iii_strat3!AF23,1),"]", " (", T_iii_strat3!AG23, ")")))</f>
        <v>-</v>
      </c>
    </row>
    <row r="49" spans="1:31" s="13" customFormat="1">
      <c r="A49" s="12"/>
      <c r="B49" s="120">
        <f>ROUND(T_iii_strat1!B24,1)</f>
        <v>0</v>
      </c>
      <c r="C49" s="120">
        <f>ROUND(T_iii_strat1!F24,1)</f>
        <v>0</v>
      </c>
      <c r="D49" s="120">
        <f>ROUND(T_iii_strat1!J24,1)</f>
        <v>0</v>
      </c>
      <c r="E49" s="120">
        <f>ROUND(T_iii_strat1!N24,1)</f>
        <v>0</v>
      </c>
      <c r="F49" s="120">
        <f>ROUND(T_iii_strat1!R24,1)</f>
        <v>0</v>
      </c>
      <c r="G49" s="120">
        <f>ROUND(T_iii_strat1!V24,1)</f>
        <v>0</v>
      </c>
      <c r="H49" s="120">
        <f>ROUND(T_iii_strat1!Z24,1)</f>
        <v>0</v>
      </c>
      <c r="I49" s="120">
        <f>ROUND(T_iii_strat1!AD24,1)</f>
        <v>0</v>
      </c>
      <c r="J49" s="121"/>
      <c r="K49" s="121"/>
      <c r="L49" s="108"/>
      <c r="M49" s="120">
        <f>ROUND(T_iii_strat2!B24,1)</f>
        <v>0</v>
      </c>
      <c r="N49" s="120">
        <f>ROUND(T_iii_strat2!F24,1)</f>
        <v>0</v>
      </c>
      <c r="O49" s="120">
        <f>ROUND(T_iii_strat2!J24,1)</f>
        <v>0</v>
      </c>
      <c r="P49" s="120">
        <f>ROUND(T_iii_strat2!N24,1)</f>
        <v>0</v>
      </c>
      <c r="Q49" s="120">
        <f>ROUND(T_iii_strat2!R24,1)</f>
        <v>0</v>
      </c>
      <c r="R49" s="120">
        <f>ROUND(T_iii_strat2!V24,1)</f>
        <v>0</v>
      </c>
      <c r="S49" s="120">
        <f>ROUND(T_iii_strat2!Z24,1)</f>
        <v>0</v>
      </c>
      <c r="T49" s="120">
        <f>ROUND(T_iii_strat2!AD24,1)</f>
        <v>0</v>
      </c>
      <c r="U49" s="121"/>
      <c r="V49" s="121"/>
      <c r="W49" s="108"/>
      <c r="X49" s="120">
        <f>ROUND(T_iii_strat3!B24,1)</f>
        <v>0</v>
      </c>
      <c r="Y49" s="120">
        <f>ROUND(T_iii_strat3!F24,1)</f>
        <v>0</v>
      </c>
      <c r="Z49" s="120">
        <f>ROUND(T_iii_strat3!J24,1)</f>
        <v>0</v>
      </c>
      <c r="AA49" s="120">
        <f>ROUND(T_iii_strat3!N24,1)</f>
        <v>0</v>
      </c>
      <c r="AB49" s="120">
        <f>ROUND(T_iii_strat3!R24,1)</f>
        <v>0</v>
      </c>
      <c r="AC49" s="120">
        <f>ROUND(T_iii_strat3!V24,1)</f>
        <v>0</v>
      </c>
      <c r="AD49" s="120">
        <f>ROUND(T_iii_strat3!Z24,1)</f>
        <v>0</v>
      </c>
      <c r="AE49" s="120">
        <f>ROUND(T_iii_strat3!AD24,1)</f>
        <v>0</v>
      </c>
    </row>
    <row r="50" spans="1:31" s="3" customFormat="1" ht="7">
      <c r="A50" s="78"/>
      <c r="B50" s="177" t="str">
        <f>IF(T_iii_strat1!C24="","-", (CONCATENATE("[",ROUND(T_iii_strat1!C24,1),"; ",ROUND(T_iii_strat1!D24,1),"]", " (", T_iii_strat1!E24, ")")))</f>
        <v>-</v>
      </c>
      <c r="C50" s="177" t="str">
        <f>IF(T_iii_strat1!G24="","-", (CONCATENATE("[",ROUND(T_iii_strat1!G24,1),"; ",ROUND(T_iii_strat1!H24,1),"]", " (", T_iii_strat1!I24, ")")))</f>
        <v>-</v>
      </c>
      <c r="D50" s="177" t="str">
        <f>IF(T_iii_strat1!K24="","-", (CONCATENATE("[",ROUND(T_iii_strat1!K24,1),"; ",ROUND(T_iii_strat1!L24,1),"]", " (", T_iii_strat1!M24, ")")))</f>
        <v>-</v>
      </c>
      <c r="E50" s="177" t="str">
        <f>IF(T_iii_strat1!O24="","-", (CONCATENATE("[",ROUND(T_iii_strat1!O24,1),"; ",ROUND(T_iii_strat1!P24,1),"]", " (", T_iii_strat1!Q24, ")")))</f>
        <v>-</v>
      </c>
      <c r="F50" s="177" t="str">
        <f>IF(T_iii_strat1!S24="","-", (CONCATENATE("[",ROUND(T_iii_strat1!S24,1),"; ",ROUND(T_iii_strat1!T24,1),"]", " (", T_iii_strat1!U24, ")")))</f>
        <v>-</v>
      </c>
      <c r="G50" s="177" t="str">
        <f>IF(T_iii_strat1!W24="","-", (CONCATENATE("[",ROUND(T_iii_strat1!W24,1),"; ",ROUND(T_iii_strat1!X24,1),"]", " (", T_iii_strat1!Y24, ")")))</f>
        <v>-</v>
      </c>
      <c r="H50" s="177" t="str">
        <f>IF(T_iii_strat1!AA24="","-", (CONCATENATE("[",ROUND(T_iii_strat1!AA24,1),"; ",ROUND(T_iii_strat1!AB24,1),"]", " (", T_iii_strat1!AC24, ")")))</f>
        <v>-</v>
      </c>
      <c r="I50" s="177" t="str">
        <f>IF(T_iii_strat1!AE24="","-", (CONCATENATE("[",ROUND(T_iii_strat1!AE24,1),"; ",ROUND(T_iii_strat1!AF24,1),"]", " (", T_iii_strat1!AG24, ")")))</f>
        <v>-</v>
      </c>
      <c r="J50" s="109"/>
      <c r="K50" s="109"/>
      <c r="L50" s="118"/>
      <c r="M50" s="177" t="str">
        <f>IF(T_iii_strat2!C24="","-", (CONCATENATE("[",ROUND(T_iii_strat2!C24,1),"; ",ROUND(T_iii_strat2!D24,1),"]", " (", T_iii_strat2!E24, ")")))</f>
        <v>-</v>
      </c>
      <c r="N50" s="177" t="str">
        <f>IF(T_iii_strat2!G24="","-", (CONCATENATE("[",ROUND(T_iii_strat2!G24,1),"; ",ROUND(T_iii_strat2!H24,1),"]", " (", T_iii_strat2!I24, ")")))</f>
        <v>-</v>
      </c>
      <c r="O50" s="177" t="str">
        <f>IF(T_iii_strat2!K24="","-", (CONCATENATE("[",ROUND(T_iii_strat2!K24,1),"; ",ROUND(T_iii_strat2!L24,1),"]", " (", T_iii_strat2!M24, ")")))</f>
        <v>-</v>
      </c>
      <c r="P50" s="177" t="str">
        <f>IF(T_iii_strat2!O24="","-", (CONCATENATE("[",ROUND(T_iii_strat2!O24,1),"; ",ROUND(T_iii_strat2!P24,1),"]", " (", T_iii_strat2!Q24, ")")))</f>
        <v>-</v>
      </c>
      <c r="Q50" s="177" t="str">
        <f>IF(T_iii_strat2!S24="","-", (CONCATENATE("[",ROUND(T_iii_strat2!S24,1),"; ",ROUND(T_iii_strat2!T24,1),"]", " (", T_iii_strat2!U24, ")")))</f>
        <v>-</v>
      </c>
      <c r="R50" s="177" t="str">
        <f>IF(T_iii_strat2!W24="","-", (CONCATENATE("[",ROUND(T_iii_strat2!W24,1),"; ",ROUND(T_iii_strat2!X24,1),"]", " (", T_iii_strat2!Y24, ")")))</f>
        <v>-</v>
      </c>
      <c r="S50" s="177" t="str">
        <f>IF(T_iii_strat2!AA24="","-", (CONCATENATE("[",ROUND(T_iii_strat2!AA24,1),"; ",ROUND(T_iii_strat2!AB24,1),"]", " (", T_iii_strat2!AC24, ")")))</f>
        <v>-</v>
      </c>
      <c r="T50" s="177" t="str">
        <f>IF(T_iii_strat2!AE24="","-", (CONCATENATE("[",ROUND(T_iii_strat2!AE24,1),"; ",ROUND(T_iii_strat2!AF24,1),"]", " (", T_iii_strat2!AG24, ")")))</f>
        <v>-</v>
      </c>
      <c r="U50" s="109"/>
      <c r="V50" s="109"/>
      <c r="W50" s="118"/>
      <c r="X50" s="177" t="str">
        <f>IF(T_iii_strat3!C24="","-", (CONCATENATE("[",ROUND(T_iii_strat3!C24,1),"; ",ROUND(T_iii_strat3!D24,1),"]", " (", T_iii_strat3!E24, ")")))</f>
        <v>-</v>
      </c>
      <c r="Y50" s="177" t="str">
        <f>IF(T_iii_strat3!G24="","-", (CONCATENATE("[",ROUND(T_iii_strat3!G24,1),"; ",ROUND(T_iii_strat3!H24,1),"]", " (", T_iii_strat3!I24, ")")))</f>
        <v>-</v>
      </c>
      <c r="Z50" s="177" t="str">
        <f>IF(T_iii_strat3!K24="","-", (CONCATENATE("[",ROUND(T_iii_strat3!K24,1),"; ",ROUND(T_iii_strat3!L24,1),"]", " (", T_iii_strat3!M24, ")")))</f>
        <v>-</v>
      </c>
      <c r="AA50" s="177" t="str">
        <f>IF(T_iii_strat3!O24="","-", (CONCATENATE("[",ROUND(T_iii_strat3!O24,1),"; ",ROUND(T_iii_strat3!P24,1),"]", " (", T_iii_strat3!Q24, ")")))</f>
        <v>-</v>
      </c>
      <c r="AB50" s="177" t="str">
        <f>IF(T_iii_strat3!S24="","-", (CONCATENATE("[",ROUND(T_iii_strat3!S24,1),"; ",ROUND(T_iii_strat3!T24,1),"]", " (", T_iii_strat3!U24, ")")))</f>
        <v>-</v>
      </c>
      <c r="AC50" s="177" t="str">
        <f>IF(T_iii_strat3!W24="","-", (CONCATENATE("[",ROUND(T_iii_strat3!W24,1),"; ",ROUND(T_iii_strat3!X24,1),"]", " (", T_iii_strat3!Y24, ")")))</f>
        <v>-</v>
      </c>
      <c r="AD50" s="177" t="str">
        <f>IF(T_iii_strat3!AA24="","-", (CONCATENATE("[",ROUND(T_iii_strat3!AA24,1),"; ",ROUND(T_iii_strat3!AB24,1),"]", " (", T_iii_strat3!AC24, ")")))</f>
        <v>-</v>
      </c>
      <c r="AE50" s="177" t="str">
        <f>IF(T_iii_strat3!AE24="","-", (CONCATENATE("[",ROUND(T_iii_strat3!AE24,1),"; ",ROUND(T_iii_strat3!AF24,1),"]", " (", T_iii_strat3!AG24, ")")))</f>
        <v>-</v>
      </c>
    </row>
    <row r="51" spans="1:31" ht="38.25" customHeight="1" thickBot="1">
      <c r="A51" s="164" t="str">
        <f>T_iii_strat1!C1</f>
        <v>strat1 Footnote: Prices are per AETD of tablet formulations only. N outlets that met screening criteria for a full interview but did not complete the interview (were not interviewed or completed a partial interview) = 1; N Antimalarial products audited but missing price information = 652</v>
      </c>
      <c r="B51" s="164"/>
      <c r="C51" s="164"/>
      <c r="D51" s="164"/>
      <c r="E51" s="164"/>
      <c r="F51" s="164"/>
      <c r="G51" s="164"/>
      <c r="H51" s="164"/>
      <c r="I51" s="164"/>
      <c r="L51" s="164" t="str">
        <f>T_iii_strat2!C1</f>
        <v>strat2 Footnote: Prices are per AETD of tablet formulations only. N outlets that met screening criteria for a full interview but did not complete the interview (were not interviewed or completed a partial interview) = 6; N Antimalarial products audited but missing price information = 652</v>
      </c>
      <c r="M51" s="164"/>
      <c r="N51" s="164"/>
      <c r="O51" s="164"/>
      <c r="P51" s="164"/>
      <c r="Q51" s="164"/>
      <c r="R51" s="164"/>
      <c r="S51" s="164"/>
      <c r="T51" s="164"/>
      <c r="W51" s="164" t="str">
        <f>T_iii_strat3!C1</f>
        <v>strat3 Footnote: Prices are per AETD of tablet formulations only. N outlets that met screening criteria for a full interview but did not complete the interview (were not interviewed or completed a partial interview) = 9; N Antimalarial products audited but missing price information = 652</v>
      </c>
      <c r="X51" s="164"/>
      <c r="Y51" s="164"/>
      <c r="Z51" s="164"/>
      <c r="AA51" s="164"/>
      <c r="AB51" s="164"/>
      <c r="AC51" s="164"/>
      <c r="AD51" s="164"/>
      <c r="AE51" s="164"/>
    </row>
  </sheetData>
  <mergeCells count="9">
    <mergeCell ref="A5:I5"/>
    <mergeCell ref="L5:T5"/>
    <mergeCell ref="W5:AE5"/>
    <mergeCell ref="A51:I51"/>
    <mergeCell ref="L51:T51"/>
    <mergeCell ref="W51:AE51"/>
    <mergeCell ref="A6:A8"/>
    <mergeCell ref="L6:L8"/>
    <mergeCell ref="W6:W8"/>
  </mergeCells>
  <conditionalFormatting sqref="A1 J1:XFD1">
    <cfRule type="cellIs" dxfId="6" priority="1" operator="equal">
      <formula>1</formula>
    </cfRule>
  </conditionalFormatting>
  <conditionalFormatting sqref="A2:XFD3">
    <cfRule type="cellIs" dxfId="5" priority="26" operator="equal">
      <formula>1</formula>
    </cfRule>
  </conditionalFormatting>
  <conditionalFormatting sqref="B9:I50">
    <cfRule type="expression" dxfId="4" priority="14">
      <formula>#REF!&lt;50</formula>
    </cfRule>
  </conditionalFormatting>
  <conditionalFormatting sqref="M9:T50">
    <cfRule type="expression" dxfId="3" priority="4">
      <formula>#REF!&lt;50</formula>
    </cfRule>
  </conditionalFormatting>
  <conditionalFormatting sqref="X9:AE50">
    <cfRule type="expression" dxfId="2" priority="2">
      <formula>#REF!&lt;50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C9C68-2A51-42AB-98DC-0A83B49D9B8D}">
  <sheetPr>
    <tabColor rgb="FFFFFF00"/>
  </sheetPr>
  <dimension ref="A1:BC53"/>
  <sheetViews>
    <sheetView tabSelected="1" topLeftCell="T1" zoomScaleNormal="100" workbookViewId="0">
      <selection activeCell="AP47" sqref="AP47"/>
    </sheetView>
  </sheetViews>
  <sheetFormatPr defaultColWidth="9.1796875" defaultRowHeight="10.5"/>
  <cols>
    <col min="1" max="1" width="26.1796875" style="1" customWidth="1"/>
    <col min="2" max="17" width="9.453125" style="1" customWidth="1"/>
    <col min="18" max="19" width="9.1796875" style="9" customWidth="1"/>
    <col min="20" max="20" width="27.1796875" style="1" customWidth="1"/>
    <col min="21" max="36" width="9.1796875" style="1" customWidth="1"/>
    <col min="37" max="38" width="9.1796875" style="9" customWidth="1"/>
    <col min="39" max="39" width="19.453125" style="1" customWidth="1"/>
    <col min="40" max="55" width="9.1796875" style="1" customWidth="1"/>
    <col min="56" max="16384" width="9.1796875" style="9"/>
  </cols>
  <sheetData>
    <row r="1" spans="1:55" s="85" customFormat="1">
      <c r="A1" s="85" t="s">
        <v>15</v>
      </c>
      <c r="K1" s="85" t="str">
        <f>IFERROR(IF((RIGHT(#REF!,LEN(#REF!)-2)*1)&gt;50,0,1), "")</f>
        <v/>
      </c>
      <c r="L1" s="85" t="str">
        <f>IFERROR(IF((RIGHT(#REF!,LEN(#REF!)-2)*1)&gt;50,0,1), "")</f>
        <v/>
      </c>
      <c r="M1" s="85" t="str">
        <f>IFERROR(IF((RIGHT(#REF!,LEN(#REF!)-2)*1)&gt;50,0,1), "")</f>
        <v/>
      </c>
      <c r="N1" s="85" t="str">
        <f>IFERROR(IF((RIGHT(#REF!,LEN(#REF!)-2)*1)&gt;50,0,1), "")</f>
        <v/>
      </c>
      <c r="O1" s="85" t="str">
        <f>IFERROR(IF((RIGHT(#REF!,LEN(#REF!)-2)*1)&gt;50,0,1), "")</f>
        <v/>
      </c>
      <c r="P1" s="85" t="str">
        <f>IFERROR(IF((RIGHT(#REF!,LEN(#REF!)-2)*1)&gt;50,0,1), "")</f>
        <v/>
      </c>
      <c r="Q1" s="85" t="str">
        <f>IFERROR(IF((RIGHT(#REF!,LEN(#REF!)-2)*1)&gt;50,0,1), "")</f>
        <v/>
      </c>
      <c r="R1" s="85" t="str">
        <f>IFERROR(IF((RIGHT(#REF!,LEN(#REF!)-2)*1)&gt;50,0,1), "")</f>
        <v/>
      </c>
      <c r="S1" s="85" t="str">
        <f>IFERROR(IF((RIGHT(#REF!,LEN(#REF!)-2)*1)&gt;50,0,1), "")</f>
        <v/>
      </c>
      <c r="T1" s="85" t="str">
        <f>IFERROR(IF((RIGHT(#REF!,LEN(#REF!)-2)*1)&gt;50,0,1), "")</f>
        <v/>
      </c>
      <c r="U1" s="85" t="str">
        <f>IFERROR(IF((RIGHT(#REF!,LEN(#REF!)-2)*1)&gt;50,0,1), "")</f>
        <v/>
      </c>
      <c r="V1" s="85" t="str">
        <f>IFERROR(IF((RIGHT(#REF!,LEN(#REF!)-2)*1)&gt;50,0,1), "")</f>
        <v/>
      </c>
      <c r="W1" s="85" t="str">
        <f>IFERROR(IF((RIGHT(#REF!,LEN(#REF!)-2)*1)&gt;50,0,1), "")</f>
        <v/>
      </c>
      <c r="X1" s="85" t="str">
        <f>IFERROR(IF((RIGHT(#REF!,LEN(#REF!)-2)*1)&gt;50,0,1), "")</f>
        <v/>
      </c>
      <c r="Y1" s="85" t="str">
        <f>IFERROR(IF((RIGHT(#REF!,LEN(#REF!)-2)*1)&gt;50,0,1), "")</f>
        <v/>
      </c>
      <c r="Z1" s="85" t="str">
        <f>IFERROR(IF((RIGHT(#REF!,LEN(#REF!)-2)*1)&gt;50,1,0), "")</f>
        <v/>
      </c>
      <c r="AA1" s="85" t="str">
        <f>IFERROR(IF((RIGHT(#REF!,LEN(#REF!)-2)*1)&gt;50,1,0), "")</f>
        <v/>
      </c>
      <c r="AB1" s="85" t="str">
        <f>IFERROR(IF((RIGHT(#REF!,LEN(#REF!)-2)*1)&gt;50,1,0), "")</f>
        <v/>
      </c>
      <c r="AC1" s="85" t="str">
        <f>IFERROR(IF((RIGHT(#REF!,LEN(#REF!)-2)*1)&gt;50,1,0), "")</f>
        <v/>
      </c>
      <c r="AD1" s="85" t="str">
        <f>IFERROR(IF((RIGHT(#REF!,LEN(#REF!)-2)*1)&gt;50,1,0), "")</f>
        <v/>
      </c>
      <c r="AE1" s="85" t="str">
        <f>IFERROR(IF((RIGHT(#REF!,LEN(#REF!)-2)*1)&gt;50,1,0), "")</f>
        <v/>
      </c>
      <c r="AF1" s="85" t="str">
        <f>IFERROR(IF((RIGHT(#REF!,LEN(#REF!)-2)*1)&gt;50,1,0), "")</f>
        <v/>
      </c>
      <c r="AG1" s="85" t="str">
        <f>IFERROR(IF((RIGHT(#REF!,LEN(#REF!)-2)*1)&gt;50,1,0), "")</f>
        <v/>
      </c>
      <c r="AH1" s="85" t="str">
        <f>IFERROR(IF((RIGHT(#REF!,LEN(#REF!)-2)*1)&gt;50,1,0), "")</f>
        <v/>
      </c>
    </row>
    <row r="3" spans="1:55">
      <c r="A3" s="1" t="str">
        <f>T_iv_strat1!A1</f>
        <v>T_iv_strat1</v>
      </c>
      <c r="T3" s="1" t="str">
        <f>T_iv_strat2!A1</f>
        <v>T_iv_strat2</v>
      </c>
      <c r="AM3" s="1" t="str">
        <f>T_strat3!A1</f>
        <v>T_iv_strat3</v>
      </c>
    </row>
    <row r="4" spans="1:55" ht="11" thickBot="1">
      <c r="A4" s="162"/>
      <c r="B4" s="162"/>
      <c r="C4" s="162"/>
      <c r="D4" s="162"/>
      <c r="E4" s="162"/>
      <c r="F4" s="162"/>
      <c r="G4" s="162"/>
      <c r="H4" s="162"/>
      <c r="I4" s="162"/>
      <c r="J4" s="162"/>
      <c r="K4" s="162"/>
      <c r="L4" s="162"/>
      <c r="M4" s="162"/>
      <c r="N4" s="162"/>
      <c r="O4" s="162"/>
      <c r="P4" s="162"/>
      <c r="Q4" s="162"/>
      <c r="T4" s="162"/>
      <c r="U4" s="162"/>
      <c r="V4" s="162"/>
      <c r="W4" s="162"/>
      <c r="X4" s="162"/>
      <c r="Y4" s="162"/>
      <c r="Z4" s="162"/>
      <c r="AA4" s="162"/>
      <c r="AB4" s="162"/>
      <c r="AC4" s="162"/>
      <c r="AD4" s="162"/>
      <c r="AE4" s="162"/>
      <c r="AF4" s="162"/>
      <c r="AG4" s="162"/>
      <c r="AH4" s="162"/>
      <c r="AI4" s="162"/>
      <c r="AJ4" s="162"/>
      <c r="AM4" s="162"/>
      <c r="AN4" s="162"/>
      <c r="AO4" s="162"/>
      <c r="AP4" s="162"/>
      <c r="AQ4" s="162"/>
      <c r="AR4" s="162"/>
      <c r="AS4" s="162"/>
      <c r="AT4" s="162"/>
      <c r="AU4" s="162"/>
      <c r="AV4" s="162"/>
      <c r="AW4" s="162"/>
      <c r="AX4" s="162"/>
      <c r="AY4" s="162"/>
      <c r="AZ4" s="162"/>
      <c r="BA4" s="162"/>
      <c r="BB4" s="162"/>
      <c r="BC4" s="162"/>
    </row>
    <row r="5" spans="1:55" s="86" customFormat="1" ht="13">
      <c r="A5" s="166" t="str">
        <f>_xlfn.CONCAT(RIGHT(A3, LEN(A3)-5), ": ", '[1]Quantitative Indicators '!$B$19)</f>
        <v>strat1: Sales price of pre-packaged ACTs to customer</v>
      </c>
      <c r="B5" s="166"/>
      <c r="C5" s="166"/>
      <c r="D5" s="166"/>
      <c r="E5" s="166"/>
      <c r="F5" s="166"/>
      <c r="G5" s="166"/>
      <c r="H5" s="166"/>
      <c r="I5" s="166"/>
      <c r="J5" s="166"/>
      <c r="K5" s="166"/>
      <c r="L5" s="166"/>
      <c r="M5" s="166"/>
      <c r="N5" s="166"/>
      <c r="O5" s="166"/>
      <c r="P5" s="166"/>
      <c r="Q5" s="166"/>
      <c r="T5" s="166" t="str">
        <f>_xlfn.CONCAT(RIGHT(T3, LEN(T3)-5), ": ", '[1]Quantitative Indicators '!$B$19)</f>
        <v>strat2: Sales price of pre-packaged ACTs to customer</v>
      </c>
      <c r="U5" s="166"/>
      <c r="V5" s="166"/>
      <c r="W5" s="166"/>
      <c r="X5" s="166"/>
      <c r="Y5" s="166"/>
      <c r="Z5" s="166"/>
      <c r="AA5" s="166"/>
      <c r="AB5" s="166"/>
      <c r="AC5" s="166"/>
      <c r="AD5" s="166"/>
      <c r="AE5" s="166"/>
      <c r="AF5" s="166"/>
      <c r="AG5" s="166"/>
      <c r="AH5" s="166"/>
      <c r="AI5" s="166"/>
      <c r="AJ5" s="166"/>
      <c r="AM5" s="166" t="str">
        <f>_xlfn.CONCAT(RIGHT(AM3, LEN(AM3)-5), ": ", '[1]Quantitative Indicators '!$B$19)</f>
        <v>strat3: Sales price of pre-packaged ACTs to customer</v>
      </c>
      <c r="AN5" s="166"/>
      <c r="AO5" s="166"/>
      <c r="AP5" s="166"/>
      <c r="AQ5" s="166"/>
      <c r="AR5" s="166"/>
      <c r="AS5" s="166"/>
      <c r="AT5" s="166"/>
      <c r="AU5" s="166"/>
      <c r="AV5" s="166"/>
      <c r="AW5" s="166"/>
      <c r="AX5" s="166"/>
      <c r="AY5" s="166"/>
      <c r="AZ5" s="166"/>
      <c r="BA5" s="166"/>
      <c r="BB5" s="166"/>
      <c r="BC5" s="166"/>
    </row>
    <row r="6" spans="1:55" s="88" customFormat="1" ht="13">
      <c r="A6" s="87"/>
      <c r="B6" s="167" t="str">
        <f>T_iv_strat1!B1</f>
        <v>Rural</v>
      </c>
      <c r="C6" s="167"/>
      <c r="D6" s="167"/>
      <c r="E6" s="167"/>
      <c r="F6" s="167"/>
      <c r="G6" s="167"/>
      <c r="H6" s="167"/>
      <c r="I6" s="168"/>
      <c r="J6" s="169" t="str">
        <f>T_iv_strat1!AL1</f>
        <v>Urban</v>
      </c>
      <c r="K6" s="167"/>
      <c r="L6" s="167"/>
      <c r="M6" s="167"/>
      <c r="N6" s="167"/>
      <c r="O6" s="167"/>
      <c r="P6" s="167"/>
      <c r="Q6" s="167"/>
      <c r="T6" s="87"/>
      <c r="U6" s="167" t="str">
        <f>T_iv_strat2!B1</f>
        <v>Rural</v>
      </c>
      <c r="V6" s="167"/>
      <c r="W6" s="167"/>
      <c r="X6" s="167"/>
      <c r="Y6" s="167"/>
      <c r="Z6" s="167"/>
      <c r="AA6" s="167"/>
      <c r="AB6" s="168"/>
      <c r="AC6" s="169" t="str">
        <f>T_iv_strat2!AL1</f>
        <v>Urban</v>
      </c>
      <c r="AD6" s="167"/>
      <c r="AE6" s="167"/>
      <c r="AF6" s="167"/>
      <c r="AG6" s="167"/>
      <c r="AH6" s="167"/>
      <c r="AI6" s="167"/>
      <c r="AJ6" s="167"/>
      <c r="AM6" s="87"/>
      <c r="AN6" s="167" t="str">
        <f>T_strat3!B1</f>
        <v>Rural</v>
      </c>
      <c r="AO6" s="167"/>
      <c r="AP6" s="167"/>
      <c r="AQ6" s="167"/>
      <c r="AR6" s="167"/>
      <c r="AS6" s="167"/>
      <c r="AT6" s="167"/>
      <c r="AU6" s="168"/>
      <c r="AV6" s="169" t="str">
        <f>T_strat3!AL1</f>
        <v>Urban</v>
      </c>
      <c r="AW6" s="167"/>
      <c r="AX6" s="167"/>
      <c r="AY6" s="167"/>
      <c r="AZ6" s="167"/>
      <c r="BA6" s="167"/>
      <c r="BB6" s="167"/>
      <c r="BC6" s="167"/>
    </row>
    <row r="7" spans="1:55" s="10" customFormat="1" ht="70.5" customHeight="1">
      <c r="A7" s="152" t="s">
        <v>16</v>
      </c>
      <c r="B7" s="55" t="str">
        <f>IF(T_iv_strat1!B2="","",T_iv_strat1!B2)</f>
        <v>Private Not For-Profit Facility</v>
      </c>
      <c r="C7" s="55" t="str">
        <f>IF(T_iv_strat1!F2="","",T_iv_strat1!F2)</f>
        <v>Private For-Profit Facility</v>
      </c>
      <c r="D7" s="55" t="str">
        <f>IF(T_iv_strat1!J2="","",T_iv_strat1!J2)</f>
        <v>Pharmacy</v>
      </c>
      <c r="E7" s="55" t="str">
        <f>IF(T_iv_strat1!N2="","",T_iv_strat1!N2)</f>
        <v>Laboratory</v>
      </c>
      <c r="F7" s="55" t="str">
        <f>IF(T_iv_strat1!R2="","",T_iv_strat1!R2)</f>
        <v>Drug store</v>
      </c>
      <c r="G7" s="55" t="str">
        <f>IF(T_iv_strat1!V2="","",T_iv_strat1!V2)</f>
        <v>Informal</v>
      </c>
      <c r="H7" s="55" t="str">
        <f>IF(T_iv_strat1!Z2="","",T_iv_strat1!Z2)</f>
        <v>Retail total</v>
      </c>
      <c r="I7" s="55" t="str">
        <f>IF(T_iv_strat1!AD2="","",T_iv_strat1!AD2)</f>
        <v>Wholesale</v>
      </c>
      <c r="J7" s="56" t="str">
        <f>IF(T_iv_strat1!AH2="","",T_iv_strat1!AH2)</f>
        <v>Private Not For-Profit Facility</v>
      </c>
      <c r="K7" s="55" t="str">
        <f>IF(T_iv_strat1!AL2="","",T_iv_strat1!AL2)</f>
        <v>Private For-Profit Facility</v>
      </c>
      <c r="L7" s="55" t="str">
        <f>IF(T_iv_strat1!AP2="","",T_iv_strat1!AP2)</f>
        <v>Pharmacy</v>
      </c>
      <c r="M7" s="55" t="str">
        <f>IF(T_iv_strat1!AT2="","",T_iv_strat1!AT2)</f>
        <v>Laboratory</v>
      </c>
      <c r="N7" s="55" t="str">
        <f>IF(T_iv_strat1!AX2="","",T_iv_strat1!AX2)</f>
        <v>Drug store</v>
      </c>
      <c r="O7" s="55" t="str">
        <f>IF(T_iv_strat1!BB2="","",T_iv_strat1!BB2)</f>
        <v>Informal</v>
      </c>
      <c r="P7" s="55" t="str">
        <f>IF(T_iv_strat1!BF2="","",T_iv_strat1!BF2)</f>
        <v>Retail total</v>
      </c>
      <c r="Q7" s="55" t="str">
        <f>IF(T_iv_strat1!BJ2="","",T_iv_strat1!BJ2)</f>
        <v>Wholesale</v>
      </c>
      <c r="T7" s="155" t="s">
        <v>16</v>
      </c>
      <c r="U7" s="57" t="str">
        <f>IF(T_iv_strat2!B2="","",T_iv_strat2!B2)</f>
        <v>Private Not For-Profit Facility</v>
      </c>
      <c r="V7" s="57" t="str">
        <f>IF(T_iv_strat2!F2="","",T_iv_strat2!F2)</f>
        <v>Private For-Profit Facility</v>
      </c>
      <c r="W7" s="57" t="str">
        <f>IF(T_iv_strat2!J2="","",T_iv_strat2!J2)</f>
        <v>Pharmacy</v>
      </c>
      <c r="X7" s="57" t="str">
        <f>IF(T_iv_strat2!N2="","",T_iv_strat2!N2)</f>
        <v>Laboratory</v>
      </c>
      <c r="Y7" s="57" t="str">
        <f>IF(T_iv_strat2!R2="","",T_iv_strat2!R2)</f>
        <v>Drug store</v>
      </c>
      <c r="Z7" s="57" t="str">
        <f>IF(T_iv_strat2!V2="","",T_iv_strat2!V2)</f>
        <v>Informal</v>
      </c>
      <c r="AA7" s="57" t="str">
        <f>IF(T_iv_strat2!Z2="","",T_iv_strat2!Z2)</f>
        <v>Retail total</v>
      </c>
      <c r="AB7" s="57" t="str">
        <f>IF(T_iv_strat2!AD2="","",T_iv_strat2!AD2)</f>
        <v>Wholesale</v>
      </c>
      <c r="AC7" s="58" t="str">
        <f>IF(T_iv_strat2!AH2="","",T_iv_strat2!AH2)</f>
        <v>Private Not For-Profit Facility</v>
      </c>
      <c r="AD7" s="57" t="str">
        <f>IF(T_iv_strat2!AL2="","",T_iv_strat2!AL2)</f>
        <v>Private For-Profit Facility</v>
      </c>
      <c r="AE7" s="57" t="str">
        <f>IF(T_iv_strat2!AP2="","",T_iv_strat2!AP2)</f>
        <v>Pharmacy</v>
      </c>
      <c r="AF7" s="57" t="str">
        <f>IF(T_iv_strat2!AT2="","",T_iv_strat2!AT2)</f>
        <v>Laboratory</v>
      </c>
      <c r="AG7" s="57" t="str">
        <f>IF(T_iv_strat2!AX2="","",T_iv_strat2!AX2)</f>
        <v>Drug store</v>
      </c>
      <c r="AH7" s="57" t="str">
        <f>IF(T_iv_strat2!BB2="","",T_iv_strat2!BB2)</f>
        <v>Informal</v>
      </c>
      <c r="AI7" s="57" t="str">
        <f>IF(T_iv_strat2!BF2="","",T_iv_strat2!BF2)</f>
        <v>Retail total</v>
      </c>
      <c r="AJ7" s="57" t="str">
        <f>IF(T_iv_strat2!BJ2="","",T_iv_strat2!BJ2)</f>
        <v>Wholesale</v>
      </c>
      <c r="AM7" s="158" t="s">
        <v>16</v>
      </c>
      <c r="AN7" s="59" t="str">
        <f>IF(T_strat3!B2="","",T_strat3!B2)</f>
        <v>Private Not For-Profit Facility</v>
      </c>
      <c r="AO7" s="59" t="str">
        <f>IF(T_strat3!F2="","",T_strat3!F2)</f>
        <v>Private For-Profit Facility</v>
      </c>
      <c r="AP7" s="59" t="str">
        <f>IF(T_strat3!J2="","",T_strat3!J2)</f>
        <v>Pharmacy</v>
      </c>
      <c r="AQ7" s="59" t="str">
        <f>IF(T_strat3!N2="","",T_strat3!N2)</f>
        <v>Laboratory</v>
      </c>
      <c r="AR7" s="59" t="str">
        <f>IF(T_strat3!R2="","",T_strat3!R2)</f>
        <v>Drug store</v>
      </c>
      <c r="AS7" s="59" t="str">
        <f>IF(T_strat3!V2="","",T_strat3!V2)</f>
        <v>Informal</v>
      </c>
      <c r="AT7" s="59" t="str">
        <f>IF(T_strat3!Z2="","",T_strat3!Z2)</f>
        <v>Retail total</v>
      </c>
      <c r="AU7" s="59" t="str">
        <f>IF(T_strat3!AD2="","",T_strat3!AD2)</f>
        <v>Wholesale</v>
      </c>
      <c r="AV7" s="60" t="str">
        <f>IF(T_strat3!AH2="","",T_strat3!AH2)</f>
        <v>Private Not For-Profit Facility</v>
      </c>
      <c r="AW7" s="59" t="str">
        <f>IF(T_strat3!AL2="","",T_strat3!AL2)</f>
        <v>Private For-Profit Facility</v>
      </c>
      <c r="AX7" s="59" t="str">
        <f>IF(T_strat3!AP2="","",T_strat3!AP2)</f>
        <v>Pharmacy</v>
      </c>
      <c r="AY7" s="59" t="str">
        <f>IF(T_strat3!AT2="","",T_strat3!AT2)</f>
        <v>Laboratory</v>
      </c>
      <c r="AZ7" s="59" t="str">
        <f>IF(T_strat3!AX2="","",T_strat3!AX2)</f>
        <v>Drug store</v>
      </c>
      <c r="BA7" s="59" t="str">
        <f>IF(T_strat3!BB2="","",T_strat3!BB2)</f>
        <v>Informal</v>
      </c>
      <c r="BB7" s="59" t="str">
        <f>IF(T_strat3!BF2="","",T_strat3!BF2)</f>
        <v>Retail total</v>
      </c>
      <c r="BC7" s="59" t="str">
        <f>IF(T_strat3!BJ2="","",T_strat3!BJ2)</f>
        <v>Wholesale</v>
      </c>
    </row>
    <row r="8" spans="1:55" s="11" customFormat="1" ht="7">
      <c r="A8" s="153"/>
      <c r="B8" s="48" t="str">
        <f>"Median Naira"</f>
        <v>Median Naira</v>
      </c>
      <c r="C8" s="48" t="str">
        <f t="shared" ref="C8:Q8" si="0">"Median Naira"</f>
        <v>Median Naira</v>
      </c>
      <c r="D8" s="48" t="str">
        <f t="shared" si="0"/>
        <v>Median Naira</v>
      </c>
      <c r="E8" s="48" t="str">
        <f t="shared" si="0"/>
        <v>Median Naira</v>
      </c>
      <c r="F8" s="48" t="str">
        <f t="shared" si="0"/>
        <v>Median Naira</v>
      </c>
      <c r="G8" s="48" t="str">
        <f t="shared" si="0"/>
        <v>Median Naira</v>
      </c>
      <c r="H8" s="48" t="str">
        <f t="shared" si="0"/>
        <v>Median Naira</v>
      </c>
      <c r="I8" s="48" t="str">
        <f t="shared" si="0"/>
        <v>Median Naira</v>
      </c>
      <c r="J8" s="48" t="str">
        <f t="shared" si="0"/>
        <v>Median Naira</v>
      </c>
      <c r="K8" s="48" t="str">
        <f t="shared" si="0"/>
        <v>Median Naira</v>
      </c>
      <c r="L8" s="48" t="str">
        <f t="shared" si="0"/>
        <v>Median Naira</v>
      </c>
      <c r="M8" s="48" t="str">
        <f t="shared" si="0"/>
        <v>Median Naira</v>
      </c>
      <c r="N8" s="48" t="str">
        <f t="shared" si="0"/>
        <v>Median Naira</v>
      </c>
      <c r="O8" s="48" t="str">
        <f t="shared" si="0"/>
        <v>Median Naira</v>
      </c>
      <c r="P8" s="48" t="str">
        <f t="shared" si="0"/>
        <v>Median Naira</v>
      </c>
      <c r="Q8" s="48" t="str">
        <f t="shared" si="0"/>
        <v>Median Naira</v>
      </c>
      <c r="T8" s="156"/>
      <c r="U8" s="4" t="str">
        <f>"Median Naira"</f>
        <v>Median Naira</v>
      </c>
      <c r="V8" s="4" t="str">
        <f t="shared" ref="V8:AJ8" si="1">"Median Naira"</f>
        <v>Median Naira</v>
      </c>
      <c r="W8" s="4" t="str">
        <f t="shared" si="1"/>
        <v>Median Naira</v>
      </c>
      <c r="X8" s="4" t="str">
        <f t="shared" si="1"/>
        <v>Median Naira</v>
      </c>
      <c r="Y8" s="4" t="str">
        <f t="shared" si="1"/>
        <v>Median Naira</v>
      </c>
      <c r="Z8" s="4" t="str">
        <f t="shared" si="1"/>
        <v>Median Naira</v>
      </c>
      <c r="AA8" s="4" t="str">
        <f t="shared" si="1"/>
        <v>Median Naira</v>
      </c>
      <c r="AB8" s="4" t="str">
        <f t="shared" si="1"/>
        <v>Median Naira</v>
      </c>
      <c r="AC8" s="4" t="str">
        <f t="shared" si="1"/>
        <v>Median Naira</v>
      </c>
      <c r="AD8" s="4" t="str">
        <f t="shared" si="1"/>
        <v>Median Naira</v>
      </c>
      <c r="AE8" s="4" t="str">
        <f t="shared" si="1"/>
        <v>Median Naira</v>
      </c>
      <c r="AF8" s="4" t="str">
        <f t="shared" si="1"/>
        <v>Median Naira</v>
      </c>
      <c r="AG8" s="4" t="str">
        <f t="shared" si="1"/>
        <v>Median Naira</v>
      </c>
      <c r="AH8" s="4" t="str">
        <f t="shared" si="1"/>
        <v>Median Naira</v>
      </c>
      <c r="AI8" s="4" t="str">
        <f t="shared" si="1"/>
        <v>Median Naira</v>
      </c>
      <c r="AJ8" s="4" t="str">
        <f t="shared" si="1"/>
        <v>Median Naira</v>
      </c>
      <c r="AM8" s="159"/>
      <c r="AN8" s="5" t="str">
        <f>"Median Naira"</f>
        <v>Median Naira</v>
      </c>
      <c r="AO8" s="5" t="str">
        <f t="shared" ref="AO8:BC8" si="2">"Median Naira"</f>
        <v>Median Naira</v>
      </c>
      <c r="AP8" s="5" t="str">
        <f t="shared" si="2"/>
        <v>Median Naira</v>
      </c>
      <c r="AQ8" s="5" t="str">
        <f t="shared" si="2"/>
        <v>Median Naira</v>
      </c>
      <c r="AR8" s="5" t="str">
        <f t="shared" si="2"/>
        <v>Median Naira</v>
      </c>
      <c r="AS8" s="5" t="str">
        <f t="shared" si="2"/>
        <v>Median Naira</v>
      </c>
      <c r="AT8" s="5" t="str">
        <f t="shared" si="2"/>
        <v>Median Naira</v>
      </c>
      <c r="AU8" s="5" t="str">
        <f t="shared" si="2"/>
        <v>Median Naira</v>
      </c>
      <c r="AV8" s="5" t="str">
        <f t="shared" si="2"/>
        <v>Median Naira</v>
      </c>
      <c r="AW8" s="5" t="str">
        <f t="shared" si="2"/>
        <v>Median Naira</v>
      </c>
      <c r="AX8" s="5" t="str">
        <f t="shared" si="2"/>
        <v>Median Naira</v>
      </c>
      <c r="AY8" s="5" t="str">
        <f t="shared" si="2"/>
        <v>Median Naira</v>
      </c>
      <c r="AZ8" s="5" t="str">
        <f t="shared" si="2"/>
        <v>Median Naira</v>
      </c>
      <c r="BA8" s="5" t="str">
        <f t="shared" si="2"/>
        <v>Median Naira</v>
      </c>
      <c r="BB8" s="5" t="str">
        <f t="shared" si="2"/>
        <v>Median Naira</v>
      </c>
      <c r="BC8" s="5" t="str">
        <f t="shared" si="2"/>
        <v>Median Naira</v>
      </c>
    </row>
    <row r="9" spans="1:55" s="11" customFormat="1" ht="7">
      <c r="A9" s="154"/>
      <c r="B9" s="6" t="str">
        <f>"[IQR] (N)"</f>
        <v>[IQR] (N)</v>
      </c>
      <c r="C9" s="6" t="str">
        <f t="shared" ref="C9:Q9" si="3">"[IQR] (N)"</f>
        <v>[IQR] (N)</v>
      </c>
      <c r="D9" s="6" t="str">
        <f t="shared" si="3"/>
        <v>[IQR] (N)</v>
      </c>
      <c r="E9" s="6" t="str">
        <f t="shared" si="3"/>
        <v>[IQR] (N)</v>
      </c>
      <c r="F9" s="6" t="str">
        <f t="shared" si="3"/>
        <v>[IQR] (N)</v>
      </c>
      <c r="G9" s="6" t="str">
        <f t="shared" si="3"/>
        <v>[IQR] (N)</v>
      </c>
      <c r="H9" s="6" t="str">
        <f t="shared" si="3"/>
        <v>[IQR] (N)</v>
      </c>
      <c r="I9" s="6" t="str">
        <f t="shared" si="3"/>
        <v>[IQR] (N)</v>
      </c>
      <c r="J9" s="49" t="str">
        <f t="shared" si="3"/>
        <v>[IQR] (N)</v>
      </c>
      <c r="K9" s="6" t="str">
        <f t="shared" si="3"/>
        <v>[IQR] (N)</v>
      </c>
      <c r="L9" s="6" t="str">
        <f t="shared" si="3"/>
        <v>[IQR] (N)</v>
      </c>
      <c r="M9" s="6" t="str">
        <f t="shared" si="3"/>
        <v>[IQR] (N)</v>
      </c>
      <c r="N9" s="6" t="str">
        <f t="shared" si="3"/>
        <v>[IQR] (N)</v>
      </c>
      <c r="O9" s="6" t="str">
        <f t="shared" si="3"/>
        <v>[IQR] (N)</v>
      </c>
      <c r="P9" s="6" t="str">
        <f t="shared" si="3"/>
        <v>[IQR] (N)</v>
      </c>
      <c r="Q9" s="6" t="str">
        <f t="shared" si="3"/>
        <v>[IQR] (N)</v>
      </c>
      <c r="T9" s="157"/>
      <c r="U9" s="7" t="str">
        <f>"[IQR] (N)"</f>
        <v>[IQR] (N)</v>
      </c>
      <c r="V9" s="7" t="str">
        <f t="shared" ref="V9:AJ9" si="4">"[IQR] (N)"</f>
        <v>[IQR] (N)</v>
      </c>
      <c r="W9" s="7" t="str">
        <f t="shared" si="4"/>
        <v>[IQR] (N)</v>
      </c>
      <c r="X9" s="7" t="str">
        <f t="shared" si="4"/>
        <v>[IQR] (N)</v>
      </c>
      <c r="Y9" s="7" t="str">
        <f t="shared" si="4"/>
        <v>[IQR] (N)</v>
      </c>
      <c r="Z9" s="7" t="str">
        <f t="shared" si="4"/>
        <v>[IQR] (N)</v>
      </c>
      <c r="AA9" s="7" t="str">
        <f t="shared" si="4"/>
        <v>[IQR] (N)</v>
      </c>
      <c r="AB9" s="7" t="str">
        <f t="shared" si="4"/>
        <v>[IQR] (N)</v>
      </c>
      <c r="AC9" s="50" t="str">
        <f t="shared" si="4"/>
        <v>[IQR] (N)</v>
      </c>
      <c r="AD9" s="7" t="str">
        <f t="shared" si="4"/>
        <v>[IQR] (N)</v>
      </c>
      <c r="AE9" s="7" t="str">
        <f t="shared" si="4"/>
        <v>[IQR] (N)</v>
      </c>
      <c r="AF9" s="7" t="str">
        <f t="shared" si="4"/>
        <v>[IQR] (N)</v>
      </c>
      <c r="AG9" s="7" t="str">
        <f t="shared" si="4"/>
        <v>[IQR] (N)</v>
      </c>
      <c r="AH9" s="7" t="str">
        <f t="shared" si="4"/>
        <v>[IQR] (N)</v>
      </c>
      <c r="AI9" s="7" t="str">
        <f t="shared" si="4"/>
        <v>[IQR] (N)</v>
      </c>
      <c r="AJ9" s="7" t="str">
        <f t="shared" si="4"/>
        <v>[IQR] (N)</v>
      </c>
      <c r="AM9" s="160"/>
      <c r="AN9" s="8" t="str">
        <f>"[IQR] (N)"</f>
        <v>[IQR] (N)</v>
      </c>
      <c r="AO9" s="8" t="str">
        <f t="shared" ref="AO9:BC9" si="5">"[IQR] (N)"</f>
        <v>[IQR] (N)</v>
      </c>
      <c r="AP9" s="8" t="str">
        <f t="shared" si="5"/>
        <v>[IQR] (N)</v>
      </c>
      <c r="AQ9" s="8" t="str">
        <f t="shared" si="5"/>
        <v>[IQR] (N)</v>
      </c>
      <c r="AR9" s="8" t="str">
        <f t="shared" si="5"/>
        <v>[IQR] (N)</v>
      </c>
      <c r="AS9" s="8" t="str">
        <f t="shared" si="5"/>
        <v>[IQR] (N)</v>
      </c>
      <c r="AT9" s="8" t="str">
        <f t="shared" si="5"/>
        <v>[IQR] (N)</v>
      </c>
      <c r="AU9" s="8" t="str">
        <f t="shared" si="5"/>
        <v>[IQR] (N)</v>
      </c>
      <c r="AV9" s="51" t="str">
        <f t="shared" si="5"/>
        <v>[IQR] (N)</v>
      </c>
      <c r="AW9" s="8" t="str">
        <f t="shared" si="5"/>
        <v>[IQR] (N)</v>
      </c>
      <c r="AX9" s="8" t="str">
        <f t="shared" si="5"/>
        <v>[IQR] (N)</v>
      </c>
      <c r="AY9" s="8" t="str">
        <f t="shared" si="5"/>
        <v>[IQR] (N)</v>
      </c>
      <c r="AZ9" s="8" t="str">
        <f t="shared" si="5"/>
        <v>[IQR] (N)</v>
      </c>
      <c r="BA9" s="8" t="str">
        <f t="shared" si="5"/>
        <v>[IQR] (N)</v>
      </c>
      <c r="BB9" s="8" t="str">
        <f t="shared" si="5"/>
        <v>[IQR] (N)</v>
      </c>
      <c r="BC9" s="8" t="str">
        <f t="shared" si="5"/>
        <v>[IQR] (N)</v>
      </c>
    </row>
    <row r="10" spans="1:55" s="174" customFormat="1" ht="10.5" customHeight="1">
      <c r="A10" s="12" t="str">
        <f>T_i!$A$4</f>
        <v>QA AL pack size 1 (for an infant 5-15kg)</v>
      </c>
      <c r="B10" s="171">
        <f>ROUND(T_iv_strat1!B4,1)</f>
        <v>0</v>
      </c>
      <c r="C10" s="171">
        <f>ROUND(T_iv_strat1!F4,1)</f>
        <v>0</v>
      </c>
      <c r="D10" s="171">
        <f>ROUND(T_iv_strat1!J4,1)</f>
        <v>0</v>
      </c>
      <c r="E10" s="171">
        <f>ROUND(T_iv_strat1!N4,1)</f>
        <v>0</v>
      </c>
      <c r="F10" s="171">
        <f>ROUND(T_iv_strat1!R4,1)</f>
        <v>700</v>
      </c>
      <c r="G10" s="171">
        <f>ROUND(T_iv_strat1!V4,1)</f>
        <v>0</v>
      </c>
      <c r="H10" s="171">
        <f>ROUND(T_iv_strat1!Z4,1)</f>
        <v>700</v>
      </c>
      <c r="I10" s="171">
        <f>ROUND(T_iv_strat1!AD4,1)</f>
        <v>0</v>
      </c>
      <c r="J10" s="172">
        <f>ROUND(T_iv_strat1!AH4,1)</f>
        <v>0</v>
      </c>
      <c r="K10" s="171">
        <f>ROUND(T_iv_strat1!AL4,1)</f>
        <v>0</v>
      </c>
      <c r="L10" s="171">
        <f>ROUND(T_iv_strat1!AP4,1)</f>
        <v>1200</v>
      </c>
      <c r="M10" s="171">
        <f>ROUND(T_iv_strat1!AT4,1)</f>
        <v>0</v>
      </c>
      <c r="N10" s="171">
        <f>ROUND(T_iv_strat1!AX4,1)</f>
        <v>1200</v>
      </c>
      <c r="O10" s="171">
        <f>ROUND(T_iv_strat1!BB4,1)</f>
        <v>0</v>
      </c>
      <c r="P10" s="171">
        <f>ROUND(T_iv_strat1!BF4,1)</f>
        <v>1200</v>
      </c>
      <c r="Q10" s="171">
        <f>ROUND(T_iv_strat1!BJ4,1)</f>
        <v>0</v>
      </c>
      <c r="R10" s="176"/>
      <c r="S10" s="176"/>
      <c r="T10" s="108" t="str">
        <f>T_i!$A$4</f>
        <v>QA AL pack size 1 (for an infant 5-15kg)</v>
      </c>
      <c r="U10" s="171">
        <f>ROUND(T_iv_strat2!B4,1)</f>
        <v>0</v>
      </c>
      <c r="V10" s="171">
        <f>ROUND(T_iv_strat2!F4,1)</f>
        <v>0</v>
      </c>
      <c r="W10" s="171">
        <f>ROUND(T_iv_strat2!J4,1)</f>
        <v>300</v>
      </c>
      <c r="X10" s="171">
        <f>ROUND(T_iv_strat2!N4,1)</f>
        <v>0</v>
      </c>
      <c r="Y10" s="171">
        <f>ROUND(T_iv_strat2!R4,1)</f>
        <v>200</v>
      </c>
      <c r="Z10" s="171">
        <f>ROUND(T_iv_strat2!V4,1)</f>
        <v>0</v>
      </c>
      <c r="AA10" s="171">
        <f>ROUND(T_iv_strat2!Z4,1)</f>
        <v>200</v>
      </c>
      <c r="AB10" s="171">
        <f>ROUND(T_iv_strat2!AD4,1)</f>
        <v>0</v>
      </c>
      <c r="AC10" s="172">
        <f>ROUND(T_iv_strat2!AH4,1)</f>
        <v>0</v>
      </c>
      <c r="AD10" s="171">
        <f>ROUND(T_iv_strat2!AL4,1)</f>
        <v>200</v>
      </c>
      <c r="AE10" s="171">
        <f>ROUND(T_iv_strat2!AP4,1)</f>
        <v>2000</v>
      </c>
      <c r="AF10" s="171">
        <f>ROUND(T_iv_strat2!AT4,1)</f>
        <v>0</v>
      </c>
      <c r="AG10" s="171">
        <f>ROUND(T_iv_strat2!AX4,1)</f>
        <v>200</v>
      </c>
      <c r="AH10" s="171">
        <f>ROUND(T_iv_strat2!BB4,1)</f>
        <v>200</v>
      </c>
      <c r="AI10" s="171">
        <f>ROUND(T_iv_strat2!BF4,1)</f>
        <v>300</v>
      </c>
      <c r="AJ10" s="171">
        <f>ROUND(T_iv_strat2!BJ4,1)</f>
        <v>200</v>
      </c>
      <c r="AK10" s="176"/>
      <c r="AL10" s="176"/>
      <c r="AM10" s="108" t="str">
        <f>T_i!$A$4</f>
        <v>QA AL pack size 1 (for an infant 5-15kg)</v>
      </c>
      <c r="AN10" s="171">
        <f>ROUND(T_strat3!B4,1)</f>
        <v>0</v>
      </c>
      <c r="AO10" s="171">
        <f>ROUND(T_strat3!F4,1)</f>
        <v>0</v>
      </c>
      <c r="AP10" s="171">
        <f>ROUND(T_strat3!J4,1)</f>
        <v>0</v>
      </c>
      <c r="AQ10" s="171">
        <f>ROUND(T_strat3!N4,1)</f>
        <v>0</v>
      </c>
      <c r="AR10" s="171">
        <f>ROUND(T_strat3!R4,1)</f>
        <v>0</v>
      </c>
      <c r="AS10" s="171">
        <f>ROUND(T_strat3!V4,1)</f>
        <v>0</v>
      </c>
      <c r="AT10" s="171">
        <f>ROUND(T_strat3!Z4,1)</f>
        <v>0</v>
      </c>
      <c r="AU10" s="171">
        <f>ROUND(T_strat3!AD4,1)</f>
        <v>0</v>
      </c>
      <c r="AV10" s="172">
        <f>ROUND(T_strat3!AH4,1)</f>
        <v>0</v>
      </c>
      <c r="AW10" s="171">
        <f>ROUND(T_strat3!AL4,1)</f>
        <v>3500</v>
      </c>
      <c r="AX10" s="171">
        <f>ROUND(T_strat3!AP4,1)</f>
        <v>2000</v>
      </c>
      <c r="AY10" s="171">
        <f>ROUND(T_strat3!AT4,1)</f>
        <v>0</v>
      </c>
      <c r="AZ10" s="171">
        <f>ROUND(T_strat3!AX4,1)</f>
        <v>500</v>
      </c>
      <c r="BA10" s="171">
        <f>ROUND(T_strat3!BB4,1)</f>
        <v>0</v>
      </c>
      <c r="BB10" s="171">
        <f>ROUND(T_strat3!BF4,1)</f>
        <v>2000</v>
      </c>
      <c r="BC10" s="171">
        <f>ROUND(T_strat3!BJ4,1)</f>
        <v>0</v>
      </c>
    </row>
    <row r="11" spans="1:55" s="15" customFormat="1" ht="10.5" customHeight="1">
      <c r="A11" s="3"/>
      <c r="B11" s="110" t="str">
        <f>IF(T_iv_strat1!C4="","-", (CONCATENATE("[",ROUND(T_iv_strat1!C4,1),"; ",ROUND(T_iv_strat1!D4,1),"]", " (", T_iv_strat1!E4, ")")))</f>
        <v>-</v>
      </c>
      <c r="C11" s="110" t="str">
        <f>IF(T_iv_strat1!G4="","-", (CONCATENATE("[",ROUND(T_iv_strat1!G4,1),"; ",ROUND(T_iv_strat1!H4,1),"]", " (", T_iv_strat1!I4, ")")))</f>
        <v>-</v>
      </c>
      <c r="D11" s="110" t="str">
        <f>IF(T_iv_strat1!K4="","-", (CONCATENATE("[",ROUND(T_iv_strat1!K4,1),"; ",ROUND(T_iv_strat1!L4,1),"]", " (", T_iv_strat1!M4, ")")))</f>
        <v>-</v>
      </c>
      <c r="E11" s="110" t="str">
        <f>IF(T_iv_strat1!O4="","-", (CONCATENATE("[",ROUND(T_iv_strat1!O4,1),"; ",ROUND(T_iv_strat1!P4,1),"]", " (", T_iv_strat1!Q4, ")")))</f>
        <v>-</v>
      </c>
      <c r="F11" s="110" t="str">
        <f>IF(T_iv_strat1!S4="","-", (CONCATENATE("[",ROUND(T_iv_strat1!S4,1),"; ",ROUND(T_iv_strat1!T4,1),"]", " (", T_iv_strat1!U4, ")")))</f>
        <v>[700; 700] (1)</v>
      </c>
      <c r="G11" s="110" t="str">
        <f>IF(T_iv_strat1!W4="","-", (CONCATENATE("[",ROUND(T_iv_strat1!W4,1),"; ",ROUND(T_iv_strat1!X4,1),"]", " (", T_iv_strat1!Y4, ")")))</f>
        <v>-</v>
      </c>
      <c r="H11" s="110" t="str">
        <f>IF(T_iv_strat1!AA4="","-", (CONCATENATE("[",ROUND(T_iv_strat1!AA4,1),"; ",ROUND(T_iv_strat1!AB4,1),"]", " (", T_iv_strat1!AC4, ")")))</f>
        <v>[700; 700] (1)</v>
      </c>
      <c r="I11" s="110" t="str">
        <f>IF(T_iv_strat1!AE4="","-", (CONCATENATE("[",ROUND(T_iv_strat1!AE4,1),"; ",ROUND(T_iv_strat1!AF4,1),"]", " (", T_iv_strat1!AG4, ")")))</f>
        <v>-</v>
      </c>
      <c r="J11" s="111" t="str">
        <f>IF(T_iv_strat1!AI4="","-", (CONCATENATE("[",ROUND(T_iv_strat1!AI4,1),"; ",ROUND(T_iv_strat1!AJ4,1),"]", " (", T_iv_strat1!AK4, ")")))</f>
        <v>-</v>
      </c>
      <c r="K11" s="110" t="str">
        <f>IF(T_iv_strat1!AM4="","-", (CONCATENATE("[",ROUND(T_iv_strat1!AM4,1),"; ",ROUND(T_iv_strat1!AN4,1),"]", " (", T_iv_strat1!AO4, ")")))</f>
        <v>-</v>
      </c>
      <c r="L11" s="110" t="str">
        <f>IF(T_iv_strat1!AQ4="","-", (CONCATENATE("[",ROUND(T_iv_strat1!AQ4,1),"; ",ROUND(T_iv_strat1!AR4,1),"]", " (", T_iv_strat1!AS4, ")")))</f>
        <v>[1200; 1500] (2)</v>
      </c>
      <c r="M11" s="110" t="str">
        <f>IF(T_iv_strat1!AU4="","-", (CONCATENATE("[",ROUND(T_iv_strat1!AU4,1),"; ",ROUND(T_iv_strat1!AV4,1),"]", " (", T_iv_strat1!AW4, ")")))</f>
        <v>-</v>
      </c>
      <c r="N11" s="110" t="str">
        <f>IF(T_iv_strat1!AY4="","-", (CONCATENATE("[",ROUND(T_iv_strat1!AY4,1),"; ",ROUND(T_iv_strat1!AZ4,1),"]", " (", T_iv_strat1!BA4, ")")))</f>
        <v>[900; 1200] (3)</v>
      </c>
      <c r="O11" s="110" t="str">
        <f>IF(T_iv_strat1!BC4="","-", (CONCATENATE("[",ROUND(T_iv_strat1!BC4,1),"; ",ROUND(T_iv_strat1!BD4,1),"]", " (", T_iv_strat1!BE4, ")")))</f>
        <v>-</v>
      </c>
      <c r="P11" s="110" t="str">
        <f>IF(T_iv_strat1!BG4="","-", (CONCATENATE("[",ROUND(T_iv_strat1!BG4,1),"; ",ROUND(T_iv_strat1!BH4,1),"]", " (", T_iv_strat1!BI4, ")")))</f>
        <v>[1200; 1200] (5)</v>
      </c>
      <c r="Q11" s="110" t="str">
        <f>IF(T_iv_strat1!BK4="","-", (CONCATENATE("[",ROUND(T_iv_strat1!BK4,1),"; ",ROUND(T_iv_strat1!BL4,1),"]", " (", T_iv_strat1!BM4, ")")))</f>
        <v>-</v>
      </c>
      <c r="R11" s="122"/>
      <c r="S11" s="122"/>
      <c r="T11" s="109"/>
      <c r="U11" s="110" t="str">
        <f>IF(T_iv_strat2!C4="","-", (CONCATENATE("[",ROUND(T_iv_strat2!C4,1),"; ",ROUND(T_iv_strat2!D4,1),"]", " (", T_iv_strat2!E4, ")")))</f>
        <v>-</v>
      </c>
      <c r="V11" s="110" t="str">
        <f>IF(T_iv_strat2!G4="","-", (CONCATENATE("[",ROUND(T_iv_strat2!G4,1),"; ",ROUND(T_iv_strat2!H4,1),"]", " (", T_iv_strat2!I4, ")")))</f>
        <v>-</v>
      </c>
      <c r="W11" s="110" t="str">
        <f>IF(T_iv_strat2!K4="","-", (CONCATENATE("[",ROUND(T_iv_strat2!K4,1),"; ",ROUND(T_iv_strat2!L4,1),"]", " (", T_iv_strat2!M4, ")")))</f>
        <v>[300; 300] (1)</v>
      </c>
      <c r="X11" s="110" t="str">
        <f>IF(T_iv_strat2!O4="","-", (CONCATENATE("[",ROUND(T_iv_strat2!O4,1),"; ",ROUND(T_iv_strat2!P4,1),"]", " (", T_iv_strat2!Q4, ")")))</f>
        <v>-</v>
      </c>
      <c r="Y11" s="110" t="str">
        <f>IF(T_iv_strat2!S4="","-", (CONCATENATE("[",ROUND(T_iv_strat2!S4,1),"; ",ROUND(T_iv_strat2!T4,1),"]", " (", T_iv_strat2!U4, ")")))</f>
        <v>[150; 200] (19)</v>
      </c>
      <c r="Z11" s="110" t="str">
        <f>IF(T_iv_strat2!W4="","-", (CONCATENATE("[",ROUND(T_iv_strat2!W4,1),"; ",ROUND(T_iv_strat2!X4,1),"]", " (", T_iv_strat2!Y4, ")")))</f>
        <v>-</v>
      </c>
      <c r="AA11" s="110" t="str">
        <f>IF(T_iv_strat2!AA4="","-", (CONCATENATE("[",ROUND(T_iv_strat2!AA4,1),"; ",ROUND(T_iv_strat2!AB4,1),"]", " (", T_iv_strat2!AC4, ")")))</f>
        <v>[150; 200] (20)</v>
      </c>
      <c r="AB11" s="110" t="str">
        <f>IF(T_iv_strat2!AE4="","-", (CONCATENATE("[",ROUND(T_iv_strat2!AE4,1),"; ",ROUND(T_iv_strat2!AF4,1),"]", " (", T_iv_strat2!AG4, ")")))</f>
        <v>-</v>
      </c>
      <c r="AC11" s="111" t="str">
        <f>IF(T_iv_strat2!AI4="","-", (CONCATENATE("[",ROUND(T_iv_strat2!AI4,1),"; ",ROUND(T_iv_strat2!AJ4,1),"]", " (", T_iv_strat2!AK4, ")")))</f>
        <v>-</v>
      </c>
      <c r="AD11" s="110" t="str">
        <f>IF(T_iv_strat2!AM4="","-", (CONCATENATE("[",ROUND(T_iv_strat2!AM4,1),"; ",ROUND(T_iv_strat2!AN4,1),"]", " (", T_iv_strat2!AO4, ")")))</f>
        <v>[200; 1700] (5)</v>
      </c>
      <c r="AE11" s="110" t="str">
        <f>IF(T_iv_strat2!AQ4="","-", (CONCATENATE("[",ROUND(T_iv_strat2!AQ4,1),"; ",ROUND(T_iv_strat2!AR4,1),"]", " (", T_iv_strat2!AS4, ")")))</f>
        <v>[1600; 2400] (25)</v>
      </c>
      <c r="AF11" s="110" t="str">
        <f>IF(T_iv_strat2!AU4="","-", (CONCATENATE("[",ROUND(T_iv_strat2!AU4,1),"; ",ROUND(T_iv_strat2!AV4,1),"]", " (", T_iv_strat2!AW4, ")")))</f>
        <v>-</v>
      </c>
      <c r="AG11" s="110" t="str">
        <f>IF(T_iv_strat2!AY4="","-", (CONCATENATE("[",ROUND(T_iv_strat2!AY4,1),"; ",ROUND(T_iv_strat2!AZ4,1),"]", " (", T_iv_strat2!BA4, ")")))</f>
        <v>[170; 300] (65)</v>
      </c>
      <c r="AH11" s="110" t="str">
        <f>IF(T_iv_strat2!BC4="","-", (CONCATENATE("[",ROUND(T_iv_strat2!BC4,1),"; ",ROUND(T_iv_strat2!BD4,1),"]", " (", T_iv_strat2!BE4, ")")))</f>
        <v>[150; 200] (4)</v>
      </c>
      <c r="AI11" s="110" t="str">
        <f>IF(T_iv_strat2!BG4="","-", (CONCATENATE("[",ROUND(T_iv_strat2!BG4,1),"; ",ROUND(T_iv_strat2!BH4,1),"]", " (", T_iv_strat2!BI4, ")")))</f>
        <v>[200; 2000] (99)</v>
      </c>
      <c r="AJ11" s="110" t="str">
        <f>IF(T_iv_strat2!BK4="","-", (CONCATENATE("[",ROUND(T_iv_strat2!BK4,1),"; ",ROUND(T_iv_strat2!BL4,1),"]", " (", T_iv_strat2!BM4, ")")))</f>
        <v>[200; 200] (1)</v>
      </c>
      <c r="AK11" s="122"/>
      <c r="AL11" s="122"/>
      <c r="AM11" s="109"/>
      <c r="AN11" s="110" t="str">
        <f>IF(T_strat3!C4="","-", (CONCATENATE("[",ROUND(T_strat3!C4,1),"; ",ROUND(T_strat3!D4,1),"]", " (", T_strat3!E4, ")")))</f>
        <v>-</v>
      </c>
      <c r="AO11" s="110" t="str">
        <f>IF(T_strat3!G4="","-", (CONCATENATE("[",ROUND(T_strat3!G4,1),"; ",ROUND(T_strat3!H4,1),"]", " (", T_strat3!I4, ")")))</f>
        <v>-</v>
      </c>
      <c r="AP11" s="110" t="str">
        <f>IF(T_strat3!K4="","-", (CONCATENATE("[",ROUND(T_strat3!K4,1),"; ",ROUND(T_strat3!L4,1),"]", " (", T_strat3!M4, ")")))</f>
        <v>-</v>
      </c>
      <c r="AQ11" s="110" t="str">
        <f>IF(T_strat3!O4="","-", (CONCATENATE("[",ROUND(T_strat3!O4,1),"; ",ROUND(T_strat3!P4,1),"]", " (", T_strat3!Q4, ")")))</f>
        <v>-</v>
      </c>
      <c r="AR11" s="110" t="str">
        <f>IF(T_strat3!S4="","-", (CONCATENATE("[",ROUND(T_strat3!S4,1),"; ",ROUND(T_strat3!T4,1),"]", " (", T_strat3!U4, ")")))</f>
        <v>-</v>
      </c>
      <c r="AS11" s="110" t="str">
        <f>IF(T_strat3!W4="","-", (CONCATENATE("[",ROUND(T_strat3!W4,1),"; ",ROUND(T_strat3!X4,1),"]", " (", T_strat3!Y4, ")")))</f>
        <v>-</v>
      </c>
      <c r="AT11" s="110" t="str">
        <f>IF(T_strat3!AA4="","-", (CONCATENATE("[",ROUND(T_strat3!AA4,1),"; ",ROUND(T_strat3!AB4,1),"]", " (", T_strat3!AC4, ")")))</f>
        <v>-</v>
      </c>
      <c r="AU11" s="110" t="str">
        <f>IF(T_strat3!AE4="","-", (CONCATENATE("[",ROUND(T_strat3!AE4,1),"; ",ROUND(T_strat3!AF4,1),"]", " (", T_strat3!AG4, ")")))</f>
        <v>-</v>
      </c>
      <c r="AV11" s="111" t="str">
        <f>IF(T_strat3!AI4="","-", (CONCATENATE("[",ROUND(T_strat3!AI4,1),"; ",ROUND(T_strat3!AJ4,1),"]", " (", T_strat3!AK4, ")")))</f>
        <v>-</v>
      </c>
      <c r="AW11" s="110" t="str">
        <f>IF(T_strat3!AM4="","-", (CONCATENATE("[",ROUND(T_strat3!AM4,1),"; ",ROUND(T_strat3!AN4,1),"]", " (", T_strat3!AO4, ")")))</f>
        <v>[3500; 3500] (1)</v>
      </c>
      <c r="AX11" s="110" t="str">
        <f>IF(T_strat3!AQ4="","-", (CONCATENATE("[",ROUND(T_strat3!AQ4,1),"; ",ROUND(T_strat3!AR4,1),"]", " (", T_strat3!AS4, ")")))</f>
        <v>[1500; 2300] (15)</v>
      </c>
      <c r="AY11" s="110" t="str">
        <f>IF(T_strat3!AU4="","-", (CONCATENATE("[",ROUND(T_strat3!AU4,1),"; ",ROUND(T_strat3!AV4,1),"]", " (", T_strat3!AW4, ")")))</f>
        <v>-</v>
      </c>
      <c r="AZ11" s="110" t="str">
        <f>IF(T_strat3!AY4="","-", (CONCATENATE("[",ROUND(T_strat3!AY4,1),"; ",ROUND(T_strat3!AZ4,1),"]", " (", T_strat3!BA4, ")")))</f>
        <v>[500; 500] (1)</v>
      </c>
      <c r="BA11" s="110" t="str">
        <f>IF(T_strat3!BC4="","-", (CONCATENATE("[",ROUND(T_strat3!BC4,1),"; ",ROUND(T_strat3!BD4,1),"]", " (", T_strat3!BE4, ")")))</f>
        <v>-</v>
      </c>
      <c r="BB11" s="110" t="str">
        <f>IF(T_strat3!BG4="","-", (CONCATENATE("[",ROUND(T_strat3!BG4,1),"; ",ROUND(T_strat3!BH4,1),"]", " (", T_strat3!BI4, ")")))</f>
        <v>[1600; 2500] (17)</v>
      </c>
      <c r="BC11" s="110" t="str">
        <f>IF(T_strat3!BK4="","-", (CONCATENATE("[",ROUND(T_strat3!BK4,1),"; ",ROUND(T_strat3!BL4,1),"]", " (", T_strat3!BM4, ")")))</f>
        <v>-</v>
      </c>
    </row>
    <row r="12" spans="1:55" s="174" customFormat="1" ht="10.5" customHeight="1">
      <c r="A12" s="12" t="str">
        <f>T_i!$A$5</f>
        <v>QA AL pack size 2 (for a child 15-25 kgs)</v>
      </c>
      <c r="B12" s="171">
        <f>ROUND(T_iv_strat1!B5,1)</f>
        <v>0</v>
      </c>
      <c r="C12" s="171">
        <f>ROUND(T_iv_strat1!F5,1)</f>
        <v>0</v>
      </c>
      <c r="D12" s="171">
        <f>ROUND(T_iv_strat1!J5,1)</f>
        <v>0</v>
      </c>
      <c r="E12" s="171">
        <f>ROUND(T_iv_strat1!N5,1)</f>
        <v>0</v>
      </c>
      <c r="F12" s="171">
        <f>ROUND(T_iv_strat1!R5,1)</f>
        <v>1000</v>
      </c>
      <c r="G12" s="171">
        <f>ROUND(T_iv_strat1!V5,1)</f>
        <v>0</v>
      </c>
      <c r="H12" s="171">
        <f>ROUND(T_iv_strat1!Z5,1)</f>
        <v>1000</v>
      </c>
      <c r="I12" s="171">
        <f>ROUND(T_iv_strat1!AD5,1)</f>
        <v>0</v>
      </c>
      <c r="J12" s="172">
        <f>ROUND(T_iv_strat1!AH5,1)</f>
        <v>0</v>
      </c>
      <c r="K12" s="171">
        <f>ROUND(T_iv_strat1!AL5,1)</f>
        <v>0</v>
      </c>
      <c r="L12" s="171">
        <f>ROUND(T_iv_strat1!AP5,1)</f>
        <v>500</v>
      </c>
      <c r="M12" s="171">
        <f>ROUND(T_iv_strat1!AT5,1)</f>
        <v>0</v>
      </c>
      <c r="N12" s="171">
        <f>ROUND(T_iv_strat1!AX5,1)</f>
        <v>450</v>
      </c>
      <c r="O12" s="171">
        <f>ROUND(T_iv_strat1!BB5,1)</f>
        <v>0</v>
      </c>
      <c r="P12" s="171">
        <f>ROUND(T_iv_strat1!BF5,1)</f>
        <v>500</v>
      </c>
      <c r="Q12" s="171">
        <f>ROUND(T_iv_strat1!BJ5,1)</f>
        <v>0</v>
      </c>
      <c r="R12" s="176"/>
      <c r="S12" s="176"/>
      <c r="T12" s="108" t="str">
        <f>T_i!$A$5</f>
        <v>QA AL pack size 2 (for a child 15-25 kgs)</v>
      </c>
      <c r="U12" s="171">
        <f>ROUND(T_iv_strat2!B5,1)</f>
        <v>0</v>
      </c>
      <c r="V12" s="171">
        <f>ROUND(T_iv_strat2!F5,1)</f>
        <v>0</v>
      </c>
      <c r="W12" s="171">
        <f>ROUND(T_iv_strat2!J5,1)</f>
        <v>0</v>
      </c>
      <c r="X12" s="171">
        <f>ROUND(T_iv_strat2!N5,1)</f>
        <v>0</v>
      </c>
      <c r="Y12" s="171">
        <f>ROUND(T_iv_strat2!R5,1)</f>
        <v>250</v>
      </c>
      <c r="Z12" s="171">
        <f>ROUND(T_iv_strat2!V5,1)</f>
        <v>400</v>
      </c>
      <c r="AA12" s="171">
        <f>ROUND(T_iv_strat2!Z5,1)</f>
        <v>250</v>
      </c>
      <c r="AB12" s="171">
        <f>ROUND(T_iv_strat2!AD5,1)</f>
        <v>0</v>
      </c>
      <c r="AC12" s="172">
        <f>ROUND(T_iv_strat2!AH5,1)</f>
        <v>1500</v>
      </c>
      <c r="AD12" s="171">
        <f>ROUND(T_iv_strat2!AL5,1)</f>
        <v>500</v>
      </c>
      <c r="AE12" s="171">
        <f>ROUND(T_iv_strat2!AP5,1)</f>
        <v>2500</v>
      </c>
      <c r="AF12" s="171">
        <f>ROUND(T_iv_strat2!AT5,1)</f>
        <v>0</v>
      </c>
      <c r="AG12" s="171">
        <f>ROUND(T_iv_strat2!AX5,1)</f>
        <v>350</v>
      </c>
      <c r="AH12" s="171">
        <f>ROUND(T_iv_strat2!BB5,1)</f>
        <v>2000</v>
      </c>
      <c r="AI12" s="171">
        <f>ROUND(T_iv_strat2!BF5,1)</f>
        <v>500</v>
      </c>
      <c r="AJ12" s="171">
        <f>ROUND(T_iv_strat2!BJ5,1)</f>
        <v>250</v>
      </c>
      <c r="AK12" s="176"/>
      <c r="AL12" s="176"/>
      <c r="AM12" s="108" t="str">
        <f>T_i!$A$5</f>
        <v>QA AL pack size 2 (for a child 15-25 kgs)</v>
      </c>
      <c r="AN12" s="171">
        <f>ROUND(T_strat3!B5,1)</f>
        <v>0</v>
      </c>
      <c r="AO12" s="171">
        <f>ROUND(T_strat3!F5,1)</f>
        <v>0</v>
      </c>
      <c r="AP12" s="171">
        <f>ROUND(T_strat3!J5,1)</f>
        <v>0</v>
      </c>
      <c r="AQ12" s="171">
        <f>ROUND(T_strat3!N5,1)</f>
        <v>0</v>
      </c>
      <c r="AR12" s="171">
        <f>ROUND(T_strat3!R5,1)</f>
        <v>0</v>
      </c>
      <c r="AS12" s="171">
        <f>ROUND(T_strat3!V5,1)</f>
        <v>0</v>
      </c>
      <c r="AT12" s="171">
        <f>ROUND(T_strat3!Z5,1)</f>
        <v>0</v>
      </c>
      <c r="AU12" s="171">
        <f>ROUND(T_strat3!AD5,1)</f>
        <v>0</v>
      </c>
      <c r="AV12" s="172">
        <f>ROUND(T_strat3!AH5,1)</f>
        <v>0</v>
      </c>
      <c r="AW12" s="171">
        <f>ROUND(T_strat3!AL5,1)</f>
        <v>0</v>
      </c>
      <c r="AX12" s="171">
        <f>ROUND(T_strat3!AP5,1)</f>
        <v>2000</v>
      </c>
      <c r="AY12" s="171">
        <f>ROUND(T_strat3!AT5,1)</f>
        <v>0</v>
      </c>
      <c r="AZ12" s="171">
        <f>ROUND(T_strat3!AX5,1)</f>
        <v>600</v>
      </c>
      <c r="BA12" s="171">
        <f>ROUND(T_strat3!BB5,1)</f>
        <v>500</v>
      </c>
      <c r="BB12" s="171">
        <f>ROUND(T_strat3!BF5,1)</f>
        <v>2000</v>
      </c>
      <c r="BC12" s="171">
        <f>ROUND(T_strat3!BJ5,1)</f>
        <v>0</v>
      </c>
    </row>
    <row r="13" spans="1:55" s="15" customFormat="1" ht="10.5" customHeight="1">
      <c r="A13" s="3"/>
      <c r="B13" s="110" t="str">
        <f>IF(T_iv_strat1!C5="","-", (CONCATENATE("[",ROUND(T_iv_strat1!C5,1),"; ",ROUND(T_iv_strat1!D5,1),"]", " (", T_iv_strat1!E5, ")")))</f>
        <v>-</v>
      </c>
      <c r="C13" s="110" t="str">
        <f>IF(T_iv_strat1!G5="","-", (CONCATENATE("[",ROUND(T_iv_strat1!G5,1),"; ",ROUND(T_iv_strat1!H5,1),"]", " (", T_iv_strat1!I5, ")")))</f>
        <v>-</v>
      </c>
      <c r="D13" s="110" t="str">
        <f>IF(T_iv_strat1!K5="","-", (CONCATENATE("[",ROUND(T_iv_strat1!K5,1),"; ",ROUND(T_iv_strat1!L5,1),"]", " (", T_iv_strat1!M5, ")")))</f>
        <v>-</v>
      </c>
      <c r="E13" s="110" t="str">
        <f>IF(T_iv_strat1!O5="","-", (CONCATENATE("[",ROUND(T_iv_strat1!O5,1),"; ",ROUND(T_iv_strat1!P5,1),"]", " (", T_iv_strat1!Q5, ")")))</f>
        <v>-</v>
      </c>
      <c r="F13" s="110" t="str">
        <f>IF(T_iv_strat1!S5="","-", (CONCATENATE("[",ROUND(T_iv_strat1!S5,1),"; ",ROUND(T_iv_strat1!T5,1),"]", " (", T_iv_strat1!U5, ")")))</f>
        <v>[700; 1000] (3)</v>
      </c>
      <c r="G13" s="110" t="str">
        <f>IF(T_iv_strat1!W5="","-", (CONCATENATE("[",ROUND(T_iv_strat1!W5,1),"; ",ROUND(T_iv_strat1!X5,1),"]", " (", T_iv_strat1!Y5, ")")))</f>
        <v>-</v>
      </c>
      <c r="H13" s="110" t="str">
        <f>IF(T_iv_strat1!AA5="","-", (CONCATENATE("[",ROUND(T_iv_strat1!AA5,1),"; ",ROUND(T_iv_strat1!AB5,1),"]", " (", T_iv_strat1!AC5, ")")))</f>
        <v>[700; 1000] (3)</v>
      </c>
      <c r="I13" s="110" t="str">
        <f>IF(T_iv_strat1!AE5="","-", (CONCATENATE("[",ROUND(T_iv_strat1!AE5,1),"; ",ROUND(T_iv_strat1!AF5,1),"]", " (", T_iv_strat1!AG5, ")")))</f>
        <v>-</v>
      </c>
      <c r="J13" s="111" t="str">
        <f>IF(T_iv_strat1!AI5="","-", (CONCATENATE("[",ROUND(T_iv_strat1!AI5,1),"; ",ROUND(T_iv_strat1!AJ5,1),"]", " (", T_iv_strat1!AK5, ")")))</f>
        <v>-</v>
      </c>
      <c r="K13" s="110" t="str">
        <f>IF(T_iv_strat1!AM5="","-", (CONCATENATE("[",ROUND(T_iv_strat1!AM5,1),"; ",ROUND(T_iv_strat1!AN5,1),"]", " (", T_iv_strat1!AO5, ")")))</f>
        <v>-</v>
      </c>
      <c r="L13" s="110" t="str">
        <f>IF(T_iv_strat1!AQ5="","-", (CONCATENATE("[",ROUND(T_iv_strat1!AQ5,1),"; ",ROUND(T_iv_strat1!AR5,1),"]", " (", T_iv_strat1!AS5, ")")))</f>
        <v>[500; 500] (1)</v>
      </c>
      <c r="M13" s="110" t="str">
        <f>IF(T_iv_strat1!AU5="","-", (CONCATENATE("[",ROUND(T_iv_strat1!AU5,1),"; ",ROUND(T_iv_strat1!AV5,1),"]", " (", T_iv_strat1!AW5, ")")))</f>
        <v>-</v>
      </c>
      <c r="N13" s="110" t="str">
        <f>IF(T_iv_strat1!AY5="","-", (CONCATENATE("[",ROUND(T_iv_strat1!AY5,1),"; ",ROUND(T_iv_strat1!AZ5,1),"]", " (", T_iv_strat1!BA5, ")")))</f>
        <v>[450; 450] (1)</v>
      </c>
      <c r="O13" s="110" t="str">
        <f>IF(T_iv_strat1!BC5="","-", (CONCATENATE("[",ROUND(T_iv_strat1!BC5,1),"; ",ROUND(T_iv_strat1!BD5,1),"]", " (", T_iv_strat1!BE5, ")")))</f>
        <v>-</v>
      </c>
      <c r="P13" s="110" t="str">
        <f>IF(T_iv_strat1!BG5="","-", (CONCATENATE("[",ROUND(T_iv_strat1!BG5,1),"; ",ROUND(T_iv_strat1!BH5,1),"]", " (", T_iv_strat1!BI5, ")")))</f>
        <v>[450; 500] (2)</v>
      </c>
      <c r="Q13" s="110" t="str">
        <f>IF(T_iv_strat1!BK5="","-", (CONCATENATE("[",ROUND(T_iv_strat1!BK5,1),"; ",ROUND(T_iv_strat1!BL5,1),"]", " (", T_iv_strat1!BM5, ")")))</f>
        <v>-</v>
      </c>
      <c r="R13" s="122"/>
      <c r="S13" s="122"/>
      <c r="T13" s="109"/>
      <c r="U13" s="110" t="str">
        <f>IF(T_iv_strat2!C5="","-", (CONCATENATE("[",ROUND(T_iv_strat2!C5,1),"; ",ROUND(T_iv_strat2!D5,1),"]", " (", T_iv_strat2!E5, ")")))</f>
        <v>-</v>
      </c>
      <c r="V13" s="110" t="str">
        <f>IF(T_iv_strat2!G5="","-", (CONCATENATE("[",ROUND(T_iv_strat2!G5,1),"; ",ROUND(T_iv_strat2!H5,1),"]", " (", T_iv_strat2!I5, ")")))</f>
        <v>-</v>
      </c>
      <c r="W13" s="110" t="str">
        <f>IF(T_iv_strat2!K5="","-", (CONCATENATE("[",ROUND(T_iv_strat2!K5,1),"; ",ROUND(T_iv_strat2!L5,1),"]", " (", T_iv_strat2!M5, ")")))</f>
        <v>-</v>
      </c>
      <c r="X13" s="110" t="str">
        <f>IF(T_iv_strat2!O5="","-", (CONCATENATE("[",ROUND(T_iv_strat2!O5,1),"; ",ROUND(T_iv_strat2!P5,1),"]", " (", T_iv_strat2!Q5, ")")))</f>
        <v>-</v>
      </c>
      <c r="Y13" s="110" t="str">
        <f>IF(T_iv_strat2!S5="","-", (CONCATENATE("[",ROUND(T_iv_strat2!S5,1),"; ",ROUND(T_iv_strat2!T5,1),"]", " (", T_iv_strat2!U5, ")")))</f>
        <v>[200; 300] (9)</v>
      </c>
      <c r="Z13" s="110" t="str">
        <f>IF(T_iv_strat2!W5="","-", (CONCATENATE("[",ROUND(T_iv_strat2!W5,1),"; ",ROUND(T_iv_strat2!X5,1),"]", " (", T_iv_strat2!Y5, ")")))</f>
        <v>[400; 400] (1)</v>
      </c>
      <c r="AA13" s="110" t="str">
        <f>IF(T_iv_strat2!AA5="","-", (CONCATENATE("[",ROUND(T_iv_strat2!AA5,1),"; ",ROUND(T_iv_strat2!AB5,1),"]", " (", T_iv_strat2!AC5, ")")))</f>
        <v>[200; 350] (10)</v>
      </c>
      <c r="AB13" s="110" t="str">
        <f>IF(T_iv_strat2!AE5="","-", (CONCATENATE("[",ROUND(T_iv_strat2!AE5,1),"; ",ROUND(T_iv_strat2!AF5,1),"]", " (", T_iv_strat2!AG5, ")")))</f>
        <v>-</v>
      </c>
      <c r="AC13" s="111" t="str">
        <f>IF(T_iv_strat2!AI5="","-", (CONCATENATE("[",ROUND(T_iv_strat2!AI5,1),"; ",ROUND(T_iv_strat2!AJ5,1),"]", " (", T_iv_strat2!AK5, ")")))</f>
        <v>[1500; 1500] (1)</v>
      </c>
      <c r="AD13" s="110" t="str">
        <f>IF(T_iv_strat2!AM5="","-", (CONCATENATE("[",ROUND(T_iv_strat2!AM5,1),"; ",ROUND(T_iv_strat2!AN5,1),"]", " (", T_iv_strat2!AO5, ")")))</f>
        <v>[500; 500] (2)</v>
      </c>
      <c r="AE13" s="110" t="str">
        <f>IF(T_iv_strat2!AQ5="","-", (CONCATENATE("[",ROUND(T_iv_strat2!AQ5,1),"; ",ROUND(T_iv_strat2!AR5,1),"]", " (", T_iv_strat2!AS5, ")")))</f>
        <v>[2100; 2500] (18)</v>
      </c>
      <c r="AF13" s="110" t="str">
        <f>IF(T_iv_strat2!AU5="","-", (CONCATENATE("[",ROUND(T_iv_strat2!AU5,1),"; ",ROUND(T_iv_strat2!AV5,1),"]", " (", T_iv_strat2!AW5, ")")))</f>
        <v>-</v>
      </c>
      <c r="AG13" s="110" t="str">
        <f>IF(T_iv_strat2!AY5="","-", (CONCATENATE("[",ROUND(T_iv_strat2!AY5,1),"; ",ROUND(T_iv_strat2!AZ5,1),"]", " (", T_iv_strat2!BA5, ")")))</f>
        <v>[300; 500] (29)</v>
      </c>
      <c r="AH13" s="110" t="str">
        <f>IF(T_iv_strat2!BC5="","-", (CONCATENATE("[",ROUND(T_iv_strat2!BC5,1),"; ",ROUND(T_iv_strat2!BD5,1),"]", " (", T_iv_strat2!BE5, ")")))</f>
        <v>[500; 2000] (3)</v>
      </c>
      <c r="AI13" s="110" t="str">
        <f>IF(T_iv_strat2!BG5="","-", (CONCATENATE("[",ROUND(T_iv_strat2!BG5,1),"; ",ROUND(T_iv_strat2!BH5,1),"]", " (", T_iv_strat2!BI5, ")")))</f>
        <v>[300; 2100] (53)</v>
      </c>
      <c r="AJ13" s="110" t="str">
        <f>IF(T_iv_strat2!BK5="","-", (CONCATENATE("[",ROUND(T_iv_strat2!BK5,1),"; ",ROUND(T_iv_strat2!BL5,1),"]", " (", T_iv_strat2!BM5, ")")))</f>
        <v>[250; 250] (1)</v>
      </c>
      <c r="AK13" s="122"/>
      <c r="AL13" s="122"/>
      <c r="AM13" s="109"/>
      <c r="AN13" s="110" t="str">
        <f>IF(T_strat3!C5="","-", (CONCATENATE("[",ROUND(T_strat3!C5,1),"; ",ROUND(T_strat3!D5,1),"]", " (", T_strat3!E5, ")")))</f>
        <v>-</v>
      </c>
      <c r="AO13" s="110" t="str">
        <f>IF(T_strat3!G5="","-", (CONCATENATE("[",ROUND(T_strat3!G5,1),"; ",ROUND(T_strat3!H5,1),"]", " (", T_strat3!I5, ")")))</f>
        <v>-</v>
      </c>
      <c r="AP13" s="110" t="str">
        <f>IF(T_strat3!K5="","-", (CONCATENATE("[",ROUND(T_strat3!K5,1),"; ",ROUND(T_strat3!L5,1),"]", " (", T_strat3!M5, ")")))</f>
        <v>-</v>
      </c>
      <c r="AQ13" s="110" t="str">
        <f>IF(T_strat3!O5="","-", (CONCATENATE("[",ROUND(T_strat3!O5,1),"; ",ROUND(T_strat3!P5,1),"]", " (", T_strat3!Q5, ")")))</f>
        <v>-</v>
      </c>
      <c r="AR13" s="110" t="str">
        <f>IF(T_strat3!S5="","-", (CONCATENATE("[",ROUND(T_strat3!S5,1),"; ",ROUND(T_strat3!T5,1),"]", " (", T_strat3!U5, ")")))</f>
        <v>-</v>
      </c>
      <c r="AS13" s="110" t="str">
        <f>IF(T_strat3!W5="","-", (CONCATENATE("[",ROUND(T_strat3!W5,1),"; ",ROUND(T_strat3!X5,1),"]", " (", T_strat3!Y5, ")")))</f>
        <v>-</v>
      </c>
      <c r="AT13" s="110" t="str">
        <f>IF(T_strat3!AA5="","-", (CONCATENATE("[",ROUND(T_strat3!AA5,1),"; ",ROUND(T_strat3!AB5,1),"]", " (", T_strat3!AC5, ")")))</f>
        <v>-</v>
      </c>
      <c r="AU13" s="110" t="str">
        <f>IF(T_strat3!AE5="","-", (CONCATENATE("[",ROUND(T_strat3!AE5,1),"; ",ROUND(T_strat3!AF5,1),"]", " (", T_strat3!AG5, ")")))</f>
        <v>-</v>
      </c>
      <c r="AV13" s="111" t="str">
        <f>IF(T_strat3!AI5="","-", (CONCATENATE("[",ROUND(T_strat3!AI5,1),"; ",ROUND(T_strat3!AJ5,1),"]", " (", T_strat3!AK5, ")")))</f>
        <v>-</v>
      </c>
      <c r="AW13" s="110" t="str">
        <f>IF(T_strat3!AM5="","-", (CONCATENATE("[",ROUND(T_strat3!AM5,1),"; ",ROUND(T_strat3!AN5,1),"]", " (", T_strat3!AO5, ")")))</f>
        <v>-</v>
      </c>
      <c r="AX13" s="110" t="str">
        <f>IF(T_strat3!AQ5="","-", (CONCATENATE("[",ROUND(T_strat3!AQ5,1),"; ",ROUND(T_strat3!AR5,1),"]", " (", T_strat3!AS5, ")")))</f>
        <v>[1100; 3800] (10)</v>
      </c>
      <c r="AY13" s="110" t="str">
        <f>IF(T_strat3!AU5="","-", (CONCATENATE("[",ROUND(T_strat3!AU5,1),"; ",ROUND(T_strat3!AV5,1),"]", " (", T_strat3!AW5, ")")))</f>
        <v>-</v>
      </c>
      <c r="AZ13" s="110" t="str">
        <f>IF(T_strat3!AY5="","-", (CONCATENATE("[",ROUND(T_strat3!AY5,1),"; ",ROUND(T_strat3!AZ5,1),"]", " (", T_strat3!BA5, ")")))</f>
        <v>[600; 600] (1)</v>
      </c>
      <c r="BA13" s="110" t="str">
        <f>IF(T_strat3!BC5="","-", (CONCATENATE("[",ROUND(T_strat3!BC5,1),"; ",ROUND(T_strat3!BD5,1),"]", " (", T_strat3!BE5, ")")))</f>
        <v>[500; 600] (2)</v>
      </c>
      <c r="BB13" s="110" t="str">
        <f>IF(T_strat3!BG5="","-", (CONCATENATE("[",ROUND(T_strat3!BG5,1),"; ",ROUND(T_strat3!BH5,1),"]", " (", T_strat3!BI5, ")")))</f>
        <v>[1100; 3800] (13)</v>
      </c>
      <c r="BC13" s="110" t="str">
        <f>IF(T_strat3!BK5="","-", (CONCATENATE("[",ROUND(T_strat3!BK5,1),"; ",ROUND(T_strat3!BL5,1),"]", " (", T_strat3!BM5, ")")))</f>
        <v>-</v>
      </c>
    </row>
    <row r="14" spans="1:55" s="174" customFormat="1" ht="10.5" customHeight="1">
      <c r="A14" s="12" t="str">
        <f>T_i!$A$6</f>
        <v>QA AL pack size 3 (for an adolescent 25-35 kgs)</v>
      </c>
      <c r="B14" s="171">
        <f>ROUND(T_iv_strat1!B6,1)</f>
        <v>0</v>
      </c>
      <c r="C14" s="171">
        <f>ROUND(T_iv_strat1!F6,1)</f>
        <v>0</v>
      </c>
      <c r="D14" s="171">
        <f>ROUND(T_iv_strat1!J6,1)</f>
        <v>0</v>
      </c>
      <c r="E14" s="171">
        <f>ROUND(T_iv_strat1!N6,1)</f>
        <v>0</v>
      </c>
      <c r="F14" s="171">
        <f>ROUND(T_iv_strat1!R6,1)</f>
        <v>1200</v>
      </c>
      <c r="G14" s="171">
        <f>ROUND(T_iv_strat1!V6,1)</f>
        <v>0</v>
      </c>
      <c r="H14" s="171">
        <f>ROUND(T_iv_strat1!Z6,1)</f>
        <v>1200</v>
      </c>
      <c r="I14" s="171">
        <f>ROUND(T_iv_strat1!AD6,1)</f>
        <v>0</v>
      </c>
      <c r="J14" s="172">
        <f>ROUND(T_iv_strat1!AH6,1)</f>
        <v>0</v>
      </c>
      <c r="K14" s="171">
        <f>ROUND(T_iv_strat1!AL6,1)</f>
        <v>0</v>
      </c>
      <c r="L14" s="171">
        <f>ROUND(T_iv_strat1!AP6,1)</f>
        <v>2300</v>
      </c>
      <c r="M14" s="171">
        <f>ROUND(T_iv_strat1!AT6,1)</f>
        <v>0</v>
      </c>
      <c r="N14" s="171">
        <f>ROUND(T_iv_strat1!AX6,1)</f>
        <v>600</v>
      </c>
      <c r="O14" s="171">
        <f>ROUND(T_iv_strat1!BB6,1)</f>
        <v>0</v>
      </c>
      <c r="P14" s="171">
        <f>ROUND(T_iv_strat1!BF6,1)</f>
        <v>650</v>
      </c>
      <c r="Q14" s="171">
        <f>ROUND(T_iv_strat1!BJ6,1)</f>
        <v>0</v>
      </c>
      <c r="R14" s="176"/>
      <c r="S14" s="176"/>
      <c r="T14" s="108" t="str">
        <f>T_i!$A$6</f>
        <v>QA AL pack size 3 (for an adolescent 25-35 kgs)</v>
      </c>
      <c r="U14" s="171">
        <f>ROUND(T_iv_strat2!B6,1)</f>
        <v>0</v>
      </c>
      <c r="V14" s="171">
        <f>ROUND(T_iv_strat2!F6,1)</f>
        <v>0</v>
      </c>
      <c r="W14" s="171">
        <f>ROUND(T_iv_strat2!J6,1)</f>
        <v>500</v>
      </c>
      <c r="X14" s="171">
        <f>ROUND(T_iv_strat2!N6,1)</f>
        <v>0</v>
      </c>
      <c r="Y14" s="171">
        <f>ROUND(T_iv_strat2!R6,1)</f>
        <v>500</v>
      </c>
      <c r="Z14" s="171">
        <f>ROUND(T_iv_strat2!V6,1)</f>
        <v>0</v>
      </c>
      <c r="AA14" s="171">
        <f>ROUND(T_iv_strat2!Z6,1)</f>
        <v>500</v>
      </c>
      <c r="AB14" s="171">
        <f>ROUND(T_iv_strat2!AD6,1)</f>
        <v>0</v>
      </c>
      <c r="AC14" s="172">
        <f>ROUND(T_iv_strat2!AH6,1)</f>
        <v>0</v>
      </c>
      <c r="AD14" s="171">
        <f>ROUND(T_iv_strat2!AL6,1)</f>
        <v>500</v>
      </c>
      <c r="AE14" s="171">
        <f>ROUND(T_iv_strat2!AP6,1)</f>
        <v>4100</v>
      </c>
      <c r="AF14" s="171">
        <f>ROUND(T_iv_strat2!AT6,1)</f>
        <v>0</v>
      </c>
      <c r="AG14" s="171">
        <f>ROUND(T_iv_strat2!AX6,1)</f>
        <v>400</v>
      </c>
      <c r="AH14" s="171">
        <f>ROUND(T_iv_strat2!BB6,1)</f>
        <v>400</v>
      </c>
      <c r="AI14" s="171">
        <f>ROUND(T_iv_strat2!BF6,1)</f>
        <v>450</v>
      </c>
      <c r="AJ14" s="171">
        <f>ROUND(T_iv_strat2!BJ6,1)</f>
        <v>400</v>
      </c>
      <c r="AK14" s="176"/>
      <c r="AL14" s="176"/>
      <c r="AM14" s="108" t="str">
        <f>T_i!$A$6</f>
        <v>QA AL pack size 3 (for an adolescent 25-35 kgs)</v>
      </c>
      <c r="AN14" s="171">
        <f>ROUND(T_strat3!B6,1)</f>
        <v>0</v>
      </c>
      <c r="AO14" s="171">
        <f>ROUND(T_strat3!F6,1)</f>
        <v>0</v>
      </c>
      <c r="AP14" s="171">
        <f>ROUND(T_strat3!J6,1)</f>
        <v>0</v>
      </c>
      <c r="AQ14" s="171">
        <f>ROUND(T_strat3!N6,1)</f>
        <v>0</v>
      </c>
      <c r="AR14" s="171">
        <f>ROUND(T_strat3!R6,1)</f>
        <v>500</v>
      </c>
      <c r="AS14" s="171">
        <f>ROUND(T_strat3!V6,1)</f>
        <v>0</v>
      </c>
      <c r="AT14" s="171">
        <f>ROUND(T_strat3!Z6,1)</f>
        <v>500</v>
      </c>
      <c r="AU14" s="171">
        <f>ROUND(T_strat3!AD6,1)</f>
        <v>0</v>
      </c>
      <c r="AV14" s="172">
        <f>ROUND(T_strat3!AH6,1)</f>
        <v>0</v>
      </c>
      <c r="AW14" s="171">
        <f>ROUND(T_strat3!AL6,1)</f>
        <v>4500</v>
      </c>
      <c r="AX14" s="171">
        <f>ROUND(T_strat3!AP6,1)</f>
        <v>4350</v>
      </c>
      <c r="AY14" s="171">
        <f>ROUND(T_strat3!AT6,1)</f>
        <v>0</v>
      </c>
      <c r="AZ14" s="171">
        <f>ROUND(T_strat3!AX6,1)</f>
        <v>700</v>
      </c>
      <c r="BA14" s="171">
        <f>ROUND(T_strat3!BB6,1)</f>
        <v>0</v>
      </c>
      <c r="BB14" s="171">
        <f>ROUND(T_strat3!BF6,1)</f>
        <v>4350</v>
      </c>
      <c r="BC14" s="171">
        <f>ROUND(T_strat3!BJ6,1)</f>
        <v>0</v>
      </c>
    </row>
    <row r="15" spans="1:55" s="15" customFormat="1" ht="10.5" customHeight="1">
      <c r="A15" s="3"/>
      <c r="B15" s="110" t="str">
        <f>IF(T_iv_strat1!C6="","-", (CONCATENATE("[",ROUND(T_iv_strat1!C6,1),"; ",ROUND(T_iv_strat1!D6,1),"]", " (", T_iv_strat1!E6, ")")))</f>
        <v>-</v>
      </c>
      <c r="C15" s="110" t="str">
        <f>IF(T_iv_strat1!G6="","-", (CONCATENATE("[",ROUND(T_iv_strat1!G6,1),"; ",ROUND(T_iv_strat1!H6,1),"]", " (", T_iv_strat1!I6, ")")))</f>
        <v>-</v>
      </c>
      <c r="D15" s="110" t="str">
        <f>IF(T_iv_strat1!K6="","-", (CONCATENATE("[",ROUND(T_iv_strat1!K6,1),"; ",ROUND(T_iv_strat1!L6,1),"]", " (", T_iv_strat1!M6, ")")))</f>
        <v>-</v>
      </c>
      <c r="E15" s="110" t="str">
        <f>IF(T_iv_strat1!O6="","-", (CONCATENATE("[",ROUND(T_iv_strat1!O6,1),"; ",ROUND(T_iv_strat1!P6,1),"]", " (", T_iv_strat1!Q6, ")")))</f>
        <v>-</v>
      </c>
      <c r="F15" s="110" t="str">
        <f>IF(T_iv_strat1!S6="","-", (CONCATENATE("[",ROUND(T_iv_strat1!S6,1),"; ",ROUND(T_iv_strat1!T6,1),"]", " (", T_iv_strat1!U6, ")")))</f>
        <v>[1200; 1200] (1)</v>
      </c>
      <c r="G15" s="110" t="str">
        <f>IF(T_iv_strat1!W6="","-", (CONCATENATE("[",ROUND(T_iv_strat1!W6,1),"; ",ROUND(T_iv_strat1!X6,1),"]", " (", T_iv_strat1!Y6, ")")))</f>
        <v>-</v>
      </c>
      <c r="H15" s="110" t="str">
        <f>IF(T_iv_strat1!AA6="","-", (CONCATENATE("[",ROUND(T_iv_strat1!AA6,1),"; ",ROUND(T_iv_strat1!AB6,1),"]", " (", T_iv_strat1!AC6, ")")))</f>
        <v>[1200; 1200] (1)</v>
      </c>
      <c r="I15" s="110" t="str">
        <f>IF(T_iv_strat1!AE6="","-", (CONCATENATE("[",ROUND(T_iv_strat1!AE6,1),"; ",ROUND(T_iv_strat1!AF6,1),"]", " (", T_iv_strat1!AG6, ")")))</f>
        <v>-</v>
      </c>
      <c r="J15" s="111" t="str">
        <f>IF(T_iv_strat1!AI6="","-", (CONCATENATE("[",ROUND(T_iv_strat1!AI6,1),"; ",ROUND(T_iv_strat1!AJ6,1),"]", " (", T_iv_strat1!AK6, ")")))</f>
        <v>-</v>
      </c>
      <c r="K15" s="110" t="str">
        <f>IF(T_iv_strat1!AM6="","-", (CONCATENATE("[",ROUND(T_iv_strat1!AM6,1),"; ",ROUND(T_iv_strat1!AN6,1),"]", " (", T_iv_strat1!AO6, ")")))</f>
        <v>-</v>
      </c>
      <c r="L15" s="110" t="str">
        <f>IF(T_iv_strat1!AQ6="","-", (CONCATENATE("[",ROUND(T_iv_strat1!AQ6,1),"; ",ROUND(T_iv_strat1!AR6,1),"]", " (", T_iv_strat1!AS6, ")")))</f>
        <v>[2300; 2300] (1)</v>
      </c>
      <c r="M15" s="110" t="str">
        <f>IF(T_iv_strat1!AU6="","-", (CONCATENATE("[",ROUND(T_iv_strat1!AU6,1),"; ",ROUND(T_iv_strat1!AV6,1),"]", " (", T_iv_strat1!AW6, ")")))</f>
        <v>-</v>
      </c>
      <c r="N15" s="110" t="str">
        <f>IF(T_iv_strat1!AY6="","-", (CONCATENATE("[",ROUND(T_iv_strat1!AY6,1),"; ",ROUND(T_iv_strat1!AZ6,1),"]", " (", T_iv_strat1!BA6, ")")))</f>
        <v>[600; 650] (3)</v>
      </c>
      <c r="O15" s="110" t="str">
        <f>IF(T_iv_strat1!BC6="","-", (CONCATENATE("[",ROUND(T_iv_strat1!BC6,1),"; ",ROUND(T_iv_strat1!BD6,1),"]", " (", T_iv_strat1!BE6, ")")))</f>
        <v>-</v>
      </c>
      <c r="P15" s="110" t="str">
        <f>IF(T_iv_strat1!BG6="","-", (CONCATENATE("[",ROUND(T_iv_strat1!BG6,1),"; ",ROUND(T_iv_strat1!BH6,1),"]", " (", T_iv_strat1!BI6, ")")))</f>
        <v>[600; 2300] (4)</v>
      </c>
      <c r="Q15" s="110" t="str">
        <f>IF(T_iv_strat1!BK6="","-", (CONCATENATE("[",ROUND(T_iv_strat1!BK6,1),"; ",ROUND(T_iv_strat1!BL6,1),"]", " (", T_iv_strat1!BM6, ")")))</f>
        <v>-</v>
      </c>
      <c r="R15" s="122"/>
      <c r="S15" s="122"/>
      <c r="T15" s="109"/>
      <c r="U15" s="110" t="str">
        <f>IF(T_iv_strat2!C6="","-", (CONCATENATE("[",ROUND(T_iv_strat2!C6,1),"; ",ROUND(T_iv_strat2!D6,1),"]", " (", T_iv_strat2!E6, ")")))</f>
        <v>-</v>
      </c>
      <c r="V15" s="110" t="str">
        <f>IF(T_iv_strat2!G6="","-", (CONCATENATE("[",ROUND(T_iv_strat2!G6,1),"; ",ROUND(T_iv_strat2!H6,1),"]", " (", T_iv_strat2!I6, ")")))</f>
        <v>-</v>
      </c>
      <c r="W15" s="110" t="str">
        <f>IF(T_iv_strat2!K6="","-", (CONCATENATE("[",ROUND(T_iv_strat2!K6,1),"; ",ROUND(T_iv_strat2!L6,1),"]", " (", T_iv_strat2!M6, ")")))</f>
        <v>[500; 500] (1)</v>
      </c>
      <c r="X15" s="110" t="str">
        <f>IF(T_iv_strat2!O6="","-", (CONCATENATE("[",ROUND(T_iv_strat2!O6,1),"; ",ROUND(T_iv_strat2!P6,1),"]", " (", T_iv_strat2!Q6, ")")))</f>
        <v>-</v>
      </c>
      <c r="Y15" s="110" t="str">
        <f>IF(T_iv_strat2!S6="","-", (CONCATENATE("[",ROUND(T_iv_strat2!S6,1),"; ",ROUND(T_iv_strat2!T6,1),"]", " (", T_iv_strat2!U6, ")")))</f>
        <v>[400; 550] (19)</v>
      </c>
      <c r="Z15" s="110" t="str">
        <f>IF(T_iv_strat2!W6="","-", (CONCATENATE("[",ROUND(T_iv_strat2!W6,1),"; ",ROUND(T_iv_strat2!X6,1),"]", " (", T_iv_strat2!Y6, ")")))</f>
        <v>-</v>
      </c>
      <c r="AA15" s="110" t="str">
        <f>IF(T_iv_strat2!AA6="","-", (CONCATENATE("[",ROUND(T_iv_strat2!AA6,1),"; ",ROUND(T_iv_strat2!AB6,1),"]", " (", T_iv_strat2!AC6, ")")))</f>
        <v>[400; 500] (20)</v>
      </c>
      <c r="AB15" s="110" t="str">
        <f>IF(T_iv_strat2!AE6="","-", (CONCATENATE("[",ROUND(T_iv_strat2!AE6,1),"; ",ROUND(T_iv_strat2!AF6,1),"]", " (", T_iv_strat2!AG6, ")")))</f>
        <v>-</v>
      </c>
      <c r="AC15" s="111" t="str">
        <f>IF(T_iv_strat2!AI6="","-", (CONCATENATE("[",ROUND(T_iv_strat2!AI6,1),"; ",ROUND(T_iv_strat2!AJ6,1),"]", " (", T_iv_strat2!AK6, ")")))</f>
        <v>-</v>
      </c>
      <c r="AD15" s="110" t="str">
        <f>IF(T_iv_strat2!AM6="","-", (CONCATENATE("[",ROUND(T_iv_strat2!AM6,1),"; ",ROUND(T_iv_strat2!AN6,1),"]", " (", T_iv_strat2!AO6, ")")))</f>
        <v>[500; 500] (1)</v>
      </c>
      <c r="AE15" s="110" t="str">
        <f>IF(T_iv_strat2!AQ6="","-", (CONCATENATE("[",ROUND(T_iv_strat2!AQ6,1),"; ",ROUND(T_iv_strat2!AR6,1),"]", " (", T_iv_strat2!AS6, ")")))</f>
        <v>[500; 4200] (9)</v>
      </c>
      <c r="AF15" s="110" t="str">
        <f>IF(T_iv_strat2!AU6="","-", (CONCATENATE("[",ROUND(T_iv_strat2!AU6,1),"; ",ROUND(T_iv_strat2!AV6,1),"]", " (", T_iv_strat2!AW6, ")")))</f>
        <v>-</v>
      </c>
      <c r="AG15" s="110" t="str">
        <f>IF(T_iv_strat2!AY6="","-", (CONCATENATE("[",ROUND(T_iv_strat2!AY6,1),"; ",ROUND(T_iv_strat2!AZ6,1),"]", " (", T_iv_strat2!BA6, ")")))</f>
        <v>[400; 500] (59)</v>
      </c>
      <c r="AH15" s="110" t="str">
        <f>IF(T_iv_strat2!BC6="","-", (CONCATENATE("[",ROUND(T_iv_strat2!BC6,1),"; ",ROUND(T_iv_strat2!BD6,1),"]", " (", T_iv_strat2!BE6, ")")))</f>
        <v>[400; 400] (1)</v>
      </c>
      <c r="AI15" s="110" t="str">
        <f>IF(T_iv_strat2!BG6="","-", (CONCATENATE("[",ROUND(T_iv_strat2!BG6,1),"; ",ROUND(T_iv_strat2!BH6,1),"]", " (", T_iv_strat2!BI6, ")")))</f>
        <v>[400; 500] (70)</v>
      </c>
      <c r="AJ15" s="110" t="str">
        <f>IF(T_iv_strat2!BK6="","-", (CONCATENATE("[",ROUND(T_iv_strat2!BK6,1),"; ",ROUND(T_iv_strat2!BL6,1),"]", " (", T_iv_strat2!BM6, ")")))</f>
        <v>[400; 400] (1)</v>
      </c>
      <c r="AK15" s="122"/>
      <c r="AL15" s="122"/>
      <c r="AM15" s="109"/>
      <c r="AN15" s="110" t="str">
        <f>IF(T_strat3!C6="","-", (CONCATENATE("[",ROUND(T_strat3!C6,1),"; ",ROUND(T_strat3!D6,1),"]", " (", T_strat3!E6, ")")))</f>
        <v>-</v>
      </c>
      <c r="AO15" s="110" t="str">
        <f>IF(T_strat3!G6="","-", (CONCATENATE("[",ROUND(T_strat3!G6,1),"; ",ROUND(T_strat3!H6,1),"]", " (", T_strat3!I6, ")")))</f>
        <v>-</v>
      </c>
      <c r="AP15" s="110" t="str">
        <f>IF(T_strat3!K6="","-", (CONCATENATE("[",ROUND(T_strat3!K6,1),"; ",ROUND(T_strat3!L6,1),"]", " (", T_strat3!M6, ")")))</f>
        <v>-</v>
      </c>
      <c r="AQ15" s="110" t="str">
        <f>IF(T_strat3!O6="","-", (CONCATENATE("[",ROUND(T_strat3!O6,1),"; ",ROUND(T_strat3!P6,1),"]", " (", T_strat3!Q6, ")")))</f>
        <v>-</v>
      </c>
      <c r="AR15" s="110" t="str">
        <f>IF(T_strat3!S6="","-", (CONCATENATE("[",ROUND(T_strat3!S6,1),"; ",ROUND(T_strat3!T6,1),"]", " (", T_strat3!U6, ")")))</f>
        <v>[500; 500] (1)</v>
      </c>
      <c r="AS15" s="110" t="str">
        <f>IF(T_strat3!W6="","-", (CONCATENATE("[",ROUND(T_strat3!W6,1),"; ",ROUND(T_strat3!X6,1),"]", " (", T_strat3!Y6, ")")))</f>
        <v>-</v>
      </c>
      <c r="AT15" s="110" t="str">
        <f>IF(T_strat3!AA6="","-", (CONCATENATE("[",ROUND(T_strat3!AA6,1),"; ",ROUND(T_strat3!AB6,1),"]", " (", T_strat3!AC6, ")")))</f>
        <v>[500; 500] (1)</v>
      </c>
      <c r="AU15" s="110" t="str">
        <f>IF(T_strat3!AE6="","-", (CONCATENATE("[",ROUND(T_strat3!AE6,1),"; ",ROUND(T_strat3!AF6,1),"]", " (", T_strat3!AG6, ")")))</f>
        <v>-</v>
      </c>
      <c r="AV15" s="111" t="str">
        <f>IF(T_strat3!AI6="","-", (CONCATENATE("[",ROUND(T_strat3!AI6,1),"; ",ROUND(T_strat3!AJ6,1),"]", " (", T_strat3!AK6, ")")))</f>
        <v>-</v>
      </c>
      <c r="AW15" s="110" t="str">
        <f>IF(T_strat3!AM6="","-", (CONCATENATE("[",ROUND(T_strat3!AM6,1),"; ",ROUND(T_strat3!AN6,1),"]", " (", T_strat3!AO6, ")")))</f>
        <v>[4500; 4500] (1)</v>
      </c>
      <c r="AX15" s="110" t="str">
        <f>IF(T_strat3!AQ6="","-", (CONCATENATE("[",ROUND(T_strat3!AQ6,1),"; ",ROUND(T_strat3!AR6,1),"]", " (", T_strat3!AS6, ")")))</f>
        <v>[3500; 4600] (8)</v>
      </c>
      <c r="AY15" s="110" t="str">
        <f>IF(T_strat3!AU6="","-", (CONCATENATE("[",ROUND(T_strat3!AU6,1),"; ",ROUND(T_strat3!AV6,1),"]", " (", T_strat3!AW6, ")")))</f>
        <v>-</v>
      </c>
      <c r="AZ15" s="110" t="str">
        <f>IF(T_strat3!AY6="","-", (CONCATENATE("[",ROUND(T_strat3!AY6,1),"; ",ROUND(T_strat3!AZ6,1),"]", " (", T_strat3!BA6, ")")))</f>
        <v>[600; 2500] (4)</v>
      </c>
      <c r="BA15" s="110" t="str">
        <f>IF(T_strat3!BC6="","-", (CONCATENATE("[",ROUND(T_strat3!BC6,1),"; ",ROUND(T_strat3!BD6,1),"]", " (", T_strat3!BE6, ")")))</f>
        <v>-</v>
      </c>
      <c r="BB15" s="110" t="str">
        <f>IF(T_strat3!BG6="","-", (CONCATENATE("[",ROUND(T_strat3!BG6,1),"; ",ROUND(T_strat3!BH6,1),"]", " (", T_strat3!BI6, ")")))</f>
        <v>[3500; 4500] (13)</v>
      </c>
      <c r="BC15" s="110" t="str">
        <f>IF(T_strat3!BK6="","-", (CONCATENATE("[",ROUND(T_strat3!BK6,1),"; ",ROUND(T_strat3!BL6,1),"]", " (", T_strat3!BM6, ")")))</f>
        <v>-</v>
      </c>
    </row>
    <row r="16" spans="1:55" s="174" customFormat="1" ht="10.5" customHeight="1">
      <c r="A16" s="12" t="str">
        <f>T_i!$A$7</f>
        <v>QA AL pack size 4 (for an adult 35+ kgs)</v>
      </c>
      <c r="B16" s="171">
        <f>ROUND(T_iv_strat1!B7,1)</f>
        <v>0</v>
      </c>
      <c r="C16" s="171">
        <f>ROUND(T_iv_strat1!F7,1)</f>
        <v>0</v>
      </c>
      <c r="D16" s="171">
        <f>ROUND(T_iv_strat1!J7,1)</f>
        <v>0</v>
      </c>
      <c r="E16" s="171">
        <f>ROUND(T_iv_strat1!N7,1)</f>
        <v>0</v>
      </c>
      <c r="F16" s="171">
        <f>ROUND(T_iv_strat1!R7,1)</f>
        <v>800</v>
      </c>
      <c r="G16" s="171">
        <f>ROUND(T_iv_strat1!V7,1)</f>
        <v>0</v>
      </c>
      <c r="H16" s="171">
        <f>ROUND(T_iv_strat1!Z7,1)</f>
        <v>800</v>
      </c>
      <c r="I16" s="171">
        <f>ROUND(T_iv_strat1!AD7,1)</f>
        <v>0</v>
      </c>
      <c r="J16" s="172">
        <f>ROUND(T_iv_strat1!AH7,1)</f>
        <v>0</v>
      </c>
      <c r="K16" s="171">
        <f>ROUND(T_iv_strat1!AL7,1)</f>
        <v>0</v>
      </c>
      <c r="L16" s="171">
        <f>ROUND(T_iv_strat1!AP7,1)</f>
        <v>850</v>
      </c>
      <c r="M16" s="171">
        <f>ROUND(T_iv_strat1!AT7,1)</f>
        <v>0</v>
      </c>
      <c r="N16" s="171">
        <f>ROUND(T_iv_strat1!AX7,1)</f>
        <v>1350</v>
      </c>
      <c r="O16" s="171">
        <f>ROUND(T_iv_strat1!BB7,1)</f>
        <v>0</v>
      </c>
      <c r="P16" s="171">
        <f>ROUND(T_iv_strat1!BF7,1)</f>
        <v>1200</v>
      </c>
      <c r="Q16" s="171">
        <f>ROUND(T_iv_strat1!BJ7,1)</f>
        <v>0</v>
      </c>
      <c r="R16" s="176"/>
      <c r="S16" s="176"/>
      <c r="T16" s="108" t="str">
        <f>T_i!$A$7</f>
        <v>QA AL pack size 4 (for an adult 35+ kgs)</v>
      </c>
      <c r="U16" s="171">
        <f>ROUND(T_iv_strat2!B7,1)</f>
        <v>0</v>
      </c>
      <c r="V16" s="171">
        <f>ROUND(T_iv_strat2!F7,1)</f>
        <v>3500</v>
      </c>
      <c r="W16" s="171">
        <f>ROUND(T_iv_strat2!J7,1)</f>
        <v>4000</v>
      </c>
      <c r="X16" s="171">
        <f>ROUND(T_iv_strat2!N7,1)</f>
        <v>0</v>
      </c>
      <c r="Y16" s="171">
        <f>ROUND(T_iv_strat2!R7,1)</f>
        <v>600</v>
      </c>
      <c r="Z16" s="171">
        <f>ROUND(T_iv_strat2!V7,1)</f>
        <v>0</v>
      </c>
      <c r="AA16" s="171">
        <f>ROUND(T_iv_strat2!Z7,1)</f>
        <v>600</v>
      </c>
      <c r="AB16" s="171">
        <f>ROUND(T_iv_strat2!AD7,1)</f>
        <v>0</v>
      </c>
      <c r="AC16" s="172">
        <f>ROUND(T_iv_strat2!AH7,1)</f>
        <v>0</v>
      </c>
      <c r="AD16" s="171">
        <f>ROUND(T_iv_strat2!AL7,1)</f>
        <v>4000</v>
      </c>
      <c r="AE16" s="171">
        <f>ROUND(T_iv_strat2!AP7,1)</f>
        <v>3700</v>
      </c>
      <c r="AF16" s="171">
        <f>ROUND(T_iv_strat2!AT7,1)</f>
        <v>0</v>
      </c>
      <c r="AG16" s="171">
        <f>ROUND(T_iv_strat2!AX7,1)</f>
        <v>2000</v>
      </c>
      <c r="AH16" s="171">
        <f>ROUND(T_iv_strat2!BB7,1)</f>
        <v>0</v>
      </c>
      <c r="AI16" s="171">
        <f>ROUND(T_iv_strat2!BF7,1)</f>
        <v>3250</v>
      </c>
      <c r="AJ16" s="171">
        <f>ROUND(T_iv_strat2!BJ7,1)</f>
        <v>0</v>
      </c>
      <c r="AK16" s="176"/>
      <c r="AL16" s="176"/>
      <c r="AM16" s="108" t="str">
        <f>T_i!$A$7</f>
        <v>QA AL pack size 4 (for an adult 35+ kgs)</v>
      </c>
      <c r="AN16" s="171">
        <f>ROUND(T_strat3!B7,1)</f>
        <v>0</v>
      </c>
      <c r="AO16" s="171">
        <f>ROUND(T_strat3!F7,1)</f>
        <v>0</v>
      </c>
      <c r="AP16" s="171">
        <f>ROUND(T_strat3!J7,1)</f>
        <v>5200</v>
      </c>
      <c r="AQ16" s="171">
        <f>ROUND(T_strat3!N7,1)</f>
        <v>0</v>
      </c>
      <c r="AR16" s="171">
        <f>ROUND(T_strat3!R7,1)</f>
        <v>2800</v>
      </c>
      <c r="AS16" s="171">
        <f>ROUND(T_strat3!V7,1)</f>
        <v>0</v>
      </c>
      <c r="AT16" s="171">
        <f>ROUND(T_strat3!Z7,1)</f>
        <v>5200</v>
      </c>
      <c r="AU16" s="171">
        <f>ROUND(T_strat3!AD7,1)</f>
        <v>0</v>
      </c>
      <c r="AV16" s="172">
        <f>ROUND(T_strat3!AH7,1)</f>
        <v>0</v>
      </c>
      <c r="AW16" s="171">
        <f>ROUND(T_strat3!AL7,1)</f>
        <v>4800</v>
      </c>
      <c r="AX16" s="171">
        <f>ROUND(T_strat3!AP7,1)</f>
        <v>4500</v>
      </c>
      <c r="AY16" s="171">
        <f>ROUND(T_strat3!AT7,1)</f>
        <v>0</v>
      </c>
      <c r="AZ16" s="171">
        <f>ROUND(T_strat3!AX7,1)</f>
        <v>4000</v>
      </c>
      <c r="BA16" s="171">
        <f>ROUND(T_strat3!BB7,1)</f>
        <v>0</v>
      </c>
      <c r="BB16" s="171">
        <f>ROUND(T_strat3!BF7,1)</f>
        <v>4500</v>
      </c>
      <c r="BC16" s="171">
        <f>ROUND(T_strat3!BJ7,1)</f>
        <v>0</v>
      </c>
    </row>
    <row r="17" spans="1:55" s="15" customFormat="1" ht="10.5" customHeight="1">
      <c r="A17" s="3"/>
      <c r="B17" s="110" t="str">
        <f>IF(T_iv_strat1!C7="","-", (CONCATENATE("[",ROUND(T_iv_strat1!C7,1),"; ",ROUND(T_iv_strat1!D7,1),"]", " (", T_iv_strat1!E7, ")")))</f>
        <v>-</v>
      </c>
      <c r="C17" s="110" t="str">
        <f>IF(T_iv_strat1!G7="","-", (CONCATENATE("[",ROUND(T_iv_strat1!G7,1),"; ",ROUND(T_iv_strat1!H7,1),"]", " (", T_iv_strat1!I7, ")")))</f>
        <v>-</v>
      </c>
      <c r="D17" s="110" t="str">
        <f>IF(T_iv_strat1!K7="","-", (CONCATENATE("[",ROUND(T_iv_strat1!K7,1),"; ",ROUND(T_iv_strat1!L7,1),"]", " (", T_iv_strat1!M7, ")")))</f>
        <v>-</v>
      </c>
      <c r="E17" s="110" t="str">
        <f>IF(T_iv_strat1!O7="","-", (CONCATENATE("[",ROUND(T_iv_strat1!O7,1),"; ",ROUND(T_iv_strat1!P7,1),"]", " (", T_iv_strat1!Q7, ")")))</f>
        <v>-</v>
      </c>
      <c r="F17" s="110" t="str">
        <f>IF(T_iv_strat1!S7="","-", (CONCATENATE("[",ROUND(T_iv_strat1!S7,1),"; ",ROUND(T_iv_strat1!T7,1),"]", " (", T_iv_strat1!U7, ")")))</f>
        <v>[600; 800] (3)</v>
      </c>
      <c r="G17" s="110" t="str">
        <f>IF(T_iv_strat1!W7="","-", (CONCATENATE("[",ROUND(T_iv_strat1!W7,1),"; ",ROUND(T_iv_strat1!X7,1),"]", " (", T_iv_strat1!Y7, ")")))</f>
        <v>-</v>
      </c>
      <c r="H17" s="110" t="str">
        <f>IF(T_iv_strat1!AA7="","-", (CONCATENATE("[",ROUND(T_iv_strat1!AA7,1),"; ",ROUND(T_iv_strat1!AB7,1),"]", " (", T_iv_strat1!AC7, ")")))</f>
        <v>[600; 800] (3)</v>
      </c>
      <c r="I17" s="110" t="str">
        <f>IF(T_iv_strat1!AE7="","-", (CONCATENATE("[",ROUND(T_iv_strat1!AE7,1),"; ",ROUND(T_iv_strat1!AF7,1),"]", " (", T_iv_strat1!AG7, ")")))</f>
        <v>-</v>
      </c>
      <c r="J17" s="111" t="str">
        <f>IF(T_iv_strat1!AI7="","-", (CONCATENATE("[",ROUND(T_iv_strat1!AI7,1),"; ",ROUND(T_iv_strat1!AJ7,1),"]", " (", T_iv_strat1!AK7, ")")))</f>
        <v>-</v>
      </c>
      <c r="K17" s="110" t="str">
        <f>IF(T_iv_strat1!AM7="","-", (CONCATENATE("[",ROUND(T_iv_strat1!AM7,1),"; ",ROUND(T_iv_strat1!AN7,1),"]", " (", T_iv_strat1!AO7, ")")))</f>
        <v>-</v>
      </c>
      <c r="L17" s="110" t="str">
        <f>IF(T_iv_strat1!AQ7="","-", (CONCATENATE("[",ROUND(T_iv_strat1!AQ7,1),"; ",ROUND(T_iv_strat1!AR7,1),"]", " (", T_iv_strat1!AS7, ")")))</f>
        <v>[750; 1500] (6)</v>
      </c>
      <c r="M17" s="110" t="str">
        <f>IF(T_iv_strat1!AU7="","-", (CONCATENATE("[",ROUND(T_iv_strat1!AU7,1),"; ",ROUND(T_iv_strat1!AV7,1),"]", " (", T_iv_strat1!AW7, ")")))</f>
        <v>-</v>
      </c>
      <c r="N17" s="110" t="str">
        <f>IF(T_iv_strat1!AY7="","-", (CONCATENATE("[",ROUND(T_iv_strat1!AY7,1),"; ",ROUND(T_iv_strat1!AZ7,1),"]", " (", T_iv_strat1!BA7, ")")))</f>
        <v>[1350; 2500] (3)</v>
      </c>
      <c r="O17" s="110" t="str">
        <f>IF(T_iv_strat1!BC7="","-", (CONCATENATE("[",ROUND(T_iv_strat1!BC7,1),"; ",ROUND(T_iv_strat1!BD7,1),"]", " (", T_iv_strat1!BE7, ")")))</f>
        <v>-</v>
      </c>
      <c r="P17" s="110" t="str">
        <f>IF(T_iv_strat1!BG7="","-", (CONCATENATE("[",ROUND(T_iv_strat1!BG7,1),"; ",ROUND(T_iv_strat1!BH7,1),"]", " (", T_iv_strat1!BI7, ")")))</f>
        <v>[750; 1500] (9)</v>
      </c>
      <c r="Q17" s="110" t="str">
        <f>IF(T_iv_strat1!BK7="","-", (CONCATENATE("[",ROUND(T_iv_strat1!BK7,1),"; ",ROUND(T_iv_strat1!BL7,1),"]", " (", T_iv_strat1!BM7, ")")))</f>
        <v>-</v>
      </c>
      <c r="R17" s="122"/>
      <c r="S17" s="122"/>
      <c r="T17" s="109"/>
      <c r="U17" s="110" t="str">
        <f>IF(T_iv_strat2!C7="","-", (CONCATENATE("[",ROUND(T_iv_strat2!C7,1),"; ",ROUND(T_iv_strat2!D7,1),"]", " (", T_iv_strat2!E7, ")")))</f>
        <v>-</v>
      </c>
      <c r="V17" s="110" t="str">
        <f>IF(T_iv_strat2!G7="","-", (CONCATENATE("[",ROUND(T_iv_strat2!G7,1),"; ",ROUND(T_iv_strat2!H7,1),"]", " (", T_iv_strat2!I7, ")")))</f>
        <v>[3500; 3500] (1)</v>
      </c>
      <c r="W17" s="110" t="str">
        <f>IF(T_iv_strat2!K7="","-", (CONCATENATE("[",ROUND(T_iv_strat2!K7,1),"; ",ROUND(T_iv_strat2!L7,1),"]", " (", T_iv_strat2!M7, ")")))</f>
        <v>[4000; 4000] (1)</v>
      </c>
      <c r="X17" s="110" t="str">
        <f>IF(T_iv_strat2!O7="","-", (CONCATENATE("[",ROUND(T_iv_strat2!O7,1),"; ",ROUND(T_iv_strat2!P7,1),"]", " (", T_iv_strat2!Q7, ")")))</f>
        <v>-</v>
      </c>
      <c r="Y17" s="110" t="str">
        <f>IF(T_iv_strat2!S7="","-", (CONCATENATE("[",ROUND(T_iv_strat2!S7,1),"; ",ROUND(T_iv_strat2!T7,1),"]", " (", T_iv_strat2!U7, ")")))</f>
        <v>[600; 600] (2)</v>
      </c>
      <c r="Z17" s="110" t="str">
        <f>IF(T_iv_strat2!W7="","-", (CONCATENATE("[",ROUND(T_iv_strat2!W7,1),"; ",ROUND(T_iv_strat2!X7,1),"]", " (", T_iv_strat2!Y7, ")")))</f>
        <v>-</v>
      </c>
      <c r="AA17" s="110" t="str">
        <f>IF(T_iv_strat2!AA7="","-", (CONCATENATE("[",ROUND(T_iv_strat2!AA7,1),"; ",ROUND(T_iv_strat2!AB7,1),"]", " (", T_iv_strat2!AC7, ")")))</f>
        <v>[600; 3500] (4)</v>
      </c>
      <c r="AB17" s="110" t="str">
        <f>IF(T_iv_strat2!AE7="","-", (CONCATENATE("[",ROUND(T_iv_strat2!AE7,1),"; ",ROUND(T_iv_strat2!AF7,1),"]", " (", T_iv_strat2!AG7, ")")))</f>
        <v>-</v>
      </c>
      <c r="AC17" s="111" t="str">
        <f>IF(T_iv_strat2!AI7="","-", (CONCATENATE("[",ROUND(T_iv_strat2!AI7,1),"; ",ROUND(T_iv_strat2!AJ7,1),"]", " (", T_iv_strat2!AK7, ")")))</f>
        <v>-</v>
      </c>
      <c r="AD17" s="110" t="str">
        <f>IF(T_iv_strat2!AM7="","-", (CONCATENATE("[",ROUND(T_iv_strat2!AM7,1),"; ",ROUND(T_iv_strat2!AN7,1),"]", " (", T_iv_strat2!AO7, ")")))</f>
        <v>[4000; 4000] (1)</v>
      </c>
      <c r="AE17" s="110" t="str">
        <f>IF(T_iv_strat2!AQ7="","-", (CONCATENATE("[",ROUND(T_iv_strat2!AQ7,1),"; ",ROUND(T_iv_strat2!AR7,1),"]", " (", T_iv_strat2!AS7, ")")))</f>
        <v>[3000; 4000] (26)</v>
      </c>
      <c r="AF17" s="110" t="str">
        <f>IF(T_iv_strat2!AU7="","-", (CONCATENATE("[",ROUND(T_iv_strat2!AU7,1),"; ",ROUND(T_iv_strat2!AV7,1),"]", " (", T_iv_strat2!AW7, ")")))</f>
        <v>-</v>
      </c>
      <c r="AG17" s="110" t="str">
        <f>IF(T_iv_strat2!AY7="","-", (CONCATENATE("[",ROUND(T_iv_strat2!AY7,1),"; ",ROUND(T_iv_strat2!AZ7,1),"]", " (", T_iv_strat2!BA7, ")")))</f>
        <v>[1000; 3500] (26)</v>
      </c>
      <c r="AH17" s="110" t="str">
        <f>IF(T_iv_strat2!BC7="","-", (CONCATENATE("[",ROUND(T_iv_strat2!BC7,1),"; ",ROUND(T_iv_strat2!BD7,1),"]", " (", T_iv_strat2!BE7, ")")))</f>
        <v>-</v>
      </c>
      <c r="AI17" s="110" t="str">
        <f>IF(T_iv_strat2!BG7="","-", (CONCATENATE("[",ROUND(T_iv_strat2!BG7,1),"; ",ROUND(T_iv_strat2!BH7,1),"]", " (", T_iv_strat2!BI7, ")")))</f>
        <v>[1500; 4000] (53)</v>
      </c>
      <c r="AJ17" s="110" t="str">
        <f>IF(T_iv_strat2!BK7="","-", (CONCATENATE("[",ROUND(T_iv_strat2!BK7,1),"; ",ROUND(T_iv_strat2!BL7,1),"]", " (", T_iv_strat2!BM7, ")")))</f>
        <v>-</v>
      </c>
      <c r="AK17" s="122"/>
      <c r="AL17" s="122"/>
      <c r="AM17" s="109"/>
      <c r="AN17" s="110" t="str">
        <f>IF(T_strat3!C7="","-", (CONCATENATE("[",ROUND(T_strat3!C7,1),"; ",ROUND(T_strat3!D7,1),"]", " (", T_strat3!E7, ")")))</f>
        <v>-</v>
      </c>
      <c r="AO17" s="110" t="str">
        <f>IF(T_strat3!G7="","-", (CONCATENATE("[",ROUND(T_strat3!G7,1),"; ",ROUND(T_strat3!H7,1),"]", " (", T_strat3!I7, ")")))</f>
        <v>-</v>
      </c>
      <c r="AP17" s="110" t="str">
        <f>IF(T_strat3!K7="","-", (CONCATENATE("[",ROUND(T_strat3!K7,1),"; ",ROUND(T_strat3!L7,1),"]", " (", T_strat3!M7, ")")))</f>
        <v>[5000; 5200] (7)</v>
      </c>
      <c r="AQ17" s="110" t="str">
        <f>IF(T_strat3!O7="","-", (CONCATENATE("[",ROUND(T_strat3!O7,1),"; ",ROUND(T_strat3!P7,1),"]", " (", T_strat3!Q7, ")")))</f>
        <v>-</v>
      </c>
      <c r="AR17" s="110" t="str">
        <f>IF(T_strat3!S7="","-", (CONCATENATE("[",ROUND(T_strat3!S7,1),"; ",ROUND(T_strat3!T7,1),"]", " (", T_strat3!U7, ")")))</f>
        <v>[2800; 2800] (1)</v>
      </c>
      <c r="AS17" s="110" t="str">
        <f>IF(T_strat3!W7="","-", (CONCATENATE("[",ROUND(T_strat3!W7,1),"; ",ROUND(T_strat3!X7,1),"]", " (", T_strat3!Y7, ")")))</f>
        <v>-</v>
      </c>
      <c r="AT17" s="110" t="str">
        <f>IF(T_strat3!AA7="","-", (CONCATENATE("[",ROUND(T_strat3!AA7,1),"; ",ROUND(T_strat3!AB7,1),"]", " (", T_strat3!AC7, ")")))</f>
        <v>[5000; 5200] (8)</v>
      </c>
      <c r="AU17" s="110" t="str">
        <f>IF(T_strat3!AE7="","-", (CONCATENATE("[",ROUND(T_strat3!AE7,1),"; ",ROUND(T_strat3!AF7,1),"]", " (", T_strat3!AG7, ")")))</f>
        <v>-</v>
      </c>
      <c r="AV17" s="111" t="str">
        <f>IF(T_strat3!AI7="","-", (CONCATENATE("[",ROUND(T_strat3!AI7,1),"; ",ROUND(T_strat3!AJ7,1),"]", " (", T_strat3!AK7, ")")))</f>
        <v>-</v>
      </c>
      <c r="AW17" s="110" t="str">
        <f>IF(T_strat3!AM7="","-", (CONCATENATE("[",ROUND(T_strat3!AM7,1),"; ",ROUND(T_strat3!AN7,1),"]", " (", T_strat3!AO7, ")")))</f>
        <v>[4800; 4800] (2)</v>
      </c>
      <c r="AX17" s="110" t="str">
        <f>IF(T_strat3!AQ7="","-", (CONCATENATE("[",ROUND(T_strat3!AQ7,1),"; ",ROUND(T_strat3!AR7,1),"]", " (", T_strat3!AS7, ")")))</f>
        <v>[3500; 5000] (55)</v>
      </c>
      <c r="AY17" s="110" t="str">
        <f>IF(T_strat3!AU7="","-", (CONCATENATE("[",ROUND(T_strat3!AU7,1),"; ",ROUND(T_strat3!AV7,1),"]", " (", T_strat3!AW7, ")")))</f>
        <v>-</v>
      </c>
      <c r="AZ17" s="110" t="str">
        <f>IF(T_strat3!AY7="","-", (CONCATENATE("[",ROUND(T_strat3!AY7,1),"; ",ROUND(T_strat3!AZ7,1),"]", " (", T_strat3!BA7, ")")))</f>
        <v>[4000; 4500] (2)</v>
      </c>
      <c r="BA17" s="110" t="str">
        <f>IF(T_strat3!BC7="","-", (CONCATENATE("[",ROUND(T_strat3!BC7,1),"; ",ROUND(T_strat3!BD7,1),"]", " (", T_strat3!BE7, ")")))</f>
        <v>-</v>
      </c>
      <c r="BB17" s="110" t="str">
        <f>IF(T_strat3!BG7="","-", (CONCATENATE("[",ROUND(T_strat3!BG7,1),"; ",ROUND(T_strat3!BH7,1),"]", " (", T_strat3!BI7, ")")))</f>
        <v>[3500; 5000] (59)</v>
      </c>
      <c r="BC17" s="110" t="str">
        <f>IF(T_strat3!BK7="","-", (CONCATENATE("[",ROUND(T_strat3!BK7,1),"; ",ROUND(T_strat3!BL7,1),"]", " (", T_strat3!BM7, ")")))</f>
        <v>-</v>
      </c>
    </row>
    <row r="18" spans="1:55" s="174" customFormat="1" ht="10.5" customHeight="1">
      <c r="A18" s="12" t="str">
        <f>T_i!$A$8</f>
        <v>Non-QA AL pack size 1 (for an infant 5-15kg)</v>
      </c>
      <c r="B18" s="171">
        <f>ROUND(T_iv_strat1!B8,1)</f>
        <v>0</v>
      </c>
      <c r="C18" s="171">
        <f>ROUND(T_iv_strat1!F8,1)</f>
        <v>0</v>
      </c>
      <c r="D18" s="171">
        <f>ROUND(T_iv_strat1!J8,1)</f>
        <v>0</v>
      </c>
      <c r="E18" s="171">
        <f>ROUND(T_iv_strat1!N8,1)</f>
        <v>0</v>
      </c>
      <c r="F18" s="171">
        <f>ROUND(T_iv_strat1!R8,1)</f>
        <v>850</v>
      </c>
      <c r="G18" s="171">
        <f>ROUND(T_iv_strat1!V8,1)</f>
        <v>0</v>
      </c>
      <c r="H18" s="171">
        <f>ROUND(T_iv_strat1!Z8,1)</f>
        <v>850</v>
      </c>
      <c r="I18" s="171">
        <f>ROUND(T_iv_strat1!AD8,1)</f>
        <v>2000</v>
      </c>
      <c r="J18" s="172">
        <f>ROUND(T_iv_strat1!AH8,1)</f>
        <v>600</v>
      </c>
      <c r="K18" s="171">
        <f>ROUND(T_iv_strat1!AL8,1)</f>
        <v>750</v>
      </c>
      <c r="L18" s="171">
        <f>ROUND(T_iv_strat1!AP8,1)</f>
        <v>900</v>
      </c>
      <c r="M18" s="171">
        <f>ROUND(T_iv_strat1!AT8,1)</f>
        <v>0</v>
      </c>
      <c r="N18" s="171">
        <f>ROUND(T_iv_strat1!AX8,1)</f>
        <v>800</v>
      </c>
      <c r="O18" s="171">
        <f>ROUND(T_iv_strat1!BB8,1)</f>
        <v>2750</v>
      </c>
      <c r="P18" s="171">
        <f>ROUND(T_iv_strat1!BF8,1)</f>
        <v>800</v>
      </c>
      <c r="Q18" s="171">
        <f>ROUND(T_iv_strat1!BJ8,1)</f>
        <v>700</v>
      </c>
      <c r="R18" s="176"/>
      <c r="S18" s="176"/>
      <c r="T18" s="108" t="str">
        <f>T_i!$A$8</f>
        <v>Non-QA AL pack size 1 (for an infant 5-15kg)</v>
      </c>
      <c r="U18" s="171">
        <f>ROUND(T_iv_strat2!B8,1)</f>
        <v>0</v>
      </c>
      <c r="V18" s="171">
        <f>ROUND(T_iv_strat2!F8,1)</f>
        <v>0</v>
      </c>
      <c r="W18" s="171">
        <f>ROUND(T_iv_strat2!J8,1)</f>
        <v>1000</v>
      </c>
      <c r="X18" s="171">
        <f>ROUND(T_iv_strat2!N8,1)</f>
        <v>0</v>
      </c>
      <c r="Y18" s="171">
        <f>ROUND(T_iv_strat2!R8,1)</f>
        <v>500</v>
      </c>
      <c r="Z18" s="171">
        <f>ROUND(T_iv_strat2!V8,1)</f>
        <v>0</v>
      </c>
      <c r="AA18" s="171">
        <f>ROUND(T_iv_strat2!Z8,1)</f>
        <v>600</v>
      </c>
      <c r="AB18" s="171">
        <f>ROUND(T_iv_strat2!AD8,1)</f>
        <v>2500</v>
      </c>
      <c r="AC18" s="172">
        <f>ROUND(T_iv_strat2!AH8,1)</f>
        <v>1800</v>
      </c>
      <c r="AD18" s="171">
        <f>ROUND(T_iv_strat2!AL8,1)</f>
        <v>500</v>
      </c>
      <c r="AE18" s="171">
        <f>ROUND(T_iv_strat2!AP8,1)</f>
        <v>1500</v>
      </c>
      <c r="AF18" s="171">
        <f>ROUND(T_iv_strat2!AT8,1)</f>
        <v>0</v>
      </c>
      <c r="AG18" s="171">
        <f>ROUND(T_iv_strat2!AX8,1)</f>
        <v>600</v>
      </c>
      <c r="AH18" s="171">
        <f>ROUND(T_iv_strat2!BB8,1)</f>
        <v>2000</v>
      </c>
      <c r="AI18" s="171">
        <f>ROUND(T_iv_strat2!BF8,1)</f>
        <v>700</v>
      </c>
      <c r="AJ18" s="171">
        <f>ROUND(T_iv_strat2!BJ8,1)</f>
        <v>0</v>
      </c>
      <c r="AK18" s="176"/>
      <c r="AL18" s="176"/>
      <c r="AM18" s="108" t="str">
        <f>T_i!$A$8</f>
        <v>Non-QA AL pack size 1 (for an infant 5-15kg)</v>
      </c>
      <c r="AN18" s="171">
        <f>ROUND(T_strat3!B8,1)</f>
        <v>0</v>
      </c>
      <c r="AO18" s="171">
        <f>ROUND(T_strat3!F8,1)</f>
        <v>0</v>
      </c>
      <c r="AP18" s="171">
        <f>ROUND(T_strat3!J8,1)</f>
        <v>500</v>
      </c>
      <c r="AQ18" s="171">
        <f>ROUND(T_strat3!N8,1)</f>
        <v>0</v>
      </c>
      <c r="AR18" s="171">
        <f>ROUND(T_strat3!R8,1)</f>
        <v>600</v>
      </c>
      <c r="AS18" s="171">
        <f>ROUND(T_strat3!V8,1)</f>
        <v>0</v>
      </c>
      <c r="AT18" s="171">
        <f>ROUND(T_strat3!Z8,1)</f>
        <v>600</v>
      </c>
      <c r="AU18" s="171">
        <f>ROUND(T_strat3!AD8,1)</f>
        <v>0</v>
      </c>
      <c r="AV18" s="172">
        <f>ROUND(T_strat3!AH8,1)</f>
        <v>0</v>
      </c>
      <c r="AW18" s="171">
        <f>ROUND(T_strat3!AL8,1)</f>
        <v>1000</v>
      </c>
      <c r="AX18" s="171">
        <f>ROUND(T_strat3!AP8,1)</f>
        <v>1000</v>
      </c>
      <c r="AY18" s="171">
        <f>ROUND(T_strat3!AT8,1)</f>
        <v>0</v>
      </c>
      <c r="AZ18" s="171">
        <f>ROUND(T_strat3!AX8,1)</f>
        <v>700</v>
      </c>
      <c r="BA18" s="171">
        <f>ROUND(T_strat3!BB8,1)</f>
        <v>800</v>
      </c>
      <c r="BB18" s="171">
        <f>ROUND(T_strat3!BF8,1)</f>
        <v>800</v>
      </c>
      <c r="BC18" s="171">
        <f>ROUND(T_strat3!BJ8,1)</f>
        <v>0</v>
      </c>
    </row>
    <row r="19" spans="1:55" s="15" customFormat="1" ht="10.5" customHeight="1">
      <c r="A19" s="3"/>
      <c r="B19" s="110" t="str">
        <f>IF(T_iv_strat1!C8="","-", (CONCATENATE("[",ROUND(T_iv_strat1!C8,1),"; ",ROUND(T_iv_strat1!D8,1),"]", " (", T_iv_strat1!E8, ")")))</f>
        <v>-</v>
      </c>
      <c r="C19" s="110" t="str">
        <f>IF(T_iv_strat1!G8="","-", (CONCATENATE("[",ROUND(T_iv_strat1!G8,1),"; ",ROUND(T_iv_strat1!H8,1),"]", " (", T_iv_strat1!I8, ")")))</f>
        <v>-</v>
      </c>
      <c r="D19" s="110" t="str">
        <f>IF(T_iv_strat1!K8="","-", (CONCATENATE("[",ROUND(T_iv_strat1!K8,1),"; ",ROUND(T_iv_strat1!L8,1),"]", " (", T_iv_strat1!M8, ")")))</f>
        <v>-</v>
      </c>
      <c r="E19" s="110" t="str">
        <f>IF(T_iv_strat1!O8="","-", (CONCATENATE("[",ROUND(T_iv_strat1!O8,1),"; ",ROUND(T_iv_strat1!P8,1),"]", " (", T_iv_strat1!Q8, ")")))</f>
        <v>-</v>
      </c>
      <c r="F19" s="110" t="str">
        <f>IF(T_iv_strat1!S8="","-", (CONCATENATE("[",ROUND(T_iv_strat1!S8,1),"; ",ROUND(T_iv_strat1!T8,1),"]", " (", T_iv_strat1!U8, ")")))</f>
        <v>[800; 1200] (80)</v>
      </c>
      <c r="G19" s="110" t="str">
        <f>IF(T_iv_strat1!W8="","-", (CONCATENATE("[",ROUND(T_iv_strat1!W8,1),"; ",ROUND(T_iv_strat1!X8,1),"]", " (", T_iv_strat1!Y8, ")")))</f>
        <v>-</v>
      </c>
      <c r="H19" s="110" t="str">
        <f>IF(T_iv_strat1!AA8="","-", (CONCATENATE("[",ROUND(T_iv_strat1!AA8,1),"; ",ROUND(T_iv_strat1!AB8,1),"]", " (", T_iv_strat1!AC8, ")")))</f>
        <v>[800; 1200] (80)</v>
      </c>
      <c r="I19" s="110" t="str">
        <f>IF(T_iv_strat1!AE8="","-", (CONCATENATE("[",ROUND(T_iv_strat1!AE8,1),"; ",ROUND(T_iv_strat1!AF8,1),"]", " (", T_iv_strat1!AG8, ")")))</f>
        <v>[2000; 2000] (1)</v>
      </c>
      <c r="J19" s="111" t="str">
        <f>IF(T_iv_strat1!AI8="","-", (CONCATENATE("[",ROUND(T_iv_strat1!AI8,1),"; ",ROUND(T_iv_strat1!AJ8,1),"]", " (", T_iv_strat1!AK8, ")")))</f>
        <v>[600; 600] (2)</v>
      </c>
      <c r="K19" s="110" t="str">
        <f>IF(T_iv_strat1!AM8="","-", (CONCATENATE("[",ROUND(T_iv_strat1!AM8,1),"; ",ROUND(T_iv_strat1!AN8,1),"]", " (", T_iv_strat1!AO8, ")")))</f>
        <v>[600; 1400] (4)</v>
      </c>
      <c r="L19" s="110" t="str">
        <f>IF(T_iv_strat1!AQ8="","-", (CONCATENATE("[",ROUND(T_iv_strat1!AQ8,1),"; ",ROUND(T_iv_strat1!AR8,1),"]", " (", T_iv_strat1!AS8, ")")))</f>
        <v>[750; 1200] (39)</v>
      </c>
      <c r="M19" s="110" t="str">
        <f>IF(T_iv_strat1!AU8="","-", (CONCATENATE("[",ROUND(T_iv_strat1!AU8,1),"; ",ROUND(T_iv_strat1!AV8,1),"]", " (", T_iv_strat1!AW8, ")")))</f>
        <v>-</v>
      </c>
      <c r="N19" s="110" t="str">
        <f>IF(T_iv_strat1!AY8="","-", (CONCATENATE("[",ROUND(T_iv_strat1!AY8,1),"; ",ROUND(T_iv_strat1!AZ8,1),"]", " (", T_iv_strat1!BA8, ")")))</f>
        <v>[600; 1200] (240)</v>
      </c>
      <c r="O19" s="110" t="str">
        <f>IF(T_iv_strat1!BC8="","-", (CONCATENATE("[",ROUND(T_iv_strat1!BC8,1),"; ",ROUND(T_iv_strat1!BD8,1),"]", " (", T_iv_strat1!BE8, ")")))</f>
        <v>[500; 5000] (2)</v>
      </c>
      <c r="P19" s="110" t="str">
        <f>IF(T_iv_strat1!BG8="","-", (CONCATENATE("[",ROUND(T_iv_strat1!BG8,1),"; ",ROUND(T_iv_strat1!BH8,1),"]", " (", T_iv_strat1!BI8, ")")))</f>
        <v>[600; 1200] (287)</v>
      </c>
      <c r="Q19" s="110" t="str">
        <f>IF(T_iv_strat1!BK8="","-", (CONCATENATE("[",ROUND(T_iv_strat1!BK8,1),"; ",ROUND(T_iv_strat1!BL8,1),"]", " (", T_iv_strat1!BM8, ")")))</f>
        <v>[600; 800] (8)</v>
      </c>
      <c r="R19" s="122"/>
      <c r="S19" s="122"/>
      <c r="T19" s="109"/>
      <c r="U19" s="110" t="str">
        <f>IF(T_iv_strat2!C8="","-", (CONCATENATE("[",ROUND(T_iv_strat2!C8,1),"; ",ROUND(T_iv_strat2!D8,1),"]", " (", T_iv_strat2!E8, ")")))</f>
        <v>-</v>
      </c>
      <c r="V19" s="110" t="str">
        <f>IF(T_iv_strat2!G8="","-", (CONCATENATE("[",ROUND(T_iv_strat2!G8,1),"; ",ROUND(T_iv_strat2!H8,1),"]", " (", T_iv_strat2!I8, ")")))</f>
        <v>-</v>
      </c>
      <c r="W19" s="110" t="str">
        <f>IF(T_iv_strat2!K8="","-", (CONCATENATE("[",ROUND(T_iv_strat2!K8,1),"; ",ROUND(T_iv_strat2!L8,1),"]", " (", T_iv_strat2!M8, ")")))</f>
        <v>[600; 1200] (7)</v>
      </c>
      <c r="X19" s="110" t="str">
        <f>IF(T_iv_strat2!O8="","-", (CONCATENATE("[",ROUND(T_iv_strat2!O8,1),"; ",ROUND(T_iv_strat2!P8,1),"]", " (", T_iv_strat2!Q8, ")")))</f>
        <v>-</v>
      </c>
      <c r="Y19" s="110" t="str">
        <f>IF(T_iv_strat2!S8="","-", (CONCATENATE("[",ROUND(T_iv_strat2!S8,1),"; ",ROUND(T_iv_strat2!T8,1),"]", " (", T_iv_strat2!U8, ")")))</f>
        <v>[500; 500] (4)</v>
      </c>
      <c r="Z19" s="110" t="str">
        <f>IF(T_iv_strat2!W8="","-", (CONCATENATE("[",ROUND(T_iv_strat2!W8,1),"; ",ROUND(T_iv_strat2!X8,1),"]", " (", T_iv_strat2!Y8, ")")))</f>
        <v>-</v>
      </c>
      <c r="AA19" s="110" t="str">
        <f>IF(T_iv_strat2!AA8="","-", (CONCATENATE("[",ROUND(T_iv_strat2!AA8,1),"; ",ROUND(T_iv_strat2!AB8,1),"]", " (", T_iv_strat2!AC8, ")")))</f>
        <v>[500; 1000] (11)</v>
      </c>
      <c r="AB19" s="110" t="str">
        <f>IF(T_iv_strat2!AE8="","-", (CONCATENATE("[",ROUND(T_iv_strat2!AE8,1),"; ",ROUND(T_iv_strat2!AF8,1),"]", " (", T_iv_strat2!AG8, ")")))</f>
        <v>[2500; 2500] (1)</v>
      </c>
      <c r="AC19" s="111" t="str">
        <f>IF(T_iv_strat2!AI8="","-", (CONCATENATE("[",ROUND(T_iv_strat2!AI8,1),"; ",ROUND(T_iv_strat2!AJ8,1),"]", " (", T_iv_strat2!AK8, ")")))</f>
        <v>[1000; 1800] (3)</v>
      </c>
      <c r="AD19" s="110" t="str">
        <f>IF(T_iv_strat2!AM8="","-", (CONCATENATE("[",ROUND(T_iv_strat2!AM8,1),"; ",ROUND(T_iv_strat2!AN8,1),"]", " (", T_iv_strat2!AO8, ")")))</f>
        <v>[500; 500] (1)</v>
      </c>
      <c r="AE19" s="110" t="str">
        <f>IF(T_iv_strat2!AQ8="","-", (CONCATENATE("[",ROUND(T_iv_strat2!AQ8,1),"; ",ROUND(T_iv_strat2!AR8,1),"]", " (", T_iv_strat2!AS8, ")")))</f>
        <v>[600; 2700] (20)</v>
      </c>
      <c r="AF19" s="110" t="str">
        <f>IF(T_iv_strat2!AU8="","-", (CONCATENATE("[",ROUND(T_iv_strat2!AU8,1),"; ",ROUND(T_iv_strat2!AV8,1),"]", " (", T_iv_strat2!AW8, ")")))</f>
        <v>-</v>
      </c>
      <c r="AG19" s="110" t="str">
        <f>IF(T_iv_strat2!AY8="","-", (CONCATENATE("[",ROUND(T_iv_strat2!AY8,1),"; ",ROUND(T_iv_strat2!AZ8,1),"]", " (", T_iv_strat2!BA8, ")")))</f>
        <v>[500; 900] (76)</v>
      </c>
      <c r="AH19" s="110" t="str">
        <f>IF(T_iv_strat2!BC8="","-", (CONCATENATE("[",ROUND(T_iv_strat2!BC8,1),"; ",ROUND(T_iv_strat2!BD8,1),"]", " (", T_iv_strat2!BE8, ")")))</f>
        <v>[500; 2000] (2)</v>
      </c>
      <c r="AI19" s="110" t="str">
        <f>IF(T_iv_strat2!BG8="","-", (CONCATENATE("[",ROUND(T_iv_strat2!BG8,1),"; ",ROUND(T_iv_strat2!BH8,1),"]", " (", T_iv_strat2!BI8, ")")))</f>
        <v>[500; 1000] (102)</v>
      </c>
      <c r="AJ19" s="110" t="str">
        <f>IF(T_iv_strat2!BK8="","-", (CONCATENATE("[",ROUND(T_iv_strat2!BK8,1),"; ",ROUND(T_iv_strat2!BL8,1),"]", " (", T_iv_strat2!BM8, ")")))</f>
        <v>-</v>
      </c>
      <c r="AK19" s="122"/>
      <c r="AL19" s="122"/>
      <c r="AM19" s="109"/>
      <c r="AN19" s="110" t="str">
        <f>IF(T_strat3!C8="","-", (CONCATENATE("[",ROUND(T_strat3!C8,1),"; ",ROUND(T_strat3!D8,1),"]", " (", T_strat3!E8, ")")))</f>
        <v>-</v>
      </c>
      <c r="AO19" s="110" t="str">
        <f>IF(T_strat3!G8="","-", (CONCATENATE("[",ROUND(T_strat3!G8,1),"; ",ROUND(T_strat3!H8,1),"]", " (", T_strat3!I8, ")")))</f>
        <v>-</v>
      </c>
      <c r="AP19" s="110" t="str">
        <f>IF(T_strat3!K8="","-", (CONCATENATE("[",ROUND(T_strat3!K8,1),"; ",ROUND(T_strat3!L8,1),"]", " (", T_strat3!M8, ")")))</f>
        <v>[500; 1000] (18)</v>
      </c>
      <c r="AQ19" s="110" t="str">
        <f>IF(T_strat3!O8="","-", (CONCATENATE("[",ROUND(T_strat3!O8,1),"; ",ROUND(T_strat3!P8,1),"]", " (", T_strat3!Q8, ")")))</f>
        <v>-</v>
      </c>
      <c r="AR19" s="110" t="str">
        <f>IF(T_strat3!S8="","-", (CONCATENATE("[",ROUND(T_strat3!S8,1),"; ",ROUND(T_strat3!T8,1),"]", " (", T_strat3!U8, ")")))</f>
        <v>[500; 800] (33)</v>
      </c>
      <c r="AS19" s="110" t="str">
        <f>IF(T_strat3!W8="","-", (CONCATENATE("[",ROUND(T_strat3!W8,1),"; ",ROUND(T_strat3!X8,1),"]", " (", T_strat3!Y8, ")")))</f>
        <v>-</v>
      </c>
      <c r="AT19" s="110" t="str">
        <f>IF(T_strat3!AA8="","-", (CONCATENATE("[",ROUND(T_strat3!AA8,1),"; ",ROUND(T_strat3!AB8,1),"]", " (", T_strat3!AC8, ")")))</f>
        <v>[500; 800] (51)</v>
      </c>
      <c r="AU19" s="110" t="str">
        <f>IF(T_strat3!AE8="","-", (CONCATENATE("[",ROUND(T_strat3!AE8,1),"; ",ROUND(T_strat3!AF8,1),"]", " (", T_strat3!AG8, ")")))</f>
        <v>-</v>
      </c>
      <c r="AV19" s="111" t="str">
        <f>IF(T_strat3!AI8="","-", (CONCATENATE("[",ROUND(T_strat3!AI8,1),"; ",ROUND(T_strat3!AJ8,1),"]", " (", T_strat3!AK8, ")")))</f>
        <v>-</v>
      </c>
      <c r="AW19" s="110" t="str">
        <f>IF(T_strat3!AM8="","-", (CONCATENATE("[",ROUND(T_strat3!AM8,1),"; ",ROUND(T_strat3!AN8,1),"]", " (", T_strat3!AO8, ")")))</f>
        <v>[1000; 1000] (1)</v>
      </c>
      <c r="AX19" s="110" t="str">
        <f>IF(T_strat3!AQ8="","-", (CONCATENATE("[",ROUND(T_strat3!AQ8,1),"; ",ROUND(T_strat3!AR8,1),"]", " (", T_strat3!AS8, ")")))</f>
        <v>[600; 1700] (109)</v>
      </c>
      <c r="AY19" s="110" t="str">
        <f>IF(T_strat3!AU8="","-", (CONCATENATE("[",ROUND(T_strat3!AU8,1),"; ",ROUND(T_strat3!AV8,1),"]", " (", T_strat3!AW8, ")")))</f>
        <v>-</v>
      </c>
      <c r="AZ19" s="110" t="str">
        <f>IF(T_strat3!AY8="","-", (CONCATENATE("[",ROUND(T_strat3!AY8,1),"; ",ROUND(T_strat3!AZ8,1),"]", " (", T_strat3!BA8, ")")))</f>
        <v>[500; 1300] (156)</v>
      </c>
      <c r="BA19" s="110" t="str">
        <f>IF(T_strat3!BC8="","-", (CONCATENATE("[",ROUND(T_strat3!BC8,1),"; ",ROUND(T_strat3!BD8,1),"]", " (", T_strat3!BE8, ")")))</f>
        <v>[500; 1500] (10)</v>
      </c>
      <c r="BB19" s="110" t="str">
        <f>IF(T_strat3!BG8="","-", (CONCATENATE("[",ROUND(T_strat3!BG8,1),"; ",ROUND(T_strat3!BH8,1),"]", " (", T_strat3!BI8, ")")))</f>
        <v>[500; 1700] (276)</v>
      </c>
      <c r="BC19" s="110" t="str">
        <f>IF(T_strat3!BK8="","-", (CONCATENATE("[",ROUND(T_strat3!BK8,1),"; ",ROUND(T_strat3!BL8,1),"]", " (", T_strat3!BM8, ")")))</f>
        <v>-</v>
      </c>
    </row>
    <row r="20" spans="1:55" s="174" customFormat="1" ht="10.5" customHeight="1">
      <c r="A20" s="12" t="str">
        <f>T_i!$A$9</f>
        <v>Non-QA AL pack size 2 (for a child 15-25 kgs)</v>
      </c>
      <c r="B20" s="171">
        <f>ROUND(T_iv_strat1!B9,1)</f>
        <v>0</v>
      </c>
      <c r="C20" s="171">
        <f>ROUND(T_iv_strat1!F9,1)</f>
        <v>0</v>
      </c>
      <c r="D20" s="171">
        <f>ROUND(T_iv_strat1!J9,1)</f>
        <v>1200</v>
      </c>
      <c r="E20" s="171">
        <f>ROUND(T_iv_strat1!N9,1)</f>
        <v>0</v>
      </c>
      <c r="F20" s="171">
        <f>ROUND(T_iv_strat1!R9,1)</f>
        <v>800</v>
      </c>
      <c r="G20" s="171">
        <f>ROUND(T_iv_strat1!V9,1)</f>
        <v>0</v>
      </c>
      <c r="H20" s="171">
        <f>ROUND(T_iv_strat1!Z9,1)</f>
        <v>800</v>
      </c>
      <c r="I20" s="171">
        <f>ROUND(T_iv_strat1!AD9,1)</f>
        <v>1000</v>
      </c>
      <c r="J20" s="172">
        <f>ROUND(T_iv_strat1!AH9,1)</f>
        <v>0</v>
      </c>
      <c r="K20" s="171">
        <f>ROUND(T_iv_strat1!AL9,1)</f>
        <v>0</v>
      </c>
      <c r="L20" s="171">
        <f>ROUND(T_iv_strat1!AP9,1)</f>
        <v>1000</v>
      </c>
      <c r="M20" s="171">
        <f>ROUND(T_iv_strat1!AT9,1)</f>
        <v>0</v>
      </c>
      <c r="N20" s="171">
        <f>ROUND(T_iv_strat1!AX9,1)</f>
        <v>800</v>
      </c>
      <c r="O20" s="171">
        <f>ROUND(T_iv_strat1!BB9,1)</f>
        <v>0</v>
      </c>
      <c r="P20" s="171">
        <f>ROUND(T_iv_strat1!BF9,1)</f>
        <v>800</v>
      </c>
      <c r="Q20" s="171">
        <f>ROUND(T_iv_strat1!BJ9,1)</f>
        <v>700</v>
      </c>
      <c r="R20" s="176"/>
      <c r="S20" s="176"/>
      <c r="T20" s="108" t="str">
        <f>T_i!$A$9</f>
        <v>Non-QA AL pack size 2 (for a child 15-25 kgs)</v>
      </c>
      <c r="U20" s="171">
        <f>ROUND(T_iv_strat2!B9,1)</f>
        <v>0</v>
      </c>
      <c r="V20" s="171">
        <f>ROUND(T_iv_strat2!F9,1)</f>
        <v>0</v>
      </c>
      <c r="W20" s="171">
        <f>ROUND(T_iv_strat2!J9,1)</f>
        <v>2100</v>
      </c>
      <c r="X20" s="171">
        <f>ROUND(T_iv_strat2!N9,1)</f>
        <v>0</v>
      </c>
      <c r="Y20" s="171">
        <f>ROUND(T_iv_strat2!R9,1)</f>
        <v>250</v>
      </c>
      <c r="Z20" s="171">
        <f>ROUND(T_iv_strat2!V9,1)</f>
        <v>250</v>
      </c>
      <c r="AA20" s="171">
        <f>ROUND(T_iv_strat2!Z9,1)</f>
        <v>300</v>
      </c>
      <c r="AB20" s="171">
        <f>ROUND(T_iv_strat2!AD9,1)</f>
        <v>0</v>
      </c>
      <c r="AC20" s="172">
        <f>ROUND(T_iv_strat2!AH9,1)</f>
        <v>0</v>
      </c>
      <c r="AD20" s="171">
        <f>ROUND(T_iv_strat2!AL9,1)</f>
        <v>1000</v>
      </c>
      <c r="AE20" s="171">
        <f>ROUND(T_iv_strat2!AP9,1)</f>
        <v>1200</v>
      </c>
      <c r="AF20" s="171">
        <f>ROUND(T_iv_strat2!AT9,1)</f>
        <v>300</v>
      </c>
      <c r="AG20" s="171">
        <f>ROUND(T_iv_strat2!AX9,1)</f>
        <v>400</v>
      </c>
      <c r="AH20" s="171">
        <f>ROUND(T_iv_strat2!BB9,1)</f>
        <v>0</v>
      </c>
      <c r="AI20" s="171">
        <f>ROUND(T_iv_strat2!BF9,1)</f>
        <v>500</v>
      </c>
      <c r="AJ20" s="171">
        <f>ROUND(T_iv_strat2!BJ9,1)</f>
        <v>350</v>
      </c>
      <c r="AK20" s="176"/>
      <c r="AL20" s="176"/>
      <c r="AM20" s="108" t="str">
        <f>T_i!$A$9</f>
        <v>Non-QA AL pack size 2 (for a child 15-25 kgs)</v>
      </c>
      <c r="AN20" s="171">
        <f>ROUND(T_strat3!B9,1)</f>
        <v>0</v>
      </c>
      <c r="AO20" s="171">
        <f>ROUND(T_strat3!F9,1)</f>
        <v>1000</v>
      </c>
      <c r="AP20" s="171">
        <f>ROUND(T_strat3!J9,1)</f>
        <v>1000</v>
      </c>
      <c r="AQ20" s="171">
        <f>ROUND(T_strat3!N9,1)</f>
        <v>0</v>
      </c>
      <c r="AR20" s="171">
        <f>ROUND(T_strat3!R9,1)</f>
        <v>500</v>
      </c>
      <c r="AS20" s="171">
        <f>ROUND(T_strat3!V9,1)</f>
        <v>475</v>
      </c>
      <c r="AT20" s="171">
        <f>ROUND(T_strat3!Z9,1)</f>
        <v>500</v>
      </c>
      <c r="AU20" s="171">
        <f>ROUND(T_strat3!AD9,1)</f>
        <v>0</v>
      </c>
      <c r="AV20" s="172">
        <f>ROUND(T_strat3!AH9,1)</f>
        <v>870</v>
      </c>
      <c r="AW20" s="171">
        <f>ROUND(T_strat3!AL9,1)</f>
        <v>500</v>
      </c>
      <c r="AX20" s="171">
        <f>ROUND(T_strat3!AP9,1)</f>
        <v>1000</v>
      </c>
      <c r="AY20" s="171">
        <f>ROUND(T_strat3!AT9,1)</f>
        <v>0</v>
      </c>
      <c r="AZ20" s="171">
        <f>ROUND(T_strat3!AX9,1)</f>
        <v>700</v>
      </c>
      <c r="BA20" s="171">
        <f>ROUND(T_strat3!BB9,1)</f>
        <v>700</v>
      </c>
      <c r="BB20" s="171">
        <f>ROUND(T_strat3!BF9,1)</f>
        <v>700</v>
      </c>
      <c r="BC20" s="171">
        <f>ROUND(T_strat3!BJ9,1)</f>
        <v>0</v>
      </c>
    </row>
    <row r="21" spans="1:55" s="15" customFormat="1" ht="10.5" customHeight="1">
      <c r="A21" s="3"/>
      <c r="B21" s="110" t="str">
        <f>IF(T_iv_strat1!C9="","-", (CONCATENATE("[",ROUND(T_iv_strat1!C9,1),"; ",ROUND(T_iv_strat1!D9,1),"]", " (", T_iv_strat1!E9, ")")))</f>
        <v>-</v>
      </c>
      <c r="C21" s="110" t="str">
        <f>IF(T_iv_strat1!G9="","-", (CONCATENATE("[",ROUND(T_iv_strat1!G9,1),"; ",ROUND(T_iv_strat1!H9,1),"]", " (", T_iv_strat1!I9, ")")))</f>
        <v>-</v>
      </c>
      <c r="D21" s="110" t="str">
        <f>IF(T_iv_strat1!K9="","-", (CONCATENATE("[",ROUND(T_iv_strat1!K9,1),"; ",ROUND(T_iv_strat1!L9,1),"]", " (", T_iv_strat1!M9, ")")))</f>
        <v>[1200; 1200] (2)</v>
      </c>
      <c r="E21" s="110" t="str">
        <f>IF(T_iv_strat1!O9="","-", (CONCATENATE("[",ROUND(T_iv_strat1!O9,1),"; ",ROUND(T_iv_strat1!P9,1),"]", " (", T_iv_strat1!Q9, ")")))</f>
        <v>-</v>
      </c>
      <c r="F21" s="110" t="str">
        <f>IF(T_iv_strat1!S9="","-", (CONCATENATE("[",ROUND(T_iv_strat1!S9,1),"; ",ROUND(T_iv_strat1!T9,1),"]", " (", T_iv_strat1!U9, ")")))</f>
        <v>[700; 1000] (55)</v>
      </c>
      <c r="G21" s="110" t="str">
        <f>IF(T_iv_strat1!W9="","-", (CONCATENATE("[",ROUND(T_iv_strat1!W9,1),"; ",ROUND(T_iv_strat1!X9,1),"]", " (", T_iv_strat1!Y9, ")")))</f>
        <v>-</v>
      </c>
      <c r="H21" s="110" t="str">
        <f>IF(T_iv_strat1!AA9="","-", (CONCATENATE("[",ROUND(T_iv_strat1!AA9,1),"; ",ROUND(T_iv_strat1!AB9,1),"]", " (", T_iv_strat1!AC9, ")")))</f>
        <v>[700; 1000] (57)</v>
      </c>
      <c r="I21" s="110" t="str">
        <f>IF(T_iv_strat1!AE9="","-", (CONCATENATE("[",ROUND(T_iv_strat1!AE9,1),"; ",ROUND(T_iv_strat1!AF9,1),"]", " (", T_iv_strat1!AG9, ")")))</f>
        <v>[950; 1000] (4)</v>
      </c>
      <c r="J21" s="111" t="str">
        <f>IF(T_iv_strat1!AI9="","-", (CONCATENATE("[",ROUND(T_iv_strat1!AI9,1),"; ",ROUND(T_iv_strat1!AJ9,1),"]", " (", T_iv_strat1!AK9, ")")))</f>
        <v>-</v>
      </c>
      <c r="K21" s="110" t="str">
        <f>IF(T_iv_strat1!AM9="","-", (CONCATENATE("[",ROUND(T_iv_strat1!AM9,1),"; ",ROUND(T_iv_strat1!AN9,1),"]", " (", T_iv_strat1!AO9, ")")))</f>
        <v>-</v>
      </c>
      <c r="L21" s="110" t="str">
        <f>IF(T_iv_strat1!AQ9="","-", (CONCATENATE("[",ROUND(T_iv_strat1!AQ9,1),"; ",ROUND(T_iv_strat1!AR9,1),"]", " (", T_iv_strat1!AS9, ")")))</f>
        <v>[700; 1200] (18)</v>
      </c>
      <c r="M21" s="110" t="str">
        <f>IF(T_iv_strat1!AU9="","-", (CONCATENATE("[",ROUND(T_iv_strat1!AU9,1),"; ",ROUND(T_iv_strat1!AV9,1),"]", " (", T_iv_strat1!AW9, ")")))</f>
        <v>-</v>
      </c>
      <c r="N21" s="110" t="str">
        <f>IF(T_iv_strat1!AY9="","-", (CONCATENATE("[",ROUND(T_iv_strat1!AY9,1),"; ",ROUND(T_iv_strat1!AZ9,1),"]", " (", T_iv_strat1!BA9, ")")))</f>
        <v>[500; 1000] (164)</v>
      </c>
      <c r="O21" s="110" t="str">
        <f>IF(T_iv_strat1!BC9="","-", (CONCATENATE("[",ROUND(T_iv_strat1!BC9,1),"; ",ROUND(T_iv_strat1!BD9,1),"]", " (", T_iv_strat1!BE9, ")")))</f>
        <v>-</v>
      </c>
      <c r="P21" s="110" t="str">
        <f>IF(T_iv_strat1!BG9="","-", (CONCATENATE("[",ROUND(T_iv_strat1!BG9,1),"; ",ROUND(T_iv_strat1!BH9,1),"]", " (", T_iv_strat1!BI9, ")")))</f>
        <v>[550; 1000] (182)</v>
      </c>
      <c r="Q21" s="110" t="str">
        <f>IF(T_iv_strat1!BK9="","-", (CONCATENATE("[",ROUND(T_iv_strat1!BK9,1),"; ",ROUND(T_iv_strat1!BL9,1),"]", " (", T_iv_strat1!BM9, ")")))</f>
        <v>[500; 800] (9)</v>
      </c>
      <c r="R21" s="122"/>
      <c r="S21" s="122"/>
      <c r="T21" s="109"/>
      <c r="U21" s="110" t="str">
        <f>IF(T_iv_strat2!C9="","-", (CONCATENATE("[",ROUND(T_iv_strat2!C9,1),"; ",ROUND(T_iv_strat2!D9,1),"]", " (", T_iv_strat2!E9, ")")))</f>
        <v>-</v>
      </c>
      <c r="V21" s="110" t="str">
        <f>IF(T_iv_strat2!G9="","-", (CONCATENATE("[",ROUND(T_iv_strat2!G9,1),"; ",ROUND(T_iv_strat2!H9,1),"]", " (", T_iv_strat2!I9, ")")))</f>
        <v>-</v>
      </c>
      <c r="W21" s="110" t="str">
        <f>IF(T_iv_strat2!K9="","-", (CONCATENATE("[",ROUND(T_iv_strat2!K9,1),"; ",ROUND(T_iv_strat2!L9,1),"]", " (", T_iv_strat2!M9, ")")))</f>
        <v>[2100; 2100] (1)</v>
      </c>
      <c r="X21" s="110" t="str">
        <f>IF(T_iv_strat2!O9="","-", (CONCATENATE("[",ROUND(T_iv_strat2!O9,1),"; ",ROUND(T_iv_strat2!P9,1),"]", " (", T_iv_strat2!Q9, ")")))</f>
        <v>-</v>
      </c>
      <c r="Y21" s="110" t="str">
        <f>IF(T_iv_strat2!S9="","-", (CONCATENATE("[",ROUND(T_iv_strat2!S9,1),"; ",ROUND(T_iv_strat2!T9,1),"]", " (", T_iv_strat2!U9, ")")))</f>
        <v>[250; 500] (7)</v>
      </c>
      <c r="Z21" s="110" t="str">
        <f>IF(T_iv_strat2!W9="","-", (CONCATENATE("[",ROUND(T_iv_strat2!W9,1),"; ",ROUND(T_iv_strat2!X9,1),"]", " (", T_iv_strat2!Y9, ")")))</f>
        <v>[250; 350] (2)</v>
      </c>
      <c r="AA21" s="110" t="str">
        <f>IF(T_iv_strat2!AA9="","-", (CONCATENATE("[",ROUND(T_iv_strat2!AA9,1),"; ",ROUND(T_iv_strat2!AB9,1),"]", " (", T_iv_strat2!AC9, ")")))</f>
        <v>[250; 500] (10)</v>
      </c>
      <c r="AB21" s="110" t="str">
        <f>IF(T_iv_strat2!AE9="","-", (CONCATENATE("[",ROUND(T_iv_strat2!AE9,1),"; ",ROUND(T_iv_strat2!AF9,1),"]", " (", T_iv_strat2!AG9, ")")))</f>
        <v>-</v>
      </c>
      <c r="AC21" s="111" t="str">
        <f>IF(T_iv_strat2!AI9="","-", (CONCATENATE("[",ROUND(T_iv_strat2!AI9,1),"; ",ROUND(T_iv_strat2!AJ9,1),"]", " (", T_iv_strat2!AK9, ")")))</f>
        <v>-</v>
      </c>
      <c r="AD21" s="110" t="str">
        <f>IF(T_iv_strat2!AM9="","-", (CONCATENATE("[",ROUND(T_iv_strat2!AM9,1),"; ",ROUND(T_iv_strat2!AN9,1),"]", " (", T_iv_strat2!AO9, ")")))</f>
        <v>[400; 3000] (3)</v>
      </c>
      <c r="AE21" s="110" t="str">
        <f>IF(T_iv_strat2!AQ9="","-", (CONCATENATE("[",ROUND(T_iv_strat2!AQ9,1),"; ",ROUND(T_iv_strat2!AR9,1),"]", " (", T_iv_strat2!AS9, ")")))</f>
        <v>[1200; 1300] (8)</v>
      </c>
      <c r="AF21" s="110" t="str">
        <f>IF(T_iv_strat2!AU9="","-", (CONCATENATE("[",ROUND(T_iv_strat2!AU9,1),"; ",ROUND(T_iv_strat2!AV9,1),"]", " (", T_iv_strat2!AW9, ")")))</f>
        <v>[300; 300] (1)</v>
      </c>
      <c r="AG21" s="110" t="str">
        <f>IF(T_iv_strat2!AY9="","-", (CONCATENATE("[",ROUND(T_iv_strat2!AY9,1),"; ",ROUND(T_iv_strat2!AZ9,1),"]", " (", T_iv_strat2!BA9, ")")))</f>
        <v>[350; 700] (35)</v>
      </c>
      <c r="AH21" s="110" t="str">
        <f>IF(T_iv_strat2!BC9="","-", (CONCATENATE("[",ROUND(T_iv_strat2!BC9,1),"; ",ROUND(T_iv_strat2!BD9,1),"]", " (", T_iv_strat2!BE9, ")")))</f>
        <v>-</v>
      </c>
      <c r="AI21" s="110" t="str">
        <f>IF(T_iv_strat2!BG9="","-", (CONCATENATE("[",ROUND(T_iv_strat2!BG9,1),"; ",ROUND(T_iv_strat2!BH9,1),"]", " (", T_iv_strat2!BI9, ")")))</f>
        <v>[350; 1000] (47)</v>
      </c>
      <c r="AJ21" s="110" t="str">
        <f>IF(T_iv_strat2!BK9="","-", (CONCATENATE("[",ROUND(T_iv_strat2!BK9,1),"; ",ROUND(T_iv_strat2!BL9,1),"]", " (", T_iv_strat2!BM9, ")")))</f>
        <v>[350; 350] (1)</v>
      </c>
      <c r="AK21" s="122"/>
      <c r="AL21" s="122"/>
      <c r="AM21" s="109"/>
      <c r="AN21" s="110" t="str">
        <f>IF(T_strat3!C9="","-", (CONCATENATE("[",ROUND(T_strat3!C9,1),"; ",ROUND(T_strat3!D9,1),"]", " (", T_strat3!E9, ")")))</f>
        <v>-</v>
      </c>
      <c r="AO21" s="110" t="str">
        <f>IF(T_strat3!G9="","-", (CONCATENATE("[",ROUND(T_strat3!G9,1),"; ",ROUND(T_strat3!H9,1),"]", " (", T_strat3!I9, ")")))</f>
        <v>[1000; 1000] (1)</v>
      </c>
      <c r="AP21" s="110" t="str">
        <f>IF(T_strat3!K9="","-", (CONCATENATE("[",ROUND(T_strat3!K9,1),"; ",ROUND(T_strat3!L9,1),"]", " (", T_strat3!M9, ")")))</f>
        <v>[600; 1200] (16)</v>
      </c>
      <c r="AQ21" s="110" t="str">
        <f>IF(T_strat3!O9="","-", (CONCATENATE("[",ROUND(T_strat3!O9,1),"; ",ROUND(T_strat3!P9,1),"]", " (", T_strat3!Q9, ")")))</f>
        <v>-</v>
      </c>
      <c r="AR21" s="110" t="str">
        <f>IF(T_strat3!S9="","-", (CONCATENATE("[",ROUND(T_strat3!S9,1),"; ",ROUND(T_strat3!T9,1),"]", " (", T_strat3!U9, ")")))</f>
        <v>[500; 800] (24)</v>
      </c>
      <c r="AS21" s="110" t="str">
        <f>IF(T_strat3!W9="","-", (CONCATENATE("[",ROUND(T_strat3!W9,1),"; ",ROUND(T_strat3!X9,1),"]", " (", T_strat3!Y9, ")")))</f>
        <v>[450; 500] (2)</v>
      </c>
      <c r="AT21" s="110" t="str">
        <f>IF(T_strat3!AA9="","-", (CONCATENATE("[",ROUND(T_strat3!AA9,1),"; ",ROUND(T_strat3!AB9,1),"]", " (", T_strat3!AC9, ")")))</f>
        <v>[500; 800] (43)</v>
      </c>
      <c r="AU21" s="110" t="str">
        <f>IF(T_strat3!AE9="","-", (CONCATENATE("[",ROUND(T_strat3!AE9,1),"; ",ROUND(T_strat3!AF9,1),"]", " (", T_strat3!AG9, ")")))</f>
        <v>-</v>
      </c>
      <c r="AV21" s="111" t="str">
        <f>IF(T_strat3!AI9="","-", (CONCATENATE("[",ROUND(T_strat3!AI9,1),"; ",ROUND(T_strat3!AJ9,1),"]", " (", T_strat3!AK9, ")")))</f>
        <v>[870; 870] (2)</v>
      </c>
      <c r="AW21" s="110" t="str">
        <f>IF(T_strat3!AM9="","-", (CONCATENATE("[",ROUND(T_strat3!AM9,1),"; ",ROUND(T_strat3!AN9,1),"]", " (", T_strat3!AO9, ")")))</f>
        <v>[500; 500] (1)</v>
      </c>
      <c r="AX21" s="110" t="str">
        <f>IF(T_strat3!AQ9="","-", (CONCATENATE("[",ROUND(T_strat3!AQ9,1),"; ",ROUND(T_strat3!AR9,1),"]", " (", T_strat3!AS9, ")")))</f>
        <v>[700; 1500] (65)</v>
      </c>
      <c r="AY21" s="110" t="str">
        <f>IF(T_strat3!AU9="","-", (CONCATENATE("[",ROUND(T_strat3!AU9,1),"; ",ROUND(T_strat3!AV9,1),"]", " (", T_strat3!AW9, ")")))</f>
        <v>-</v>
      </c>
      <c r="AZ21" s="110" t="str">
        <f>IF(T_strat3!AY9="","-", (CONCATENATE("[",ROUND(T_strat3!AY9,1),"; ",ROUND(T_strat3!AZ9,1),"]", " (", T_strat3!BA9, ")")))</f>
        <v>[500; 800] (121)</v>
      </c>
      <c r="BA21" s="110" t="str">
        <f>IF(T_strat3!BC9="","-", (CONCATENATE("[",ROUND(T_strat3!BC9,1),"; ",ROUND(T_strat3!BD9,1),"]", " (", T_strat3!BE9, ")")))</f>
        <v>[700; 800] (4)</v>
      </c>
      <c r="BB21" s="110" t="str">
        <f>IF(T_strat3!BG9="","-", (CONCATENATE("[",ROUND(T_strat3!BG9,1),"; ",ROUND(T_strat3!BH9,1),"]", " (", T_strat3!BI9, ")")))</f>
        <v>[600; 1100] (193)</v>
      </c>
      <c r="BC21" s="110" t="str">
        <f>IF(T_strat3!BK9="","-", (CONCATENATE("[",ROUND(T_strat3!BK9,1),"; ",ROUND(T_strat3!BL9,1),"]", " (", T_strat3!BM9, ")")))</f>
        <v>-</v>
      </c>
    </row>
    <row r="22" spans="1:55" s="174" customFormat="1" ht="10.5" customHeight="1">
      <c r="A22" s="12" t="str">
        <f>T_i!$A$10</f>
        <v>Non-QA AL pack size 3 (for an adolescent 25-35 kgs)</v>
      </c>
      <c r="B22" s="171">
        <f>ROUND(T_iv_strat1!B10,1)</f>
        <v>0</v>
      </c>
      <c r="C22" s="171">
        <f>ROUND(T_iv_strat1!F10,1)</f>
        <v>0</v>
      </c>
      <c r="D22" s="171">
        <f>ROUND(T_iv_strat1!J10,1)</f>
        <v>0</v>
      </c>
      <c r="E22" s="171">
        <f>ROUND(T_iv_strat1!N10,1)</f>
        <v>0</v>
      </c>
      <c r="F22" s="171">
        <f>ROUND(T_iv_strat1!R10,1)</f>
        <v>1000</v>
      </c>
      <c r="G22" s="171">
        <f>ROUND(T_iv_strat1!V10,1)</f>
        <v>750</v>
      </c>
      <c r="H22" s="171">
        <f>ROUND(T_iv_strat1!Z10,1)</f>
        <v>1000</v>
      </c>
      <c r="I22" s="171">
        <f>ROUND(T_iv_strat1!AD10,1)</f>
        <v>0</v>
      </c>
      <c r="J22" s="172">
        <f>ROUND(T_iv_strat1!AH10,1)</f>
        <v>0</v>
      </c>
      <c r="K22" s="171">
        <f>ROUND(T_iv_strat1!AL10,1)</f>
        <v>0</v>
      </c>
      <c r="L22" s="171">
        <f>ROUND(T_iv_strat1!AP10,1)</f>
        <v>1200</v>
      </c>
      <c r="M22" s="171">
        <f>ROUND(T_iv_strat1!AT10,1)</f>
        <v>0</v>
      </c>
      <c r="N22" s="171">
        <f>ROUND(T_iv_strat1!AX10,1)</f>
        <v>750</v>
      </c>
      <c r="O22" s="171">
        <f>ROUND(T_iv_strat1!BB10,1)</f>
        <v>0</v>
      </c>
      <c r="P22" s="171">
        <f>ROUND(T_iv_strat1!BF10,1)</f>
        <v>800</v>
      </c>
      <c r="Q22" s="171">
        <f>ROUND(T_iv_strat1!BJ10,1)</f>
        <v>800</v>
      </c>
      <c r="R22" s="176"/>
      <c r="S22" s="176"/>
      <c r="T22" s="108" t="str">
        <f>T_i!$A$10</f>
        <v>Non-QA AL pack size 3 (for an adolescent 25-35 kgs)</v>
      </c>
      <c r="U22" s="171">
        <f>ROUND(T_iv_strat2!B10,1)</f>
        <v>0</v>
      </c>
      <c r="V22" s="171">
        <f>ROUND(T_iv_strat2!F10,1)</f>
        <v>0</v>
      </c>
      <c r="W22" s="171">
        <f>ROUND(T_iv_strat2!J10,1)</f>
        <v>0</v>
      </c>
      <c r="X22" s="171">
        <f>ROUND(T_iv_strat2!N10,1)</f>
        <v>0</v>
      </c>
      <c r="Y22" s="171">
        <f>ROUND(T_iv_strat2!R10,1)</f>
        <v>400</v>
      </c>
      <c r="Z22" s="171">
        <f>ROUND(T_iv_strat2!V10,1)</f>
        <v>400</v>
      </c>
      <c r="AA22" s="171">
        <f>ROUND(T_iv_strat2!Z10,1)</f>
        <v>400</v>
      </c>
      <c r="AB22" s="171">
        <f>ROUND(T_iv_strat2!AD10,1)</f>
        <v>0</v>
      </c>
      <c r="AC22" s="172">
        <f>ROUND(T_iv_strat2!AH10,1)</f>
        <v>0</v>
      </c>
      <c r="AD22" s="171">
        <f>ROUND(T_iv_strat2!AL10,1)</f>
        <v>600</v>
      </c>
      <c r="AE22" s="171">
        <f>ROUND(T_iv_strat2!AP10,1)</f>
        <v>600</v>
      </c>
      <c r="AF22" s="171">
        <f>ROUND(T_iv_strat2!AT10,1)</f>
        <v>0</v>
      </c>
      <c r="AG22" s="171">
        <f>ROUND(T_iv_strat2!AX10,1)</f>
        <v>600</v>
      </c>
      <c r="AH22" s="171">
        <f>ROUND(T_iv_strat2!BB10,1)</f>
        <v>0</v>
      </c>
      <c r="AI22" s="171">
        <f>ROUND(T_iv_strat2!BF10,1)</f>
        <v>600</v>
      </c>
      <c r="AJ22" s="171">
        <f>ROUND(T_iv_strat2!BJ10,1)</f>
        <v>0</v>
      </c>
      <c r="AK22" s="176"/>
      <c r="AL22" s="176"/>
      <c r="AM22" s="108" t="str">
        <f>T_i!$A$10</f>
        <v>Non-QA AL pack size 3 (for an adolescent 25-35 kgs)</v>
      </c>
      <c r="AN22" s="171">
        <f>ROUND(T_strat3!B10,1)</f>
        <v>0</v>
      </c>
      <c r="AO22" s="171">
        <f>ROUND(T_strat3!F10,1)</f>
        <v>1000</v>
      </c>
      <c r="AP22" s="171">
        <f>ROUND(T_strat3!J10,1)</f>
        <v>800</v>
      </c>
      <c r="AQ22" s="171">
        <f>ROUND(T_strat3!N10,1)</f>
        <v>0</v>
      </c>
      <c r="AR22" s="171">
        <f>ROUND(T_strat3!R10,1)</f>
        <v>800</v>
      </c>
      <c r="AS22" s="171">
        <f>ROUND(T_strat3!V10,1)</f>
        <v>600</v>
      </c>
      <c r="AT22" s="171">
        <f>ROUND(T_strat3!Z10,1)</f>
        <v>800</v>
      </c>
      <c r="AU22" s="171">
        <f>ROUND(T_strat3!AD10,1)</f>
        <v>0</v>
      </c>
      <c r="AV22" s="172">
        <f>ROUND(T_strat3!AH10,1)</f>
        <v>0</v>
      </c>
      <c r="AW22" s="171">
        <f>ROUND(T_strat3!AL10,1)</f>
        <v>600</v>
      </c>
      <c r="AX22" s="171">
        <f>ROUND(T_strat3!AP10,1)</f>
        <v>1000</v>
      </c>
      <c r="AY22" s="171">
        <f>ROUND(T_strat3!AT10,1)</f>
        <v>0</v>
      </c>
      <c r="AZ22" s="171">
        <f>ROUND(T_strat3!AX10,1)</f>
        <v>800</v>
      </c>
      <c r="BA22" s="171">
        <f>ROUND(T_strat3!BB10,1)</f>
        <v>800</v>
      </c>
      <c r="BB22" s="171">
        <f>ROUND(T_strat3!BF10,1)</f>
        <v>800</v>
      </c>
      <c r="BC22" s="171">
        <f>ROUND(T_strat3!BJ10,1)</f>
        <v>0</v>
      </c>
    </row>
    <row r="23" spans="1:55" s="15" customFormat="1" ht="10.5" customHeight="1">
      <c r="A23" s="3"/>
      <c r="B23" s="110" t="str">
        <f>IF(T_iv_strat1!C10="","-", (CONCATENATE("[",ROUND(T_iv_strat1!C10,1),"; ",ROUND(T_iv_strat1!D10,1),"]", " (", T_iv_strat1!E10, ")")))</f>
        <v>-</v>
      </c>
      <c r="C23" s="110" t="str">
        <f>IF(T_iv_strat1!G10="","-", (CONCATENATE("[",ROUND(T_iv_strat1!G10,1),"; ",ROUND(T_iv_strat1!H10,1),"]", " (", T_iv_strat1!I10, ")")))</f>
        <v>-</v>
      </c>
      <c r="D23" s="110" t="str">
        <f>IF(T_iv_strat1!K10="","-", (CONCATENATE("[",ROUND(T_iv_strat1!K10,1),"; ",ROUND(T_iv_strat1!L10,1),"]", " (", T_iv_strat1!M10, ")")))</f>
        <v>-</v>
      </c>
      <c r="E23" s="110" t="str">
        <f>IF(T_iv_strat1!O10="","-", (CONCATENATE("[",ROUND(T_iv_strat1!O10,1),"; ",ROUND(T_iv_strat1!P10,1),"]", " (", T_iv_strat1!Q10, ")")))</f>
        <v>-</v>
      </c>
      <c r="F23" s="110" t="str">
        <f>IF(T_iv_strat1!S10="","-", (CONCATENATE("[",ROUND(T_iv_strat1!S10,1),"; ",ROUND(T_iv_strat1!T10,1),"]", " (", T_iv_strat1!U10, ")")))</f>
        <v>[1000; 1200] (32)</v>
      </c>
      <c r="G23" s="110" t="str">
        <f>IF(T_iv_strat1!W10="","-", (CONCATENATE("[",ROUND(T_iv_strat1!W10,1),"; ",ROUND(T_iv_strat1!X10,1),"]", " (", T_iv_strat1!Y10, ")")))</f>
        <v>[700; 750] (2)</v>
      </c>
      <c r="H23" s="110" t="str">
        <f>IF(T_iv_strat1!AA10="","-", (CONCATENATE("[",ROUND(T_iv_strat1!AA10,1),"; ",ROUND(T_iv_strat1!AB10,1),"]", " (", T_iv_strat1!AC10, ")")))</f>
        <v>[900; 1200] (34)</v>
      </c>
      <c r="I23" s="110" t="str">
        <f>IF(T_iv_strat1!AE10="","-", (CONCATENATE("[",ROUND(T_iv_strat1!AE10,1),"; ",ROUND(T_iv_strat1!AF10,1),"]", " (", T_iv_strat1!AG10, ")")))</f>
        <v>-</v>
      </c>
      <c r="J23" s="111" t="str">
        <f>IF(T_iv_strat1!AI10="","-", (CONCATENATE("[",ROUND(T_iv_strat1!AI10,1),"; ",ROUND(T_iv_strat1!AJ10,1),"]", " (", T_iv_strat1!AK10, ")")))</f>
        <v>-</v>
      </c>
      <c r="K23" s="110" t="str">
        <f>IF(T_iv_strat1!AM10="","-", (CONCATENATE("[",ROUND(T_iv_strat1!AM10,1),"; ",ROUND(T_iv_strat1!AN10,1),"]", " (", T_iv_strat1!AO10, ")")))</f>
        <v>-</v>
      </c>
      <c r="L23" s="110" t="str">
        <f>IF(T_iv_strat1!AQ10="","-", (CONCATENATE("[",ROUND(T_iv_strat1!AQ10,1),"; ",ROUND(T_iv_strat1!AR10,1),"]", " (", T_iv_strat1!AS10, ")")))</f>
        <v>[1000; 1800] (12)</v>
      </c>
      <c r="M23" s="110" t="str">
        <f>IF(T_iv_strat1!AU10="","-", (CONCATENATE("[",ROUND(T_iv_strat1!AU10,1),"; ",ROUND(T_iv_strat1!AV10,1),"]", " (", T_iv_strat1!AW10, ")")))</f>
        <v>-</v>
      </c>
      <c r="N23" s="110" t="str">
        <f>IF(T_iv_strat1!AY10="","-", (CONCATENATE("[",ROUND(T_iv_strat1!AY10,1),"; ",ROUND(T_iv_strat1!AZ10,1),"]", " (", T_iv_strat1!BA10, ")")))</f>
        <v>[700; 1000] (50)</v>
      </c>
      <c r="O23" s="110" t="str">
        <f>IF(T_iv_strat1!BC10="","-", (CONCATENATE("[",ROUND(T_iv_strat1!BC10,1),"; ",ROUND(T_iv_strat1!BD10,1),"]", " (", T_iv_strat1!BE10, ")")))</f>
        <v>-</v>
      </c>
      <c r="P23" s="110" t="str">
        <f>IF(T_iv_strat1!BG10="","-", (CONCATENATE("[",ROUND(T_iv_strat1!BG10,1),"; ",ROUND(T_iv_strat1!BH10,1),"]", " (", T_iv_strat1!BI10, ")")))</f>
        <v>[700; 1200] (62)</v>
      </c>
      <c r="Q23" s="110" t="str">
        <f>IF(T_iv_strat1!BK10="","-", (CONCATENATE("[",ROUND(T_iv_strat1!BK10,1),"; ",ROUND(T_iv_strat1!BL10,1),"]", " (", T_iv_strat1!BM10, ")")))</f>
        <v>[800; 800] (1)</v>
      </c>
      <c r="R23" s="122"/>
      <c r="S23" s="122"/>
      <c r="T23" s="109"/>
      <c r="U23" s="110" t="str">
        <f>IF(T_iv_strat2!C10="","-", (CONCATENATE("[",ROUND(T_iv_strat2!C10,1),"; ",ROUND(T_iv_strat2!D10,1),"]", " (", T_iv_strat2!E10, ")")))</f>
        <v>-</v>
      </c>
      <c r="V23" s="110" t="str">
        <f>IF(T_iv_strat2!G10="","-", (CONCATENATE("[",ROUND(T_iv_strat2!G10,1),"; ",ROUND(T_iv_strat2!H10,1),"]", " (", T_iv_strat2!I10, ")")))</f>
        <v>-</v>
      </c>
      <c r="W23" s="110" t="str">
        <f>IF(T_iv_strat2!K10="","-", (CONCATENATE("[",ROUND(T_iv_strat2!K10,1),"; ",ROUND(T_iv_strat2!L10,1),"]", " (", T_iv_strat2!M10, ")")))</f>
        <v>-</v>
      </c>
      <c r="X23" s="110" t="str">
        <f>IF(T_iv_strat2!O10="","-", (CONCATENATE("[",ROUND(T_iv_strat2!O10,1),"; ",ROUND(T_iv_strat2!P10,1),"]", " (", T_iv_strat2!Q10, ")")))</f>
        <v>-</v>
      </c>
      <c r="Y23" s="110" t="str">
        <f>IF(T_iv_strat2!S10="","-", (CONCATENATE("[",ROUND(T_iv_strat2!S10,1),"; ",ROUND(T_iv_strat2!T10,1),"]", " (", T_iv_strat2!U10, ")")))</f>
        <v>[400; 600] (3)</v>
      </c>
      <c r="Z23" s="110" t="str">
        <f>IF(T_iv_strat2!W10="","-", (CONCATENATE("[",ROUND(T_iv_strat2!W10,1),"; ",ROUND(T_iv_strat2!X10,1),"]", " (", T_iv_strat2!Y10, ")")))</f>
        <v>[400; 400] (1)</v>
      </c>
      <c r="AA23" s="110" t="str">
        <f>IF(T_iv_strat2!AA10="","-", (CONCATENATE("[",ROUND(T_iv_strat2!AA10,1),"; ",ROUND(T_iv_strat2!AB10,1),"]", " (", T_iv_strat2!AC10, ")")))</f>
        <v>[400; 400] (4)</v>
      </c>
      <c r="AB23" s="110" t="str">
        <f>IF(T_iv_strat2!AE10="","-", (CONCATENATE("[",ROUND(T_iv_strat2!AE10,1),"; ",ROUND(T_iv_strat2!AF10,1),"]", " (", T_iv_strat2!AG10, ")")))</f>
        <v>-</v>
      </c>
      <c r="AC23" s="111" t="str">
        <f>IF(T_iv_strat2!AI10="","-", (CONCATENATE("[",ROUND(T_iv_strat2!AI10,1),"; ",ROUND(T_iv_strat2!AJ10,1),"]", " (", T_iv_strat2!AK10, ")")))</f>
        <v>-</v>
      </c>
      <c r="AD23" s="110" t="str">
        <f>IF(T_iv_strat2!AM10="","-", (CONCATENATE("[",ROUND(T_iv_strat2!AM10,1),"; ",ROUND(T_iv_strat2!AN10,1),"]", " (", T_iv_strat2!AO10, ")")))</f>
        <v>[600; 800] (2)</v>
      </c>
      <c r="AE23" s="110" t="str">
        <f>IF(T_iv_strat2!AQ10="","-", (CONCATENATE("[",ROUND(T_iv_strat2!AQ10,1),"; ",ROUND(T_iv_strat2!AR10,1),"]", " (", T_iv_strat2!AS10, ")")))</f>
        <v>[500; 1600] (7)</v>
      </c>
      <c r="AF23" s="110" t="str">
        <f>IF(T_iv_strat2!AU10="","-", (CONCATENATE("[",ROUND(T_iv_strat2!AU10,1),"; ",ROUND(T_iv_strat2!AV10,1),"]", " (", T_iv_strat2!AW10, ")")))</f>
        <v>-</v>
      </c>
      <c r="AG23" s="110" t="str">
        <f>IF(T_iv_strat2!AY10="","-", (CONCATENATE("[",ROUND(T_iv_strat2!AY10,1),"; ",ROUND(T_iv_strat2!AZ10,1),"]", " (", T_iv_strat2!BA10, ")")))</f>
        <v>[500; 1300] (15)</v>
      </c>
      <c r="AH23" s="110" t="str">
        <f>IF(T_iv_strat2!BC10="","-", (CONCATENATE("[",ROUND(T_iv_strat2!BC10,1),"; ",ROUND(T_iv_strat2!BD10,1),"]", " (", T_iv_strat2!BE10, ")")))</f>
        <v>-</v>
      </c>
      <c r="AI23" s="110" t="str">
        <f>IF(T_iv_strat2!BG10="","-", (CONCATENATE("[",ROUND(T_iv_strat2!BG10,1),"; ",ROUND(T_iv_strat2!BH10,1),"]", " (", T_iv_strat2!BI10, ")")))</f>
        <v>[500; 1300] (24)</v>
      </c>
      <c r="AJ23" s="110" t="str">
        <f>IF(T_iv_strat2!BK10="","-", (CONCATENATE("[",ROUND(T_iv_strat2!BK10,1),"; ",ROUND(T_iv_strat2!BL10,1),"]", " (", T_iv_strat2!BM10, ")")))</f>
        <v>-</v>
      </c>
      <c r="AK23" s="122"/>
      <c r="AL23" s="122"/>
      <c r="AM23" s="109"/>
      <c r="AN23" s="110" t="str">
        <f>IF(T_strat3!C10="","-", (CONCATENATE("[",ROUND(T_strat3!C10,1),"; ",ROUND(T_strat3!D10,1),"]", " (", T_strat3!E10, ")")))</f>
        <v>-</v>
      </c>
      <c r="AO23" s="110" t="str">
        <f>IF(T_strat3!G10="","-", (CONCATENATE("[",ROUND(T_strat3!G10,1),"; ",ROUND(T_strat3!H10,1),"]", " (", T_strat3!I10, ")")))</f>
        <v>[1000; 1000] (1)</v>
      </c>
      <c r="AP23" s="110" t="str">
        <f>IF(T_strat3!K10="","-", (CONCATENATE("[",ROUND(T_strat3!K10,1),"; ",ROUND(T_strat3!L10,1),"]", " (", T_strat3!M10, ")")))</f>
        <v>[60; 1300] (17)</v>
      </c>
      <c r="AQ23" s="110" t="str">
        <f>IF(T_strat3!O10="","-", (CONCATENATE("[",ROUND(T_strat3!O10,1),"; ",ROUND(T_strat3!P10,1),"]", " (", T_strat3!Q10, ")")))</f>
        <v>-</v>
      </c>
      <c r="AR23" s="110" t="str">
        <f>IF(T_strat3!S10="","-", (CONCATENATE("[",ROUND(T_strat3!S10,1),"; ",ROUND(T_strat3!T10,1),"]", " (", T_strat3!U10, ")")))</f>
        <v>[700; 1000] (22)</v>
      </c>
      <c r="AS23" s="110" t="str">
        <f>IF(T_strat3!W10="","-", (CONCATENATE("[",ROUND(T_strat3!W10,1),"; ",ROUND(T_strat3!X10,1),"]", " (", T_strat3!Y10, ")")))</f>
        <v>[600; 600] (1)</v>
      </c>
      <c r="AT23" s="110" t="str">
        <f>IF(T_strat3!AA10="","-", (CONCATENATE("[",ROUND(T_strat3!AA10,1),"; ",ROUND(T_strat3!AB10,1),"]", " (", T_strat3!AC10, ")")))</f>
        <v>[700; 1000] (41)</v>
      </c>
      <c r="AU23" s="110" t="str">
        <f>IF(T_strat3!AE10="","-", (CONCATENATE("[",ROUND(T_strat3!AE10,1),"; ",ROUND(T_strat3!AF10,1),"]", " (", T_strat3!AG10, ")")))</f>
        <v>-</v>
      </c>
      <c r="AV23" s="111" t="str">
        <f>IF(T_strat3!AI10="","-", (CONCATENATE("[",ROUND(T_strat3!AI10,1),"; ",ROUND(T_strat3!AJ10,1),"]", " (", T_strat3!AK10, ")")))</f>
        <v>-</v>
      </c>
      <c r="AW23" s="110" t="str">
        <f>IF(T_strat3!AM10="","-", (CONCATENATE("[",ROUND(T_strat3!AM10,1),"; ",ROUND(T_strat3!AN10,1),"]", " (", T_strat3!AO10, ")")))</f>
        <v>[600; 600] (1)</v>
      </c>
      <c r="AX23" s="110" t="str">
        <f>IF(T_strat3!AQ10="","-", (CONCATENATE("[",ROUND(T_strat3!AQ10,1),"; ",ROUND(T_strat3!AR10,1),"]", " (", T_strat3!AS10, ")")))</f>
        <v>[700; 1550] (66)</v>
      </c>
      <c r="AY23" s="110" t="str">
        <f>IF(T_strat3!AU10="","-", (CONCATENATE("[",ROUND(T_strat3!AU10,1),"; ",ROUND(T_strat3!AV10,1),"]", " (", T_strat3!AW10, ")")))</f>
        <v>-</v>
      </c>
      <c r="AZ23" s="110" t="str">
        <f>IF(T_strat3!AY10="","-", (CONCATENATE("[",ROUND(T_strat3!AY10,1),"; ",ROUND(T_strat3!AZ10,1),"]", " (", T_strat3!BA10, ")")))</f>
        <v>[600; 1000] (121)</v>
      </c>
      <c r="BA23" s="110" t="str">
        <f>IF(T_strat3!BC10="","-", (CONCATENATE("[",ROUND(T_strat3!BC10,1),"; ",ROUND(T_strat3!BD10,1),"]", " (", T_strat3!BE10, ")")))</f>
        <v>[800; 800] (9)</v>
      </c>
      <c r="BB23" s="110" t="str">
        <f>IF(T_strat3!BG10="","-", (CONCATENATE("[",ROUND(T_strat3!BG10,1),"; ",ROUND(T_strat3!BH10,1),"]", " (", T_strat3!BI10, ")")))</f>
        <v>[700; 1200] (197)</v>
      </c>
      <c r="BC23" s="110" t="str">
        <f>IF(T_strat3!BK10="","-", (CONCATENATE("[",ROUND(T_strat3!BK10,1),"; ",ROUND(T_strat3!BL10,1),"]", " (", T_strat3!BM10, ")")))</f>
        <v>-</v>
      </c>
    </row>
    <row r="24" spans="1:55" s="174" customFormat="1" ht="10.5" customHeight="1">
      <c r="A24" s="12" t="str">
        <f>T_i!$A$11</f>
        <v>Non-QA AL pack size 4 (for an adult 35+ kgs)</v>
      </c>
      <c r="B24" s="171">
        <f>ROUND(T_iv_strat1!B11,1)</f>
        <v>1500</v>
      </c>
      <c r="C24" s="171">
        <f>ROUND(T_iv_strat1!F11,1)</f>
        <v>800</v>
      </c>
      <c r="D24" s="171">
        <f>ROUND(T_iv_strat1!J11,1)</f>
        <v>1500</v>
      </c>
      <c r="E24" s="171">
        <f>ROUND(T_iv_strat1!N11,1)</f>
        <v>0</v>
      </c>
      <c r="F24" s="171">
        <f>ROUND(T_iv_strat1!R11,1)</f>
        <v>1000</v>
      </c>
      <c r="G24" s="171">
        <f>ROUND(T_iv_strat1!V11,1)</f>
        <v>1200</v>
      </c>
      <c r="H24" s="171">
        <f>ROUND(T_iv_strat1!Z11,1)</f>
        <v>1000</v>
      </c>
      <c r="I24" s="171">
        <f>ROUND(T_iv_strat1!AD11,1)</f>
        <v>975</v>
      </c>
      <c r="J24" s="172">
        <f>ROUND(T_iv_strat1!AH11,1)</f>
        <v>1500</v>
      </c>
      <c r="K24" s="171">
        <f>ROUND(T_iv_strat1!AL11,1)</f>
        <v>1200</v>
      </c>
      <c r="L24" s="171">
        <f>ROUND(T_iv_strat1!AP11,1)</f>
        <v>1200</v>
      </c>
      <c r="M24" s="171">
        <f>ROUND(T_iv_strat1!AT11,1)</f>
        <v>1300</v>
      </c>
      <c r="N24" s="171">
        <f>ROUND(T_iv_strat1!AX11,1)</f>
        <v>1000</v>
      </c>
      <c r="O24" s="171">
        <f>ROUND(T_iv_strat1!BB11,1)</f>
        <v>800</v>
      </c>
      <c r="P24" s="171">
        <f>ROUND(T_iv_strat1!BF11,1)</f>
        <v>1000</v>
      </c>
      <c r="Q24" s="171">
        <f>ROUND(T_iv_strat1!BJ11,1)</f>
        <v>800</v>
      </c>
      <c r="R24" s="176"/>
      <c r="S24" s="176"/>
      <c r="T24" s="108" t="str">
        <f>T_i!$A$11</f>
        <v>Non-QA AL pack size 4 (for an adult 35+ kgs)</v>
      </c>
      <c r="U24" s="171">
        <f>ROUND(T_iv_strat2!B11,1)</f>
        <v>700</v>
      </c>
      <c r="V24" s="171">
        <f>ROUND(T_iv_strat2!F11,1)</f>
        <v>700</v>
      </c>
      <c r="W24" s="171">
        <f>ROUND(T_iv_strat2!J11,1)</f>
        <v>1150</v>
      </c>
      <c r="X24" s="171">
        <f>ROUND(T_iv_strat2!N11,1)</f>
        <v>0</v>
      </c>
      <c r="Y24" s="171">
        <f>ROUND(T_iv_strat2!R11,1)</f>
        <v>700</v>
      </c>
      <c r="Z24" s="171">
        <f>ROUND(T_iv_strat2!V11,1)</f>
        <v>1800</v>
      </c>
      <c r="AA24" s="171">
        <f>ROUND(T_iv_strat2!Z11,1)</f>
        <v>800</v>
      </c>
      <c r="AB24" s="171">
        <f>ROUND(T_iv_strat2!AD11,1)</f>
        <v>800</v>
      </c>
      <c r="AC24" s="172">
        <f>ROUND(T_iv_strat2!AH11,1)</f>
        <v>2000</v>
      </c>
      <c r="AD24" s="171">
        <f>ROUND(T_iv_strat2!AL11,1)</f>
        <v>1000</v>
      </c>
      <c r="AE24" s="171">
        <f>ROUND(T_iv_strat2!AP11,1)</f>
        <v>2000</v>
      </c>
      <c r="AF24" s="171">
        <f>ROUND(T_iv_strat2!AT11,1)</f>
        <v>0</v>
      </c>
      <c r="AG24" s="171">
        <f>ROUND(T_iv_strat2!AX11,1)</f>
        <v>800</v>
      </c>
      <c r="AH24" s="171">
        <f>ROUND(T_iv_strat2!BB11,1)</f>
        <v>700</v>
      </c>
      <c r="AI24" s="171">
        <f>ROUND(T_iv_strat2!BF11,1)</f>
        <v>1000</v>
      </c>
      <c r="AJ24" s="171">
        <f>ROUND(T_iv_strat2!BJ11,1)</f>
        <v>600</v>
      </c>
      <c r="AK24" s="176"/>
      <c r="AL24" s="176"/>
      <c r="AM24" s="108" t="str">
        <f>T_i!$A$11</f>
        <v>Non-QA AL pack size 4 (for an adult 35+ kgs)</v>
      </c>
      <c r="AN24" s="171">
        <f>ROUND(T_strat3!B11,1)</f>
        <v>0</v>
      </c>
      <c r="AO24" s="171">
        <f>ROUND(T_strat3!F11,1)</f>
        <v>700</v>
      </c>
      <c r="AP24" s="171">
        <f>ROUND(T_strat3!J11,1)</f>
        <v>2500</v>
      </c>
      <c r="AQ24" s="171">
        <f>ROUND(T_strat3!N11,1)</f>
        <v>0</v>
      </c>
      <c r="AR24" s="171">
        <f>ROUND(T_strat3!R11,1)</f>
        <v>1000</v>
      </c>
      <c r="AS24" s="171">
        <f>ROUND(T_strat3!V11,1)</f>
        <v>0</v>
      </c>
      <c r="AT24" s="171">
        <f>ROUND(T_strat3!Z11,1)</f>
        <v>1400</v>
      </c>
      <c r="AU24" s="171">
        <f>ROUND(T_strat3!AD11,1)</f>
        <v>0</v>
      </c>
      <c r="AV24" s="172">
        <f>ROUND(T_strat3!AH11,1)</f>
        <v>700</v>
      </c>
      <c r="AW24" s="171">
        <f>ROUND(T_strat3!AL11,1)</f>
        <v>1500</v>
      </c>
      <c r="AX24" s="171">
        <f>ROUND(T_strat3!AP11,1)</f>
        <v>1800</v>
      </c>
      <c r="AY24" s="171">
        <f>ROUND(T_strat3!AT11,1)</f>
        <v>0</v>
      </c>
      <c r="AZ24" s="171">
        <f>ROUND(T_strat3!AX11,1)</f>
        <v>1200</v>
      </c>
      <c r="BA24" s="171">
        <f>ROUND(T_strat3!BB11,1)</f>
        <v>1200</v>
      </c>
      <c r="BB24" s="171">
        <f>ROUND(T_strat3!BF11,1)</f>
        <v>1500</v>
      </c>
      <c r="BC24" s="171">
        <f>ROUND(T_strat3!BJ11,1)</f>
        <v>2000</v>
      </c>
    </row>
    <row r="25" spans="1:55" s="15" customFormat="1" ht="10.5" customHeight="1">
      <c r="A25" s="3"/>
      <c r="B25" s="110" t="str">
        <f>IF(T_iv_strat1!C11="","-", (CONCATENATE("[",ROUND(T_iv_strat1!C11,1),"; ",ROUND(T_iv_strat1!D11,1),"]", " (", T_iv_strat1!E11, ")")))</f>
        <v>[1500; 1500] (2)</v>
      </c>
      <c r="C25" s="110" t="str">
        <f>IF(T_iv_strat1!G11="","-", (CONCATENATE("[",ROUND(T_iv_strat1!G11,1),"; ",ROUND(T_iv_strat1!H11,1),"]", " (", T_iv_strat1!I11, ")")))</f>
        <v>[700; 800] (3)</v>
      </c>
      <c r="D25" s="110" t="str">
        <f>IF(T_iv_strat1!K11="","-", (CONCATENATE("[",ROUND(T_iv_strat1!K11,1),"; ",ROUND(T_iv_strat1!L11,1),"]", " (", T_iv_strat1!M11, ")")))</f>
        <v>[1000; 2500] (18)</v>
      </c>
      <c r="E25" s="110" t="str">
        <f>IF(T_iv_strat1!O11="","-", (CONCATENATE("[",ROUND(T_iv_strat1!O11,1),"; ",ROUND(T_iv_strat1!P11,1),"]", " (", T_iv_strat1!Q11, ")")))</f>
        <v>-</v>
      </c>
      <c r="F25" s="110" t="str">
        <f>IF(T_iv_strat1!S11="","-", (CONCATENATE("[",ROUND(T_iv_strat1!S11,1),"; ",ROUND(T_iv_strat1!T11,1),"]", " (", T_iv_strat1!U11, ")")))</f>
        <v>[900; 1500] (746)</v>
      </c>
      <c r="G25" s="110" t="str">
        <f>IF(T_iv_strat1!W11="","-", (CONCATENATE("[",ROUND(T_iv_strat1!W11,1),"; ",ROUND(T_iv_strat1!X11,1),"]", " (", T_iv_strat1!Y11, ")")))</f>
        <v>[800; 1500] (12)</v>
      </c>
      <c r="H25" s="110" t="str">
        <f>IF(T_iv_strat1!AA11="","-", (CONCATENATE("[",ROUND(T_iv_strat1!AA11,1),"; ",ROUND(T_iv_strat1!AB11,1),"]", " (", T_iv_strat1!AC11, ")")))</f>
        <v>[900; 1500] (781)</v>
      </c>
      <c r="I25" s="110" t="str">
        <f>IF(T_iv_strat1!AE11="","-", (CONCATENATE("[",ROUND(T_iv_strat1!AE11,1),"; ",ROUND(T_iv_strat1!AF11,1),"]", " (", T_iv_strat1!AG11, ")")))</f>
        <v>[600; 1500] (26)</v>
      </c>
      <c r="J25" s="111" t="str">
        <f>IF(T_iv_strat1!AI11="","-", (CONCATENATE("[",ROUND(T_iv_strat1!AI11,1),"; ",ROUND(T_iv_strat1!AJ11,1),"]", " (", T_iv_strat1!AK11, ")")))</f>
        <v>[800; 2000] (15)</v>
      </c>
      <c r="K25" s="110" t="str">
        <f>IF(T_iv_strat1!AM11="","-", (CONCATENATE("[",ROUND(T_iv_strat1!AM11,1),"; ",ROUND(T_iv_strat1!AN11,1),"]", " (", T_iv_strat1!AO11, ")")))</f>
        <v>[900; 1800] (11)</v>
      </c>
      <c r="L25" s="110" t="str">
        <f>IF(T_iv_strat1!AQ11="","-", (CONCATENATE("[",ROUND(T_iv_strat1!AQ11,1),"; ",ROUND(T_iv_strat1!AR11,1),"]", " (", T_iv_strat1!AS11, ")")))</f>
        <v>[900; 2000] (293)</v>
      </c>
      <c r="M25" s="110" t="str">
        <f>IF(T_iv_strat1!AU11="","-", (CONCATENATE("[",ROUND(T_iv_strat1!AU11,1),"; ",ROUND(T_iv_strat1!AV11,1),"]", " (", T_iv_strat1!AW11, ")")))</f>
        <v>[1200; 2500] (3)</v>
      </c>
      <c r="N25" s="110" t="str">
        <f>IF(T_iv_strat1!AY11="","-", (CONCATENATE("[",ROUND(T_iv_strat1!AY11,1),"; ",ROUND(T_iv_strat1!AZ11,1),"]", " (", T_iv_strat1!BA11, ")")))</f>
        <v>[800; 1500] (2308)</v>
      </c>
      <c r="O25" s="110" t="str">
        <f>IF(T_iv_strat1!BC11="","-", (CONCATENATE("[",ROUND(T_iv_strat1!BC11,1),"; ",ROUND(T_iv_strat1!BD11,1),"]", " (", T_iv_strat1!BE11, ")")))</f>
        <v>[800; 900] (9)</v>
      </c>
      <c r="P25" s="110" t="str">
        <f>IF(T_iv_strat1!BG11="","-", (CONCATENATE("[",ROUND(T_iv_strat1!BG11,1),"; ",ROUND(T_iv_strat1!BH11,1),"]", " (", T_iv_strat1!BI11, ")")))</f>
        <v>[800; 1500] (2639)</v>
      </c>
      <c r="Q25" s="110" t="str">
        <f>IF(T_iv_strat1!BK11="","-", (CONCATENATE("[",ROUND(T_iv_strat1!BK11,1),"; ",ROUND(T_iv_strat1!BL11,1),"]", " (", T_iv_strat1!BM11, ")")))</f>
        <v>[600; 1500] (100)</v>
      </c>
      <c r="R25" s="122"/>
      <c r="S25" s="122"/>
      <c r="T25" s="109"/>
      <c r="U25" s="110" t="str">
        <f>IF(T_iv_strat2!C11="","-", (CONCATENATE("[",ROUND(T_iv_strat2!C11,1),"; ",ROUND(T_iv_strat2!D11,1),"]", " (", T_iv_strat2!E11, ")")))</f>
        <v>[700; 700] (1)</v>
      </c>
      <c r="V25" s="110" t="str">
        <f>IF(T_iv_strat2!G11="","-", (CONCATENATE("[",ROUND(T_iv_strat2!G11,1),"; ",ROUND(T_iv_strat2!H11,1),"]", " (", T_iv_strat2!I11, ")")))</f>
        <v>[600; 1000] (5)</v>
      </c>
      <c r="W25" s="110" t="str">
        <f>IF(T_iv_strat2!K11="","-", (CONCATENATE("[",ROUND(T_iv_strat2!K11,1),"; ",ROUND(T_iv_strat2!L11,1),"]", " (", T_iv_strat2!M11, ")")))</f>
        <v>[1000; 2500] (38)</v>
      </c>
      <c r="X25" s="110" t="str">
        <f>IF(T_iv_strat2!O11="","-", (CONCATENATE("[",ROUND(T_iv_strat2!O11,1),"; ",ROUND(T_iv_strat2!P11,1),"]", " (", T_iv_strat2!Q11, ")")))</f>
        <v>-</v>
      </c>
      <c r="Y25" s="110" t="str">
        <f>IF(T_iv_strat2!S11="","-", (CONCATENATE("[",ROUND(T_iv_strat2!S11,1),"; ",ROUND(T_iv_strat2!T11,1),"]", " (", T_iv_strat2!U11, ")")))</f>
        <v>[600; 1500] (252)</v>
      </c>
      <c r="Z25" s="110" t="str">
        <f>IF(T_iv_strat2!W11="","-", (CONCATENATE("[",ROUND(T_iv_strat2!W11,1),"; ",ROUND(T_iv_strat2!X11,1),"]", " (", T_iv_strat2!Y11, ")")))</f>
        <v>[700; 2500] (9)</v>
      </c>
      <c r="AA25" s="110" t="str">
        <f>IF(T_iv_strat2!AA11="","-", (CONCATENATE("[",ROUND(T_iv_strat2!AA11,1),"; ",ROUND(T_iv_strat2!AB11,1),"]", " (", T_iv_strat2!AC11, ")")))</f>
        <v>[600; 2000] (305)</v>
      </c>
      <c r="AB25" s="110" t="str">
        <f>IF(T_iv_strat2!AE11="","-", (CONCATENATE("[",ROUND(T_iv_strat2!AE11,1),"; ",ROUND(T_iv_strat2!AF11,1),"]", " (", T_iv_strat2!AG11, ")")))</f>
        <v>[500; 2300] (13)</v>
      </c>
      <c r="AC25" s="111" t="str">
        <f>IF(T_iv_strat2!AI11="","-", (CONCATENATE("[",ROUND(T_iv_strat2!AI11,1),"; ",ROUND(T_iv_strat2!AJ11,1),"]", " (", T_iv_strat2!AK11, ")")))</f>
        <v>[1200; 2000] (11)</v>
      </c>
      <c r="AD25" s="110" t="str">
        <f>IF(T_iv_strat2!AM11="","-", (CONCATENATE("[",ROUND(T_iv_strat2!AM11,1),"; ",ROUND(T_iv_strat2!AN11,1),"]", " (", T_iv_strat2!AO11, ")")))</f>
        <v>[800; 1500] (60)</v>
      </c>
      <c r="AE25" s="110" t="str">
        <f>IF(T_iv_strat2!AQ11="","-", (CONCATENATE("[",ROUND(T_iv_strat2!AQ11,1),"; ",ROUND(T_iv_strat2!AR11,1),"]", " (", T_iv_strat2!AS11, ")")))</f>
        <v>[850; 2900] (319)</v>
      </c>
      <c r="AF25" s="110" t="str">
        <f>IF(T_iv_strat2!AU11="","-", (CONCATENATE("[",ROUND(T_iv_strat2!AU11,1),"; ",ROUND(T_iv_strat2!AV11,1),"]", " (", T_iv_strat2!AW11, ")")))</f>
        <v>-</v>
      </c>
      <c r="AG25" s="110" t="str">
        <f>IF(T_iv_strat2!AY11="","-", (CONCATENATE("[",ROUND(T_iv_strat2!AY11,1),"; ",ROUND(T_iv_strat2!AZ11,1),"]", " (", T_iv_strat2!BA11, ")")))</f>
        <v>[650; 2000] (1396)</v>
      </c>
      <c r="AH25" s="110" t="str">
        <f>IF(T_iv_strat2!BC11="","-", (CONCATENATE("[",ROUND(T_iv_strat2!BC11,1),"; ",ROUND(T_iv_strat2!BD11,1),"]", " (", T_iv_strat2!BE11, ")")))</f>
        <v>[500; 1500] (27)</v>
      </c>
      <c r="AI25" s="110" t="str">
        <f>IF(T_iv_strat2!BG11="","-", (CONCATENATE("[",ROUND(T_iv_strat2!BG11,1),"; ",ROUND(T_iv_strat2!BH11,1),"]", " (", T_iv_strat2!BI11, ")")))</f>
        <v>[700; 2500] (1813)</v>
      </c>
      <c r="AJ25" s="110" t="str">
        <f>IF(T_iv_strat2!BK11="","-", (CONCATENATE("[",ROUND(T_iv_strat2!BK11,1),"; ",ROUND(T_iv_strat2!BL11,1),"]", " (", T_iv_strat2!BM11, ")")))</f>
        <v>[500; 2300] (25)</v>
      </c>
      <c r="AK25" s="122"/>
      <c r="AL25" s="122"/>
      <c r="AM25" s="109"/>
      <c r="AN25" s="110" t="str">
        <f>IF(T_strat3!C11="","-", (CONCATENATE("[",ROUND(T_strat3!C11,1),"; ",ROUND(T_strat3!D11,1),"]", " (", T_strat3!E11, ")")))</f>
        <v>-</v>
      </c>
      <c r="AO25" s="110" t="str">
        <f>IF(T_strat3!G11="","-", (CONCATENATE("[",ROUND(T_strat3!G11,1),"; ",ROUND(T_strat3!H11,1),"]", " (", T_strat3!I11, ")")))</f>
        <v>[700; 1000] (5)</v>
      </c>
      <c r="AP25" s="110" t="str">
        <f>IF(T_strat3!K11="","-", (CONCATENATE("[",ROUND(T_strat3!K11,1),"; ",ROUND(T_strat3!L11,1),"]", " (", T_strat3!M11, ")")))</f>
        <v>[1250; 2700] (160)</v>
      </c>
      <c r="AQ25" s="110" t="str">
        <f>IF(T_strat3!O11="","-", (CONCATENATE("[",ROUND(T_strat3!O11,1),"; ",ROUND(T_strat3!P11,1),"]", " (", T_strat3!Q11, ")")))</f>
        <v>-</v>
      </c>
      <c r="AR25" s="110" t="str">
        <f>IF(T_strat3!S11="","-", (CONCATENATE("[",ROUND(T_strat3!S11,1),"; ",ROUND(T_strat3!T11,1),"]", " (", T_strat3!U11, ")")))</f>
        <v>[800; 2000] (129)</v>
      </c>
      <c r="AS25" s="110" t="str">
        <f>IF(T_strat3!W11="","-", (CONCATENATE("[",ROUND(T_strat3!W11,1),"; ",ROUND(T_strat3!X11,1),"]", " (", T_strat3!Y11, ")")))</f>
        <v>-</v>
      </c>
      <c r="AT25" s="110" t="str">
        <f>IF(T_strat3!AA11="","-", (CONCATENATE("[",ROUND(T_strat3!AA11,1),"; ",ROUND(T_strat3!AB11,1),"]", " (", T_strat3!AC11, ")")))</f>
        <v>[850; 2500] (294)</v>
      </c>
      <c r="AU25" s="110" t="str">
        <f>IF(T_strat3!AE11="","-", (CONCATENATE("[",ROUND(T_strat3!AE11,1),"; ",ROUND(T_strat3!AF11,1),"]", " (", T_strat3!AG11, ")")))</f>
        <v>-</v>
      </c>
      <c r="AV25" s="111" t="str">
        <f>IF(T_strat3!AI11="","-", (CONCATENATE("[",ROUND(T_strat3!AI11,1),"; ",ROUND(T_strat3!AJ11,1),"]", " (", T_strat3!AK11, ")")))</f>
        <v>[700; 700] (1)</v>
      </c>
      <c r="AW25" s="110" t="str">
        <f>IF(T_strat3!AM11="","-", (CONCATENATE("[",ROUND(T_strat3!AM11,1),"; ",ROUND(T_strat3!AN11,1),"]", " (", T_strat3!AO11, ")")))</f>
        <v>[1500; 3000] (21)</v>
      </c>
      <c r="AX25" s="110" t="str">
        <f>IF(T_strat3!AQ11="","-", (CONCATENATE("[",ROUND(T_strat3!AQ11,1),"; ",ROUND(T_strat3!AR11,1),"]", " (", T_strat3!AS11, ")")))</f>
        <v>[1000; 2800] (760)</v>
      </c>
      <c r="AY25" s="110" t="str">
        <f>IF(T_strat3!AU11="","-", (CONCATENATE("[",ROUND(T_strat3!AU11,1),"; ",ROUND(T_strat3!AV11,1),"]", " (", T_strat3!AW11, ")")))</f>
        <v>-</v>
      </c>
      <c r="AZ25" s="110" t="str">
        <f>IF(T_strat3!AY11="","-", (CONCATENATE("[",ROUND(T_strat3!AY11,1),"; ",ROUND(T_strat3!AZ11,1),"]", " (", T_strat3!BA11, ")")))</f>
        <v>[800; 2300] (662)</v>
      </c>
      <c r="BA25" s="110" t="str">
        <f>IF(T_strat3!BC11="","-", (CONCATENATE("[",ROUND(T_strat3!BC11,1),"; ",ROUND(T_strat3!BD11,1),"]", " (", T_strat3!BE11, ")")))</f>
        <v>[800; 1500] (64)</v>
      </c>
      <c r="BB25" s="110" t="str">
        <f>IF(T_strat3!BG11="","-", (CONCATENATE("[",ROUND(T_strat3!BG11,1),"; ",ROUND(T_strat3!BH11,1),"]", " (", T_strat3!BI11, ")")))</f>
        <v>[1000; 2500] (1508)</v>
      </c>
      <c r="BC25" s="110" t="str">
        <f>IF(T_strat3!BK11="","-", (CONCATENATE("[",ROUND(T_strat3!BK11,1),"; ",ROUND(T_strat3!BL11,1),"]", " (", T_strat3!BM11, ")")))</f>
        <v>[2000; 2000] (2)</v>
      </c>
    </row>
    <row r="26" spans="1:55" s="174" customFormat="1" ht="10.5" customHeight="1">
      <c r="A26" s="12"/>
      <c r="B26" s="171">
        <f>ROUND(T_iv_strat1!B12,1)</f>
        <v>0</v>
      </c>
      <c r="C26" s="171">
        <f>ROUND(T_iv_strat1!F12,1)</f>
        <v>0</v>
      </c>
      <c r="D26" s="171">
        <f>ROUND(T_iv_strat1!J12,1)</f>
        <v>0</v>
      </c>
      <c r="E26" s="171">
        <f>ROUND(T_iv_strat1!N12,1)</f>
        <v>0</v>
      </c>
      <c r="F26" s="171">
        <f>ROUND(T_iv_strat1!R12,1)</f>
        <v>0</v>
      </c>
      <c r="G26" s="171">
        <f>ROUND(T_iv_strat1!V12,1)</f>
        <v>0</v>
      </c>
      <c r="H26" s="171">
        <f>ROUND(T_iv_strat1!Z12,1)</f>
        <v>0</v>
      </c>
      <c r="I26" s="171">
        <f>ROUND(T_iv_strat1!AD12,1)</f>
        <v>0</v>
      </c>
      <c r="J26" s="172">
        <f>ROUND(T_iv_strat1!AH12,1)</f>
        <v>0</v>
      </c>
      <c r="K26" s="171">
        <f>ROUND(T_iv_strat1!AL12,1)</f>
        <v>0</v>
      </c>
      <c r="L26" s="171">
        <f>ROUND(T_iv_strat1!AP12,1)</f>
        <v>0</v>
      </c>
      <c r="M26" s="171">
        <f>ROUND(T_iv_strat1!AT12,1)</f>
        <v>0</v>
      </c>
      <c r="N26" s="171">
        <f>ROUND(T_iv_strat1!AX12,1)</f>
        <v>0</v>
      </c>
      <c r="O26" s="171">
        <f>ROUND(T_iv_strat1!BB12,1)</f>
        <v>0</v>
      </c>
      <c r="P26" s="171">
        <f>ROUND(T_iv_strat1!BF12,1)</f>
        <v>0</v>
      </c>
      <c r="Q26" s="171">
        <f>ROUND(T_iv_strat1!BJ12,1)</f>
        <v>0</v>
      </c>
      <c r="R26" s="176"/>
      <c r="S26" s="176"/>
      <c r="T26" s="108"/>
      <c r="U26" s="171">
        <f>ROUND(T_iv_strat2!B12,1)</f>
        <v>0</v>
      </c>
      <c r="V26" s="171">
        <f>ROUND(T_iv_strat2!F12,1)</f>
        <v>0</v>
      </c>
      <c r="W26" s="171">
        <f>ROUND(T_iv_strat2!J12,1)</f>
        <v>0</v>
      </c>
      <c r="X26" s="171">
        <f>ROUND(T_iv_strat2!N12,1)</f>
        <v>0</v>
      </c>
      <c r="Y26" s="171">
        <f>ROUND(T_iv_strat2!R12,1)</f>
        <v>0</v>
      </c>
      <c r="Z26" s="171">
        <f>ROUND(T_iv_strat2!V12,1)</f>
        <v>0</v>
      </c>
      <c r="AA26" s="171">
        <f>ROUND(T_iv_strat2!Z12,1)</f>
        <v>0</v>
      </c>
      <c r="AB26" s="171">
        <f>ROUND(T_iv_strat2!AD12,1)</f>
        <v>0</v>
      </c>
      <c r="AC26" s="172">
        <f>ROUND(T_iv_strat2!AH12,1)</f>
        <v>0</v>
      </c>
      <c r="AD26" s="171">
        <f>ROUND(T_iv_strat2!AL12,1)</f>
        <v>0</v>
      </c>
      <c r="AE26" s="171">
        <f>ROUND(T_iv_strat2!AP12,1)</f>
        <v>0</v>
      </c>
      <c r="AF26" s="171">
        <f>ROUND(T_iv_strat2!AT12,1)</f>
        <v>0</v>
      </c>
      <c r="AG26" s="171">
        <f>ROUND(T_iv_strat2!AX12,1)</f>
        <v>0</v>
      </c>
      <c r="AH26" s="171">
        <f>ROUND(T_iv_strat2!BB12,1)</f>
        <v>0</v>
      </c>
      <c r="AI26" s="171">
        <f>ROUND(T_iv_strat2!BF12,1)</f>
        <v>0</v>
      </c>
      <c r="AJ26" s="171">
        <f>ROUND(T_iv_strat2!BJ12,1)</f>
        <v>0</v>
      </c>
      <c r="AK26" s="176"/>
      <c r="AL26" s="176"/>
      <c r="AM26" s="108"/>
      <c r="AN26" s="171">
        <f>ROUND(T_strat3!B12,1)</f>
        <v>0</v>
      </c>
      <c r="AO26" s="171">
        <f>ROUND(T_strat3!F12,1)</f>
        <v>0</v>
      </c>
      <c r="AP26" s="171">
        <f>ROUND(T_strat3!J12,1)</f>
        <v>0</v>
      </c>
      <c r="AQ26" s="171">
        <f>ROUND(T_strat3!N12,1)</f>
        <v>0</v>
      </c>
      <c r="AR26" s="171">
        <f>ROUND(T_strat3!R12,1)</f>
        <v>0</v>
      </c>
      <c r="AS26" s="171">
        <f>ROUND(T_strat3!V12,1)</f>
        <v>0</v>
      </c>
      <c r="AT26" s="171">
        <f>ROUND(T_strat3!Z12,1)</f>
        <v>0</v>
      </c>
      <c r="AU26" s="171">
        <f>ROUND(T_strat3!AD12,1)</f>
        <v>0</v>
      </c>
      <c r="AV26" s="172">
        <f>ROUND(T_strat3!AH12,1)</f>
        <v>0</v>
      </c>
      <c r="AW26" s="171">
        <f>ROUND(T_strat3!AL12,1)</f>
        <v>0</v>
      </c>
      <c r="AX26" s="171">
        <f>ROUND(T_strat3!AP12,1)</f>
        <v>0</v>
      </c>
      <c r="AY26" s="171">
        <f>ROUND(T_strat3!AT12,1)</f>
        <v>0</v>
      </c>
      <c r="AZ26" s="171">
        <f>ROUND(T_strat3!AX12,1)</f>
        <v>0</v>
      </c>
      <c r="BA26" s="171">
        <f>ROUND(T_strat3!BB12,1)</f>
        <v>0</v>
      </c>
      <c r="BB26" s="171">
        <f>ROUND(T_strat3!BF12,1)</f>
        <v>0</v>
      </c>
      <c r="BC26" s="171">
        <f>ROUND(T_strat3!BJ12,1)</f>
        <v>0</v>
      </c>
    </row>
    <row r="27" spans="1:55" s="15" customFormat="1" ht="10.5" customHeight="1">
      <c r="A27" s="3"/>
      <c r="B27" s="110" t="str">
        <f>IF(T_iv_strat1!C12="","-", (CONCATENATE("[",ROUND(T_iv_strat1!C12,1),"; ",ROUND(T_iv_strat1!D12,1),"]", " (", T_iv_strat1!E12, ")")))</f>
        <v>-</v>
      </c>
      <c r="C27" s="110" t="str">
        <f>IF(T_iv_strat1!G12="","-", (CONCATENATE("[",ROUND(T_iv_strat1!G12,1),"; ",ROUND(T_iv_strat1!H12,1),"]", " (", T_iv_strat1!I12, ")")))</f>
        <v>-</v>
      </c>
      <c r="D27" s="110" t="str">
        <f>IF(T_iv_strat1!K12="","-", (CONCATENATE("[",ROUND(T_iv_strat1!K12,1),"; ",ROUND(T_iv_strat1!L12,1),"]", " (", T_iv_strat1!M12, ")")))</f>
        <v>-</v>
      </c>
      <c r="E27" s="110" t="str">
        <f>IF(T_iv_strat1!O12="","-", (CONCATENATE("[",ROUND(T_iv_strat1!O12,1),"; ",ROUND(T_iv_strat1!P12,1),"]", " (", T_iv_strat1!Q12, ")")))</f>
        <v>-</v>
      </c>
      <c r="F27" s="110" t="str">
        <f>IF(T_iv_strat1!S12="","-", (CONCATENATE("[",ROUND(T_iv_strat1!S12,1),"; ",ROUND(T_iv_strat1!T12,1),"]", " (", T_iv_strat1!U12, ")")))</f>
        <v>-</v>
      </c>
      <c r="G27" s="110" t="str">
        <f>IF(T_iv_strat1!W12="","-", (CONCATENATE("[",ROUND(T_iv_strat1!W12,1),"; ",ROUND(T_iv_strat1!X12,1),"]", " (", T_iv_strat1!Y12, ")")))</f>
        <v>-</v>
      </c>
      <c r="H27" s="110" t="str">
        <f>IF(T_iv_strat1!AA12="","-", (CONCATENATE("[",ROUND(T_iv_strat1!AA12,1),"; ",ROUND(T_iv_strat1!AB12,1),"]", " (", T_iv_strat1!AC12, ")")))</f>
        <v>-</v>
      </c>
      <c r="I27" s="110" t="str">
        <f>IF(T_iv_strat1!AE12="","-", (CONCATENATE("[",ROUND(T_iv_strat1!AE12,1),"; ",ROUND(T_iv_strat1!AF12,1),"]", " (", T_iv_strat1!AG12, ")")))</f>
        <v>-</v>
      </c>
      <c r="J27" s="111" t="str">
        <f>IF(T_iv_strat1!AI12="","-", (CONCATENATE("[",ROUND(T_iv_strat1!AI12,1),"; ",ROUND(T_iv_strat1!AJ12,1),"]", " (", T_iv_strat1!AK12, ")")))</f>
        <v>-</v>
      </c>
      <c r="K27" s="110" t="str">
        <f>IF(T_iv_strat1!AM12="","-", (CONCATENATE("[",ROUND(T_iv_strat1!AM12,1),"; ",ROUND(T_iv_strat1!AN12,1),"]", " (", T_iv_strat1!AO12, ")")))</f>
        <v>-</v>
      </c>
      <c r="L27" s="110" t="str">
        <f>IF(T_iv_strat1!AQ12="","-", (CONCATENATE("[",ROUND(T_iv_strat1!AQ12,1),"; ",ROUND(T_iv_strat1!AR12,1),"]", " (", T_iv_strat1!AS12, ")")))</f>
        <v>-</v>
      </c>
      <c r="M27" s="110" t="str">
        <f>IF(T_iv_strat1!AU12="","-", (CONCATENATE("[",ROUND(T_iv_strat1!AU12,1),"; ",ROUND(T_iv_strat1!AV12,1),"]", " (", T_iv_strat1!AW12, ")")))</f>
        <v>-</v>
      </c>
      <c r="N27" s="110" t="str">
        <f>IF(T_iv_strat1!AY12="","-", (CONCATENATE("[",ROUND(T_iv_strat1!AY12,1),"; ",ROUND(T_iv_strat1!AZ12,1),"]", " (", T_iv_strat1!BA12, ")")))</f>
        <v>-</v>
      </c>
      <c r="O27" s="110" t="str">
        <f>IF(T_iv_strat1!BC12="","-", (CONCATENATE("[",ROUND(T_iv_strat1!BC12,1),"; ",ROUND(T_iv_strat1!BD12,1),"]", " (", T_iv_strat1!BE12, ")")))</f>
        <v>-</v>
      </c>
      <c r="P27" s="110" t="str">
        <f>IF(T_iv_strat1!BG12="","-", (CONCATENATE("[",ROUND(T_iv_strat1!BG12,1),"; ",ROUND(T_iv_strat1!BH12,1),"]", " (", T_iv_strat1!BI12, ")")))</f>
        <v>-</v>
      </c>
      <c r="Q27" s="110" t="str">
        <f>IF(T_iv_strat1!BK12="","-", (CONCATENATE("[",ROUND(T_iv_strat1!BK12,1),"; ",ROUND(T_iv_strat1!BL12,1),"]", " (", T_iv_strat1!BM12, ")")))</f>
        <v>-</v>
      </c>
      <c r="R27" s="122"/>
      <c r="S27" s="122"/>
      <c r="T27" s="109"/>
      <c r="U27" s="110" t="str">
        <f>IF(T_iv_strat2!C12="","-", (CONCATENATE("[",ROUND(T_iv_strat2!C12,1),"; ",ROUND(T_iv_strat2!D12,1),"]", " (", T_iv_strat2!E12, ")")))</f>
        <v>-</v>
      </c>
      <c r="V27" s="110" t="str">
        <f>IF(T_iv_strat2!G12="","-", (CONCATENATE("[",ROUND(T_iv_strat2!G12,1),"; ",ROUND(T_iv_strat2!H12,1),"]", " (", T_iv_strat2!I12, ")")))</f>
        <v>-</v>
      </c>
      <c r="W27" s="110" t="str">
        <f>IF(T_iv_strat2!K12="","-", (CONCATENATE("[",ROUND(T_iv_strat2!K12,1),"; ",ROUND(T_iv_strat2!L12,1),"]", " (", T_iv_strat2!M12, ")")))</f>
        <v>-</v>
      </c>
      <c r="X27" s="110" t="str">
        <f>IF(T_iv_strat2!O12="","-", (CONCATENATE("[",ROUND(T_iv_strat2!O12,1),"; ",ROUND(T_iv_strat2!P12,1),"]", " (", T_iv_strat2!Q12, ")")))</f>
        <v>-</v>
      </c>
      <c r="Y27" s="110" t="str">
        <f>IF(T_iv_strat2!S12="","-", (CONCATENATE("[",ROUND(T_iv_strat2!S12,1),"; ",ROUND(T_iv_strat2!T12,1),"]", " (", T_iv_strat2!U12, ")")))</f>
        <v>-</v>
      </c>
      <c r="Z27" s="110" t="str">
        <f>IF(T_iv_strat2!W12="","-", (CONCATENATE("[",ROUND(T_iv_strat2!W12,1),"; ",ROUND(T_iv_strat2!X12,1),"]", " (", T_iv_strat2!Y12, ")")))</f>
        <v>-</v>
      </c>
      <c r="AA27" s="110" t="str">
        <f>IF(T_iv_strat2!AA12="","-", (CONCATENATE("[",ROUND(T_iv_strat2!AA12,1),"; ",ROUND(T_iv_strat2!AB12,1),"]", " (", T_iv_strat2!AC12, ")")))</f>
        <v>-</v>
      </c>
      <c r="AB27" s="110" t="str">
        <f>IF(T_iv_strat2!AE12="","-", (CONCATENATE("[",ROUND(T_iv_strat2!AE12,1),"; ",ROUND(T_iv_strat2!AF12,1),"]", " (", T_iv_strat2!AG12, ")")))</f>
        <v>-</v>
      </c>
      <c r="AC27" s="111" t="str">
        <f>IF(T_iv_strat2!AI12="","-", (CONCATENATE("[",ROUND(T_iv_strat2!AI12,1),"; ",ROUND(T_iv_strat2!AJ12,1),"]", " (", T_iv_strat2!AK12, ")")))</f>
        <v>-</v>
      </c>
      <c r="AD27" s="110" t="str">
        <f>IF(T_iv_strat2!AM12="","-", (CONCATENATE("[",ROUND(T_iv_strat2!AM12,1),"; ",ROUND(T_iv_strat2!AN12,1),"]", " (", T_iv_strat2!AO12, ")")))</f>
        <v>-</v>
      </c>
      <c r="AE27" s="110" t="str">
        <f>IF(T_iv_strat2!AQ12="","-", (CONCATENATE("[",ROUND(T_iv_strat2!AQ12,1),"; ",ROUND(T_iv_strat2!AR12,1),"]", " (", T_iv_strat2!AS12, ")")))</f>
        <v>-</v>
      </c>
      <c r="AF27" s="110" t="str">
        <f>IF(T_iv_strat2!AU12="","-", (CONCATENATE("[",ROUND(T_iv_strat2!AU12,1),"; ",ROUND(T_iv_strat2!AV12,1),"]", " (", T_iv_strat2!AW12, ")")))</f>
        <v>-</v>
      </c>
      <c r="AG27" s="110" t="str">
        <f>IF(T_iv_strat2!AY12="","-", (CONCATENATE("[",ROUND(T_iv_strat2!AY12,1),"; ",ROUND(T_iv_strat2!AZ12,1),"]", " (", T_iv_strat2!BA12, ")")))</f>
        <v>-</v>
      </c>
      <c r="AH27" s="110" t="str">
        <f>IF(T_iv_strat2!BC12="","-", (CONCATENATE("[",ROUND(T_iv_strat2!BC12,1),"; ",ROUND(T_iv_strat2!BD12,1),"]", " (", T_iv_strat2!BE12, ")")))</f>
        <v>-</v>
      </c>
      <c r="AI27" s="110" t="str">
        <f>IF(T_iv_strat2!BG12="","-", (CONCATENATE("[",ROUND(T_iv_strat2!BG12,1),"; ",ROUND(T_iv_strat2!BH12,1),"]", " (", T_iv_strat2!BI12, ")")))</f>
        <v>-</v>
      </c>
      <c r="AJ27" s="110" t="str">
        <f>IF(T_iv_strat2!BK12="","-", (CONCATENATE("[",ROUND(T_iv_strat2!BK12,1),"; ",ROUND(T_iv_strat2!BL12,1),"]", " (", T_iv_strat2!BM12, ")")))</f>
        <v>-</v>
      </c>
      <c r="AK27" s="122"/>
      <c r="AL27" s="122"/>
      <c r="AM27" s="109"/>
      <c r="AN27" s="110" t="str">
        <f>IF(T_strat3!C12="","-", (CONCATENATE("[",ROUND(T_strat3!C12,1),"; ",ROUND(T_strat3!D12,1),"]", " (", T_strat3!E12, ")")))</f>
        <v>-</v>
      </c>
      <c r="AO27" s="110" t="str">
        <f>IF(T_strat3!G12="","-", (CONCATENATE("[",ROUND(T_strat3!G12,1),"; ",ROUND(T_strat3!H12,1),"]", " (", T_strat3!I12, ")")))</f>
        <v>-</v>
      </c>
      <c r="AP27" s="110" t="str">
        <f>IF(T_strat3!K12="","-", (CONCATENATE("[",ROUND(T_strat3!K12,1),"; ",ROUND(T_strat3!L12,1),"]", " (", T_strat3!M12, ")")))</f>
        <v>-</v>
      </c>
      <c r="AQ27" s="110" t="str">
        <f>IF(T_strat3!O12="","-", (CONCATENATE("[",ROUND(T_strat3!O12,1),"; ",ROUND(T_strat3!P12,1),"]", " (", T_strat3!Q12, ")")))</f>
        <v>-</v>
      </c>
      <c r="AR27" s="110" t="str">
        <f>IF(T_strat3!S12="","-", (CONCATENATE("[",ROUND(T_strat3!S12,1),"; ",ROUND(T_strat3!T12,1),"]", " (", T_strat3!U12, ")")))</f>
        <v>-</v>
      </c>
      <c r="AS27" s="110" t="str">
        <f>IF(T_strat3!W12="","-", (CONCATENATE("[",ROUND(T_strat3!W12,1),"; ",ROUND(T_strat3!X12,1),"]", " (", T_strat3!Y12, ")")))</f>
        <v>-</v>
      </c>
      <c r="AT27" s="110" t="str">
        <f>IF(T_strat3!AA12="","-", (CONCATENATE("[",ROUND(T_strat3!AA12,1),"; ",ROUND(T_strat3!AB12,1),"]", " (", T_strat3!AC12, ")")))</f>
        <v>-</v>
      </c>
      <c r="AU27" s="110" t="str">
        <f>IF(T_strat3!AE12="","-", (CONCATENATE("[",ROUND(T_strat3!AE12,1),"; ",ROUND(T_strat3!AF12,1),"]", " (", T_strat3!AG12, ")")))</f>
        <v>-</v>
      </c>
      <c r="AV27" s="111" t="str">
        <f>IF(T_strat3!AI12="","-", (CONCATENATE("[",ROUND(T_strat3!AI12,1),"; ",ROUND(T_strat3!AJ12,1),"]", " (", T_strat3!AK12, ")")))</f>
        <v>-</v>
      </c>
      <c r="AW27" s="110" t="str">
        <f>IF(T_strat3!AM12="","-", (CONCATENATE("[",ROUND(T_strat3!AM12,1),"; ",ROUND(T_strat3!AN12,1),"]", " (", T_strat3!AO12, ")")))</f>
        <v>-</v>
      </c>
      <c r="AX27" s="110" t="str">
        <f>IF(T_strat3!AQ12="","-", (CONCATENATE("[",ROUND(T_strat3!AQ12,1),"; ",ROUND(T_strat3!AR12,1),"]", " (", T_strat3!AS12, ")")))</f>
        <v>-</v>
      </c>
      <c r="AY27" s="110" t="str">
        <f>IF(T_strat3!AU12="","-", (CONCATENATE("[",ROUND(T_strat3!AU12,1),"; ",ROUND(T_strat3!AV12,1),"]", " (", T_strat3!AW12, ")")))</f>
        <v>-</v>
      </c>
      <c r="AZ27" s="110" t="str">
        <f>IF(T_strat3!AY12="","-", (CONCATENATE("[",ROUND(T_strat3!AY12,1),"; ",ROUND(T_strat3!AZ12,1),"]", " (", T_strat3!BA12, ")")))</f>
        <v>-</v>
      </c>
      <c r="BA27" s="110" t="str">
        <f>IF(T_strat3!BC12="","-", (CONCATENATE("[",ROUND(T_strat3!BC12,1),"; ",ROUND(T_strat3!BD12,1),"]", " (", T_strat3!BE12, ")")))</f>
        <v>-</v>
      </c>
      <c r="BB27" s="110" t="str">
        <f>IF(T_strat3!BG12="","-", (CONCATENATE("[",ROUND(T_strat3!BG12,1),"; ",ROUND(T_strat3!BH12,1),"]", " (", T_strat3!BI12, ")")))</f>
        <v>-</v>
      </c>
      <c r="BC27" s="110" t="str">
        <f>IF(T_strat3!BK12="","-", (CONCATENATE("[",ROUND(T_strat3!BK12,1),"; ",ROUND(T_strat3!BL12,1),"]", " (", T_strat3!BM12, ")")))</f>
        <v>-</v>
      </c>
    </row>
    <row r="28" spans="1:55" s="174" customFormat="1" ht="10.5" customHeight="1">
      <c r="A28" s="12"/>
      <c r="B28" s="171">
        <f>ROUND(T_iv_strat1!B13,1)</f>
        <v>0</v>
      </c>
      <c r="C28" s="171">
        <f>ROUND(T_iv_strat1!F13,1)</f>
        <v>0</v>
      </c>
      <c r="D28" s="171">
        <f>ROUND(T_iv_strat1!J13,1)</f>
        <v>0</v>
      </c>
      <c r="E28" s="171">
        <f>ROUND(T_iv_strat1!N13,1)</f>
        <v>0</v>
      </c>
      <c r="F28" s="171">
        <f>ROUND(T_iv_strat1!R13,1)</f>
        <v>0</v>
      </c>
      <c r="G28" s="171">
        <f>ROUND(T_iv_strat1!V13,1)</f>
        <v>0</v>
      </c>
      <c r="H28" s="171">
        <f>ROUND(T_iv_strat1!Z13,1)</f>
        <v>0</v>
      </c>
      <c r="I28" s="171">
        <f>ROUND(T_iv_strat1!AD13,1)</f>
        <v>0</v>
      </c>
      <c r="J28" s="172">
        <f>ROUND(T_iv_strat1!AH13,1)</f>
        <v>0</v>
      </c>
      <c r="K28" s="171">
        <f>ROUND(T_iv_strat1!AL13,1)</f>
        <v>0</v>
      </c>
      <c r="L28" s="171">
        <f>ROUND(T_iv_strat1!AP13,1)</f>
        <v>0</v>
      </c>
      <c r="M28" s="171">
        <f>ROUND(T_iv_strat1!AT13,1)</f>
        <v>0</v>
      </c>
      <c r="N28" s="171">
        <f>ROUND(T_iv_strat1!AX13,1)</f>
        <v>0</v>
      </c>
      <c r="O28" s="171">
        <f>ROUND(T_iv_strat1!BB13,1)</f>
        <v>0</v>
      </c>
      <c r="P28" s="171">
        <f>ROUND(T_iv_strat1!BF13,1)</f>
        <v>0</v>
      </c>
      <c r="Q28" s="171">
        <f>ROUND(T_iv_strat1!BJ13,1)</f>
        <v>0</v>
      </c>
      <c r="R28" s="176"/>
      <c r="S28" s="176"/>
      <c r="T28" s="108"/>
      <c r="U28" s="171">
        <f>ROUND(T_iv_strat2!B13,1)</f>
        <v>0</v>
      </c>
      <c r="V28" s="171">
        <f>ROUND(T_iv_strat2!F13,1)</f>
        <v>0</v>
      </c>
      <c r="W28" s="171">
        <f>ROUND(T_iv_strat2!J13,1)</f>
        <v>0</v>
      </c>
      <c r="X28" s="171">
        <f>ROUND(T_iv_strat2!N13,1)</f>
        <v>0</v>
      </c>
      <c r="Y28" s="171">
        <f>ROUND(T_iv_strat2!R13,1)</f>
        <v>0</v>
      </c>
      <c r="Z28" s="171">
        <f>ROUND(T_iv_strat2!V13,1)</f>
        <v>0</v>
      </c>
      <c r="AA28" s="171">
        <f>ROUND(T_iv_strat2!Z13,1)</f>
        <v>0</v>
      </c>
      <c r="AB28" s="171">
        <f>ROUND(T_iv_strat2!AD13,1)</f>
        <v>0</v>
      </c>
      <c r="AC28" s="172">
        <f>ROUND(T_iv_strat2!AH13,1)</f>
        <v>0</v>
      </c>
      <c r="AD28" s="171">
        <f>ROUND(T_iv_strat2!AL13,1)</f>
        <v>0</v>
      </c>
      <c r="AE28" s="171">
        <f>ROUND(T_iv_strat2!AP13,1)</f>
        <v>0</v>
      </c>
      <c r="AF28" s="171">
        <f>ROUND(T_iv_strat2!AT13,1)</f>
        <v>0</v>
      </c>
      <c r="AG28" s="171">
        <f>ROUND(T_iv_strat2!AX13,1)</f>
        <v>0</v>
      </c>
      <c r="AH28" s="171">
        <f>ROUND(T_iv_strat2!BB13,1)</f>
        <v>0</v>
      </c>
      <c r="AI28" s="171">
        <f>ROUND(T_iv_strat2!BF13,1)</f>
        <v>0</v>
      </c>
      <c r="AJ28" s="171">
        <f>ROUND(T_iv_strat2!BJ13,1)</f>
        <v>0</v>
      </c>
      <c r="AK28" s="176"/>
      <c r="AL28" s="176"/>
      <c r="AM28" s="108"/>
      <c r="AN28" s="171">
        <f>ROUND(T_strat3!B13,1)</f>
        <v>0</v>
      </c>
      <c r="AO28" s="171">
        <f>ROUND(T_strat3!F13,1)</f>
        <v>0</v>
      </c>
      <c r="AP28" s="171">
        <f>ROUND(T_strat3!J13,1)</f>
        <v>0</v>
      </c>
      <c r="AQ28" s="171">
        <f>ROUND(T_strat3!N13,1)</f>
        <v>0</v>
      </c>
      <c r="AR28" s="171">
        <f>ROUND(T_strat3!R13,1)</f>
        <v>0</v>
      </c>
      <c r="AS28" s="171">
        <f>ROUND(T_strat3!V13,1)</f>
        <v>0</v>
      </c>
      <c r="AT28" s="171">
        <f>ROUND(T_strat3!Z13,1)</f>
        <v>0</v>
      </c>
      <c r="AU28" s="171">
        <f>ROUND(T_strat3!AD13,1)</f>
        <v>0</v>
      </c>
      <c r="AV28" s="172">
        <f>ROUND(T_strat3!AH13,1)</f>
        <v>0</v>
      </c>
      <c r="AW28" s="171">
        <f>ROUND(T_strat3!AL13,1)</f>
        <v>0</v>
      </c>
      <c r="AX28" s="171">
        <f>ROUND(T_strat3!AP13,1)</f>
        <v>0</v>
      </c>
      <c r="AY28" s="171">
        <f>ROUND(T_strat3!AT13,1)</f>
        <v>0</v>
      </c>
      <c r="AZ28" s="171">
        <f>ROUND(T_strat3!AX13,1)</f>
        <v>0</v>
      </c>
      <c r="BA28" s="171">
        <f>ROUND(T_strat3!BB13,1)</f>
        <v>0</v>
      </c>
      <c r="BB28" s="171">
        <f>ROUND(T_strat3!BF13,1)</f>
        <v>0</v>
      </c>
      <c r="BC28" s="171">
        <f>ROUND(T_strat3!BJ13,1)</f>
        <v>0</v>
      </c>
    </row>
    <row r="29" spans="1:55" s="15" customFormat="1" ht="10.5" customHeight="1">
      <c r="A29" s="3"/>
      <c r="B29" s="110" t="str">
        <f>IF(T_iv_strat1!C13="","-", (CONCATENATE("[",ROUND(T_iv_strat1!C13,1),"; ",ROUND(T_iv_strat1!D13,1),"]", " (", T_iv_strat1!E13, ")")))</f>
        <v>-</v>
      </c>
      <c r="C29" s="110" t="str">
        <f>IF(T_iv_strat1!G13="","-", (CONCATENATE("[",ROUND(T_iv_strat1!G13,1),"; ",ROUND(T_iv_strat1!H13,1),"]", " (", T_iv_strat1!I13, ")")))</f>
        <v>-</v>
      </c>
      <c r="D29" s="110" t="str">
        <f>IF(T_iv_strat1!K13="","-", (CONCATENATE("[",ROUND(T_iv_strat1!K13,1),"; ",ROUND(T_iv_strat1!L13,1),"]", " (", T_iv_strat1!M13, ")")))</f>
        <v>-</v>
      </c>
      <c r="E29" s="110" t="str">
        <f>IF(T_iv_strat1!O13="","-", (CONCATENATE("[",ROUND(T_iv_strat1!O13,1),"; ",ROUND(T_iv_strat1!P13,1),"]", " (", T_iv_strat1!Q13, ")")))</f>
        <v>-</v>
      </c>
      <c r="F29" s="110" t="str">
        <f>IF(T_iv_strat1!S13="","-", (CONCATENATE("[",ROUND(T_iv_strat1!S13,1),"; ",ROUND(T_iv_strat1!T13,1),"]", " (", T_iv_strat1!U13, ")")))</f>
        <v>-</v>
      </c>
      <c r="G29" s="110" t="str">
        <f>IF(T_iv_strat1!W13="","-", (CONCATENATE("[",ROUND(T_iv_strat1!W13,1),"; ",ROUND(T_iv_strat1!X13,1),"]", " (", T_iv_strat1!Y13, ")")))</f>
        <v>-</v>
      </c>
      <c r="H29" s="110" t="str">
        <f>IF(T_iv_strat1!AA13="","-", (CONCATENATE("[",ROUND(T_iv_strat1!AA13,1),"; ",ROUND(T_iv_strat1!AB13,1),"]", " (", T_iv_strat1!AC13, ")")))</f>
        <v>-</v>
      </c>
      <c r="I29" s="110" t="str">
        <f>IF(T_iv_strat1!AE13="","-", (CONCATENATE("[",ROUND(T_iv_strat1!AE13,1),"; ",ROUND(T_iv_strat1!AF13,1),"]", " (", T_iv_strat1!AG13, ")")))</f>
        <v>-</v>
      </c>
      <c r="J29" s="111" t="str">
        <f>IF(T_iv_strat1!AI13="","-", (CONCATENATE("[",ROUND(T_iv_strat1!AI13,1),"; ",ROUND(T_iv_strat1!AJ13,1),"]", " (", T_iv_strat1!AK13, ")")))</f>
        <v>-</v>
      </c>
      <c r="K29" s="110" t="str">
        <f>IF(T_iv_strat1!AM13="","-", (CONCATENATE("[",ROUND(T_iv_strat1!AM13,1),"; ",ROUND(T_iv_strat1!AN13,1),"]", " (", T_iv_strat1!AO13, ")")))</f>
        <v>-</v>
      </c>
      <c r="L29" s="110" t="str">
        <f>IF(T_iv_strat1!AQ13="","-", (CONCATENATE("[",ROUND(T_iv_strat1!AQ13,1),"; ",ROUND(T_iv_strat1!AR13,1),"]", " (", T_iv_strat1!AS13, ")")))</f>
        <v>-</v>
      </c>
      <c r="M29" s="110" t="str">
        <f>IF(T_iv_strat1!AU13="","-", (CONCATENATE("[",ROUND(T_iv_strat1!AU13,1),"; ",ROUND(T_iv_strat1!AV13,1),"]", " (", T_iv_strat1!AW13, ")")))</f>
        <v>-</v>
      </c>
      <c r="N29" s="110" t="str">
        <f>IF(T_iv_strat1!AY13="","-", (CONCATENATE("[",ROUND(T_iv_strat1!AY13,1),"; ",ROUND(T_iv_strat1!AZ13,1),"]", " (", T_iv_strat1!BA13, ")")))</f>
        <v>-</v>
      </c>
      <c r="O29" s="110" t="str">
        <f>IF(T_iv_strat1!BC13="","-", (CONCATENATE("[",ROUND(T_iv_strat1!BC13,1),"; ",ROUND(T_iv_strat1!BD13,1),"]", " (", T_iv_strat1!BE13, ")")))</f>
        <v>-</v>
      </c>
      <c r="P29" s="110" t="str">
        <f>IF(T_iv_strat1!BG13="","-", (CONCATENATE("[",ROUND(T_iv_strat1!BG13,1),"; ",ROUND(T_iv_strat1!BH13,1),"]", " (", T_iv_strat1!BI13, ")")))</f>
        <v>-</v>
      </c>
      <c r="Q29" s="110" t="str">
        <f>IF(T_iv_strat1!BK13="","-", (CONCATENATE("[",ROUND(T_iv_strat1!BK13,1),"; ",ROUND(T_iv_strat1!BL13,1),"]", " (", T_iv_strat1!BM13, ")")))</f>
        <v>-</v>
      </c>
      <c r="R29" s="122"/>
      <c r="S29" s="122"/>
      <c r="T29" s="109"/>
      <c r="U29" s="110" t="str">
        <f>IF(T_iv_strat2!C13="","-", (CONCATENATE("[",ROUND(T_iv_strat2!C13,1),"; ",ROUND(T_iv_strat2!D13,1),"]", " (", T_iv_strat2!E13, ")")))</f>
        <v>-</v>
      </c>
      <c r="V29" s="110" t="str">
        <f>IF(T_iv_strat2!G13="","-", (CONCATENATE("[",ROUND(T_iv_strat2!G13,1),"; ",ROUND(T_iv_strat2!H13,1),"]", " (", T_iv_strat2!I13, ")")))</f>
        <v>-</v>
      </c>
      <c r="W29" s="110" t="str">
        <f>IF(T_iv_strat2!K13="","-", (CONCATENATE("[",ROUND(T_iv_strat2!K13,1),"; ",ROUND(T_iv_strat2!L13,1),"]", " (", T_iv_strat2!M13, ")")))</f>
        <v>-</v>
      </c>
      <c r="X29" s="110" t="str">
        <f>IF(T_iv_strat2!O13="","-", (CONCATENATE("[",ROUND(T_iv_strat2!O13,1),"; ",ROUND(T_iv_strat2!P13,1),"]", " (", T_iv_strat2!Q13, ")")))</f>
        <v>-</v>
      </c>
      <c r="Y29" s="110" t="str">
        <f>IF(T_iv_strat2!S13="","-", (CONCATENATE("[",ROUND(T_iv_strat2!S13,1),"; ",ROUND(T_iv_strat2!T13,1),"]", " (", T_iv_strat2!U13, ")")))</f>
        <v>-</v>
      </c>
      <c r="Z29" s="110" t="str">
        <f>IF(T_iv_strat2!W13="","-", (CONCATENATE("[",ROUND(T_iv_strat2!W13,1),"; ",ROUND(T_iv_strat2!X13,1),"]", " (", T_iv_strat2!Y13, ")")))</f>
        <v>-</v>
      </c>
      <c r="AA29" s="110" t="str">
        <f>IF(T_iv_strat2!AA13="","-", (CONCATENATE("[",ROUND(T_iv_strat2!AA13,1),"; ",ROUND(T_iv_strat2!AB13,1),"]", " (", T_iv_strat2!AC13, ")")))</f>
        <v>-</v>
      </c>
      <c r="AB29" s="110" t="str">
        <f>IF(T_iv_strat2!AE13="","-", (CONCATENATE("[",ROUND(T_iv_strat2!AE13,1),"; ",ROUND(T_iv_strat2!AF13,1),"]", " (", T_iv_strat2!AG13, ")")))</f>
        <v>-</v>
      </c>
      <c r="AC29" s="111" t="str">
        <f>IF(T_iv_strat2!AI13="","-", (CONCATENATE("[",ROUND(T_iv_strat2!AI13,1),"; ",ROUND(T_iv_strat2!AJ13,1),"]", " (", T_iv_strat2!AK13, ")")))</f>
        <v>-</v>
      </c>
      <c r="AD29" s="110" t="str">
        <f>IF(T_iv_strat2!AM13="","-", (CONCATENATE("[",ROUND(T_iv_strat2!AM13,1),"; ",ROUND(T_iv_strat2!AN13,1),"]", " (", T_iv_strat2!AO13, ")")))</f>
        <v>-</v>
      </c>
      <c r="AE29" s="110" t="str">
        <f>IF(T_iv_strat2!AQ13="","-", (CONCATENATE("[",ROUND(T_iv_strat2!AQ13,1),"; ",ROUND(T_iv_strat2!AR13,1),"]", " (", T_iv_strat2!AS13, ")")))</f>
        <v>-</v>
      </c>
      <c r="AF29" s="110" t="str">
        <f>IF(T_iv_strat2!AU13="","-", (CONCATENATE("[",ROUND(T_iv_strat2!AU13,1),"; ",ROUND(T_iv_strat2!AV13,1),"]", " (", T_iv_strat2!AW13, ")")))</f>
        <v>-</v>
      </c>
      <c r="AG29" s="110" t="str">
        <f>IF(T_iv_strat2!AY13="","-", (CONCATENATE("[",ROUND(T_iv_strat2!AY13,1),"; ",ROUND(T_iv_strat2!AZ13,1),"]", " (", T_iv_strat2!BA13, ")")))</f>
        <v>-</v>
      </c>
      <c r="AH29" s="110" t="str">
        <f>IF(T_iv_strat2!BC13="","-", (CONCATENATE("[",ROUND(T_iv_strat2!BC13,1),"; ",ROUND(T_iv_strat2!BD13,1),"]", " (", T_iv_strat2!BE13, ")")))</f>
        <v>-</v>
      </c>
      <c r="AI29" s="110" t="str">
        <f>IF(T_iv_strat2!BG13="","-", (CONCATENATE("[",ROUND(T_iv_strat2!BG13,1),"; ",ROUND(T_iv_strat2!BH13,1),"]", " (", T_iv_strat2!BI13, ")")))</f>
        <v>-</v>
      </c>
      <c r="AJ29" s="110" t="str">
        <f>IF(T_iv_strat2!BK13="","-", (CONCATENATE("[",ROUND(T_iv_strat2!BK13,1),"; ",ROUND(T_iv_strat2!BL13,1),"]", " (", T_iv_strat2!BM13, ")")))</f>
        <v>-</v>
      </c>
      <c r="AK29" s="122"/>
      <c r="AL29" s="122"/>
      <c r="AM29" s="109"/>
      <c r="AN29" s="110" t="str">
        <f>IF(T_strat3!C13="","-", (CONCATENATE("[",ROUND(T_strat3!C13,1),"; ",ROUND(T_strat3!D13,1),"]", " (", T_strat3!E13, ")")))</f>
        <v>-</v>
      </c>
      <c r="AO29" s="110" t="str">
        <f>IF(T_strat3!G13="","-", (CONCATENATE("[",ROUND(T_strat3!G13,1),"; ",ROUND(T_strat3!H13,1),"]", " (", T_strat3!I13, ")")))</f>
        <v>-</v>
      </c>
      <c r="AP29" s="110" t="str">
        <f>IF(T_strat3!K13="","-", (CONCATENATE("[",ROUND(T_strat3!K13,1),"; ",ROUND(T_strat3!L13,1),"]", " (", T_strat3!M13, ")")))</f>
        <v>-</v>
      </c>
      <c r="AQ29" s="110" t="str">
        <f>IF(T_strat3!O13="","-", (CONCATENATE("[",ROUND(T_strat3!O13,1),"; ",ROUND(T_strat3!P13,1),"]", " (", T_strat3!Q13, ")")))</f>
        <v>-</v>
      </c>
      <c r="AR29" s="110" t="str">
        <f>IF(T_strat3!S13="","-", (CONCATENATE("[",ROUND(T_strat3!S13,1),"; ",ROUND(T_strat3!T13,1),"]", " (", T_strat3!U13, ")")))</f>
        <v>-</v>
      </c>
      <c r="AS29" s="110" t="str">
        <f>IF(T_strat3!W13="","-", (CONCATENATE("[",ROUND(T_strat3!W13,1),"; ",ROUND(T_strat3!X13,1),"]", " (", T_strat3!Y13, ")")))</f>
        <v>-</v>
      </c>
      <c r="AT29" s="110" t="str">
        <f>IF(T_strat3!AA13="","-", (CONCATENATE("[",ROUND(T_strat3!AA13,1),"; ",ROUND(T_strat3!AB13,1),"]", " (", T_strat3!AC13, ")")))</f>
        <v>-</v>
      </c>
      <c r="AU29" s="110" t="str">
        <f>IF(T_strat3!AE13="","-", (CONCATENATE("[",ROUND(T_strat3!AE13,1),"; ",ROUND(T_strat3!AF13,1),"]", " (", T_strat3!AG13, ")")))</f>
        <v>-</v>
      </c>
      <c r="AV29" s="111" t="str">
        <f>IF(T_strat3!AI13="","-", (CONCATENATE("[",ROUND(T_strat3!AI13,1),"; ",ROUND(T_strat3!AJ13,1),"]", " (", T_strat3!AK13, ")")))</f>
        <v>-</v>
      </c>
      <c r="AW29" s="110" t="str">
        <f>IF(T_strat3!AM13="","-", (CONCATENATE("[",ROUND(T_strat3!AM13,1),"; ",ROUND(T_strat3!AN13,1),"]", " (", T_strat3!AO13, ")")))</f>
        <v>-</v>
      </c>
      <c r="AX29" s="110" t="str">
        <f>IF(T_strat3!AQ13="","-", (CONCATENATE("[",ROUND(T_strat3!AQ13,1),"; ",ROUND(T_strat3!AR13,1),"]", " (", T_strat3!AS13, ")")))</f>
        <v>-</v>
      </c>
      <c r="AY29" s="110" t="str">
        <f>IF(T_strat3!AU13="","-", (CONCATENATE("[",ROUND(T_strat3!AU13,1),"; ",ROUND(T_strat3!AV13,1),"]", " (", T_strat3!AW13, ")")))</f>
        <v>-</v>
      </c>
      <c r="AZ29" s="110" t="str">
        <f>IF(T_strat3!AY13="","-", (CONCATENATE("[",ROUND(T_strat3!AY13,1),"; ",ROUND(T_strat3!AZ13,1),"]", " (", T_strat3!BA13, ")")))</f>
        <v>-</v>
      </c>
      <c r="BA29" s="110" t="str">
        <f>IF(T_strat3!BC13="","-", (CONCATENATE("[",ROUND(T_strat3!BC13,1),"; ",ROUND(T_strat3!BD13,1),"]", " (", T_strat3!BE13, ")")))</f>
        <v>-</v>
      </c>
      <c r="BB29" s="110" t="str">
        <f>IF(T_strat3!BG13="","-", (CONCATENATE("[",ROUND(T_strat3!BG13,1),"; ",ROUND(T_strat3!BH13,1),"]", " (", T_strat3!BI13, ")")))</f>
        <v>-</v>
      </c>
      <c r="BC29" s="110" t="str">
        <f>IF(T_strat3!BK13="","-", (CONCATENATE("[",ROUND(T_strat3!BK13,1),"; ",ROUND(T_strat3!BL13,1),"]", " (", T_strat3!BM13, ")")))</f>
        <v>-</v>
      </c>
    </row>
    <row r="30" spans="1:55" s="174" customFormat="1" ht="10.5" customHeight="1">
      <c r="A30" s="47"/>
      <c r="B30" s="171">
        <f>ROUND(T_iv_strat1!B14,1)</f>
        <v>0</v>
      </c>
      <c r="C30" s="171">
        <f>ROUND(T_iv_strat1!F14,1)</f>
        <v>0</v>
      </c>
      <c r="D30" s="171">
        <f>ROUND(T_iv_strat1!J14,1)</f>
        <v>0</v>
      </c>
      <c r="E30" s="171">
        <f>ROUND(T_iv_strat1!N14,1)</f>
        <v>0</v>
      </c>
      <c r="F30" s="171">
        <f>ROUND(T_iv_strat1!R14,1)</f>
        <v>0</v>
      </c>
      <c r="G30" s="171">
        <f>ROUND(T_iv_strat1!V14,1)</f>
        <v>0</v>
      </c>
      <c r="H30" s="171">
        <f>ROUND(T_iv_strat1!Z14,1)</f>
        <v>0</v>
      </c>
      <c r="I30" s="171">
        <f>ROUND(T_iv_strat1!AD14,1)</f>
        <v>0</v>
      </c>
      <c r="J30" s="172">
        <f>ROUND(T_iv_strat1!AH14,1)</f>
        <v>0</v>
      </c>
      <c r="K30" s="171">
        <f>ROUND(T_iv_strat1!AL14,1)</f>
        <v>0</v>
      </c>
      <c r="L30" s="171">
        <f>ROUND(T_iv_strat1!AP14,1)</f>
        <v>0</v>
      </c>
      <c r="M30" s="171">
        <f>ROUND(T_iv_strat1!AT14,1)</f>
        <v>0</v>
      </c>
      <c r="N30" s="171">
        <f>ROUND(T_iv_strat1!AX14,1)</f>
        <v>0</v>
      </c>
      <c r="O30" s="171">
        <f>ROUND(T_iv_strat1!BB14,1)</f>
        <v>0</v>
      </c>
      <c r="P30" s="171">
        <f>ROUND(T_iv_strat1!BF14,1)</f>
        <v>0</v>
      </c>
      <c r="Q30" s="171">
        <f>ROUND(T_iv_strat1!BJ14,1)</f>
        <v>0</v>
      </c>
      <c r="R30" s="176"/>
      <c r="S30" s="176"/>
      <c r="T30" s="112"/>
      <c r="U30" s="171">
        <f>ROUND(T_iv_strat2!B14,1)</f>
        <v>0</v>
      </c>
      <c r="V30" s="171">
        <f>ROUND(T_iv_strat2!F14,1)</f>
        <v>0</v>
      </c>
      <c r="W30" s="171">
        <f>ROUND(T_iv_strat2!J14,1)</f>
        <v>0</v>
      </c>
      <c r="X30" s="171">
        <f>ROUND(T_iv_strat2!N14,1)</f>
        <v>0</v>
      </c>
      <c r="Y30" s="171">
        <f>ROUND(T_iv_strat2!R14,1)</f>
        <v>0</v>
      </c>
      <c r="Z30" s="171">
        <f>ROUND(T_iv_strat2!V14,1)</f>
        <v>0</v>
      </c>
      <c r="AA30" s="171">
        <f>ROUND(T_iv_strat2!Z14,1)</f>
        <v>0</v>
      </c>
      <c r="AB30" s="171">
        <f>ROUND(T_iv_strat2!AD14,1)</f>
        <v>0</v>
      </c>
      <c r="AC30" s="172">
        <f>ROUND(T_iv_strat2!AH14,1)</f>
        <v>0</v>
      </c>
      <c r="AD30" s="171">
        <f>ROUND(T_iv_strat2!AL14,1)</f>
        <v>0</v>
      </c>
      <c r="AE30" s="171">
        <f>ROUND(T_iv_strat2!AP14,1)</f>
        <v>0</v>
      </c>
      <c r="AF30" s="171">
        <f>ROUND(T_iv_strat2!AT14,1)</f>
        <v>0</v>
      </c>
      <c r="AG30" s="171">
        <f>ROUND(T_iv_strat2!AX14,1)</f>
        <v>0</v>
      </c>
      <c r="AH30" s="171">
        <f>ROUND(T_iv_strat2!BB14,1)</f>
        <v>0</v>
      </c>
      <c r="AI30" s="171">
        <f>ROUND(T_iv_strat2!BF14,1)</f>
        <v>0</v>
      </c>
      <c r="AJ30" s="171">
        <f>ROUND(T_iv_strat2!BJ14,1)</f>
        <v>0</v>
      </c>
      <c r="AK30" s="176"/>
      <c r="AL30" s="176"/>
      <c r="AM30" s="112"/>
      <c r="AN30" s="171">
        <f>ROUND(T_strat3!B14,1)</f>
        <v>0</v>
      </c>
      <c r="AO30" s="171">
        <f>ROUND(T_strat3!F14,1)</f>
        <v>0</v>
      </c>
      <c r="AP30" s="171">
        <f>ROUND(T_strat3!J14,1)</f>
        <v>0</v>
      </c>
      <c r="AQ30" s="171">
        <f>ROUND(T_strat3!N14,1)</f>
        <v>0</v>
      </c>
      <c r="AR30" s="171">
        <f>ROUND(T_strat3!R14,1)</f>
        <v>0</v>
      </c>
      <c r="AS30" s="171">
        <f>ROUND(T_strat3!V14,1)</f>
        <v>0</v>
      </c>
      <c r="AT30" s="171">
        <f>ROUND(T_strat3!Z14,1)</f>
        <v>0</v>
      </c>
      <c r="AU30" s="171">
        <f>ROUND(T_strat3!AD14,1)</f>
        <v>0</v>
      </c>
      <c r="AV30" s="172">
        <f>ROUND(T_strat3!AH14,1)</f>
        <v>0</v>
      </c>
      <c r="AW30" s="171">
        <f>ROUND(T_strat3!AL14,1)</f>
        <v>0</v>
      </c>
      <c r="AX30" s="171">
        <f>ROUND(T_strat3!AP14,1)</f>
        <v>0</v>
      </c>
      <c r="AY30" s="171">
        <f>ROUND(T_strat3!AT14,1)</f>
        <v>0</v>
      </c>
      <c r="AZ30" s="171">
        <f>ROUND(T_strat3!AX14,1)</f>
        <v>0</v>
      </c>
      <c r="BA30" s="171">
        <f>ROUND(T_strat3!BB14,1)</f>
        <v>0</v>
      </c>
      <c r="BB30" s="171">
        <f>ROUND(T_strat3!BF14,1)</f>
        <v>0</v>
      </c>
      <c r="BC30" s="171">
        <f>ROUND(T_strat3!BJ14,1)</f>
        <v>0</v>
      </c>
    </row>
    <row r="31" spans="1:55" s="15" customFormat="1" ht="10.5" customHeight="1">
      <c r="A31" s="72"/>
      <c r="B31" s="110" t="str">
        <f>IF(T_iv_strat1!C14="","-", (CONCATENATE("[",ROUND(T_iv_strat1!C14,1),"; ",ROUND(T_iv_strat1!D14,1),"]", " (", T_iv_strat1!E14, ")")))</f>
        <v>-</v>
      </c>
      <c r="C31" s="110" t="str">
        <f>IF(T_iv_strat1!G14="","-", (CONCATENATE("[",ROUND(T_iv_strat1!G14,1),"; ",ROUND(T_iv_strat1!H14,1),"]", " (", T_iv_strat1!I14, ")")))</f>
        <v>-</v>
      </c>
      <c r="D31" s="110" t="str">
        <f>IF(T_iv_strat1!K14="","-", (CONCATENATE("[",ROUND(T_iv_strat1!K14,1),"; ",ROUND(T_iv_strat1!L14,1),"]", " (", T_iv_strat1!M14, ")")))</f>
        <v>-</v>
      </c>
      <c r="E31" s="110" t="str">
        <f>IF(T_iv_strat1!O14="","-", (CONCATENATE("[",ROUND(T_iv_strat1!O14,1),"; ",ROUND(T_iv_strat1!P14,1),"]", " (", T_iv_strat1!Q14, ")")))</f>
        <v>-</v>
      </c>
      <c r="F31" s="110" t="str">
        <f>IF(T_iv_strat1!S14="","-", (CONCATENATE("[",ROUND(T_iv_strat1!S14,1),"; ",ROUND(T_iv_strat1!T14,1),"]", " (", T_iv_strat1!U14, ")")))</f>
        <v>-</v>
      </c>
      <c r="G31" s="110" t="str">
        <f>IF(T_iv_strat1!W14="","-", (CONCATENATE("[",ROUND(T_iv_strat1!W14,1),"; ",ROUND(T_iv_strat1!X14,1),"]", " (", T_iv_strat1!Y14, ")")))</f>
        <v>-</v>
      </c>
      <c r="H31" s="110" t="str">
        <f>IF(T_iv_strat1!AA14="","-", (CONCATENATE("[",ROUND(T_iv_strat1!AA14,1),"; ",ROUND(T_iv_strat1!AB14,1),"]", " (", T_iv_strat1!AC14, ")")))</f>
        <v>-</v>
      </c>
      <c r="I31" s="110" t="str">
        <f>IF(T_iv_strat1!AE14="","-", (CONCATENATE("[",ROUND(T_iv_strat1!AE14,1),"; ",ROUND(T_iv_strat1!AF14,1),"]", " (", T_iv_strat1!AG14, ")")))</f>
        <v>-</v>
      </c>
      <c r="J31" s="111" t="str">
        <f>IF(T_iv_strat1!AI14="","-", (CONCATENATE("[",ROUND(T_iv_strat1!AI14,1),"; ",ROUND(T_iv_strat1!AJ14,1),"]", " (", T_iv_strat1!AK14, ")")))</f>
        <v>-</v>
      </c>
      <c r="K31" s="110" t="str">
        <f>IF(T_iv_strat1!AM14="","-", (CONCATENATE("[",ROUND(T_iv_strat1!AM14,1),"; ",ROUND(T_iv_strat1!AN14,1),"]", " (", T_iv_strat1!AO14, ")")))</f>
        <v>-</v>
      </c>
      <c r="L31" s="110" t="str">
        <f>IF(T_iv_strat1!AQ14="","-", (CONCATENATE("[",ROUND(T_iv_strat1!AQ14,1),"; ",ROUND(T_iv_strat1!AR14,1),"]", " (", T_iv_strat1!AS14, ")")))</f>
        <v>-</v>
      </c>
      <c r="M31" s="110" t="str">
        <f>IF(T_iv_strat1!AU14="","-", (CONCATENATE("[",ROUND(T_iv_strat1!AU14,1),"; ",ROUND(T_iv_strat1!AV14,1),"]", " (", T_iv_strat1!AW14, ")")))</f>
        <v>-</v>
      </c>
      <c r="N31" s="110" t="str">
        <f>IF(T_iv_strat1!AY14="","-", (CONCATENATE("[",ROUND(T_iv_strat1!AY14,1),"; ",ROUND(T_iv_strat1!AZ14,1),"]", " (", T_iv_strat1!BA14, ")")))</f>
        <v>-</v>
      </c>
      <c r="O31" s="110" t="str">
        <f>IF(T_iv_strat1!BC14="","-", (CONCATENATE("[",ROUND(T_iv_strat1!BC14,1),"; ",ROUND(T_iv_strat1!BD14,1),"]", " (", T_iv_strat1!BE14, ")")))</f>
        <v>-</v>
      </c>
      <c r="P31" s="110" t="str">
        <f>IF(T_iv_strat1!BG14="","-", (CONCATENATE("[",ROUND(T_iv_strat1!BG14,1),"; ",ROUND(T_iv_strat1!BH14,1),"]", " (", T_iv_strat1!BI14, ")")))</f>
        <v>-</v>
      </c>
      <c r="Q31" s="110" t="str">
        <f>IF(T_iv_strat1!BK14="","-", (CONCATENATE("[",ROUND(T_iv_strat1!BK14,1),"; ",ROUND(T_iv_strat1!BL14,1),"]", " (", T_iv_strat1!BM14, ")")))</f>
        <v>-</v>
      </c>
      <c r="R31" s="122"/>
      <c r="S31" s="122"/>
      <c r="T31" s="113"/>
      <c r="U31" s="110" t="str">
        <f>IF(T_iv_strat2!C14="","-", (CONCATENATE("[",ROUND(T_iv_strat2!C14,1),"; ",ROUND(T_iv_strat2!D14,1),"]", " (", T_iv_strat2!E14, ")")))</f>
        <v>-</v>
      </c>
      <c r="V31" s="110" t="str">
        <f>IF(T_iv_strat2!G14="","-", (CONCATENATE("[",ROUND(T_iv_strat2!G14,1),"; ",ROUND(T_iv_strat2!H14,1),"]", " (", T_iv_strat2!I14, ")")))</f>
        <v>-</v>
      </c>
      <c r="W31" s="110" t="str">
        <f>IF(T_iv_strat2!K14="","-", (CONCATENATE("[",ROUND(T_iv_strat2!K14,1),"; ",ROUND(T_iv_strat2!L14,1),"]", " (", T_iv_strat2!M14, ")")))</f>
        <v>-</v>
      </c>
      <c r="X31" s="110" t="str">
        <f>IF(T_iv_strat2!O14="","-", (CONCATENATE("[",ROUND(T_iv_strat2!O14,1),"; ",ROUND(T_iv_strat2!P14,1),"]", " (", T_iv_strat2!Q14, ")")))</f>
        <v>-</v>
      </c>
      <c r="Y31" s="110" t="str">
        <f>IF(T_iv_strat2!S14="","-", (CONCATENATE("[",ROUND(T_iv_strat2!S14,1),"; ",ROUND(T_iv_strat2!T14,1),"]", " (", T_iv_strat2!U14, ")")))</f>
        <v>-</v>
      </c>
      <c r="Z31" s="110" t="str">
        <f>IF(T_iv_strat2!W14="","-", (CONCATENATE("[",ROUND(T_iv_strat2!W14,1),"; ",ROUND(T_iv_strat2!X14,1),"]", " (", T_iv_strat2!Y14, ")")))</f>
        <v>-</v>
      </c>
      <c r="AA31" s="110" t="str">
        <f>IF(T_iv_strat2!AA14="","-", (CONCATENATE("[",ROUND(T_iv_strat2!AA14,1),"; ",ROUND(T_iv_strat2!AB14,1),"]", " (", T_iv_strat2!AC14, ")")))</f>
        <v>-</v>
      </c>
      <c r="AB31" s="110" t="str">
        <f>IF(T_iv_strat2!AE14="","-", (CONCATENATE("[",ROUND(T_iv_strat2!AE14,1),"; ",ROUND(T_iv_strat2!AF14,1),"]", " (", T_iv_strat2!AG14, ")")))</f>
        <v>-</v>
      </c>
      <c r="AC31" s="111" t="str">
        <f>IF(T_iv_strat2!AI14="","-", (CONCATENATE("[",ROUND(T_iv_strat2!AI14,1),"; ",ROUND(T_iv_strat2!AJ14,1),"]", " (", T_iv_strat2!AK14, ")")))</f>
        <v>-</v>
      </c>
      <c r="AD31" s="110" t="str">
        <f>IF(T_iv_strat2!AM14="","-", (CONCATENATE("[",ROUND(T_iv_strat2!AM14,1),"; ",ROUND(T_iv_strat2!AN14,1),"]", " (", T_iv_strat2!AO14, ")")))</f>
        <v>-</v>
      </c>
      <c r="AE31" s="110" t="str">
        <f>IF(T_iv_strat2!AQ14="","-", (CONCATENATE("[",ROUND(T_iv_strat2!AQ14,1),"; ",ROUND(T_iv_strat2!AR14,1),"]", " (", T_iv_strat2!AS14, ")")))</f>
        <v>-</v>
      </c>
      <c r="AF31" s="110" t="str">
        <f>IF(T_iv_strat2!AU14="","-", (CONCATENATE("[",ROUND(T_iv_strat2!AU14,1),"; ",ROUND(T_iv_strat2!AV14,1),"]", " (", T_iv_strat2!AW14, ")")))</f>
        <v>-</v>
      </c>
      <c r="AG31" s="110" t="str">
        <f>IF(T_iv_strat2!AY14="","-", (CONCATENATE("[",ROUND(T_iv_strat2!AY14,1),"; ",ROUND(T_iv_strat2!AZ14,1),"]", " (", T_iv_strat2!BA14, ")")))</f>
        <v>-</v>
      </c>
      <c r="AH31" s="110" t="str">
        <f>IF(T_iv_strat2!BC14="","-", (CONCATENATE("[",ROUND(T_iv_strat2!BC14,1),"; ",ROUND(T_iv_strat2!BD14,1),"]", " (", T_iv_strat2!BE14, ")")))</f>
        <v>-</v>
      </c>
      <c r="AI31" s="110" t="str">
        <f>IF(T_iv_strat2!BG14="","-", (CONCATENATE("[",ROUND(T_iv_strat2!BG14,1),"; ",ROUND(T_iv_strat2!BH14,1),"]", " (", T_iv_strat2!BI14, ")")))</f>
        <v>-</v>
      </c>
      <c r="AJ31" s="110" t="str">
        <f>IF(T_iv_strat2!BK14="","-", (CONCATENATE("[",ROUND(T_iv_strat2!BK14,1),"; ",ROUND(T_iv_strat2!BL14,1),"]", " (", T_iv_strat2!BM14, ")")))</f>
        <v>-</v>
      </c>
      <c r="AK31" s="122"/>
      <c r="AL31" s="122"/>
      <c r="AM31" s="113"/>
      <c r="AN31" s="110" t="str">
        <f>IF(T_strat3!C14="","-", (CONCATENATE("[",ROUND(T_strat3!C14,1),"; ",ROUND(T_strat3!D14,1),"]", " (", T_strat3!E14, ")")))</f>
        <v>-</v>
      </c>
      <c r="AO31" s="110" t="str">
        <f>IF(T_strat3!G14="","-", (CONCATENATE("[",ROUND(T_strat3!G14,1),"; ",ROUND(T_strat3!H14,1),"]", " (", T_strat3!I14, ")")))</f>
        <v>-</v>
      </c>
      <c r="AP31" s="110" t="str">
        <f>IF(T_strat3!K14="","-", (CONCATENATE("[",ROUND(T_strat3!K14,1),"; ",ROUND(T_strat3!L14,1),"]", " (", T_strat3!M14, ")")))</f>
        <v>-</v>
      </c>
      <c r="AQ31" s="110" t="str">
        <f>IF(T_strat3!O14="","-", (CONCATENATE("[",ROUND(T_strat3!O14,1),"; ",ROUND(T_strat3!P14,1),"]", " (", T_strat3!Q14, ")")))</f>
        <v>-</v>
      </c>
      <c r="AR31" s="110" t="str">
        <f>IF(T_strat3!S14="","-", (CONCATENATE("[",ROUND(T_strat3!S14,1),"; ",ROUND(T_strat3!T14,1),"]", " (", T_strat3!U14, ")")))</f>
        <v>-</v>
      </c>
      <c r="AS31" s="110" t="str">
        <f>IF(T_strat3!W14="","-", (CONCATENATE("[",ROUND(T_strat3!W14,1),"; ",ROUND(T_strat3!X14,1),"]", " (", T_strat3!Y14, ")")))</f>
        <v>-</v>
      </c>
      <c r="AT31" s="110" t="str">
        <f>IF(T_strat3!AA14="","-", (CONCATENATE("[",ROUND(T_strat3!AA14,1),"; ",ROUND(T_strat3!AB14,1),"]", " (", T_strat3!AC14, ")")))</f>
        <v>-</v>
      </c>
      <c r="AU31" s="110" t="str">
        <f>IF(T_strat3!AE14="","-", (CONCATENATE("[",ROUND(T_strat3!AE14,1),"; ",ROUND(T_strat3!AF14,1),"]", " (", T_strat3!AG14, ")")))</f>
        <v>-</v>
      </c>
      <c r="AV31" s="111" t="str">
        <f>IF(T_strat3!AI14="","-", (CONCATENATE("[",ROUND(T_strat3!AI14,1),"; ",ROUND(T_strat3!AJ14,1),"]", " (", T_strat3!AK14, ")")))</f>
        <v>-</v>
      </c>
      <c r="AW31" s="110" t="str">
        <f>IF(T_strat3!AM14="","-", (CONCATENATE("[",ROUND(T_strat3!AM14,1),"; ",ROUND(T_strat3!AN14,1),"]", " (", T_strat3!AO14, ")")))</f>
        <v>-</v>
      </c>
      <c r="AX31" s="110" t="str">
        <f>IF(T_strat3!AQ14="","-", (CONCATENATE("[",ROUND(T_strat3!AQ14,1),"; ",ROUND(T_strat3!AR14,1),"]", " (", T_strat3!AS14, ")")))</f>
        <v>-</v>
      </c>
      <c r="AY31" s="110" t="str">
        <f>IF(T_strat3!AU14="","-", (CONCATENATE("[",ROUND(T_strat3!AU14,1),"; ",ROUND(T_strat3!AV14,1),"]", " (", T_strat3!AW14, ")")))</f>
        <v>-</v>
      </c>
      <c r="AZ31" s="110" t="str">
        <f>IF(T_strat3!AY14="","-", (CONCATENATE("[",ROUND(T_strat3!AY14,1),"; ",ROUND(T_strat3!AZ14,1),"]", " (", T_strat3!BA14, ")")))</f>
        <v>-</v>
      </c>
      <c r="BA31" s="110" t="str">
        <f>IF(T_strat3!BC14="","-", (CONCATENATE("[",ROUND(T_strat3!BC14,1),"; ",ROUND(T_strat3!BD14,1),"]", " (", T_strat3!BE14, ")")))</f>
        <v>-</v>
      </c>
      <c r="BB31" s="110" t="str">
        <f>IF(T_strat3!BG14="","-", (CONCATENATE("[",ROUND(T_strat3!BG14,1),"; ",ROUND(T_strat3!BH14,1),"]", " (", T_strat3!BI14, ")")))</f>
        <v>-</v>
      </c>
      <c r="BC31" s="110" t="str">
        <f>IF(T_strat3!BK14="","-", (CONCATENATE("[",ROUND(T_strat3!BK14,1),"; ",ROUND(T_strat3!BL14,1),"]", " (", T_strat3!BM14, ")")))</f>
        <v>-</v>
      </c>
    </row>
    <row r="32" spans="1:55" s="174" customFormat="1" ht="10.5" customHeight="1">
      <c r="A32" s="47"/>
      <c r="B32" s="171">
        <f>ROUND(T_iv_strat1!B15,1)</f>
        <v>0</v>
      </c>
      <c r="C32" s="171">
        <f>ROUND(T_iv_strat1!F15,1)</f>
        <v>0</v>
      </c>
      <c r="D32" s="171">
        <f>ROUND(T_iv_strat1!J15,1)</f>
        <v>0</v>
      </c>
      <c r="E32" s="171">
        <f>ROUND(T_iv_strat1!N15,1)</f>
        <v>0</v>
      </c>
      <c r="F32" s="171">
        <f>ROUND(T_iv_strat1!R15,1)</f>
        <v>0</v>
      </c>
      <c r="G32" s="171">
        <f>ROUND(T_iv_strat1!V15,1)</f>
        <v>0</v>
      </c>
      <c r="H32" s="171">
        <f>ROUND(T_iv_strat1!Z15,1)</f>
        <v>0</v>
      </c>
      <c r="I32" s="171">
        <f>ROUND(T_iv_strat1!AD15,1)</f>
        <v>0</v>
      </c>
      <c r="J32" s="172">
        <f>ROUND(T_iv_strat1!AH15,1)</f>
        <v>0</v>
      </c>
      <c r="K32" s="171">
        <f>ROUND(T_iv_strat1!AL15,1)</f>
        <v>0</v>
      </c>
      <c r="L32" s="171">
        <f>ROUND(T_iv_strat1!AP15,1)</f>
        <v>0</v>
      </c>
      <c r="M32" s="171">
        <f>ROUND(T_iv_strat1!AT15,1)</f>
        <v>0</v>
      </c>
      <c r="N32" s="171">
        <f>ROUND(T_iv_strat1!AX15,1)</f>
        <v>0</v>
      </c>
      <c r="O32" s="171">
        <f>ROUND(T_iv_strat1!BB15,1)</f>
        <v>0</v>
      </c>
      <c r="P32" s="171">
        <f>ROUND(T_iv_strat1!BF15,1)</f>
        <v>0</v>
      </c>
      <c r="Q32" s="171">
        <f>ROUND(T_iv_strat1!BJ15,1)</f>
        <v>0</v>
      </c>
      <c r="R32" s="176"/>
      <c r="S32" s="176"/>
      <c r="T32" s="112"/>
      <c r="U32" s="171">
        <f>ROUND(T_iv_strat2!B15,1)</f>
        <v>0</v>
      </c>
      <c r="V32" s="171">
        <f>ROUND(T_iv_strat2!F15,1)</f>
        <v>0</v>
      </c>
      <c r="W32" s="171">
        <f>ROUND(T_iv_strat2!J15,1)</f>
        <v>0</v>
      </c>
      <c r="X32" s="171">
        <f>ROUND(T_iv_strat2!N15,1)</f>
        <v>0</v>
      </c>
      <c r="Y32" s="171">
        <f>ROUND(T_iv_strat2!R15,1)</f>
        <v>0</v>
      </c>
      <c r="Z32" s="171">
        <f>ROUND(T_iv_strat2!V15,1)</f>
        <v>0</v>
      </c>
      <c r="AA32" s="171">
        <f>ROUND(T_iv_strat2!Z15,1)</f>
        <v>0</v>
      </c>
      <c r="AB32" s="171">
        <f>ROUND(T_iv_strat2!AD15,1)</f>
        <v>0</v>
      </c>
      <c r="AC32" s="172">
        <f>ROUND(T_iv_strat2!AH15,1)</f>
        <v>0</v>
      </c>
      <c r="AD32" s="171">
        <f>ROUND(T_iv_strat2!AL15,1)</f>
        <v>0</v>
      </c>
      <c r="AE32" s="171">
        <f>ROUND(T_iv_strat2!AP15,1)</f>
        <v>0</v>
      </c>
      <c r="AF32" s="171">
        <f>ROUND(T_iv_strat2!AT15,1)</f>
        <v>0</v>
      </c>
      <c r="AG32" s="171">
        <f>ROUND(T_iv_strat2!AX15,1)</f>
        <v>0</v>
      </c>
      <c r="AH32" s="171">
        <f>ROUND(T_iv_strat2!BB15,1)</f>
        <v>0</v>
      </c>
      <c r="AI32" s="171">
        <f>ROUND(T_iv_strat2!BF15,1)</f>
        <v>0</v>
      </c>
      <c r="AJ32" s="171">
        <f>ROUND(T_iv_strat2!BJ15,1)</f>
        <v>0</v>
      </c>
      <c r="AK32" s="176"/>
      <c r="AL32" s="176"/>
      <c r="AM32" s="112"/>
      <c r="AN32" s="171">
        <f>ROUND(T_strat3!B15,1)</f>
        <v>0</v>
      </c>
      <c r="AO32" s="171">
        <f>ROUND(T_strat3!F15,1)</f>
        <v>0</v>
      </c>
      <c r="AP32" s="171">
        <f>ROUND(T_strat3!J15,1)</f>
        <v>0</v>
      </c>
      <c r="AQ32" s="171">
        <f>ROUND(T_strat3!N15,1)</f>
        <v>0</v>
      </c>
      <c r="AR32" s="171">
        <f>ROUND(T_strat3!R15,1)</f>
        <v>0</v>
      </c>
      <c r="AS32" s="171">
        <f>ROUND(T_strat3!V15,1)</f>
        <v>0</v>
      </c>
      <c r="AT32" s="171">
        <f>ROUND(T_strat3!Z15,1)</f>
        <v>0</v>
      </c>
      <c r="AU32" s="171">
        <f>ROUND(T_strat3!AD15,1)</f>
        <v>0</v>
      </c>
      <c r="AV32" s="172">
        <f>ROUND(T_strat3!AH15,1)</f>
        <v>0</v>
      </c>
      <c r="AW32" s="171">
        <f>ROUND(T_strat3!AL15,1)</f>
        <v>0</v>
      </c>
      <c r="AX32" s="171">
        <f>ROUND(T_strat3!AP15,1)</f>
        <v>0</v>
      </c>
      <c r="AY32" s="171">
        <f>ROUND(T_strat3!AT15,1)</f>
        <v>0</v>
      </c>
      <c r="AZ32" s="171">
        <f>ROUND(T_strat3!AX15,1)</f>
        <v>0</v>
      </c>
      <c r="BA32" s="171">
        <f>ROUND(T_strat3!BB15,1)</f>
        <v>0</v>
      </c>
      <c r="BB32" s="171">
        <f>ROUND(T_strat3!BF15,1)</f>
        <v>0</v>
      </c>
      <c r="BC32" s="171">
        <f>ROUND(T_strat3!BJ15,1)</f>
        <v>0</v>
      </c>
    </row>
    <row r="33" spans="1:55" s="15" customFormat="1" ht="10.5" customHeight="1">
      <c r="A33" s="72"/>
      <c r="B33" s="110" t="str">
        <f>IF(T_iv_strat1!C15="","-", (CONCATENATE("[",ROUND(T_iv_strat1!C15,1),"; ",ROUND(T_iv_strat1!D15,1),"]", " (", T_iv_strat1!E15, ")")))</f>
        <v>-</v>
      </c>
      <c r="C33" s="110" t="str">
        <f>IF(T_iv_strat1!G15="","-", (CONCATENATE("[",ROUND(T_iv_strat1!G15,1),"; ",ROUND(T_iv_strat1!H15,1),"]", " (", T_iv_strat1!I15, ")")))</f>
        <v>-</v>
      </c>
      <c r="D33" s="110" t="str">
        <f>IF(T_iv_strat1!K15="","-", (CONCATENATE("[",ROUND(T_iv_strat1!K15,1),"; ",ROUND(T_iv_strat1!L15,1),"]", " (", T_iv_strat1!M15, ")")))</f>
        <v>-</v>
      </c>
      <c r="E33" s="110" t="str">
        <f>IF(T_iv_strat1!O15="","-", (CONCATENATE("[",ROUND(T_iv_strat1!O15,1),"; ",ROUND(T_iv_strat1!P15,1),"]", " (", T_iv_strat1!Q15, ")")))</f>
        <v>-</v>
      </c>
      <c r="F33" s="110" t="str">
        <f>IF(T_iv_strat1!S15="","-", (CONCATENATE("[",ROUND(T_iv_strat1!S15,1),"; ",ROUND(T_iv_strat1!T15,1),"]", " (", T_iv_strat1!U15, ")")))</f>
        <v>-</v>
      </c>
      <c r="G33" s="110" t="str">
        <f>IF(T_iv_strat1!W15="","-", (CONCATENATE("[",ROUND(T_iv_strat1!W15,1),"; ",ROUND(T_iv_strat1!X15,1),"]", " (", T_iv_strat1!Y15, ")")))</f>
        <v>-</v>
      </c>
      <c r="H33" s="110" t="str">
        <f>IF(T_iv_strat1!AA15="","-", (CONCATENATE("[",ROUND(T_iv_strat1!AA15,1),"; ",ROUND(T_iv_strat1!AB15,1),"]", " (", T_iv_strat1!AC15, ")")))</f>
        <v>-</v>
      </c>
      <c r="I33" s="110" t="str">
        <f>IF(T_iv_strat1!AE15="","-", (CONCATENATE("[",ROUND(T_iv_strat1!AE15,1),"; ",ROUND(T_iv_strat1!AF15,1),"]", " (", T_iv_strat1!AG15, ")")))</f>
        <v>-</v>
      </c>
      <c r="J33" s="111" t="str">
        <f>IF(T_iv_strat1!AI15="","-", (CONCATENATE("[",ROUND(T_iv_strat1!AI15,1),"; ",ROUND(T_iv_strat1!AJ15,1),"]", " (", T_iv_strat1!AK15, ")")))</f>
        <v>-</v>
      </c>
      <c r="K33" s="110" t="str">
        <f>IF(T_iv_strat1!AM15="","-", (CONCATENATE("[",ROUND(T_iv_strat1!AM15,1),"; ",ROUND(T_iv_strat1!AN15,1),"]", " (", T_iv_strat1!AO15, ")")))</f>
        <v>-</v>
      </c>
      <c r="L33" s="110" t="str">
        <f>IF(T_iv_strat1!AQ15="","-", (CONCATENATE("[",ROUND(T_iv_strat1!AQ15,1),"; ",ROUND(T_iv_strat1!AR15,1),"]", " (", T_iv_strat1!AS15, ")")))</f>
        <v>-</v>
      </c>
      <c r="M33" s="110" t="str">
        <f>IF(T_iv_strat1!AU15="","-", (CONCATENATE("[",ROUND(T_iv_strat1!AU15,1),"; ",ROUND(T_iv_strat1!AV15,1),"]", " (", T_iv_strat1!AW15, ")")))</f>
        <v>-</v>
      </c>
      <c r="N33" s="110" t="str">
        <f>IF(T_iv_strat1!AY15="","-", (CONCATENATE("[",ROUND(T_iv_strat1!AY15,1),"; ",ROUND(T_iv_strat1!AZ15,1),"]", " (", T_iv_strat1!BA15, ")")))</f>
        <v>-</v>
      </c>
      <c r="O33" s="110" t="str">
        <f>IF(T_iv_strat1!BC15="","-", (CONCATENATE("[",ROUND(T_iv_strat1!BC15,1),"; ",ROUND(T_iv_strat1!BD15,1),"]", " (", T_iv_strat1!BE15, ")")))</f>
        <v>-</v>
      </c>
      <c r="P33" s="110" t="str">
        <f>IF(T_iv_strat1!BG15="","-", (CONCATENATE("[",ROUND(T_iv_strat1!BG15,1),"; ",ROUND(T_iv_strat1!BH15,1),"]", " (", T_iv_strat1!BI15, ")")))</f>
        <v>-</v>
      </c>
      <c r="Q33" s="110" t="str">
        <f>IF(T_iv_strat1!BK15="","-", (CONCATENATE("[",ROUND(T_iv_strat1!BK15,1),"; ",ROUND(T_iv_strat1!BL15,1),"]", " (", T_iv_strat1!BM15, ")")))</f>
        <v>-</v>
      </c>
      <c r="R33" s="122"/>
      <c r="S33" s="122"/>
      <c r="T33" s="113"/>
      <c r="U33" s="110" t="str">
        <f>IF(T_iv_strat2!C15="","-", (CONCATENATE("[",ROUND(T_iv_strat2!C15,1),"; ",ROUND(T_iv_strat2!D15,1),"]", " (", T_iv_strat2!E15, ")")))</f>
        <v>-</v>
      </c>
      <c r="V33" s="110" t="str">
        <f>IF(T_iv_strat2!G15="","-", (CONCATENATE("[",ROUND(T_iv_strat2!G15,1),"; ",ROUND(T_iv_strat2!H15,1),"]", " (", T_iv_strat2!I15, ")")))</f>
        <v>-</v>
      </c>
      <c r="W33" s="110" t="str">
        <f>IF(T_iv_strat2!K15="","-", (CONCATENATE("[",ROUND(T_iv_strat2!K15,1),"; ",ROUND(T_iv_strat2!L15,1),"]", " (", T_iv_strat2!M15, ")")))</f>
        <v>-</v>
      </c>
      <c r="X33" s="110" t="str">
        <f>IF(T_iv_strat2!O15="","-", (CONCATENATE("[",ROUND(T_iv_strat2!O15,1),"; ",ROUND(T_iv_strat2!P15,1),"]", " (", T_iv_strat2!Q15, ")")))</f>
        <v>-</v>
      </c>
      <c r="Y33" s="110" t="str">
        <f>IF(T_iv_strat2!S15="","-", (CONCATENATE("[",ROUND(T_iv_strat2!S15,1),"; ",ROUND(T_iv_strat2!T15,1),"]", " (", T_iv_strat2!U15, ")")))</f>
        <v>-</v>
      </c>
      <c r="Z33" s="110" t="str">
        <f>IF(T_iv_strat2!W15="","-", (CONCATENATE("[",ROUND(T_iv_strat2!W15,1),"; ",ROUND(T_iv_strat2!X15,1),"]", " (", T_iv_strat2!Y15, ")")))</f>
        <v>-</v>
      </c>
      <c r="AA33" s="110" t="str">
        <f>IF(T_iv_strat2!AA15="","-", (CONCATENATE("[",ROUND(T_iv_strat2!AA15,1),"; ",ROUND(T_iv_strat2!AB15,1),"]", " (", T_iv_strat2!AC15, ")")))</f>
        <v>-</v>
      </c>
      <c r="AB33" s="110" t="str">
        <f>IF(T_iv_strat2!AE15="","-", (CONCATENATE("[",ROUND(T_iv_strat2!AE15,1),"; ",ROUND(T_iv_strat2!AF15,1),"]", " (", T_iv_strat2!AG15, ")")))</f>
        <v>-</v>
      </c>
      <c r="AC33" s="111" t="str">
        <f>IF(T_iv_strat2!AI15="","-", (CONCATENATE("[",ROUND(T_iv_strat2!AI15,1),"; ",ROUND(T_iv_strat2!AJ15,1),"]", " (", T_iv_strat2!AK15, ")")))</f>
        <v>-</v>
      </c>
      <c r="AD33" s="110" t="str">
        <f>IF(T_iv_strat2!AM15="","-", (CONCATENATE("[",ROUND(T_iv_strat2!AM15,1),"; ",ROUND(T_iv_strat2!AN15,1),"]", " (", T_iv_strat2!AO15, ")")))</f>
        <v>-</v>
      </c>
      <c r="AE33" s="110" t="str">
        <f>IF(T_iv_strat2!AQ15="","-", (CONCATENATE("[",ROUND(T_iv_strat2!AQ15,1),"; ",ROUND(T_iv_strat2!AR15,1),"]", " (", T_iv_strat2!AS15, ")")))</f>
        <v>-</v>
      </c>
      <c r="AF33" s="110" t="str">
        <f>IF(T_iv_strat2!AU15="","-", (CONCATENATE("[",ROUND(T_iv_strat2!AU15,1),"; ",ROUND(T_iv_strat2!AV15,1),"]", " (", T_iv_strat2!AW15, ")")))</f>
        <v>-</v>
      </c>
      <c r="AG33" s="110" t="str">
        <f>IF(T_iv_strat2!AY15="","-", (CONCATENATE("[",ROUND(T_iv_strat2!AY15,1),"; ",ROUND(T_iv_strat2!AZ15,1),"]", " (", T_iv_strat2!BA15, ")")))</f>
        <v>-</v>
      </c>
      <c r="AH33" s="110" t="str">
        <f>IF(T_iv_strat2!BC15="","-", (CONCATENATE("[",ROUND(T_iv_strat2!BC15,1),"; ",ROUND(T_iv_strat2!BD15,1),"]", " (", T_iv_strat2!BE15, ")")))</f>
        <v>-</v>
      </c>
      <c r="AI33" s="110" t="str">
        <f>IF(T_iv_strat2!BG15="","-", (CONCATENATE("[",ROUND(T_iv_strat2!BG15,1),"; ",ROUND(T_iv_strat2!BH15,1),"]", " (", T_iv_strat2!BI15, ")")))</f>
        <v>-</v>
      </c>
      <c r="AJ33" s="110" t="str">
        <f>IF(T_iv_strat2!BK15="","-", (CONCATENATE("[",ROUND(T_iv_strat2!BK15,1),"; ",ROUND(T_iv_strat2!BL15,1),"]", " (", T_iv_strat2!BM15, ")")))</f>
        <v>-</v>
      </c>
      <c r="AK33" s="122"/>
      <c r="AL33" s="122"/>
      <c r="AM33" s="113"/>
      <c r="AN33" s="110" t="str">
        <f>IF(T_strat3!C15="","-", (CONCATENATE("[",ROUND(T_strat3!C15,1),"; ",ROUND(T_strat3!D15,1),"]", " (", T_strat3!E15, ")")))</f>
        <v>-</v>
      </c>
      <c r="AO33" s="110" t="str">
        <f>IF(T_strat3!G15="","-", (CONCATENATE("[",ROUND(T_strat3!G15,1),"; ",ROUND(T_strat3!H15,1),"]", " (", T_strat3!I15, ")")))</f>
        <v>-</v>
      </c>
      <c r="AP33" s="110" t="str">
        <f>IF(T_strat3!K15="","-", (CONCATENATE("[",ROUND(T_strat3!K15,1),"; ",ROUND(T_strat3!L15,1),"]", " (", T_strat3!M15, ")")))</f>
        <v>-</v>
      </c>
      <c r="AQ33" s="110" t="str">
        <f>IF(T_strat3!O15="","-", (CONCATENATE("[",ROUND(T_strat3!O15,1),"; ",ROUND(T_strat3!P15,1),"]", " (", T_strat3!Q15, ")")))</f>
        <v>-</v>
      </c>
      <c r="AR33" s="110" t="str">
        <f>IF(T_strat3!S15="","-", (CONCATENATE("[",ROUND(T_strat3!S15,1),"; ",ROUND(T_strat3!T15,1),"]", " (", T_strat3!U15, ")")))</f>
        <v>-</v>
      </c>
      <c r="AS33" s="110" t="str">
        <f>IF(T_strat3!W15="","-", (CONCATENATE("[",ROUND(T_strat3!W15,1),"; ",ROUND(T_strat3!X15,1),"]", " (", T_strat3!Y15, ")")))</f>
        <v>-</v>
      </c>
      <c r="AT33" s="110" t="str">
        <f>IF(T_strat3!AA15="","-", (CONCATENATE("[",ROUND(T_strat3!AA15,1),"; ",ROUND(T_strat3!AB15,1),"]", " (", T_strat3!AC15, ")")))</f>
        <v>-</v>
      </c>
      <c r="AU33" s="110" t="str">
        <f>IF(T_strat3!AE15="","-", (CONCATENATE("[",ROUND(T_strat3!AE15,1),"; ",ROUND(T_strat3!AF15,1),"]", " (", T_strat3!AG15, ")")))</f>
        <v>-</v>
      </c>
      <c r="AV33" s="111" t="str">
        <f>IF(T_strat3!AI15="","-", (CONCATENATE("[",ROUND(T_strat3!AI15,1),"; ",ROUND(T_strat3!AJ15,1),"]", " (", T_strat3!AK15, ")")))</f>
        <v>-</v>
      </c>
      <c r="AW33" s="110" t="str">
        <f>IF(T_strat3!AM15="","-", (CONCATENATE("[",ROUND(T_strat3!AM15,1),"; ",ROUND(T_strat3!AN15,1),"]", " (", T_strat3!AO15, ")")))</f>
        <v>-</v>
      </c>
      <c r="AX33" s="110" t="str">
        <f>IF(T_strat3!AQ15="","-", (CONCATENATE("[",ROUND(T_strat3!AQ15,1),"; ",ROUND(T_strat3!AR15,1),"]", " (", T_strat3!AS15, ")")))</f>
        <v>-</v>
      </c>
      <c r="AY33" s="110" t="str">
        <f>IF(T_strat3!AU15="","-", (CONCATENATE("[",ROUND(T_strat3!AU15,1),"; ",ROUND(T_strat3!AV15,1),"]", " (", T_strat3!AW15, ")")))</f>
        <v>-</v>
      </c>
      <c r="AZ33" s="110" t="str">
        <f>IF(T_strat3!AY15="","-", (CONCATENATE("[",ROUND(T_strat3!AY15,1),"; ",ROUND(T_strat3!AZ15,1),"]", " (", T_strat3!BA15, ")")))</f>
        <v>-</v>
      </c>
      <c r="BA33" s="110" t="str">
        <f>IF(T_strat3!BC15="","-", (CONCATENATE("[",ROUND(T_strat3!BC15,1),"; ",ROUND(T_strat3!BD15,1),"]", " (", T_strat3!BE15, ")")))</f>
        <v>-</v>
      </c>
      <c r="BB33" s="110" t="str">
        <f>IF(T_strat3!BG15="","-", (CONCATENATE("[",ROUND(T_strat3!BG15,1),"; ",ROUND(T_strat3!BH15,1),"]", " (", T_strat3!BI15, ")")))</f>
        <v>-</v>
      </c>
      <c r="BC33" s="110" t="str">
        <f>IF(T_strat3!BK15="","-", (CONCATENATE("[",ROUND(T_strat3!BK15,1),"; ",ROUND(T_strat3!BL15,1),"]", " (", T_strat3!BM15, ")")))</f>
        <v>-</v>
      </c>
    </row>
    <row r="34" spans="1:55" s="174" customFormat="1" ht="10.5" customHeight="1">
      <c r="A34" s="47"/>
      <c r="B34" s="171">
        <f>ROUND(T_iv_strat1!B16,1)</f>
        <v>0</v>
      </c>
      <c r="C34" s="171">
        <f>ROUND(T_iv_strat1!F16,1)</f>
        <v>0</v>
      </c>
      <c r="D34" s="171">
        <f>ROUND(T_iv_strat1!J16,1)</f>
        <v>0</v>
      </c>
      <c r="E34" s="171">
        <f>ROUND(T_iv_strat1!N16,1)</f>
        <v>0</v>
      </c>
      <c r="F34" s="171">
        <f>ROUND(T_iv_strat1!R16,1)</f>
        <v>0</v>
      </c>
      <c r="G34" s="171">
        <f>ROUND(T_iv_strat1!V16,1)</f>
        <v>0</v>
      </c>
      <c r="H34" s="171">
        <f>ROUND(T_iv_strat1!Z16,1)</f>
        <v>0</v>
      </c>
      <c r="I34" s="171">
        <f>ROUND(T_iv_strat1!AD16,1)</f>
        <v>0</v>
      </c>
      <c r="J34" s="172">
        <f>ROUND(T_iv_strat1!AH16,1)</f>
        <v>0</v>
      </c>
      <c r="K34" s="171">
        <f>ROUND(T_iv_strat1!AL16,1)</f>
        <v>0</v>
      </c>
      <c r="L34" s="171">
        <f>ROUND(T_iv_strat1!AP16,1)</f>
        <v>0</v>
      </c>
      <c r="M34" s="171">
        <f>ROUND(T_iv_strat1!AT16,1)</f>
        <v>0</v>
      </c>
      <c r="N34" s="171">
        <f>ROUND(T_iv_strat1!AX16,1)</f>
        <v>0</v>
      </c>
      <c r="O34" s="171">
        <f>ROUND(T_iv_strat1!BB16,1)</f>
        <v>0</v>
      </c>
      <c r="P34" s="171">
        <f>ROUND(T_iv_strat1!BF16,1)</f>
        <v>0</v>
      </c>
      <c r="Q34" s="171">
        <f>ROUND(T_iv_strat1!BJ16,1)</f>
        <v>0</v>
      </c>
      <c r="R34" s="176"/>
      <c r="S34" s="176"/>
      <c r="T34" s="112"/>
      <c r="U34" s="171">
        <f>ROUND(T_iv_strat2!B16,1)</f>
        <v>0</v>
      </c>
      <c r="V34" s="171">
        <f>ROUND(T_iv_strat2!F16,1)</f>
        <v>0</v>
      </c>
      <c r="W34" s="171">
        <f>ROUND(T_iv_strat2!J16,1)</f>
        <v>0</v>
      </c>
      <c r="X34" s="171">
        <f>ROUND(T_iv_strat2!N16,1)</f>
        <v>0</v>
      </c>
      <c r="Y34" s="171">
        <f>ROUND(T_iv_strat2!R16,1)</f>
        <v>0</v>
      </c>
      <c r="Z34" s="171">
        <f>ROUND(T_iv_strat2!V16,1)</f>
        <v>0</v>
      </c>
      <c r="AA34" s="171">
        <f>ROUND(T_iv_strat2!Z16,1)</f>
        <v>0</v>
      </c>
      <c r="AB34" s="171">
        <f>ROUND(T_iv_strat2!AD16,1)</f>
        <v>0</v>
      </c>
      <c r="AC34" s="172">
        <f>ROUND(T_iv_strat2!AH16,1)</f>
        <v>0</v>
      </c>
      <c r="AD34" s="171">
        <f>ROUND(T_iv_strat2!AL16,1)</f>
        <v>0</v>
      </c>
      <c r="AE34" s="171">
        <f>ROUND(T_iv_strat2!AP16,1)</f>
        <v>0</v>
      </c>
      <c r="AF34" s="171">
        <f>ROUND(T_iv_strat2!AT16,1)</f>
        <v>0</v>
      </c>
      <c r="AG34" s="171">
        <f>ROUND(T_iv_strat2!AX16,1)</f>
        <v>0</v>
      </c>
      <c r="AH34" s="171">
        <f>ROUND(T_iv_strat2!BB16,1)</f>
        <v>0</v>
      </c>
      <c r="AI34" s="171">
        <f>ROUND(T_iv_strat2!BF16,1)</f>
        <v>0</v>
      </c>
      <c r="AJ34" s="171">
        <f>ROUND(T_iv_strat2!BJ16,1)</f>
        <v>0</v>
      </c>
      <c r="AK34" s="176"/>
      <c r="AL34" s="176"/>
      <c r="AM34" s="112"/>
      <c r="AN34" s="171">
        <f>ROUND(T_strat3!B16,1)</f>
        <v>0</v>
      </c>
      <c r="AO34" s="171">
        <f>ROUND(T_strat3!F16,1)</f>
        <v>0</v>
      </c>
      <c r="AP34" s="171">
        <f>ROUND(T_strat3!J16,1)</f>
        <v>0</v>
      </c>
      <c r="AQ34" s="171">
        <f>ROUND(T_strat3!N16,1)</f>
        <v>0</v>
      </c>
      <c r="AR34" s="171">
        <f>ROUND(T_strat3!R16,1)</f>
        <v>0</v>
      </c>
      <c r="AS34" s="171">
        <f>ROUND(T_strat3!V16,1)</f>
        <v>0</v>
      </c>
      <c r="AT34" s="171">
        <f>ROUND(T_strat3!Z16,1)</f>
        <v>0</v>
      </c>
      <c r="AU34" s="171">
        <f>ROUND(T_strat3!AD16,1)</f>
        <v>0</v>
      </c>
      <c r="AV34" s="172">
        <f>ROUND(T_strat3!AH16,1)</f>
        <v>0</v>
      </c>
      <c r="AW34" s="171">
        <f>ROUND(T_strat3!AL16,1)</f>
        <v>0</v>
      </c>
      <c r="AX34" s="171">
        <f>ROUND(T_strat3!AP16,1)</f>
        <v>0</v>
      </c>
      <c r="AY34" s="171">
        <f>ROUND(T_strat3!AT16,1)</f>
        <v>0</v>
      </c>
      <c r="AZ34" s="171">
        <f>ROUND(T_strat3!AX16,1)</f>
        <v>0</v>
      </c>
      <c r="BA34" s="171">
        <f>ROUND(T_strat3!BB16,1)</f>
        <v>0</v>
      </c>
      <c r="BB34" s="171">
        <f>ROUND(T_strat3!BF16,1)</f>
        <v>0</v>
      </c>
      <c r="BC34" s="171">
        <f>ROUND(T_strat3!BJ16,1)</f>
        <v>0</v>
      </c>
    </row>
    <row r="35" spans="1:55" s="15" customFormat="1" ht="10.5" customHeight="1">
      <c r="A35" s="72"/>
      <c r="B35" s="110" t="str">
        <f>IF(T_iv_strat1!C16="","-", (CONCATENATE("[",ROUND(T_iv_strat1!C16,1),"; ",ROUND(T_iv_strat1!D16,1),"]", " (", T_iv_strat1!E16, ")")))</f>
        <v>-</v>
      </c>
      <c r="C35" s="110" t="str">
        <f>IF(T_iv_strat1!G16="","-", (CONCATENATE("[",ROUND(T_iv_strat1!G16,1),"; ",ROUND(T_iv_strat1!H16,1),"]", " (", T_iv_strat1!I16, ")")))</f>
        <v>-</v>
      </c>
      <c r="D35" s="110" t="str">
        <f>IF(T_iv_strat1!K16="","-", (CONCATENATE("[",ROUND(T_iv_strat1!K16,1),"; ",ROUND(T_iv_strat1!L16,1),"]", " (", T_iv_strat1!M16, ")")))</f>
        <v>-</v>
      </c>
      <c r="E35" s="110" t="str">
        <f>IF(T_iv_strat1!O16="","-", (CONCATENATE("[",ROUND(T_iv_strat1!O16,1),"; ",ROUND(T_iv_strat1!P16,1),"]", " (", T_iv_strat1!Q16, ")")))</f>
        <v>-</v>
      </c>
      <c r="F35" s="110" t="str">
        <f>IF(T_iv_strat1!S16="","-", (CONCATENATE("[",ROUND(T_iv_strat1!S16,1),"; ",ROUND(T_iv_strat1!T16,1),"]", " (", T_iv_strat1!U16, ")")))</f>
        <v>-</v>
      </c>
      <c r="G35" s="110" t="str">
        <f>IF(T_iv_strat1!W16="","-", (CONCATENATE("[",ROUND(T_iv_strat1!W16,1),"; ",ROUND(T_iv_strat1!X16,1),"]", " (", T_iv_strat1!Y16, ")")))</f>
        <v>-</v>
      </c>
      <c r="H35" s="110" t="str">
        <f>IF(T_iv_strat1!AA16="","-", (CONCATENATE("[",ROUND(T_iv_strat1!AA16,1),"; ",ROUND(T_iv_strat1!AB16,1),"]", " (", T_iv_strat1!AC16, ")")))</f>
        <v>-</v>
      </c>
      <c r="I35" s="110" t="str">
        <f>IF(T_iv_strat1!AE16="","-", (CONCATENATE("[",ROUND(T_iv_strat1!AE16,1),"; ",ROUND(T_iv_strat1!AF16,1),"]", " (", T_iv_strat1!AG16, ")")))</f>
        <v>-</v>
      </c>
      <c r="J35" s="111" t="str">
        <f>IF(T_iv_strat1!AI16="","-", (CONCATENATE("[",ROUND(T_iv_strat1!AI16,1),"; ",ROUND(T_iv_strat1!AJ16,1),"]", " (", T_iv_strat1!AK16, ")")))</f>
        <v>-</v>
      </c>
      <c r="K35" s="110" t="str">
        <f>IF(T_iv_strat1!AM16="","-", (CONCATENATE("[",ROUND(T_iv_strat1!AM16,1),"; ",ROUND(T_iv_strat1!AN16,1),"]", " (", T_iv_strat1!AO16, ")")))</f>
        <v>-</v>
      </c>
      <c r="L35" s="110" t="str">
        <f>IF(T_iv_strat1!AQ16="","-", (CONCATENATE("[",ROUND(T_iv_strat1!AQ16,1),"; ",ROUND(T_iv_strat1!AR16,1),"]", " (", T_iv_strat1!AS16, ")")))</f>
        <v>-</v>
      </c>
      <c r="M35" s="110" t="str">
        <f>IF(T_iv_strat1!AU16="","-", (CONCATENATE("[",ROUND(T_iv_strat1!AU16,1),"; ",ROUND(T_iv_strat1!AV16,1),"]", " (", T_iv_strat1!AW16, ")")))</f>
        <v>-</v>
      </c>
      <c r="N35" s="110" t="str">
        <f>IF(T_iv_strat1!AY16="","-", (CONCATENATE("[",ROUND(T_iv_strat1!AY16,1),"; ",ROUND(T_iv_strat1!AZ16,1),"]", " (", T_iv_strat1!BA16, ")")))</f>
        <v>-</v>
      </c>
      <c r="O35" s="110" t="str">
        <f>IF(T_iv_strat1!BC16="","-", (CONCATENATE("[",ROUND(T_iv_strat1!BC16,1),"; ",ROUND(T_iv_strat1!BD16,1),"]", " (", T_iv_strat1!BE16, ")")))</f>
        <v>-</v>
      </c>
      <c r="P35" s="110" t="str">
        <f>IF(T_iv_strat1!BG16="","-", (CONCATENATE("[",ROUND(T_iv_strat1!BG16,1),"; ",ROUND(T_iv_strat1!BH16,1),"]", " (", T_iv_strat1!BI16, ")")))</f>
        <v>-</v>
      </c>
      <c r="Q35" s="110" t="str">
        <f>IF(T_iv_strat1!BK16="","-", (CONCATENATE("[",ROUND(T_iv_strat1!BK16,1),"; ",ROUND(T_iv_strat1!BL16,1),"]", " (", T_iv_strat1!BM16, ")")))</f>
        <v>-</v>
      </c>
      <c r="R35" s="122"/>
      <c r="S35" s="122"/>
      <c r="T35" s="113"/>
      <c r="U35" s="110" t="str">
        <f>IF(T_iv_strat2!C16="","-", (CONCATENATE("[",ROUND(T_iv_strat2!C16,1),"; ",ROUND(T_iv_strat2!D16,1),"]", " (", T_iv_strat2!E16, ")")))</f>
        <v>-</v>
      </c>
      <c r="V35" s="110" t="str">
        <f>IF(T_iv_strat2!G16="","-", (CONCATENATE("[",ROUND(T_iv_strat2!G16,1),"; ",ROUND(T_iv_strat2!H16,1),"]", " (", T_iv_strat2!I16, ")")))</f>
        <v>-</v>
      </c>
      <c r="W35" s="110" t="str">
        <f>IF(T_iv_strat2!K16="","-", (CONCATENATE("[",ROUND(T_iv_strat2!K16,1),"; ",ROUND(T_iv_strat2!L16,1),"]", " (", T_iv_strat2!M16, ")")))</f>
        <v>-</v>
      </c>
      <c r="X35" s="110" t="str">
        <f>IF(T_iv_strat2!O16="","-", (CONCATENATE("[",ROUND(T_iv_strat2!O16,1),"; ",ROUND(T_iv_strat2!P16,1),"]", " (", T_iv_strat2!Q16, ")")))</f>
        <v>-</v>
      </c>
      <c r="Y35" s="110" t="str">
        <f>IF(T_iv_strat2!S16="","-", (CONCATENATE("[",ROUND(T_iv_strat2!S16,1),"; ",ROUND(T_iv_strat2!T16,1),"]", " (", T_iv_strat2!U16, ")")))</f>
        <v>-</v>
      </c>
      <c r="Z35" s="110" t="str">
        <f>IF(T_iv_strat2!W16="","-", (CONCATENATE("[",ROUND(T_iv_strat2!W16,1),"; ",ROUND(T_iv_strat2!X16,1),"]", " (", T_iv_strat2!Y16, ")")))</f>
        <v>-</v>
      </c>
      <c r="AA35" s="110" t="str">
        <f>IF(T_iv_strat2!AA16="","-", (CONCATENATE("[",ROUND(T_iv_strat2!AA16,1),"; ",ROUND(T_iv_strat2!AB16,1),"]", " (", T_iv_strat2!AC16, ")")))</f>
        <v>-</v>
      </c>
      <c r="AB35" s="110" t="str">
        <f>IF(T_iv_strat2!AE16="","-", (CONCATENATE("[",ROUND(T_iv_strat2!AE16,1),"; ",ROUND(T_iv_strat2!AF16,1),"]", " (", T_iv_strat2!AG16, ")")))</f>
        <v>-</v>
      </c>
      <c r="AC35" s="111" t="str">
        <f>IF(T_iv_strat2!AI16="","-", (CONCATENATE("[",ROUND(T_iv_strat2!AI16,1),"; ",ROUND(T_iv_strat2!AJ16,1),"]", " (", T_iv_strat2!AK16, ")")))</f>
        <v>-</v>
      </c>
      <c r="AD35" s="110" t="str">
        <f>IF(T_iv_strat2!AM16="","-", (CONCATENATE("[",ROUND(T_iv_strat2!AM16,1),"; ",ROUND(T_iv_strat2!AN16,1),"]", " (", T_iv_strat2!AO16, ")")))</f>
        <v>-</v>
      </c>
      <c r="AE35" s="110" t="str">
        <f>IF(T_iv_strat2!AQ16="","-", (CONCATENATE("[",ROUND(T_iv_strat2!AQ16,1),"; ",ROUND(T_iv_strat2!AR16,1),"]", " (", T_iv_strat2!AS16, ")")))</f>
        <v>-</v>
      </c>
      <c r="AF35" s="110" t="str">
        <f>IF(T_iv_strat2!AU16="","-", (CONCATENATE("[",ROUND(T_iv_strat2!AU16,1),"; ",ROUND(T_iv_strat2!AV16,1),"]", " (", T_iv_strat2!AW16, ")")))</f>
        <v>-</v>
      </c>
      <c r="AG35" s="110" t="str">
        <f>IF(T_iv_strat2!AY16="","-", (CONCATENATE("[",ROUND(T_iv_strat2!AY16,1),"; ",ROUND(T_iv_strat2!AZ16,1),"]", " (", T_iv_strat2!BA16, ")")))</f>
        <v>-</v>
      </c>
      <c r="AH35" s="110" t="str">
        <f>IF(T_iv_strat2!BC16="","-", (CONCATENATE("[",ROUND(T_iv_strat2!BC16,1),"; ",ROUND(T_iv_strat2!BD16,1),"]", " (", T_iv_strat2!BE16, ")")))</f>
        <v>-</v>
      </c>
      <c r="AI35" s="110" t="str">
        <f>IF(T_iv_strat2!BG16="","-", (CONCATENATE("[",ROUND(T_iv_strat2!BG16,1),"; ",ROUND(T_iv_strat2!BH16,1),"]", " (", T_iv_strat2!BI16, ")")))</f>
        <v>-</v>
      </c>
      <c r="AJ35" s="110" t="str">
        <f>IF(T_iv_strat2!BK16="","-", (CONCATENATE("[",ROUND(T_iv_strat2!BK16,1),"; ",ROUND(T_iv_strat2!BL16,1),"]", " (", T_iv_strat2!BM16, ")")))</f>
        <v>-</v>
      </c>
      <c r="AK35" s="122"/>
      <c r="AL35" s="122"/>
      <c r="AM35" s="113"/>
      <c r="AN35" s="110" t="str">
        <f>IF(T_strat3!C16="","-", (CONCATENATE("[",ROUND(T_strat3!C16,1),"; ",ROUND(T_strat3!D16,1),"]", " (", T_strat3!E16, ")")))</f>
        <v>-</v>
      </c>
      <c r="AO35" s="110" t="str">
        <f>IF(T_strat3!G16="","-", (CONCATENATE("[",ROUND(T_strat3!G16,1),"; ",ROUND(T_strat3!H16,1),"]", " (", T_strat3!I16, ")")))</f>
        <v>-</v>
      </c>
      <c r="AP35" s="110" t="str">
        <f>IF(T_strat3!K16="","-", (CONCATENATE("[",ROUND(T_strat3!K16,1),"; ",ROUND(T_strat3!L16,1),"]", " (", T_strat3!M16, ")")))</f>
        <v>-</v>
      </c>
      <c r="AQ35" s="110" t="str">
        <f>IF(T_strat3!O16="","-", (CONCATENATE("[",ROUND(T_strat3!O16,1),"; ",ROUND(T_strat3!P16,1),"]", " (", T_strat3!Q16, ")")))</f>
        <v>-</v>
      </c>
      <c r="AR35" s="110" t="str">
        <f>IF(T_strat3!S16="","-", (CONCATENATE("[",ROUND(T_strat3!S16,1),"; ",ROUND(T_strat3!T16,1),"]", " (", T_strat3!U16, ")")))</f>
        <v>-</v>
      </c>
      <c r="AS35" s="110" t="str">
        <f>IF(T_strat3!W16="","-", (CONCATENATE("[",ROUND(T_strat3!W16,1),"; ",ROUND(T_strat3!X16,1),"]", " (", T_strat3!Y16, ")")))</f>
        <v>-</v>
      </c>
      <c r="AT35" s="110" t="str">
        <f>IF(T_strat3!AA16="","-", (CONCATENATE("[",ROUND(T_strat3!AA16,1),"; ",ROUND(T_strat3!AB16,1),"]", " (", T_strat3!AC16, ")")))</f>
        <v>-</v>
      </c>
      <c r="AU35" s="110" t="str">
        <f>IF(T_strat3!AE16="","-", (CONCATENATE("[",ROUND(T_strat3!AE16,1),"; ",ROUND(T_strat3!AF16,1),"]", " (", T_strat3!AG16, ")")))</f>
        <v>-</v>
      </c>
      <c r="AV35" s="111" t="str">
        <f>IF(T_strat3!AI16="","-", (CONCATENATE("[",ROUND(T_strat3!AI16,1),"; ",ROUND(T_strat3!AJ16,1),"]", " (", T_strat3!AK16, ")")))</f>
        <v>-</v>
      </c>
      <c r="AW35" s="110" t="str">
        <f>IF(T_strat3!AM16="","-", (CONCATENATE("[",ROUND(T_strat3!AM16,1),"; ",ROUND(T_strat3!AN16,1),"]", " (", T_strat3!AO16, ")")))</f>
        <v>-</v>
      </c>
      <c r="AX35" s="110" t="str">
        <f>IF(T_strat3!AQ16="","-", (CONCATENATE("[",ROUND(T_strat3!AQ16,1),"; ",ROUND(T_strat3!AR16,1),"]", " (", T_strat3!AS16, ")")))</f>
        <v>-</v>
      </c>
      <c r="AY35" s="110" t="str">
        <f>IF(T_strat3!AU16="","-", (CONCATENATE("[",ROUND(T_strat3!AU16,1),"; ",ROUND(T_strat3!AV16,1),"]", " (", T_strat3!AW16, ")")))</f>
        <v>-</v>
      </c>
      <c r="AZ35" s="110" t="str">
        <f>IF(T_strat3!AY16="","-", (CONCATENATE("[",ROUND(T_strat3!AY16,1),"; ",ROUND(T_strat3!AZ16,1),"]", " (", T_strat3!BA16, ")")))</f>
        <v>-</v>
      </c>
      <c r="BA35" s="110" t="str">
        <f>IF(T_strat3!BC16="","-", (CONCATENATE("[",ROUND(T_strat3!BC16,1),"; ",ROUND(T_strat3!BD16,1),"]", " (", T_strat3!BE16, ")")))</f>
        <v>-</v>
      </c>
      <c r="BB35" s="110" t="str">
        <f>IF(T_strat3!BG16="","-", (CONCATENATE("[",ROUND(T_strat3!BG16,1),"; ",ROUND(T_strat3!BH16,1),"]", " (", T_strat3!BI16, ")")))</f>
        <v>-</v>
      </c>
      <c r="BC35" s="110" t="str">
        <f>IF(T_strat3!BK16="","-", (CONCATENATE("[",ROUND(T_strat3!BK16,1),"; ",ROUND(T_strat3!BL16,1),"]", " (", T_strat3!BM16, ")")))</f>
        <v>-</v>
      </c>
    </row>
    <row r="36" spans="1:55" s="174" customFormat="1" ht="10.5" customHeight="1">
      <c r="A36" s="47"/>
      <c r="B36" s="171">
        <f>ROUND(T_iv_strat1!B17,1)</f>
        <v>0</v>
      </c>
      <c r="C36" s="171">
        <f>ROUND(T_iv_strat1!F17,1)</f>
        <v>0</v>
      </c>
      <c r="D36" s="171">
        <f>ROUND(T_iv_strat1!J17,1)</f>
        <v>0</v>
      </c>
      <c r="E36" s="171">
        <f>ROUND(T_iv_strat1!N17,1)</f>
        <v>0</v>
      </c>
      <c r="F36" s="171">
        <f>ROUND(T_iv_strat1!R17,1)</f>
        <v>0</v>
      </c>
      <c r="G36" s="171">
        <f>ROUND(T_iv_strat1!V17,1)</f>
        <v>0</v>
      </c>
      <c r="H36" s="171">
        <f>ROUND(T_iv_strat1!Z17,1)</f>
        <v>0</v>
      </c>
      <c r="I36" s="171">
        <f>ROUND(T_iv_strat1!AD17,1)</f>
        <v>0</v>
      </c>
      <c r="J36" s="172">
        <f>ROUND(T_iv_strat1!AH17,1)</f>
        <v>0</v>
      </c>
      <c r="K36" s="171">
        <f>ROUND(T_iv_strat1!AL17,1)</f>
        <v>0</v>
      </c>
      <c r="L36" s="171">
        <f>ROUND(T_iv_strat1!AP17,1)</f>
        <v>0</v>
      </c>
      <c r="M36" s="171">
        <f>ROUND(T_iv_strat1!AT17,1)</f>
        <v>0</v>
      </c>
      <c r="N36" s="171">
        <f>ROUND(T_iv_strat1!AX17,1)</f>
        <v>0</v>
      </c>
      <c r="O36" s="171">
        <f>ROUND(T_iv_strat1!BB17,1)</f>
        <v>0</v>
      </c>
      <c r="P36" s="171">
        <f>ROUND(T_iv_strat1!BF17,1)</f>
        <v>0</v>
      </c>
      <c r="Q36" s="171">
        <f>ROUND(T_iv_strat1!BJ17,1)</f>
        <v>0</v>
      </c>
      <c r="R36" s="176"/>
      <c r="S36" s="176"/>
      <c r="T36" s="112"/>
      <c r="U36" s="171">
        <f>ROUND(T_iv_strat2!B17,1)</f>
        <v>0</v>
      </c>
      <c r="V36" s="171">
        <f>ROUND(T_iv_strat2!F17,1)</f>
        <v>0</v>
      </c>
      <c r="W36" s="171">
        <f>ROUND(T_iv_strat2!J17,1)</f>
        <v>0</v>
      </c>
      <c r="X36" s="171">
        <f>ROUND(T_iv_strat2!N17,1)</f>
        <v>0</v>
      </c>
      <c r="Y36" s="171">
        <f>ROUND(T_iv_strat2!R17,1)</f>
        <v>0</v>
      </c>
      <c r="Z36" s="171">
        <f>ROUND(T_iv_strat2!V17,1)</f>
        <v>0</v>
      </c>
      <c r="AA36" s="171">
        <f>ROUND(T_iv_strat2!Z17,1)</f>
        <v>0</v>
      </c>
      <c r="AB36" s="171">
        <f>ROUND(T_iv_strat2!AD17,1)</f>
        <v>0</v>
      </c>
      <c r="AC36" s="172">
        <f>ROUND(T_iv_strat2!AH17,1)</f>
        <v>0</v>
      </c>
      <c r="AD36" s="171">
        <f>ROUND(T_iv_strat2!AL17,1)</f>
        <v>0</v>
      </c>
      <c r="AE36" s="171">
        <f>ROUND(T_iv_strat2!AP17,1)</f>
        <v>0</v>
      </c>
      <c r="AF36" s="171">
        <f>ROUND(T_iv_strat2!AT17,1)</f>
        <v>0</v>
      </c>
      <c r="AG36" s="171">
        <f>ROUND(T_iv_strat2!AX17,1)</f>
        <v>0</v>
      </c>
      <c r="AH36" s="171">
        <f>ROUND(T_iv_strat2!BB17,1)</f>
        <v>0</v>
      </c>
      <c r="AI36" s="171">
        <f>ROUND(T_iv_strat2!BF17,1)</f>
        <v>0</v>
      </c>
      <c r="AJ36" s="171">
        <f>ROUND(T_iv_strat2!BJ17,1)</f>
        <v>0</v>
      </c>
      <c r="AK36" s="176"/>
      <c r="AL36" s="176"/>
      <c r="AM36" s="112"/>
      <c r="AN36" s="171">
        <f>ROUND(T_strat3!B17,1)</f>
        <v>0</v>
      </c>
      <c r="AO36" s="171">
        <f>ROUND(T_strat3!F17,1)</f>
        <v>0</v>
      </c>
      <c r="AP36" s="171">
        <f>ROUND(T_strat3!J17,1)</f>
        <v>0</v>
      </c>
      <c r="AQ36" s="171">
        <f>ROUND(T_strat3!N17,1)</f>
        <v>0</v>
      </c>
      <c r="AR36" s="171">
        <f>ROUND(T_strat3!R17,1)</f>
        <v>0</v>
      </c>
      <c r="AS36" s="171">
        <f>ROUND(T_strat3!V17,1)</f>
        <v>0</v>
      </c>
      <c r="AT36" s="171">
        <f>ROUND(T_strat3!Z17,1)</f>
        <v>0</v>
      </c>
      <c r="AU36" s="171">
        <f>ROUND(T_strat3!AD17,1)</f>
        <v>0</v>
      </c>
      <c r="AV36" s="172">
        <f>ROUND(T_strat3!AH17,1)</f>
        <v>0</v>
      </c>
      <c r="AW36" s="171">
        <f>ROUND(T_strat3!AL17,1)</f>
        <v>0</v>
      </c>
      <c r="AX36" s="171">
        <f>ROUND(T_strat3!AP17,1)</f>
        <v>0</v>
      </c>
      <c r="AY36" s="171">
        <f>ROUND(T_strat3!AT17,1)</f>
        <v>0</v>
      </c>
      <c r="AZ36" s="171">
        <f>ROUND(T_strat3!AX17,1)</f>
        <v>0</v>
      </c>
      <c r="BA36" s="171">
        <f>ROUND(T_strat3!BB17,1)</f>
        <v>0</v>
      </c>
      <c r="BB36" s="171">
        <f>ROUND(T_strat3!BF17,1)</f>
        <v>0</v>
      </c>
      <c r="BC36" s="171">
        <f>ROUND(T_strat3!BJ17,1)</f>
        <v>0</v>
      </c>
    </row>
    <row r="37" spans="1:55" s="15" customFormat="1" ht="10.5" customHeight="1">
      <c r="A37" s="74"/>
      <c r="B37" s="110" t="str">
        <f>IF(T_iv_strat1!C17="","-", (CONCATENATE("[",ROUND(T_iv_strat1!C17,1),"; ",ROUND(T_iv_strat1!D17,1),"]", " (", T_iv_strat1!E17, ")")))</f>
        <v>-</v>
      </c>
      <c r="C37" s="110" t="str">
        <f>IF(T_iv_strat1!G17="","-", (CONCATENATE("[",ROUND(T_iv_strat1!G17,1),"; ",ROUND(T_iv_strat1!H17,1),"]", " (", T_iv_strat1!I17, ")")))</f>
        <v>-</v>
      </c>
      <c r="D37" s="110" t="str">
        <f>IF(T_iv_strat1!K17="","-", (CONCATENATE("[",ROUND(T_iv_strat1!K17,1),"; ",ROUND(T_iv_strat1!L17,1),"]", " (", T_iv_strat1!M17, ")")))</f>
        <v>-</v>
      </c>
      <c r="E37" s="110" t="str">
        <f>IF(T_iv_strat1!O17="","-", (CONCATENATE("[",ROUND(T_iv_strat1!O17,1),"; ",ROUND(T_iv_strat1!P17,1),"]", " (", T_iv_strat1!Q17, ")")))</f>
        <v>-</v>
      </c>
      <c r="F37" s="110" t="str">
        <f>IF(T_iv_strat1!S17="","-", (CONCATENATE("[",ROUND(T_iv_strat1!S17,1),"; ",ROUND(T_iv_strat1!T17,1),"]", " (", T_iv_strat1!U17, ")")))</f>
        <v>-</v>
      </c>
      <c r="G37" s="110" t="str">
        <f>IF(T_iv_strat1!W17="","-", (CONCATENATE("[",ROUND(T_iv_strat1!W17,1),"; ",ROUND(T_iv_strat1!X17,1),"]", " (", T_iv_strat1!Y17, ")")))</f>
        <v>-</v>
      </c>
      <c r="H37" s="110" t="str">
        <f>IF(T_iv_strat1!AA17="","-", (CONCATENATE("[",ROUND(T_iv_strat1!AA17,1),"; ",ROUND(T_iv_strat1!AB17,1),"]", " (", T_iv_strat1!AC17, ")")))</f>
        <v>-</v>
      </c>
      <c r="I37" s="110" t="str">
        <f>IF(T_iv_strat1!AE17="","-", (CONCATENATE("[",ROUND(T_iv_strat1!AE17,1),"; ",ROUND(T_iv_strat1!AF17,1),"]", " (", T_iv_strat1!AG17, ")")))</f>
        <v>-</v>
      </c>
      <c r="J37" s="111" t="str">
        <f>IF(T_iv_strat1!AI17="","-", (CONCATENATE("[",ROUND(T_iv_strat1!AI17,1),"; ",ROUND(T_iv_strat1!AJ17,1),"]", " (", T_iv_strat1!AK17, ")")))</f>
        <v>-</v>
      </c>
      <c r="K37" s="110" t="str">
        <f>IF(T_iv_strat1!AM17="","-", (CONCATENATE("[",ROUND(T_iv_strat1!AM17,1),"; ",ROUND(T_iv_strat1!AN17,1),"]", " (", T_iv_strat1!AO17, ")")))</f>
        <v>-</v>
      </c>
      <c r="L37" s="110" t="str">
        <f>IF(T_iv_strat1!AQ17="","-", (CONCATENATE("[",ROUND(T_iv_strat1!AQ17,1),"; ",ROUND(T_iv_strat1!AR17,1),"]", " (", T_iv_strat1!AS17, ")")))</f>
        <v>-</v>
      </c>
      <c r="M37" s="110" t="str">
        <f>IF(T_iv_strat1!AU17="","-", (CONCATENATE("[",ROUND(T_iv_strat1!AU17,1),"; ",ROUND(T_iv_strat1!AV17,1),"]", " (", T_iv_strat1!AW17, ")")))</f>
        <v>-</v>
      </c>
      <c r="N37" s="110" t="str">
        <f>IF(T_iv_strat1!AY17="","-", (CONCATENATE("[",ROUND(T_iv_strat1!AY17,1),"; ",ROUND(T_iv_strat1!AZ17,1),"]", " (", T_iv_strat1!BA17, ")")))</f>
        <v>-</v>
      </c>
      <c r="O37" s="110" t="str">
        <f>IF(T_iv_strat1!BC17="","-", (CONCATENATE("[",ROUND(T_iv_strat1!BC17,1),"; ",ROUND(T_iv_strat1!BD17,1),"]", " (", T_iv_strat1!BE17, ")")))</f>
        <v>-</v>
      </c>
      <c r="P37" s="110" t="str">
        <f>IF(T_iv_strat1!BG17="","-", (CONCATENATE("[",ROUND(T_iv_strat1!BG17,1),"; ",ROUND(T_iv_strat1!BH17,1),"]", " (", T_iv_strat1!BI17, ")")))</f>
        <v>-</v>
      </c>
      <c r="Q37" s="110" t="str">
        <f>IF(T_iv_strat1!BK17="","-", (CONCATENATE("[",ROUND(T_iv_strat1!BK17,1),"; ",ROUND(T_iv_strat1!BL17,1),"]", " (", T_iv_strat1!BM17, ")")))</f>
        <v>-</v>
      </c>
      <c r="R37" s="122"/>
      <c r="S37" s="122"/>
      <c r="T37" s="114"/>
      <c r="U37" s="110" t="str">
        <f>IF(T_iv_strat2!C17="","-", (CONCATENATE("[",ROUND(T_iv_strat2!C17,1),"; ",ROUND(T_iv_strat2!D17,1),"]", " (", T_iv_strat2!E17, ")")))</f>
        <v>-</v>
      </c>
      <c r="V37" s="110" t="str">
        <f>IF(T_iv_strat2!G17="","-", (CONCATENATE("[",ROUND(T_iv_strat2!G17,1),"; ",ROUND(T_iv_strat2!H17,1),"]", " (", T_iv_strat2!I17, ")")))</f>
        <v>-</v>
      </c>
      <c r="W37" s="110" t="str">
        <f>IF(T_iv_strat2!K17="","-", (CONCATENATE("[",ROUND(T_iv_strat2!K17,1),"; ",ROUND(T_iv_strat2!L17,1),"]", " (", T_iv_strat2!M17, ")")))</f>
        <v>-</v>
      </c>
      <c r="X37" s="110" t="str">
        <f>IF(T_iv_strat2!O17="","-", (CONCATENATE("[",ROUND(T_iv_strat2!O17,1),"; ",ROUND(T_iv_strat2!P17,1),"]", " (", T_iv_strat2!Q17, ")")))</f>
        <v>-</v>
      </c>
      <c r="Y37" s="110" t="str">
        <f>IF(T_iv_strat2!S17="","-", (CONCATENATE("[",ROUND(T_iv_strat2!S17,1),"; ",ROUND(T_iv_strat2!T17,1),"]", " (", T_iv_strat2!U17, ")")))</f>
        <v>-</v>
      </c>
      <c r="Z37" s="110" t="str">
        <f>IF(T_iv_strat2!W17="","-", (CONCATENATE("[",ROUND(T_iv_strat2!W17,1),"; ",ROUND(T_iv_strat2!X17,1),"]", " (", T_iv_strat2!Y17, ")")))</f>
        <v>-</v>
      </c>
      <c r="AA37" s="110" t="str">
        <f>IF(T_iv_strat2!AA17="","-", (CONCATENATE("[",ROUND(T_iv_strat2!AA17,1),"; ",ROUND(T_iv_strat2!AB17,1),"]", " (", T_iv_strat2!AC17, ")")))</f>
        <v>-</v>
      </c>
      <c r="AB37" s="110" t="str">
        <f>IF(T_iv_strat2!AE17="","-", (CONCATENATE("[",ROUND(T_iv_strat2!AE17,1),"; ",ROUND(T_iv_strat2!AF17,1),"]", " (", T_iv_strat2!AG17, ")")))</f>
        <v>-</v>
      </c>
      <c r="AC37" s="111" t="str">
        <f>IF(T_iv_strat2!AI17="","-", (CONCATENATE("[",ROUND(T_iv_strat2!AI17,1),"; ",ROUND(T_iv_strat2!AJ17,1),"]", " (", T_iv_strat2!AK17, ")")))</f>
        <v>-</v>
      </c>
      <c r="AD37" s="110" t="str">
        <f>IF(T_iv_strat2!AM17="","-", (CONCATENATE("[",ROUND(T_iv_strat2!AM17,1),"; ",ROUND(T_iv_strat2!AN17,1),"]", " (", T_iv_strat2!AO17, ")")))</f>
        <v>-</v>
      </c>
      <c r="AE37" s="110" t="str">
        <f>IF(T_iv_strat2!AQ17="","-", (CONCATENATE("[",ROUND(T_iv_strat2!AQ17,1),"; ",ROUND(T_iv_strat2!AR17,1),"]", " (", T_iv_strat2!AS17, ")")))</f>
        <v>-</v>
      </c>
      <c r="AF37" s="110" t="str">
        <f>IF(T_iv_strat2!AU17="","-", (CONCATENATE("[",ROUND(T_iv_strat2!AU17,1),"; ",ROUND(T_iv_strat2!AV17,1),"]", " (", T_iv_strat2!AW17, ")")))</f>
        <v>-</v>
      </c>
      <c r="AG37" s="110" t="str">
        <f>IF(T_iv_strat2!AY17="","-", (CONCATENATE("[",ROUND(T_iv_strat2!AY17,1),"; ",ROUND(T_iv_strat2!AZ17,1),"]", " (", T_iv_strat2!BA17, ")")))</f>
        <v>-</v>
      </c>
      <c r="AH37" s="110" t="str">
        <f>IF(T_iv_strat2!BC17="","-", (CONCATENATE("[",ROUND(T_iv_strat2!BC17,1),"; ",ROUND(T_iv_strat2!BD17,1),"]", " (", T_iv_strat2!BE17, ")")))</f>
        <v>-</v>
      </c>
      <c r="AI37" s="110" t="str">
        <f>IF(T_iv_strat2!BG17="","-", (CONCATENATE("[",ROUND(T_iv_strat2!BG17,1),"; ",ROUND(T_iv_strat2!BH17,1),"]", " (", T_iv_strat2!BI17, ")")))</f>
        <v>-</v>
      </c>
      <c r="AJ37" s="110" t="str">
        <f>IF(T_iv_strat2!BK17="","-", (CONCATENATE("[",ROUND(T_iv_strat2!BK17,1),"; ",ROUND(T_iv_strat2!BL17,1),"]", " (", T_iv_strat2!BM17, ")")))</f>
        <v>-</v>
      </c>
      <c r="AK37" s="122"/>
      <c r="AL37" s="122"/>
      <c r="AM37" s="114"/>
      <c r="AN37" s="110" t="str">
        <f>IF(T_strat3!C17="","-", (CONCATENATE("[",ROUND(T_strat3!C17,1),"; ",ROUND(T_strat3!D17,1),"]", " (", T_strat3!E17, ")")))</f>
        <v>-</v>
      </c>
      <c r="AO37" s="110" t="str">
        <f>IF(T_strat3!G17="","-", (CONCATENATE("[",ROUND(T_strat3!G17,1),"; ",ROUND(T_strat3!H17,1),"]", " (", T_strat3!I17, ")")))</f>
        <v>-</v>
      </c>
      <c r="AP37" s="110" t="str">
        <f>IF(T_strat3!K17="","-", (CONCATENATE("[",ROUND(T_strat3!K17,1),"; ",ROUND(T_strat3!L17,1),"]", " (", T_strat3!M17, ")")))</f>
        <v>-</v>
      </c>
      <c r="AQ37" s="110" t="str">
        <f>IF(T_strat3!O17="","-", (CONCATENATE("[",ROUND(T_strat3!O17,1),"; ",ROUND(T_strat3!P17,1),"]", " (", T_strat3!Q17, ")")))</f>
        <v>-</v>
      </c>
      <c r="AR37" s="110" t="str">
        <f>IF(T_strat3!S17="","-", (CONCATENATE("[",ROUND(T_strat3!S17,1),"; ",ROUND(T_strat3!T17,1),"]", " (", T_strat3!U17, ")")))</f>
        <v>-</v>
      </c>
      <c r="AS37" s="110" t="str">
        <f>IF(T_strat3!W17="","-", (CONCATENATE("[",ROUND(T_strat3!W17,1),"; ",ROUND(T_strat3!X17,1),"]", " (", T_strat3!Y17, ")")))</f>
        <v>-</v>
      </c>
      <c r="AT37" s="110" t="str">
        <f>IF(T_strat3!AA17="","-", (CONCATENATE("[",ROUND(T_strat3!AA17,1),"; ",ROUND(T_strat3!AB17,1),"]", " (", T_strat3!AC17, ")")))</f>
        <v>-</v>
      </c>
      <c r="AU37" s="110" t="str">
        <f>IF(T_strat3!AE17="","-", (CONCATENATE("[",ROUND(T_strat3!AE17,1),"; ",ROUND(T_strat3!AF17,1),"]", " (", T_strat3!AG17, ")")))</f>
        <v>-</v>
      </c>
      <c r="AV37" s="111" t="str">
        <f>IF(T_strat3!AI17="","-", (CONCATENATE("[",ROUND(T_strat3!AI17,1),"; ",ROUND(T_strat3!AJ17,1),"]", " (", T_strat3!AK17, ")")))</f>
        <v>-</v>
      </c>
      <c r="AW37" s="110" t="str">
        <f>IF(T_strat3!AM17="","-", (CONCATENATE("[",ROUND(T_strat3!AM17,1),"; ",ROUND(T_strat3!AN17,1),"]", " (", T_strat3!AO17, ")")))</f>
        <v>-</v>
      </c>
      <c r="AX37" s="110" t="str">
        <f>IF(T_strat3!AQ17="","-", (CONCATENATE("[",ROUND(T_strat3!AQ17,1),"; ",ROUND(T_strat3!AR17,1),"]", " (", T_strat3!AS17, ")")))</f>
        <v>-</v>
      </c>
      <c r="AY37" s="110" t="str">
        <f>IF(T_strat3!AU17="","-", (CONCATENATE("[",ROUND(T_strat3!AU17,1),"; ",ROUND(T_strat3!AV17,1),"]", " (", T_strat3!AW17, ")")))</f>
        <v>-</v>
      </c>
      <c r="AZ37" s="110" t="str">
        <f>IF(T_strat3!AY17="","-", (CONCATENATE("[",ROUND(T_strat3!AY17,1),"; ",ROUND(T_strat3!AZ17,1),"]", " (", T_strat3!BA17, ")")))</f>
        <v>-</v>
      </c>
      <c r="BA37" s="110" t="str">
        <f>IF(T_strat3!BC17="","-", (CONCATENATE("[",ROUND(T_strat3!BC17,1),"; ",ROUND(T_strat3!BD17,1),"]", " (", T_strat3!BE17, ")")))</f>
        <v>-</v>
      </c>
      <c r="BB37" s="110" t="str">
        <f>IF(T_strat3!BG17="","-", (CONCATENATE("[",ROUND(T_strat3!BG17,1),"; ",ROUND(T_strat3!BH17,1),"]", " (", T_strat3!BI17, ")")))</f>
        <v>-</v>
      </c>
      <c r="BC37" s="110" t="str">
        <f>IF(T_strat3!BK17="","-", (CONCATENATE("[",ROUND(T_strat3!BK17,1),"; ",ROUND(T_strat3!BL17,1),"]", " (", T_strat3!BM17, ")")))</f>
        <v>-</v>
      </c>
    </row>
    <row r="38" spans="1:55" s="174" customFormat="1" ht="10.5" customHeight="1">
      <c r="A38" s="12"/>
      <c r="B38" s="171">
        <f>ROUND(T_iv_strat1!B18,1)</f>
        <v>0</v>
      </c>
      <c r="C38" s="171">
        <f>ROUND(T_iv_strat1!F18,1)</f>
        <v>0</v>
      </c>
      <c r="D38" s="171">
        <f>ROUND(T_iv_strat1!J18,1)</f>
        <v>0</v>
      </c>
      <c r="E38" s="171">
        <f>ROUND(T_iv_strat1!N18,1)</f>
        <v>0</v>
      </c>
      <c r="F38" s="171">
        <f>ROUND(T_iv_strat1!R18,1)</f>
        <v>0</v>
      </c>
      <c r="G38" s="171">
        <f>ROUND(T_iv_strat1!V18,1)</f>
        <v>0</v>
      </c>
      <c r="H38" s="171">
        <f>ROUND(T_iv_strat1!Z18,1)</f>
        <v>0</v>
      </c>
      <c r="I38" s="171">
        <f>ROUND(T_iv_strat1!AD18,1)</f>
        <v>0</v>
      </c>
      <c r="J38" s="172">
        <f>ROUND(T_iv_strat1!AH18,1)</f>
        <v>0</v>
      </c>
      <c r="K38" s="171">
        <f>ROUND(T_iv_strat1!AL18,1)</f>
        <v>0</v>
      </c>
      <c r="L38" s="171">
        <f>ROUND(T_iv_strat1!AP18,1)</f>
        <v>0</v>
      </c>
      <c r="M38" s="171">
        <f>ROUND(T_iv_strat1!AT18,1)</f>
        <v>0</v>
      </c>
      <c r="N38" s="171">
        <f>ROUND(T_iv_strat1!AX18,1)</f>
        <v>0</v>
      </c>
      <c r="O38" s="171">
        <f>ROUND(T_iv_strat1!BB18,1)</f>
        <v>0</v>
      </c>
      <c r="P38" s="171">
        <f>ROUND(T_iv_strat1!BF18,1)</f>
        <v>0</v>
      </c>
      <c r="Q38" s="171">
        <f>ROUND(T_iv_strat1!BJ18,1)</f>
        <v>0</v>
      </c>
      <c r="R38" s="176"/>
      <c r="S38" s="176"/>
      <c r="T38" s="108"/>
      <c r="U38" s="171">
        <f>ROUND(T_iv_strat2!B18,1)</f>
        <v>0</v>
      </c>
      <c r="V38" s="171">
        <f>ROUND(T_iv_strat2!F18,1)</f>
        <v>0</v>
      </c>
      <c r="W38" s="171">
        <f>ROUND(T_iv_strat2!J18,1)</f>
        <v>0</v>
      </c>
      <c r="X38" s="171">
        <f>ROUND(T_iv_strat2!N18,1)</f>
        <v>0</v>
      </c>
      <c r="Y38" s="171">
        <f>ROUND(T_iv_strat2!R18,1)</f>
        <v>0</v>
      </c>
      <c r="Z38" s="171">
        <f>ROUND(T_iv_strat2!V18,1)</f>
        <v>0</v>
      </c>
      <c r="AA38" s="171">
        <f>ROUND(T_iv_strat2!Z18,1)</f>
        <v>0</v>
      </c>
      <c r="AB38" s="171">
        <f>ROUND(T_iv_strat2!AD18,1)</f>
        <v>0</v>
      </c>
      <c r="AC38" s="172">
        <f>ROUND(T_iv_strat2!AH18,1)</f>
        <v>0</v>
      </c>
      <c r="AD38" s="171">
        <f>ROUND(T_iv_strat2!AL18,1)</f>
        <v>0</v>
      </c>
      <c r="AE38" s="171">
        <f>ROUND(T_iv_strat2!AP18,1)</f>
        <v>0</v>
      </c>
      <c r="AF38" s="171">
        <f>ROUND(T_iv_strat2!AT18,1)</f>
        <v>0</v>
      </c>
      <c r="AG38" s="171">
        <f>ROUND(T_iv_strat2!AX18,1)</f>
        <v>0</v>
      </c>
      <c r="AH38" s="171">
        <f>ROUND(T_iv_strat2!BB18,1)</f>
        <v>0</v>
      </c>
      <c r="AI38" s="171">
        <f>ROUND(T_iv_strat2!BF18,1)</f>
        <v>0</v>
      </c>
      <c r="AJ38" s="171">
        <f>ROUND(T_iv_strat2!BJ18,1)</f>
        <v>0</v>
      </c>
      <c r="AK38" s="176"/>
      <c r="AL38" s="176"/>
      <c r="AM38" s="108"/>
      <c r="AN38" s="171">
        <f>ROUND(T_strat3!B18,1)</f>
        <v>0</v>
      </c>
      <c r="AO38" s="171">
        <f>ROUND(T_strat3!F18,1)</f>
        <v>0</v>
      </c>
      <c r="AP38" s="171">
        <f>ROUND(T_strat3!J18,1)</f>
        <v>0</v>
      </c>
      <c r="AQ38" s="171">
        <f>ROUND(T_strat3!N18,1)</f>
        <v>0</v>
      </c>
      <c r="AR38" s="171">
        <f>ROUND(T_strat3!R18,1)</f>
        <v>0</v>
      </c>
      <c r="AS38" s="171">
        <f>ROUND(T_strat3!V18,1)</f>
        <v>0</v>
      </c>
      <c r="AT38" s="171">
        <f>ROUND(T_strat3!Z18,1)</f>
        <v>0</v>
      </c>
      <c r="AU38" s="171">
        <f>ROUND(T_strat3!AD18,1)</f>
        <v>0</v>
      </c>
      <c r="AV38" s="172">
        <f>ROUND(T_strat3!AH18,1)</f>
        <v>0</v>
      </c>
      <c r="AW38" s="171">
        <f>ROUND(T_strat3!AL18,1)</f>
        <v>0</v>
      </c>
      <c r="AX38" s="171">
        <f>ROUND(T_strat3!AP18,1)</f>
        <v>0</v>
      </c>
      <c r="AY38" s="171">
        <f>ROUND(T_strat3!AT18,1)</f>
        <v>0</v>
      </c>
      <c r="AZ38" s="171">
        <f>ROUND(T_strat3!AX18,1)</f>
        <v>0</v>
      </c>
      <c r="BA38" s="171">
        <f>ROUND(T_strat3!BB18,1)</f>
        <v>0</v>
      </c>
      <c r="BB38" s="171">
        <f>ROUND(T_strat3!BF18,1)</f>
        <v>0</v>
      </c>
      <c r="BC38" s="171">
        <f>ROUND(T_strat3!BJ18,1)</f>
        <v>0</v>
      </c>
    </row>
    <row r="39" spans="1:55" s="15" customFormat="1" ht="10.5" customHeight="1">
      <c r="A39" s="75"/>
      <c r="B39" s="110" t="str">
        <f>IF(T_iv_strat1!C18="","-", (CONCATENATE("[",ROUND(T_iv_strat1!C18,1),"; ",ROUND(T_iv_strat1!D18,1),"]", " (", T_iv_strat1!E18, ")")))</f>
        <v>-</v>
      </c>
      <c r="C39" s="110" t="str">
        <f>IF(T_iv_strat1!G18="","-", (CONCATENATE("[",ROUND(T_iv_strat1!G18,1),"; ",ROUND(T_iv_strat1!H18,1),"]", " (", T_iv_strat1!I18, ")")))</f>
        <v>-</v>
      </c>
      <c r="D39" s="110" t="str">
        <f>IF(T_iv_strat1!K18="","-", (CONCATENATE("[",ROUND(T_iv_strat1!K18,1),"; ",ROUND(T_iv_strat1!L18,1),"]", " (", T_iv_strat1!M18, ")")))</f>
        <v>-</v>
      </c>
      <c r="E39" s="110" t="str">
        <f>IF(T_iv_strat1!O18="","-", (CONCATENATE("[",ROUND(T_iv_strat1!O18,1),"; ",ROUND(T_iv_strat1!P18,1),"]", " (", T_iv_strat1!Q18, ")")))</f>
        <v>-</v>
      </c>
      <c r="F39" s="110" t="str">
        <f>IF(T_iv_strat1!S18="","-", (CONCATENATE("[",ROUND(T_iv_strat1!S18,1),"; ",ROUND(T_iv_strat1!T18,1),"]", " (", T_iv_strat1!U18, ")")))</f>
        <v>-</v>
      </c>
      <c r="G39" s="110" t="str">
        <f>IF(T_iv_strat1!W18="","-", (CONCATENATE("[",ROUND(T_iv_strat1!W18,1),"; ",ROUND(T_iv_strat1!X18,1),"]", " (", T_iv_strat1!Y18, ")")))</f>
        <v>-</v>
      </c>
      <c r="H39" s="110" t="str">
        <f>IF(T_iv_strat1!AA18="","-", (CONCATENATE("[",ROUND(T_iv_strat1!AA18,1),"; ",ROUND(T_iv_strat1!AB18,1),"]", " (", T_iv_strat1!AC18, ")")))</f>
        <v>-</v>
      </c>
      <c r="I39" s="110" t="str">
        <f>IF(T_iv_strat1!AE18="","-", (CONCATENATE("[",ROUND(T_iv_strat1!AE18,1),"; ",ROUND(T_iv_strat1!AF18,1),"]", " (", T_iv_strat1!AG18, ")")))</f>
        <v>-</v>
      </c>
      <c r="J39" s="111" t="str">
        <f>IF(T_iv_strat1!AI18="","-", (CONCATENATE("[",ROUND(T_iv_strat1!AI18,1),"; ",ROUND(T_iv_strat1!AJ18,1),"]", " (", T_iv_strat1!AK18, ")")))</f>
        <v>-</v>
      </c>
      <c r="K39" s="110" t="str">
        <f>IF(T_iv_strat1!AM18="","-", (CONCATENATE("[",ROUND(T_iv_strat1!AM18,1),"; ",ROUND(T_iv_strat1!AN18,1),"]", " (", T_iv_strat1!AO18, ")")))</f>
        <v>-</v>
      </c>
      <c r="L39" s="110" t="str">
        <f>IF(T_iv_strat1!AQ18="","-", (CONCATENATE("[",ROUND(T_iv_strat1!AQ18,1),"; ",ROUND(T_iv_strat1!AR18,1),"]", " (", T_iv_strat1!AS18, ")")))</f>
        <v>-</v>
      </c>
      <c r="M39" s="110" t="str">
        <f>IF(T_iv_strat1!AU18="","-", (CONCATENATE("[",ROUND(T_iv_strat1!AU18,1),"; ",ROUND(T_iv_strat1!AV18,1),"]", " (", T_iv_strat1!AW18, ")")))</f>
        <v>-</v>
      </c>
      <c r="N39" s="110" t="str">
        <f>IF(T_iv_strat1!AY18="","-", (CONCATENATE("[",ROUND(T_iv_strat1!AY18,1),"; ",ROUND(T_iv_strat1!AZ18,1),"]", " (", T_iv_strat1!BA18, ")")))</f>
        <v>-</v>
      </c>
      <c r="O39" s="110" t="str">
        <f>IF(T_iv_strat1!BC18="","-", (CONCATENATE("[",ROUND(T_iv_strat1!BC18,1),"; ",ROUND(T_iv_strat1!BD18,1),"]", " (", T_iv_strat1!BE18, ")")))</f>
        <v>-</v>
      </c>
      <c r="P39" s="110" t="str">
        <f>IF(T_iv_strat1!BG18="","-", (CONCATENATE("[",ROUND(T_iv_strat1!BG18,1),"; ",ROUND(T_iv_strat1!BH18,1),"]", " (", T_iv_strat1!BI18, ")")))</f>
        <v>-</v>
      </c>
      <c r="Q39" s="110" t="str">
        <f>IF(T_iv_strat1!BK18="","-", (CONCATENATE("[",ROUND(T_iv_strat1!BK18,1),"; ",ROUND(T_iv_strat1!BL18,1),"]", " (", T_iv_strat1!BM18, ")")))</f>
        <v>-</v>
      </c>
      <c r="R39" s="122"/>
      <c r="S39" s="122"/>
      <c r="T39" s="115"/>
      <c r="U39" s="110" t="str">
        <f>IF(T_iv_strat2!C18="","-", (CONCATENATE("[",ROUND(T_iv_strat2!C18,1),"; ",ROUND(T_iv_strat2!D18,1),"]", " (", T_iv_strat2!E18, ")")))</f>
        <v>-</v>
      </c>
      <c r="V39" s="110" t="str">
        <f>IF(T_iv_strat2!G18="","-", (CONCATENATE("[",ROUND(T_iv_strat2!G18,1),"; ",ROUND(T_iv_strat2!H18,1),"]", " (", T_iv_strat2!I18, ")")))</f>
        <v>-</v>
      </c>
      <c r="W39" s="110" t="str">
        <f>IF(T_iv_strat2!K18="","-", (CONCATENATE("[",ROUND(T_iv_strat2!K18,1),"; ",ROUND(T_iv_strat2!L18,1),"]", " (", T_iv_strat2!M18, ")")))</f>
        <v>-</v>
      </c>
      <c r="X39" s="110" t="str">
        <f>IF(T_iv_strat2!O18="","-", (CONCATENATE("[",ROUND(T_iv_strat2!O18,1),"; ",ROUND(T_iv_strat2!P18,1),"]", " (", T_iv_strat2!Q18, ")")))</f>
        <v>-</v>
      </c>
      <c r="Y39" s="110" t="str">
        <f>IF(T_iv_strat2!S18="","-", (CONCATENATE("[",ROUND(T_iv_strat2!S18,1),"; ",ROUND(T_iv_strat2!T18,1),"]", " (", T_iv_strat2!U18, ")")))</f>
        <v>-</v>
      </c>
      <c r="Z39" s="110" t="str">
        <f>IF(T_iv_strat2!W18="","-", (CONCATENATE("[",ROUND(T_iv_strat2!W18,1),"; ",ROUND(T_iv_strat2!X18,1),"]", " (", T_iv_strat2!Y18, ")")))</f>
        <v>-</v>
      </c>
      <c r="AA39" s="110" t="str">
        <f>IF(T_iv_strat2!AA18="","-", (CONCATENATE("[",ROUND(T_iv_strat2!AA18,1),"; ",ROUND(T_iv_strat2!AB18,1),"]", " (", T_iv_strat2!AC18, ")")))</f>
        <v>-</v>
      </c>
      <c r="AB39" s="110" t="str">
        <f>IF(T_iv_strat2!AE18="","-", (CONCATENATE("[",ROUND(T_iv_strat2!AE18,1),"; ",ROUND(T_iv_strat2!AF18,1),"]", " (", T_iv_strat2!AG18, ")")))</f>
        <v>-</v>
      </c>
      <c r="AC39" s="111" t="str">
        <f>IF(T_iv_strat2!AI18="","-", (CONCATENATE("[",ROUND(T_iv_strat2!AI18,1),"; ",ROUND(T_iv_strat2!AJ18,1),"]", " (", T_iv_strat2!AK18, ")")))</f>
        <v>-</v>
      </c>
      <c r="AD39" s="110" t="str">
        <f>IF(T_iv_strat2!AM18="","-", (CONCATENATE("[",ROUND(T_iv_strat2!AM18,1),"; ",ROUND(T_iv_strat2!AN18,1),"]", " (", T_iv_strat2!AO18, ")")))</f>
        <v>-</v>
      </c>
      <c r="AE39" s="110" t="str">
        <f>IF(T_iv_strat2!AQ18="","-", (CONCATENATE("[",ROUND(T_iv_strat2!AQ18,1),"; ",ROUND(T_iv_strat2!AR18,1),"]", " (", T_iv_strat2!AS18, ")")))</f>
        <v>-</v>
      </c>
      <c r="AF39" s="110" t="str">
        <f>IF(T_iv_strat2!AU18="","-", (CONCATENATE("[",ROUND(T_iv_strat2!AU18,1),"; ",ROUND(T_iv_strat2!AV18,1),"]", " (", T_iv_strat2!AW18, ")")))</f>
        <v>-</v>
      </c>
      <c r="AG39" s="110" t="str">
        <f>IF(T_iv_strat2!AY18="","-", (CONCATENATE("[",ROUND(T_iv_strat2!AY18,1),"; ",ROUND(T_iv_strat2!AZ18,1),"]", " (", T_iv_strat2!BA18, ")")))</f>
        <v>-</v>
      </c>
      <c r="AH39" s="110" t="str">
        <f>IF(T_iv_strat2!BC18="","-", (CONCATENATE("[",ROUND(T_iv_strat2!BC18,1),"; ",ROUND(T_iv_strat2!BD18,1),"]", " (", T_iv_strat2!BE18, ")")))</f>
        <v>-</v>
      </c>
      <c r="AI39" s="110" t="str">
        <f>IF(T_iv_strat2!BG18="","-", (CONCATENATE("[",ROUND(T_iv_strat2!BG18,1),"; ",ROUND(T_iv_strat2!BH18,1),"]", " (", T_iv_strat2!BI18, ")")))</f>
        <v>-</v>
      </c>
      <c r="AJ39" s="110" t="str">
        <f>IF(T_iv_strat2!BK18="","-", (CONCATENATE("[",ROUND(T_iv_strat2!BK18,1),"; ",ROUND(T_iv_strat2!BL18,1),"]", " (", T_iv_strat2!BM18, ")")))</f>
        <v>-</v>
      </c>
      <c r="AK39" s="122"/>
      <c r="AL39" s="122"/>
      <c r="AM39" s="115"/>
      <c r="AN39" s="110" t="str">
        <f>IF(T_strat3!C18="","-", (CONCATENATE("[",ROUND(T_strat3!C18,1),"; ",ROUND(T_strat3!D18,1),"]", " (", T_strat3!E18, ")")))</f>
        <v>-</v>
      </c>
      <c r="AO39" s="110" t="str">
        <f>IF(T_strat3!G18="","-", (CONCATENATE("[",ROUND(T_strat3!G18,1),"; ",ROUND(T_strat3!H18,1),"]", " (", T_strat3!I18, ")")))</f>
        <v>-</v>
      </c>
      <c r="AP39" s="110" t="str">
        <f>IF(T_strat3!K18="","-", (CONCATENATE("[",ROUND(T_strat3!K18,1),"; ",ROUND(T_strat3!L18,1),"]", " (", T_strat3!M18, ")")))</f>
        <v>-</v>
      </c>
      <c r="AQ39" s="110" t="str">
        <f>IF(T_strat3!O18="","-", (CONCATENATE("[",ROUND(T_strat3!O18,1),"; ",ROUND(T_strat3!P18,1),"]", " (", T_strat3!Q18, ")")))</f>
        <v>-</v>
      </c>
      <c r="AR39" s="110" t="str">
        <f>IF(T_strat3!S18="","-", (CONCATENATE("[",ROUND(T_strat3!S18,1),"; ",ROUND(T_strat3!T18,1),"]", " (", T_strat3!U18, ")")))</f>
        <v>-</v>
      </c>
      <c r="AS39" s="110" t="str">
        <f>IF(T_strat3!W18="","-", (CONCATENATE("[",ROUND(T_strat3!W18,1),"; ",ROUND(T_strat3!X18,1),"]", " (", T_strat3!Y18, ")")))</f>
        <v>-</v>
      </c>
      <c r="AT39" s="110" t="str">
        <f>IF(T_strat3!AA18="","-", (CONCATENATE("[",ROUND(T_strat3!AA18,1),"; ",ROUND(T_strat3!AB18,1),"]", " (", T_strat3!AC18, ")")))</f>
        <v>-</v>
      </c>
      <c r="AU39" s="110" t="str">
        <f>IF(T_strat3!AE18="","-", (CONCATENATE("[",ROUND(T_strat3!AE18,1),"; ",ROUND(T_strat3!AF18,1),"]", " (", T_strat3!AG18, ")")))</f>
        <v>-</v>
      </c>
      <c r="AV39" s="111" t="str">
        <f>IF(T_strat3!AI18="","-", (CONCATENATE("[",ROUND(T_strat3!AI18,1),"; ",ROUND(T_strat3!AJ18,1),"]", " (", T_strat3!AK18, ")")))</f>
        <v>-</v>
      </c>
      <c r="AW39" s="110" t="str">
        <f>IF(T_strat3!AM18="","-", (CONCATENATE("[",ROUND(T_strat3!AM18,1),"; ",ROUND(T_strat3!AN18,1),"]", " (", T_strat3!AO18, ")")))</f>
        <v>-</v>
      </c>
      <c r="AX39" s="110" t="str">
        <f>IF(T_strat3!AQ18="","-", (CONCATENATE("[",ROUND(T_strat3!AQ18,1),"; ",ROUND(T_strat3!AR18,1),"]", " (", T_strat3!AS18, ")")))</f>
        <v>-</v>
      </c>
      <c r="AY39" s="110" t="str">
        <f>IF(T_strat3!AU18="","-", (CONCATENATE("[",ROUND(T_strat3!AU18,1),"; ",ROUND(T_strat3!AV18,1),"]", " (", T_strat3!AW18, ")")))</f>
        <v>-</v>
      </c>
      <c r="AZ39" s="110" t="str">
        <f>IF(T_strat3!AY18="","-", (CONCATENATE("[",ROUND(T_strat3!AY18,1),"; ",ROUND(T_strat3!AZ18,1),"]", " (", T_strat3!BA18, ")")))</f>
        <v>-</v>
      </c>
      <c r="BA39" s="110" t="str">
        <f>IF(T_strat3!BC18="","-", (CONCATENATE("[",ROUND(T_strat3!BC18,1),"; ",ROUND(T_strat3!BD18,1),"]", " (", T_strat3!BE18, ")")))</f>
        <v>-</v>
      </c>
      <c r="BB39" s="110" t="str">
        <f>IF(T_strat3!BG18="","-", (CONCATENATE("[",ROUND(T_strat3!BG18,1),"; ",ROUND(T_strat3!BH18,1),"]", " (", T_strat3!BI18, ")")))</f>
        <v>-</v>
      </c>
      <c r="BC39" s="110" t="str">
        <f>IF(T_strat3!BK18="","-", (CONCATENATE("[",ROUND(T_strat3!BK18,1),"; ",ROUND(T_strat3!BL18,1),"]", " (", T_strat3!BM18, ")")))</f>
        <v>-</v>
      </c>
    </row>
    <row r="40" spans="1:55" s="174" customFormat="1" ht="10.5" customHeight="1">
      <c r="A40" s="76"/>
      <c r="B40" s="171">
        <f>ROUND(T_iv_strat1!B19,1)</f>
        <v>0</v>
      </c>
      <c r="C40" s="171">
        <f>ROUND(T_iv_strat1!F19,1)</f>
        <v>0</v>
      </c>
      <c r="D40" s="171">
        <f>ROUND(T_iv_strat1!J19,1)</f>
        <v>0</v>
      </c>
      <c r="E40" s="171">
        <f>ROUND(T_iv_strat1!N19,1)</f>
        <v>0</v>
      </c>
      <c r="F40" s="171">
        <f>ROUND(T_iv_strat1!R19,1)</f>
        <v>0</v>
      </c>
      <c r="G40" s="171">
        <f>ROUND(T_iv_strat1!V19,1)</f>
        <v>0</v>
      </c>
      <c r="H40" s="171">
        <f>ROUND(T_iv_strat1!Z19,1)</f>
        <v>0</v>
      </c>
      <c r="I40" s="171">
        <f>ROUND(T_iv_strat1!AD19,1)</f>
        <v>0</v>
      </c>
      <c r="J40" s="172">
        <f>ROUND(T_iv_strat1!AH19,1)</f>
        <v>0</v>
      </c>
      <c r="K40" s="171">
        <f>ROUND(T_iv_strat1!AL19,1)</f>
        <v>0</v>
      </c>
      <c r="L40" s="171">
        <f>ROUND(T_iv_strat1!AP19,1)</f>
        <v>0</v>
      </c>
      <c r="M40" s="171">
        <f>ROUND(T_iv_strat1!AT19,1)</f>
        <v>0</v>
      </c>
      <c r="N40" s="171">
        <f>ROUND(T_iv_strat1!AX19,1)</f>
        <v>0</v>
      </c>
      <c r="O40" s="171">
        <f>ROUND(T_iv_strat1!BB19,1)</f>
        <v>0</v>
      </c>
      <c r="P40" s="171">
        <f>ROUND(T_iv_strat1!BF19,1)</f>
        <v>0</v>
      </c>
      <c r="Q40" s="171">
        <f>ROUND(T_iv_strat1!BJ19,1)</f>
        <v>0</v>
      </c>
      <c r="R40" s="176"/>
      <c r="S40" s="176"/>
      <c r="T40" s="112"/>
      <c r="U40" s="171">
        <f>ROUND(T_iv_strat2!B19,1)</f>
        <v>0</v>
      </c>
      <c r="V40" s="171">
        <f>ROUND(T_iv_strat2!F19,1)</f>
        <v>0</v>
      </c>
      <c r="W40" s="171">
        <f>ROUND(T_iv_strat2!J19,1)</f>
        <v>0</v>
      </c>
      <c r="X40" s="171">
        <f>ROUND(T_iv_strat2!N19,1)</f>
        <v>0</v>
      </c>
      <c r="Y40" s="171">
        <f>ROUND(T_iv_strat2!R19,1)</f>
        <v>0</v>
      </c>
      <c r="Z40" s="171">
        <f>ROUND(T_iv_strat2!V19,1)</f>
        <v>0</v>
      </c>
      <c r="AA40" s="171">
        <f>ROUND(T_iv_strat2!Z19,1)</f>
        <v>0</v>
      </c>
      <c r="AB40" s="171">
        <f>ROUND(T_iv_strat2!AD19,1)</f>
        <v>0</v>
      </c>
      <c r="AC40" s="172">
        <f>ROUND(T_iv_strat2!AH19,1)</f>
        <v>0</v>
      </c>
      <c r="AD40" s="171">
        <f>ROUND(T_iv_strat2!AL19,1)</f>
        <v>0</v>
      </c>
      <c r="AE40" s="171">
        <f>ROUND(T_iv_strat2!AP19,1)</f>
        <v>0</v>
      </c>
      <c r="AF40" s="171">
        <f>ROUND(T_iv_strat2!AT19,1)</f>
        <v>0</v>
      </c>
      <c r="AG40" s="171">
        <f>ROUND(T_iv_strat2!AX19,1)</f>
        <v>0</v>
      </c>
      <c r="AH40" s="171">
        <f>ROUND(T_iv_strat2!BB19,1)</f>
        <v>0</v>
      </c>
      <c r="AI40" s="171">
        <f>ROUND(T_iv_strat2!BF19,1)</f>
        <v>0</v>
      </c>
      <c r="AJ40" s="171">
        <f>ROUND(T_iv_strat2!BJ19,1)</f>
        <v>0</v>
      </c>
      <c r="AK40" s="176"/>
      <c r="AL40" s="176"/>
      <c r="AM40" s="112"/>
      <c r="AN40" s="171">
        <f>ROUND(T_strat3!B19,1)</f>
        <v>0</v>
      </c>
      <c r="AO40" s="171">
        <f>ROUND(T_strat3!F19,1)</f>
        <v>0</v>
      </c>
      <c r="AP40" s="171">
        <f>ROUND(T_strat3!J19,1)</f>
        <v>0</v>
      </c>
      <c r="AQ40" s="171">
        <f>ROUND(T_strat3!N19,1)</f>
        <v>0</v>
      </c>
      <c r="AR40" s="171">
        <f>ROUND(T_strat3!R19,1)</f>
        <v>0</v>
      </c>
      <c r="AS40" s="171">
        <f>ROUND(T_strat3!V19,1)</f>
        <v>0</v>
      </c>
      <c r="AT40" s="171">
        <f>ROUND(T_strat3!Z19,1)</f>
        <v>0</v>
      </c>
      <c r="AU40" s="171">
        <f>ROUND(T_strat3!AD19,1)</f>
        <v>0</v>
      </c>
      <c r="AV40" s="172">
        <f>ROUND(T_strat3!AH19,1)</f>
        <v>0</v>
      </c>
      <c r="AW40" s="171">
        <f>ROUND(T_strat3!AL19,1)</f>
        <v>0</v>
      </c>
      <c r="AX40" s="171">
        <f>ROUND(T_strat3!AP19,1)</f>
        <v>0</v>
      </c>
      <c r="AY40" s="171">
        <f>ROUND(T_strat3!AT19,1)</f>
        <v>0</v>
      </c>
      <c r="AZ40" s="171">
        <f>ROUND(T_strat3!AX19,1)</f>
        <v>0</v>
      </c>
      <c r="BA40" s="171">
        <f>ROUND(T_strat3!BB19,1)</f>
        <v>0</v>
      </c>
      <c r="BB40" s="171">
        <f>ROUND(T_strat3!BF19,1)</f>
        <v>0</v>
      </c>
      <c r="BC40" s="171">
        <f>ROUND(T_strat3!BJ19,1)</f>
        <v>0</v>
      </c>
    </row>
    <row r="41" spans="1:55" s="15" customFormat="1" ht="10.5" customHeight="1">
      <c r="A41" s="77"/>
      <c r="B41" s="110" t="str">
        <f>IF(T_iv_strat1!C19="","-", (CONCATENATE("[",ROUND(T_iv_strat1!C19,1),"; ",ROUND(T_iv_strat1!D19,1),"]", " (", T_iv_strat1!E19, ")")))</f>
        <v>-</v>
      </c>
      <c r="C41" s="110" t="str">
        <f>IF(T_iv_strat1!G19="","-", (CONCATENATE("[",ROUND(T_iv_strat1!G19,1),"; ",ROUND(T_iv_strat1!H19,1),"]", " (", T_iv_strat1!I19, ")")))</f>
        <v>-</v>
      </c>
      <c r="D41" s="110" t="str">
        <f>IF(T_iv_strat1!K19="","-", (CONCATENATE("[",ROUND(T_iv_strat1!K19,1),"; ",ROUND(T_iv_strat1!L19,1),"]", " (", T_iv_strat1!M19, ")")))</f>
        <v>-</v>
      </c>
      <c r="E41" s="110" t="str">
        <f>IF(T_iv_strat1!O19="","-", (CONCATENATE("[",ROUND(T_iv_strat1!O19,1),"; ",ROUND(T_iv_strat1!P19,1),"]", " (", T_iv_strat1!Q19, ")")))</f>
        <v>-</v>
      </c>
      <c r="F41" s="110" t="str">
        <f>IF(T_iv_strat1!S19="","-", (CONCATENATE("[",ROUND(T_iv_strat1!S19,1),"; ",ROUND(T_iv_strat1!T19,1),"]", " (", T_iv_strat1!U19, ")")))</f>
        <v>-</v>
      </c>
      <c r="G41" s="110" t="str">
        <f>IF(T_iv_strat1!W19="","-", (CONCATENATE("[",ROUND(T_iv_strat1!W19,1),"; ",ROUND(T_iv_strat1!X19,1),"]", " (", T_iv_strat1!Y19, ")")))</f>
        <v>-</v>
      </c>
      <c r="H41" s="110" t="str">
        <f>IF(T_iv_strat1!AA19="","-", (CONCATENATE("[",ROUND(T_iv_strat1!AA19,1),"; ",ROUND(T_iv_strat1!AB19,1),"]", " (", T_iv_strat1!AC19, ")")))</f>
        <v>-</v>
      </c>
      <c r="I41" s="110" t="str">
        <f>IF(T_iv_strat1!AE19="","-", (CONCATENATE("[",ROUND(T_iv_strat1!AE19,1),"; ",ROUND(T_iv_strat1!AF19,1),"]", " (", T_iv_strat1!AG19, ")")))</f>
        <v>-</v>
      </c>
      <c r="J41" s="111" t="str">
        <f>IF(T_iv_strat1!AI19="","-", (CONCATENATE("[",ROUND(T_iv_strat1!AI19,1),"; ",ROUND(T_iv_strat1!AJ19,1),"]", " (", T_iv_strat1!AK19, ")")))</f>
        <v>-</v>
      </c>
      <c r="K41" s="110" t="str">
        <f>IF(T_iv_strat1!AM19="","-", (CONCATENATE("[",ROUND(T_iv_strat1!AM19,1),"; ",ROUND(T_iv_strat1!AN19,1),"]", " (", T_iv_strat1!AO19, ")")))</f>
        <v>-</v>
      </c>
      <c r="L41" s="110" t="str">
        <f>IF(T_iv_strat1!AQ19="","-", (CONCATENATE("[",ROUND(T_iv_strat1!AQ19,1),"; ",ROUND(T_iv_strat1!AR19,1),"]", " (", T_iv_strat1!AS19, ")")))</f>
        <v>-</v>
      </c>
      <c r="M41" s="110" t="str">
        <f>IF(T_iv_strat1!AU19="","-", (CONCATENATE("[",ROUND(T_iv_strat1!AU19,1),"; ",ROUND(T_iv_strat1!AV19,1),"]", " (", T_iv_strat1!AW19, ")")))</f>
        <v>-</v>
      </c>
      <c r="N41" s="110" t="str">
        <f>IF(T_iv_strat1!AY19="","-", (CONCATENATE("[",ROUND(T_iv_strat1!AY19,1),"; ",ROUND(T_iv_strat1!AZ19,1),"]", " (", T_iv_strat1!BA19, ")")))</f>
        <v>-</v>
      </c>
      <c r="O41" s="110" t="str">
        <f>IF(T_iv_strat1!BC19="","-", (CONCATENATE("[",ROUND(T_iv_strat1!BC19,1),"; ",ROUND(T_iv_strat1!BD19,1),"]", " (", T_iv_strat1!BE19, ")")))</f>
        <v>-</v>
      </c>
      <c r="P41" s="110" t="str">
        <f>IF(T_iv_strat1!BG19="","-", (CONCATENATE("[",ROUND(T_iv_strat1!BG19,1),"; ",ROUND(T_iv_strat1!BH19,1),"]", " (", T_iv_strat1!BI19, ")")))</f>
        <v>-</v>
      </c>
      <c r="Q41" s="110" t="str">
        <f>IF(T_iv_strat1!BK19="","-", (CONCATENATE("[",ROUND(T_iv_strat1!BK19,1),"; ",ROUND(T_iv_strat1!BL19,1),"]", " (", T_iv_strat1!BM19, ")")))</f>
        <v>-</v>
      </c>
      <c r="R41" s="122"/>
      <c r="S41" s="122"/>
      <c r="T41" s="116"/>
      <c r="U41" s="110" t="str">
        <f>IF(T_iv_strat2!C19="","-", (CONCATENATE("[",ROUND(T_iv_strat2!C19,1),"; ",ROUND(T_iv_strat2!D19,1),"]", " (", T_iv_strat2!E19, ")")))</f>
        <v>-</v>
      </c>
      <c r="V41" s="110" t="str">
        <f>IF(T_iv_strat2!G19="","-", (CONCATENATE("[",ROUND(T_iv_strat2!G19,1),"; ",ROUND(T_iv_strat2!H19,1),"]", " (", T_iv_strat2!I19, ")")))</f>
        <v>-</v>
      </c>
      <c r="W41" s="110" t="str">
        <f>IF(T_iv_strat2!K19="","-", (CONCATENATE("[",ROUND(T_iv_strat2!K19,1),"; ",ROUND(T_iv_strat2!L19,1),"]", " (", T_iv_strat2!M19, ")")))</f>
        <v>-</v>
      </c>
      <c r="X41" s="110" t="str">
        <f>IF(T_iv_strat2!O19="","-", (CONCATENATE("[",ROUND(T_iv_strat2!O19,1),"; ",ROUND(T_iv_strat2!P19,1),"]", " (", T_iv_strat2!Q19, ")")))</f>
        <v>-</v>
      </c>
      <c r="Y41" s="110" t="str">
        <f>IF(T_iv_strat2!S19="","-", (CONCATENATE("[",ROUND(T_iv_strat2!S19,1),"; ",ROUND(T_iv_strat2!T19,1),"]", " (", T_iv_strat2!U19, ")")))</f>
        <v>-</v>
      </c>
      <c r="Z41" s="110" t="str">
        <f>IF(T_iv_strat2!W19="","-", (CONCATENATE("[",ROUND(T_iv_strat2!W19,1),"; ",ROUND(T_iv_strat2!X19,1),"]", " (", T_iv_strat2!Y19, ")")))</f>
        <v>-</v>
      </c>
      <c r="AA41" s="110" t="str">
        <f>IF(T_iv_strat2!AA19="","-", (CONCATENATE("[",ROUND(T_iv_strat2!AA19,1),"; ",ROUND(T_iv_strat2!AB19,1),"]", " (", T_iv_strat2!AC19, ")")))</f>
        <v>-</v>
      </c>
      <c r="AB41" s="110" t="str">
        <f>IF(T_iv_strat2!AE19="","-", (CONCATENATE("[",ROUND(T_iv_strat2!AE19,1),"; ",ROUND(T_iv_strat2!AF19,1),"]", " (", T_iv_strat2!AG19, ")")))</f>
        <v>-</v>
      </c>
      <c r="AC41" s="111" t="str">
        <f>IF(T_iv_strat2!AI19="","-", (CONCATENATE("[",ROUND(T_iv_strat2!AI19,1),"; ",ROUND(T_iv_strat2!AJ19,1),"]", " (", T_iv_strat2!AK19, ")")))</f>
        <v>-</v>
      </c>
      <c r="AD41" s="110" t="str">
        <f>IF(T_iv_strat2!AM19="","-", (CONCATENATE("[",ROUND(T_iv_strat2!AM19,1),"; ",ROUND(T_iv_strat2!AN19,1),"]", " (", T_iv_strat2!AO19, ")")))</f>
        <v>-</v>
      </c>
      <c r="AE41" s="110" t="str">
        <f>IF(T_iv_strat2!AQ19="","-", (CONCATENATE("[",ROUND(T_iv_strat2!AQ19,1),"; ",ROUND(T_iv_strat2!AR19,1),"]", " (", T_iv_strat2!AS19, ")")))</f>
        <v>-</v>
      </c>
      <c r="AF41" s="110" t="str">
        <f>IF(T_iv_strat2!AU19="","-", (CONCATENATE("[",ROUND(T_iv_strat2!AU19,1),"; ",ROUND(T_iv_strat2!AV19,1),"]", " (", T_iv_strat2!AW19, ")")))</f>
        <v>-</v>
      </c>
      <c r="AG41" s="110" t="str">
        <f>IF(T_iv_strat2!AY19="","-", (CONCATENATE("[",ROUND(T_iv_strat2!AY19,1),"; ",ROUND(T_iv_strat2!AZ19,1),"]", " (", T_iv_strat2!BA19, ")")))</f>
        <v>-</v>
      </c>
      <c r="AH41" s="110" t="str">
        <f>IF(T_iv_strat2!BC19="","-", (CONCATENATE("[",ROUND(T_iv_strat2!BC19,1),"; ",ROUND(T_iv_strat2!BD19,1),"]", " (", T_iv_strat2!BE19, ")")))</f>
        <v>-</v>
      </c>
      <c r="AI41" s="110" t="str">
        <f>IF(T_iv_strat2!BG19="","-", (CONCATENATE("[",ROUND(T_iv_strat2!BG19,1),"; ",ROUND(T_iv_strat2!BH19,1),"]", " (", T_iv_strat2!BI19, ")")))</f>
        <v>-</v>
      </c>
      <c r="AJ41" s="110" t="str">
        <f>IF(T_iv_strat2!BK19="","-", (CONCATENATE("[",ROUND(T_iv_strat2!BK19,1),"; ",ROUND(T_iv_strat2!BL19,1),"]", " (", T_iv_strat2!BM19, ")")))</f>
        <v>-</v>
      </c>
      <c r="AK41" s="122"/>
      <c r="AL41" s="122"/>
      <c r="AM41" s="116"/>
      <c r="AN41" s="110" t="str">
        <f>IF(T_strat3!C19="","-", (CONCATENATE("[",ROUND(T_strat3!C19,1),"; ",ROUND(T_strat3!D19,1),"]", " (", T_strat3!E19, ")")))</f>
        <v>-</v>
      </c>
      <c r="AO41" s="110" t="str">
        <f>IF(T_strat3!G19="","-", (CONCATENATE("[",ROUND(T_strat3!G19,1),"; ",ROUND(T_strat3!H19,1),"]", " (", T_strat3!I19, ")")))</f>
        <v>-</v>
      </c>
      <c r="AP41" s="110" t="str">
        <f>IF(T_strat3!K19="","-", (CONCATENATE("[",ROUND(T_strat3!K19,1),"; ",ROUND(T_strat3!L19,1),"]", " (", T_strat3!M19, ")")))</f>
        <v>-</v>
      </c>
      <c r="AQ41" s="110" t="str">
        <f>IF(T_strat3!O19="","-", (CONCATENATE("[",ROUND(T_strat3!O19,1),"; ",ROUND(T_strat3!P19,1),"]", " (", T_strat3!Q19, ")")))</f>
        <v>-</v>
      </c>
      <c r="AR41" s="110" t="str">
        <f>IF(T_strat3!S19="","-", (CONCATENATE("[",ROUND(T_strat3!S19,1),"; ",ROUND(T_strat3!T19,1),"]", " (", T_strat3!U19, ")")))</f>
        <v>-</v>
      </c>
      <c r="AS41" s="110" t="str">
        <f>IF(T_strat3!W19="","-", (CONCATENATE("[",ROUND(T_strat3!W19,1),"; ",ROUND(T_strat3!X19,1),"]", " (", T_strat3!Y19, ")")))</f>
        <v>-</v>
      </c>
      <c r="AT41" s="110" t="str">
        <f>IF(T_strat3!AA19="","-", (CONCATENATE("[",ROUND(T_strat3!AA19,1),"; ",ROUND(T_strat3!AB19,1),"]", " (", T_strat3!AC19, ")")))</f>
        <v>-</v>
      </c>
      <c r="AU41" s="110" t="str">
        <f>IF(T_strat3!AE19="","-", (CONCATENATE("[",ROUND(T_strat3!AE19,1),"; ",ROUND(T_strat3!AF19,1),"]", " (", T_strat3!AG19, ")")))</f>
        <v>-</v>
      </c>
      <c r="AV41" s="111" t="str">
        <f>IF(T_strat3!AI19="","-", (CONCATENATE("[",ROUND(T_strat3!AI19,1),"; ",ROUND(T_strat3!AJ19,1),"]", " (", T_strat3!AK19, ")")))</f>
        <v>-</v>
      </c>
      <c r="AW41" s="110" t="str">
        <f>IF(T_strat3!AM19="","-", (CONCATENATE("[",ROUND(T_strat3!AM19,1),"; ",ROUND(T_strat3!AN19,1),"]", " (", T_strat3!AO19, ")")))</f>
        <v>-</v>
      </c>
      <c r="AX41" s="110" t="str">
        <f>IF(T_strat3!AQ19="","-", (CONCATENATE("[",ROUND(T_strat3!AQ19,1),"; ",ROUND(T_strat3!AR19,1),"]", " (", T_strat3!AS19, ")")))</f>
        <v>-</v>
      </c>
      <c r="AY41" s="110" t="str">
        <f>IF(T_strat3!AU19="","-", (CONCATENATE("[",ROUND(T_strat3!AU19,1),"; ",ROUND(T_strat3!AV19,1),"]", " (", T_strat3!AW19, ")")))</f>
        <v>-</v>
      </c>
      <c r="AZ41" s="110" t="str">
        <f>IF(T_strat3!AY19="","-", (CONCATENATE("[",ROUND(T_strat3!AY19,1),"; ",ROUND(T_strat3!AZ19,1),"]", " (", T_strat3!BA19, ")")))</f>
        <v>-</v>
      </c>
      <c r="BA41" s="110" t="str">
        <f>IF(T_strat3!BC19="","-", (CONCATENATE("[",ROUND(T_strat3!BC19,1),"; ",ROUND(T_strat3!BD19,1),"]", " (", T_strat3!BE19, ")")))</f>
        <v>-</v>
      </c>
      <c r="BB41" s="110" t="str">
        <f>IF(T_strat3!BG19="","-", (CONCATENATE("[",ROUND(T_strat3!BG19,1),"; ",ROUND(T_strat3!BH19,1),"]", " (", T_strat3!BI19, ")")))</f>
        <v>-</v>
      </c>
      <c r="BC41" s="110" t="str">
        <f>IF(T_strat3!BK19="","-", (CONCATENATE("[",ROUND(T_strat3!BK19,1),"; ",ROUND(T_strat3!BL19,1),"]", " (", T_strat3!BM19, ")")))</f>
        <v>-</v>
      </c>
    </row>
    <row r="42" spans="1:55" s="174" customFormat="1" ht="10.5" customHeight="1">
      <c r="A42" s="14"/>
      <c r="B42" s="171">
        <f>ROUND(T_iv_strat1!B20,1)</f>
        <v>0</v>
      </c>
      <c r="C42" s="171">
        <f>ROUND(T_iv_strat1!F20,1)</f>
        <v>0</v>
      </c>
      <c r="D42" s="171">
        <f>ROUND(T_iv_strat1!J20,1)</f>
        <v>0</v>
      </c>
      <c r="E42" s="171">
        <f>ROUND(T_iv_strat1!N20,1)</f>
        <v>0</v>
      </c>
      <c r="F42" s="171">
        <f>ROUND(T_iv_strat1!R20,1)</f>
        <v>0</v>
      </c>
      <c r="G42" s="171">
        <f>ROUND(T_iv_strat1!V20,1)</f>
        <v>0</v>
      </c>
      <c r="H42" s="171">
        <f>ROUND(T_iv_strat1!Z20,1)</f>
        <v>0</v>
      </c>
      <c r="I42" s="171">
        <f>ROUND(T_iv_strat1!AD20,1)</f>
        <v>0</v>
      </c>
      <c r="J42" s="172">
        <f>ROUND(T_iv_strat1!AH20,1)</f>
        <v>0</v>
      </c>
      <c r="K42" s="171">
        <f>ROUND(T_iv_strat1!AL20,1)</f>
        <v>0</v>
      </c>
      <c r="L42" s="171">
        <f>ROUND(T_iv_strat1!AP20,1)</f>
        <v>0</v>
      </c>
      <c r="M42" s="171">
        <f>ROUND(T_iv_strat1!AT20,1)</f>
        <v>0</v>
      </c>
      <c r="N42" s="171">
        <f>ROUND(T_iv_strat1!AX20,1)</f>
        <v>0</v>
      </c>
      <c r="O42" s="171">
        <f>ROUND(T_iv_strat1!BB20,1)</f>
        <v>0</v>
      </c>
      <c r="P42" s="171">
        <f>ROUND(T_iv_strat1!BF20,1)</f>
        <v>0</v>
      </c>
      <c r="Q42" s="171">
        <f>ROUND(T_iv_strat1!BJ20,1)</f>
        <v>0</v>
      </c>
      <c r="R42" s="176"/>
      <c r="S42" s="176"/>
      <c r="T42" s="117"/>
      <c r="U42" s="171">
        <f>ROUND(T_iv_strat2!B20,1)</f>
        <v>0</v>
      </c>
      <c r="V42" s="171">
        <f>ROUND(T_iv_strat2!F20,1)</f>
        <v>0</v>
      </c>
      <c r="W42" s="171">
        <f>ROUND(T_iv_strat2!J20,1)</f>
        <v>0</v>
      </c>
      <c r="X42" s="171">
        <f>ROUND(T_iv_strat2!N20,1)</f>
        <v>0</v>
      </c>
      <c r="Y42" s="171">
        <f>ROUND(T_iv_strat2!R20,1)</f>
        <v>0</v>
      </c>
      <c r="Z42" s="171">
        <f>ROUND(T_iv_strat2!V20,1)</f>
        <v>0</v>
      </c>
      <c r="AA42" s="171">
        <f>ROUND(T_iv_strat2!Z20,1)</f>
        <v>0</v>
      </c>
      <c r="AB42" s="171">
        <f>ROUND(T_iv_strat2!AD20,1)</f>
        <v>0</v>
      </c>
      <c r="AC42" s="172">
        <f>ROUND(T_iv_strat2!AH20,1)</f>
        <v>0</v>
      </c>
      <c r="AD42" s="171">
        <f>ROUND(T_iv_strat2!AL20,1)</f>
        <v>0</v>
      </c>
      <c r="AE42" s="171">
        <f>ROUND(T_iv_strat2!AP20,1)</f>
        <v>0</v>
      </c>
      <c r="AF42" s="171">
        <f>ROUND(T_iv_strat2!AT20,1)</f>
        <v>0</v>
      </c>
      <c r="AG42" s="171">
        <f>ROUND(T_iv_strat2!AX20,1)</f>
        <v>0</v>
      </c>
      <c r="AH42" s="171">
        <f>ROUND(T_iv_strat2!BB20,1)</f>
        <v>0</v>
      </c>
      <c r="AI42" s="171">
        <f>ROUND(T_iv_strat2!BF20,1)</f>
        <v>0</v>
      </c>
      <c r="AJ42" s="171">
        <f>ROUND(T_iv_strat2!BJ20,1)</f>
        <v>0</v>
      </c>
      <c r="AK42" s="176"/>
      <c r="AL42" s="176"/>
      <c r="AM42" s="117"/>
      <c r="AN42" s="171">
        <f>ROUND(T_strat3!B20,1)</f>
        <v>0</v>
      </c>
      <c r="AO42" s="171">
        <f>ROUND(T_strat3!F20,1)</f>
        <v>0</v>
      </c>
      <c r="AP42" s="171">
        <f>ROUND(T_strat3!J20,1)</f>
        <v>0</v>
      </c>
      <c r="AQ42" s="171">
        <f>ROUND(T_strat3!N20,1)</f>
        <v>0</v>
      </c>
      <c r="AR42" s="171">
        <f>ROUND(T_strat3!R20,1)</f>
        <v>0</v>
      </c>
      <c r="AS42" s="171">
        <f>ROUND(T_strat3!V20,1)</f>
        <v>0</v>
      </c>
      <c r="AT42" s="171">
        <f>ROUND(T_strat3!Z20,1)</f>
        <v>0</v>
      </c>
      <c r="AU42" s="171">
        <f>ROUND(T_strat3!AD20,1)</f>
        <v>0</v>
      </c>
      <c r="AV42" s="172">
        <f>ROUND(T_strat3!AH20,1)</f>
        <v>0</v>
      </c>
      <c r="AW42" s="171">
        <f>ROUND(T_strat3!AL20,1)</f>
        <v>0</v>
      </c>
      <c r="AX42" s="171">
        <f>ROUND(T_strat3!AP20,1)</f>
        <v>0</v>
      </c>
      <c r="AY42" s="171">
        <f>ROUND(T_strat3!AT20,1)</f>
        <v>0</v>
      </c>
      <c r="AZ42" s="171">
        <f>ROUND(T_strat3!AX20,1)</f>
        <v>0</v>
      </c>
      <c r="BA42" s="171">
        <f>ROUND(T_strat3!BB20,1)</f>
        <v>0</v>
      </c>
      <c r="BB42" s="171">
        <f>ROUND(T_strat3!BF20,1)</f>
        <v>0</v>
      </c>
      <c r="BC42" s="171">
        <f>ROUND(T_strat3!BJ20,1)</f>
        <v>0</v>
      </c>
    </row>
    <row r="43" spans="1:55" s="15" customFormat="1" ht="10.5" customHeight="1">
      <c r="A43" s="78"/>
      <c r="B43" s="110" t="str">
        <f>IF(T_iv_strat1!C20="","-", (CONCATENATE("[",ROUND(T_iv_strat1!C20,1),"; ",ROUND(T_iv_strat1!D20,1),"]", " (", T_iv_strat1!E20, ")")))</f>
        <v>-</v>
      </c>
      <c r="C43" s="110" t="str">
        <f>IF(T_iv_strat1!G20="","-", (CONCATENATE("[",ROUND(T_iv_strat1!G20,1),"; ",ROUND(T_iv_strat1!H20,1),"]", " (", T_iv_strat1!I20, ")")))</f>
        <v>-</v>
      </c>
      <c r="D43" s="110" t="str">
        <f>IF(T_iv_strat1!K20="","-", (CONCATENATE("[",ROUND(T_iv_strat1!K20,1),"; ",ROUND(T_iv_strat1!L20,1),"]", " (", T_iv_strat1!M20, ")")))</f>
        <v>-</v>
      </c>
      <c r="E43" s="110" t="str">
        <f>IF(T_iv_strat1!O20="","-", (CONCATENATE("[",ROUND(T_iv_strat1!O20,1),"; ",ROUND(T_iv_strat1!P20,1),"]", " (", T_iv_strat1!Q20, ")")))</f>
        <v>-</v>
      </c>
      <c r="F43" s="110" t="str">
        <f>IF(T_iv_strat1!S20="","-", (CONCATENATE("[",ROUND(T_iv_strat1!S20,1),"; ",ROUND(T_iv_strat1!T20,1),"]", " (", T_iv_strat1!U20, ")")))</f>
        <v>-</v>
      </c>
      <c r="G43" s="110" t="str">
        <f>IF(T_iv_strat1!W20="","-", (CONCATENATE("[",ROUND(T_iv_strat1!W20,1),"; ",ROUND(T_iv_strat1!X20,1),"]", " (", T_iv_strat1!Y20, ")")))</f>
        <v>-</v>
      </c>
      <c r="H43" s="110" t="str">
        <f>IF(T_iv_strat1!AA20="","-", (CONCATENATE("[",ROUND(T_iv_strat1!AA20,1),"; ",ROUND(T_iv_strat1!AB20,1),"]", " (", T_iv_strat1!AC20, ")")))</f>
        <v>-</v>
      </c>
      <c r="I43" s="110" t="str">
        <f>IF(T_iv_strat1!AE20="","-", (CONCATENATE("[",ROUND(T_iv_strat1!AE20,1),"; ",ROUND(T_iv_strat1!AF20,1),"]", " (", T_iv_strat1!AG20, ")")))</f>
        <v>-</v>
      </c>
      <c r="J43" s="111" t="str">
        <f>IF(T_iv_strat1!AI20="","-", (CONCATENATE("[",ROUND(T_iv_strat1!AI20,1),"; ",ROUND(T_iv_strat1!AJ20,1),"]", " (", T_iv_strat1!AK20, ")")))</f>
        <v>-</v>
      </c>
      <c r="K43" s="110" t="str">
        <f>IF(T_iv_strat1!AM20="","-", (CONCATENATE("[",ROUND(T_iv_strat1!AM20,1),"; ",ROUND(T_iv_strat1!AN20,1),"]", " (", T_iv_strat1!AO20, ")")))</f>
        <v>-</v>
      </c>
      <c r="L43" s="110" t="str">
        <f>IF(T_iv_strat1!AQ20="","-", (CONCATENATE("[",ROUND(T_iv_strat1!AQ20,1),"; ",ROUND(T_iv_strat1!AR20,1),"]", " (", T_iv_strat1!AS20, ")")))</f>
        <v>-</v>
      </c>
      <c r="M43" s="110" t="str">
        <f>IF(T_iv_strat1!AU20="","-", (CONCATENATE("[",ROUND(T_iv_strat1!AU20,1),"; ",ROUND(T_iv_strat1!AV20,1),"]", " (", T_iv_strat1!AW20, ")")))</f>
        <v>-</v>
      </c>
      <c r="N43" s="110" t="str">
        <f>IF(T_iv_strat1!AY20="","-", (CONCATENATE("[",ROUND(T_iv_strat1!AY20,1),"; ",ROUND(T_iv_strat1!AZ20,1),"]", " (", T_iv_strat1!BA20, ")")))</f>
        <v>-</v>
      </c>
      <c r="O43" s="110" t="str">
        <f>IF(T_iv_strat1!BC20="","-", (CONCATENATE("[",ROUND(T_iv_strat1!BC20,1),"; ",ROUND(T_iv_strat1!BD20,1),"]", " (", T_iv_strat1!BE20, ")")))</f>
        <v>-</v>
      </c>
      <c r="P43" s="110" t="str">
        <f>IF(T_iv_strat1!BG20="","-", (CONCATENATE("[",ROUND(T_iv_strat1!BG20,1),"; ",ROUND(T_iv_strat1!BH20,1),"]", " (", T_iv_strat1!BI20, ")")))</f>
        <v>-</v>
      </c>
      <c r="Q43" s="110" t="str">
        <f>IF(T_iv_strat1!BK20="","-", (CONCATENATE("[",ROUND(T_iv_strat1!BK20,1),"; ",ROUND(T_iv_strat1!BL20,1),"]", " (", T_iv_strat1!BM20, ")")))</f>
        <v>-</v>
      </c>
      <c r="R43" s="122"/>
      <c r="S43" s="122"/>
      <c r="T43" s="118"/>
      <c r="U43" s="110" t="str">
        <f>IF(T_iv_strat2!C20="","-", (CONCATENATE("[",ROUND(T_iv_strat2!C20,1),"; ",ROUND(T_iv_strat2!D20,1),"]", " (", T_iv_strat2!E20, ")")))</f>
        <v>-</v>
      </c>
      <c r="V43" s="110" t="str">
        <f>IF(T_iv_strat2!G20="","-", (CONCATENATE("[",ROUND(T_iv_strat2!G20,1),"; ",ROUND(T_iv_strat2!H20,1),"]", " (", T_iv_strat2!I20, ")")))</f>
        <v>-</v>
      </c>
      <c r="W43" s="110" t="str">
        <f>IF(T_iv_strat2!K20="","-", (CONCATENATE("[",ROUND(T_iv_strat2!K20,1),"; ",ROUND(T_iv_strat2!L20,1),"]", " (", T_iv_strat2!M20, ")")))</f>
        <v>-</v>
      </c>
      <c r="X43" s="110" t="str">
        <f>IF(T_iv_strat2!O20="","-", (CONCATENATE("[",ROUND(T_iv_strat2!O20,1),"; ",ROUND(T_iv_strat2!P20,1),"]", " (", T_iv_strat2!Q20, ")")))</f>
        <v>-</v>
      </c>
      <c r="Y43" s="110" t="str">
        <f>IF(T_iv_strat2!S20="","-", (CONCATENATE("[",ROUND(T_iv_strat2!S20,1),"; ",ROUND(T_iv_strat2!T20,1),"]", " (", T_iv_strat2!U20, ")")))</f>
        <v>-</v>
      </c>
      <c r="Z43" s="110" t="str">
        <f>IF(T_iv_strat2!W20="","-", (CONCATENATE("[",ROUND(T_iv_strat2!W20,1),"; ",ROUND(T_iv_strat2!X20,1),"]", " (", T_iv_strat2!Y20, ")")))</f>
        <v>-</v>
      </c>
      <c r="AA43" s="110" t="str">
        <f>IF(T_iv_strat2!AA20="","-", (CONCATENATE("[",ROUND(T_iv_strat2!AA20,1),"; ",ROUND(T_iv_strat2!AB20,1),"]", " (", T_iv_strat2!AC20, ")")))</f>
        <v>-</v>
      </c>
      <c r="AB43" s="110" t="str">
        <f>IF(T_iv_strat2!AE20="","-", (CONCATENATE("[",ROUND(T_iv_strat2!AE20,1),"; ",ROUND(T_iv_strat2!AF20,1),"]", " (", T_iv_strat2!AG20, ")")))</f>
        <v>-</v>
      </c>
      <c r="AC43" s="111" t="str">
        <f>IF(T_iv_strat2!AI20="","-", (CONCATENATE("[",ROUND(T_iv_strat2!AI20,1),"; ",ROUND(T_iv_strat2!AJ20,1),"]", " (", T_iv_strat2!AK20, ")")))</f>
        <v>-</v>
      </c>
      <c r="AD43" s="110" t="str">
        <f>IF(T_iv_strat2!AM20="","-", (CONCATENATE("[",ROUND(T_iv_strat2!AM20,1),"; ",ROUND(T_iv_strat2!AN20,1),"]", " (", T_iv_strat2!AO20, ")")))</f>
        <v>-</v>
      </c>
      <c r="AE43" s="110" t="str">
        <f>IF(T_iv_strat2!AQ20="","-", (CONCATENATE("[",ROUND(T_iv_strat2!AQ20,1),"; ",ROUND(T_iv_strat2!AR20,1),"]", " (", T_iv_strat2!AS20, ")")))</f>
        <v>-</v>
      </c>
      <c r="AF43" s="110" t="str">
        <f>IF(T_iv_strat2!AU20="","-", (CONCATENATE("[",ROUND(T_iv_strat2!AU20,1),"; ",ROUND(T_iv_strat2!AV20,1),"]", " (", T_iv_strat2!AW20, ")")))</f>
        <v>-</v>
      </c>
      <c r="AG43" s="110" t="str">
        <f>IF(T_iv_strat2!AY20="","-", (CONCATENATE("[",ROUND(T_iv_strat2!AY20,1),"; ",ROUND(T_iv_strat2!AZ20,1),"]", " (", T_iv_strat2!BA20, ")")))</f>
        <v>-</v>
      </c>
      <c r="AH43" s="110" t="str">
        <f>IF(T_iv_strat2!BC20="","-", (CONCATENATE("[",ROUND(T_iv_strat2!BC20,1),"; ",ROUND(T_iv_strat2!BD20,1),"]", " (", T_iv_strat2!BE20, ")")))</f>
        <v>-</v>
      </c>
      <c r="AI43" s="110" t="str">
        <f>IF(T_iv_strat2!BG20="","-", (CONCATENATE("[",ROUND(T_iv_strat2!BG20,1),"; ",ROUND(T_iv_strat2!BH20,1),"]", " (", T_iv_strat2!BI20, ")")))</f>
        <v>-</v>
      </c>
      <c r="AJ43" s="110" t="str">
        <f>IF(T_iv_strat2!BK20="","-", (CONCATENATE("[",ROUND(T_iv_strat2!BK20,1),"; ",ROUND(T_iv_strat2!BL20,1),"]", " (", T_iv_strat2!BM20, ")")))</f>
        <v>-</v>
      </c>
      <c r="AK43" s="122"/>
      <c r="AL43" s="122"/>
      <c r="AM43" s="118"/>
      <c r="AN43" s="110" t="str">
        <f>IF(T_strat3!C20="","-", (CONCATENATE("[",ROUND(T_strat3!C20,1),"; ",ROUND(T_strat3!D20,1),"]", " (", T_strat3!E20, ")")))</f>
        <v>-</v>
      </c>
      <c r="AO43" s="110" t="str">
        <f>IF(T_strat3!G20="","-", (CONCATENATE("[",ROUND(T_strat3!G20,1),"; ",ROUND(T_strat3!H20,1),"]", " (", T_strat3!I20, ")")))</f>
        <v>-</v>
      </c>
      <c r="AP43" s="110" t="str">
        <f>IF(T_strat3!K20="","-", (CONCATENATE("[",ROUND(T_strat3!K20,1),"; ",ROUND(T_strat3!L20,1),"]", " (", T_strat3!M20, ")")))</f>
        <v>-</v>
      </c>
      <c r="AQ43" s="110" t="str">
        <f>IF(T_strat3!O20="","-", (CONCATENATE("[",ROUND(T_strat3!O20,1),"; ",ROUND(T_strat3!P20,1),"]", " (", T_strat3!Q20, ")")))</f>
        <v>-</v>
      </c>
      <c r="AR43" s="110" t="str">
        <f>IF(T_strat3!S20="","-", (CONCATENATE("[",ROUND(T_strat3!S20,1),"; ",ROUND(T_strat3!T20,1),"]", " (", T_strat3!U20, ")")))</f>
        <v>-</v>
      </c>
      <c r="AS43" s="110" t="str">
        <f>IF(T_strat3!W20="","-", (CONCATENATE("[",ROUND(T_strat3!W20,1),"; ",ROUND(T_strat3!X20,1),"]", " (", T_strat3!Y20, ")")))</f>
        <v>-</v>
      </c>
      <c r="AT43" s="110" t="str">
        <f>IF(T_strat3!AA20="","-", (CONCATENATE("[",ROUND(T_strat3!AA20,1),"; ",ROUND(T_strat3!AB20,1),"]", " (", T_strat3!AC20, ")")))</f>
        <v>-</v>
      </c>
      <c r="AU43" s="110" t="str">
        <f>IF(T_strat3!AE20="","-", (CONCATENATE("[",ROUND(T_strat3!AE20,1),"; ",ROUND(T_strat3!AF20,1),"]", " (", T_strat3!AG20, ")")))</f>
        <v>-</v>
      </c>
      <c r="AV43" s="111" t="str">
        <f>IF(T_strat3!AI20="","-", (CONCATENATE("[",ROUND(T_strat3!AI20,1),"; ",ROUND(T_strat3!AJ20,1),"]", " (", T_strat3!AK20, ")")))</f>
        <v>-</v>
      </c>
      <c r="AW43" s="110" t="str">
        <f>IF(T_strat3!AM20="","-", (CONCATENATE("[",ROUND(T_strat3!AM20,1),"; ",ROUND(T_strat3!AN20,1),"]", " (", T_strat3!AO20, ")")))</f>
        <v>-</v>
      </c>
      <c r="AX43" s="110" t="str">
        <f>IF(T_strat3!AQ20="","-", (CONCATENATE("[",ROUND(T_strat3!AQ20,1),"; ",ROUND(T_strat3!AR20,1),"]", " (", T_strat3!AS20, ")")))</f>
        <v>-</v>
      </c>
      <c r="AY43" s="110" t="str">
        <f>IF(T_strat3!AU20="","-", (CONCATENATE("[",ROUND(T_strat3!AU20,1),"; ",ROUND(T_strat3!AV20,1),"]", " (", T_strat3!AW20, ")")))</f>
        <v>-</v>
      </c>
      <c r="AZ43" s="110" t="str">
        <f>IF(T_strat3!AY20="","-", (CONCATENATE("[",ROUND(T_strat3!AY20,1),"; ",ROUND(T_strat3!AZ20,1),"]", " (", T_strat3!BA20, ")")))</f>
        <v>-</v>
      </c>
      <c r="BA43" s="110" t="str">
        <f>IF(T_strat3!BC20="","-", (CONCATENATE("[",ROUND(T_strat3!BC20,1),"; ",ROUND(T_strat3!BD20,1),"]", " (", T_strat3!BE20, ")")))</f>
        <v>-</v>
      </c>
      <c r="BB43" s="110" t="str">
        <f>IF(T_strat3!BG20="","-", (CONCATENATE("[",ROUND(T_strat3!BG20,1),"; ",ROUND(T_strat3!BH20,1),"]", " (", T_strat3!BI20, ")")))</f>
        <v>-</v>
      </c>
      <c r="BC43" s="110" t="str">
        <f>IF(T_strat3!BK20="","-", (CONCATENATE("[",ROUND(T_strat3!BK20,1),"; ",ROUND(T_strat3!BL20,1),"]", " (", T_strat3!BM20, ")")))</f>
        <v>-</v>
      </c>
    </row>
    <row r="44" spans="1:55" s="174" customFormat="1" ht="10.5" customHeight="1">
      <c r="A44" s="14"/>
      <c r="B44" s="171">
        <f>ROUND(T_iv_strat1!B21,1)</f>
        <v>0</v>
      </c>
      <c r="C44" s="171">
        <f>ROUND(T_iv_strat1!F21,1)</f>
        <v>0</v>
      </c>
      <c r="D44" s="171">
        <f>ROUND(T_iv_strat1!J21,1)</f>
        <v>0</v>
      </c>
      <c r="E44" s="171">
        <f>ROUND(T_iv_strat1!N21,1)</f>
        <v>0</v>
      </c>
      <c r="F44" s="171">
        <f>ROUND(T_iv_strat1!R21,1)</f>
        <v>0</v>
      </c>
      <c r="G44" s="171">
        <f>ROUND(T_iv_strat1!V21,1)</f>
        <v>0</v>
      </c>
      <c r="H44" s="171">
        <f>ROUND(T_iv_strat1!Z21,1)</f>
        <v>0</v>
      </c>
      <c r="I44" s="171">
        <f>ROUND(T_iv_strat1!AD21,1)</f>
        <v>0</v>
      </c>
      <c r="J44" s="172">
        <f>ROUND(T_iv_strat1!AH21,1)</f>
        <v>0</v>
      </c>
      <c r="K44" s="171">
        <f>ROUND(T_iv_strat1!AL21,1)</f>
        <v>0</v>
      </c>
      <c r="L44" s="171">
        <f>ROUND(T_iv_strat1!AP21,1)</f>
        <v>0</v>
      </c>
      <c r="M44" s="171">
        <f>ROUND(T_iv_strat1!AT21,1)</f>
        <v>0</v>
      </c>
      <c r="N44" s="171">
        <f>ROUND(T_iv_strat1!AX21,1)</f>
        <v>0</v>
      </c>
      <c r="O44" s="171">
        <f>ROUND(T_iv_strat1!BB21,1)</f>
        <v>0</v>
      </c>
      <c r="P44" s="171">
        <f>ROUND(T_iv_strat1!BF21,1)</f>
        <v>0</v>
      </c>
      <c r="Q44" s="171">
        <f>ROUND(T_iv_strat1!BJ21,1)</f>
        <v>0</v>
      </c>
      <c r="R44" s="176"/>
      <c r="S44" s="176"/>
      <c r="T44" s="117"/>
      <c r="U44" s="171">
        <f>ROUND(T_iv_strat2!B21,1)</f>
        <v>0</v>
      </c>
      <c r="V44" s="171">
        <f>ROUND(T_iv_strat2!F21,1)</f>
        <v>0</v>
      </c>
      <c r="W44" s="171">
        <f>ROUND(T_iv_strat2!J21,1)</f>
        <v>0</v>
      </c>
      <c r="X44" s="171">
        <f>ROUND(T_iv_strat2!N21,1)</f>
        <v>0</v>
      </c>
      <c r="Y44" s="171">
        <f>ROUND(T_iv_strat2!R21,1)</f>
        <v>0</v>
      </c>
      <c r="Z44" s="171">
        <f>ROUND(T_iv_strat2!V21,1)</f>
        <v>0</v>
      </c>
      <c r="AA44" s="171">
        <f>ROUND(T_iv_strat2!Z21,1)</f>
        <v>0</v>
      </c>
      <c r="AB44" s="171">
        <f>ROUND(T_iv_strat2!AD21,1)</f>
        <v>0</v>
      </c>
      <c r="AC44" s="172">
        <f>ROUND(T_iv_strat2!AH21,1)</f>
        <v>0</v>
      </c>
      <c r="AD44" s="171">
        <f>ROUND(T_iv_strat2!AL21,1)</f>
        <v>0</v>
      </c>
      <c r="AE44" s="171">
        <f>ROUND(T_iv_strat2!AP21,1)</f>
        <v>0</v>
      </c>
      <c r="AF44" s="171">
        <f>ROUND(T_iv_strat2!AT21,1)</f>
        <v>0</v>
      </c>
      <c r="AG44" s="171">
        <f>ROUND(T_iv_strat2!AX21,1)</f>
        <v>0</v>
      </c>
      <c r="AH44" s="171">
        <f>ROUND(T_iv_strat2!BB21,1)</f>
        <v>0</v>
      </c>
      <c r="AI44" s="171">
        <f>ROUND(T_iv_strat2!BF21,1)</f>
        <v>0</v>
      </c>
      <c r="AJ44" s="171">
        <f>ROUND(T_iv_strat2!BJ21,1)</f>
        <v>0</v>
      </c>
      <c r="AK44" s="176"/>
      <c r="AL44" s="176"/>
      <c r="AM44" s="117"/>
      <c r="AN44" s="171">
        <f>ROUND(T_strat3!B21,1)</f>
        <v>0</v>
      </c>
      <c r="AO44" s="171">
        <f>ROUND(T_strat3!F21,1)</f>
        <v>0</v>
      </c>
      <c r="AP44" s="171">
        <f>ROUND(T_strat3!J21,1)</f>
        <v>0</v>
      </c>
      <c r="AQ44" s="171">
        <f>ROUND(T_strat3!N21,1)</f>
        <v>0</v>
      </c>
      <c r="AR44" s="171">
        <f>ROUND(T_strat3!R21,1)</f>
        <v>0</v>
      </c>
      <c r="AS44" s="171">
        <f>ROUND(T_strat3!V21,1)</f>
        <v>0</v>
      </c>
      <c r="AT44" s="171">
        <f>ROUND(T_strat3!Z21,1)</f>
        <v>0</v>
      </c>
      <c r="AU44" s="171">
        <f>ROUND(T_strat3!AD21,1)</f>
        <v>0</v>
      </c>
      <c r="AV44" s="172">
        <f>ROUND(T_strat3!AH21,1)</f>
        <v>0</v>
      </c>
      <c r="AW44" s="171">
        <f>ROUND(T_strat3!AL21,1)</f>
        <v>0</v>
      </c>
      <c r="AX44" s="171">
        <f>ROUND(T_strat3!AP21,1)</f>
        <v>0</v>
      </c>
      <c r="AY44" s="171">
        <f>ROUND(T_strat3!AT21,1)</f>
        <v>0</v>
      </c>
      <c r="AZ44" s="171">
        <f>ROUND(T_strat3!AX21,1)</f>
        <v>0</v>
      </c>
      <c r="BA44" s="171">
        <f>ROUND(T_strat3!BB21,1)</f>
        <v>0</v>
      </c>
      <c r="BB44" s="171">
        <f>ROUND(T_strat3!BF21,1)</f>
        <v>0</v>
      </c>
      <c r="BC44" s="171">
        <f>ROUND(T_strat3!BJ21,1)</f>
        <v>0</v>
      </c>
    </row>
    <row r="45" spans="1:55" s="15" customFormat="1" ht="10.5" customHeight="1">
      <c r="A45" s="79"/>
      <c r="B45" s="110" t="str">
        <f>IF(T_iv_strat1!C21="","-", (CONCATENATE("[",ROUND(T_iv_strat1!C21,1),"; ",ROUND(T_iv_strat1!D21,1),"]", " (", T_iv_strat1!E21, ")")))</f>
        <v>-</v>
      </c>
      <c r="C45" s="110" t="str">
        <f>IF(T_iv_strat1!G21="","-", (CONCATENATE("[",ROUND(T_iv_strat1!G21,1),"; ",ROUND(T_iv_strat1!H21,1),"]", " (", T_iv_strat1!I21, ")")))</f>
        <v>-</v>
      </c>
      <c r="D45" s="110" t="str">
        <f>IF(T_iv_strat1!K21="","-", (CONCATENATE("[",ROUND(T_iv_strat1!K21,1),"; ",ROUND(T_iv_strat1!L21,1),"]", " (", T_iv_strat1!M21, ")")))</f>
        <v>-</v>
      </c>
      <c r="E45" s="110" t="str">
        <f>IF(T_iv_strat1!O21="","-", (CONCATENATE("[",ROUND(T_iv_strat1!O21,1),"; ",ROUND(T_iv_strat1!P21,1),"]", " (", T_iv_strat1!Q21, ")")))</f>
        <v>-</v>
      </c>
      <c r="F45" s="110" t="str">
        <f>IF(T_iv_strat1!S21="","-", (CONCATENATE("[",ROUND(T_iv_strat1!S21,1),"; ",ROUND(T_iv_strat1!T21,1),"]", " (", T_iv_strat1!U21, ")")))</f>
        <v>-</v>
      </c>
      <c r="G45" s="110" t="str">
        <f>IF(T_iv_strat1!W21="","-", (CONCATENATE("[",ROUND(T_iv_strat1!W21,1),"; ",ROUND(T_iv_strat1!X21,1),"]", " (", T_iv_strat1!Y21, ")")))</f>
        <v>-</v>
      </c>
      <c r="H45" s="110" t="str">
        <f>IF(T_iv_strat1!AA21="","-", (CONCATENATE("[",ROUND(T_iv_strat1!AA21,1),"; ",ROUND(T_iv_strat1!AB21,1),"]", " (", T_iv_strat1!AC21, ")")))</f>
        <v>-</v>
      </c>
      <c r="I45" s="110" t="str">
        <f>IF(T_iv_strat1!AE21="","-", (CONCATENATE("[",ROUND(T_iv_strat1!AE21,1),"; ",ROUND(T_iv_strat1!AF21,1),"]", " (", T_iv_strat1!AG21, ")")))</f>
        <v>-</v>
      </c>
      <c r="J45" s="111" t="str">
        <f>IF(T_iv_strat1!AI21="","-", (CONCATENATE("[",ROUND(T_iv_strat1!AI21,1),"; ",ROUND(T_iv_strat1!AJ21,1),"]", " (", T_iv_strat1!AK21, ")")))</f>
        <v>-</v>
      </c>
      <c r="K45" s="110" t="str">
        <f>IF(T_iv_strat1!AM21="","-", (CONCATENATE("[",ROUND(T_iv_strat1!AM21,1),"; ",ROUND(T_iv_strat1!AN21,1),"]", " (", T_iv_strat1!AO21, ")")))</f>
        <v>-</v>
      </c>
      <c r="L45" s="110" t="str">
        <f>IF(T_iv_strat1!AQ21="","-", (CONCATENATE("[",ROUND(T_iv_strat1!AQ21,1),"; ",ROUND(T_iv_strat1!AR21,1),"]", " (", T_iv_strat1!AS21, ")")))</f>
        <v>-</v>
      </c>
      <c r="M45" s="110" t="str">
        <f>IF(T_iv_strat1!AU21="","-", (CONCATENATE("[",ROUND(T_iv_strat1!AU21,1),"; ",ROUND(T_iv_strat1!AV21,1),"]", " (", T_iv_strat1!AW21, ")")))</f>
        <v>-</v>
      </c>
      <c r="N45" s="110" t="str">
        <f>IF(T_iv_strat1!AY21="","-", (CONCATENATE("[",ROUND(T_iv_strat1!AY21,1),"; ",ROUND(T_iv_strat1!AZ21,1),"]", " (", T_iv_strat1!BA21, ")")))</f>
        <v>-</v>
      </c>
      <c r="O45" s="110" t="str">
        <f>IF(T_iv_strat1!BC21="","-", (CONCATENATE("[",ROUND(T_iv_strat1!BC21,1),"; ",ROUND(T_iv_strat1!BD21,1),"]", " (", T_iv_strat1!BE21, ")")))</f>
        <v>-</v>
      </c>
      <c r="P45" s="110" t="str">
        <f>IF(T_iv_strat1!BG21="","-", (CONCATENATE("[",ROUND(T_iv_strat1!BG21,1),"; ",ROUND(T_iv_strat1!BH21,1),"]", " (", T_iv_strat1!BI21, ")")))</f>
        <v>-</v>
      </c>
      <c r="Q45" s="110" t="str">
        <f>IF(T_iv_strat1!BK21="","-", (CONCATENATE("[",ROUND(T_iv_strat1!BK21,1),"; ",ROUND(T_iv_strat1!BL21,1),"]", " (", T_iv_strat1!BM21, ")")))</f>
        <v>-</v>
      </c>
      <c r="R45" s="122"/>
      <c r="S45" s="122"/>
      <c r="T45" s="119"/>
      <c r="U45" s="110" t="str">
        <f>IF(T_iv_strat2!C21="","-", (CONCATENATE("[",ROUND(T_iv_strat2!C21,1),"; ",ROUND(T_iv_strat2!D21,1),"]", " (", T_iv_strat2!E21, ")")))</f>
        <v>-</v>
      </c>
      <c r="V45" s="110" t="str">
        <f>IF(T_iv_strat2!G21="","-", (CONCATENATE("[",ROUND(T_iv_strat2!G21,1),"; ",ROUND(T_iv_strat2!H21,1),"]", " (", T_iv_strat2!I21, ")")))</f>
        <v>-</v>
      </c>
      <c r="W45" s="110" t="str">
        <f>IF(T_iv_strat2!K21="","-", (CONCATENATE("[",ROUND(T_iv_strat2!K21,1),"; ",ROUND(T_iv_strat2!L21,1),"]", " (", T_iv_strat2!M21, ")")))</f>
        <v>-</v>
      </c>
      <c r="X45" s="110" t="str">
        <f>IF(T_iv_strat2!O21="","-", (CONCATENATE("[",ROUND(T_iv_strat2!O21,1),"; ",ROUND(T_iv_strat2!P21,1),"]", " (", T_iv_strat2!Q21, ")")))</f>
        <v>-</v>
      </c>
      <c r="Y45" s="110" t="str">
        <f>IF(T_iv_strat2!S21="","-", (CONCATENATE("[",ROUND(T_iv_strat2!S21,1),"; ",ROUND(T_iv_strat2!T21,1),"]", " (", T_iv_strat2!U21, ")")))</f>
        <v>-</v>
      </c>
      <c r="Z45" s="110" t="str">
        <f>IF(T_iv_strat2!W21="","-", (CONCATENATE("[",ROUND(T_iv_strat2!W21,1),"; ",ROUND(T_iv_strat2!X21,1),"]", " (", T_iv_strat2!Y21, ")")))</f>
        <v>-</v>
      </c>
      <c r="AA45" s="110" t="str">
        <f>IF(T_iv_strat2!AA21="","-", (CONCATENATE("[",ROUND(T_iv_strat2!AA21,1),"; ",ROUND(T_iv_strat2!AB21,1),"]", " (", T_iv_strat2!AC21, ")")))</f>
        <v>-</v>
      </c>
      <c r="AB45" s="110" t="str">
        <f>IF(T_iv_strat2!AE21="","-", (CONCATENATE("[",ROUND(T_iv_strat2!AE21,1),"; ",ROUND(T_iv_strat2!AF21,1),"]", " (", T_iv_strat2!AG21, ")")))</f>
        <v>-</v>
      </c>
      <c r="AC45" s="111" t="str">
        <f>IF(T_iv_strat2!AI21="","-", (CONCATENATE("[",ROUND(T_iv_strat2!AI21,1),"; ",ROUND(T_iv_strat2!AJ21,1),"]", " (", T_iv_strat2!AK21, ")")))</f>
        <v>-</v>
      </c>
      <c r="AD45" s="110" t="str">
        <f>IF(T_iv_strat2!AM21="","-", (CONCATENATE("[",ROUND(T_iv_strat2!AM21,1),"; ",ROUND(T_iv_strat2!AN21,1),"]", " (", T_iv_strat2!AO21, ")")))</f>
        <v>-</v>
      </c>
      <c r="AE45" s="110" t="str">
        <f>IF(T_iv_strat2!AQ21="","-", (CONCATENATE("[",ROUND(T_iv_strat2!AQ21,1),"; ",ROUND(T_iv_strat2!AR21,1),"]", " (", T_iv_strat2!AS21, ")")))</f>
        <v>-</v>
      </c>
      <c r="AF45" s="110" t="str">
        <f>IF(T_iv_strat2!AU21="","-", (CONCATENATE("[",ROUND(T_iv_strat2!AU21,1),"; ",ROUND(T_iv_strat2!AV21,1),"]", " (", T_iv_strat2!AW21, ")")))</f>
        <v>-</v>
      </c>
      <c r="AG45" s="110" t="str">
        <f>IF(T_iv_strat2!AY21="","-", (CONCATENATE("[",ROUND(T_iv_strat2!AY21,1),"; ",ROUND(T_iv_strat2!AZ21,1),"]", " (", T_iv_strat2!BA21, ")")))</f>
        <v>-</v>
      </c>
      <c r="AH45" s="110" t="str">
        <f>IF(T_iv_strat2!BC21="","-", (CONCATENATE("[",ROUND(T_iv_strat2!BC21,1),"; ",ROUND(T_iv_strat2!BD21,1),"]", " (", T_iv_strat2!BE21, ")")))</f>
        <v>-</v>
      </c>
      <c r="AI45" s="110" t="str">
        <f>IF(T_iv_strat2!BG21="","-", (CONCATENATE("[",ROUND(T_iv_strat2!BG21,1),"; ",ROUND(T_iv_strat2!BH21,1),"]", " (", T_iv_strat2!BI21, ")")))</f>
        <v>-</v>
      </c>
      <c r="AJ45" s="110" t="str">
        <f>IF(T_iv_strat2!BK21="","-", (CONCATENATE("[",ROUND(T_iv_strat2!BK21,1),"; ",ROUND(T_iv_strat2!BL21,1),"]", " (", T_iv_strat2!BM21, ")")))</f>
        <v>-</v>
      </c>
      <c r="AK45" s="122"/>
      <c r="AL45" s="122"/>
      <c r="AM45" s="119"/>
      <c r="AN45" s="110" t="str">
        <f>IF(T_strat3!C21="","-", (CONCATENATE("[",ROUND(T_strat3!C21,1),"; ",ROUND(T_strat3!D21,1),"]", " (", T_strat3!E21, ")")))</f>
        <v>-</v>
      </c>
      <c r="AO45" s="110" t="str">
        <f>IF(T_strat3!G21="","-", (CONCATENATE("[",ROUND(T_strat3!G21,1),"; ",ROUND(T_strat3!H21,1),"]", " (", T_strat3!I21, ")")))</f>
        <v>-</v>
      </c>
      <c r="AP45" s="110" t="str">
        <f>IF(T_strat3!K21="","-", (CONCATENATE("[",ROUND(T_strat3!K21,1),"; ",ROUND(T_strat3!L21,1),"]", " (", T_strat3!M21, ")")))</f>
        <v>-</v>
      </c>
      <c r="AQ45" s="110" t="str">
        <f>IF(T_strat3!O21="","-", (CONCATENATE("[",ROUND(T_strat3!O21,1),"; ",ROUND(T_strat3!P21,1),"]", " (", T_strat3!Q21, ")")))</f>
        <v>-</v>
      </c>
      <c r="AR45" s="110" t="str">
        <f>IF(T_strat3!S21="","-", (CONCATENATE("[",ROUND(T_strat3!S21,1),"; ",ROUND(T_strat3!T21,1),"]", " (", T_strat3!U21, ")")))</f>
        <v>-</v>
      </c>
      <c r="AS45" s="110" t="str">
        <f>IF(T_strat3!W21="","-", (CONCATENATE("[",ROUND(T_strat3!W21,1),"; ",ROUND(T_strat3!X21,1),"]", " (", T_strat3!Y21, ")")))</f>
        <v>-</v>
      </c>
      <c r="AT45" s="110" t="str">
        <f>IF(T_strat3!AA21="","-", (CONCATENATE("[",ROUND(T_strat3!AA21,1),"; ",ROUND(T_strat3!AB21,1),"]", " (", T_strat3!AC21, ")")))</f>
        <v>-</v>
      </c>
      <c r="AU45" s="110" t="str">
        <f>IF(T_strat3!AE21="","-", (CONCATENATE("[",ROUND(T_strat3!AE21,1),"; ",ROUND(T_strat3!AF21,1),"]", " (", T_strat3!AG21, ")")))</f>
        <v>-</v>
      </c>
      <c r="AV45" s="111" t="str">
        <f>IF(T_strat3!AI21="","-", (CONCATENATE("[",ROUND(T_strat3!AI21,1),"; ",ROUND(T_strat3!AJ21,1),"]", " (", T_strat3!AK21, ")")))</f>
        <v>-</v>
      </c>
      <c r="AW45" s="110" t="str">
        <f>IF(T_strat3!AM21="","-", (CONCATENATE("[",ROUND(T_strat3!AM21,1),"; ",ROUND(T_strat3!AN21,1),"]", " (", T_strat3!AO21, ")")))</f>
        <v>-</v>
      </c>
      <c r="AX45" s="110" t="str">
        <f>IF(T_strat3!AQ21="","-", (CONCATENATE("[",ROUND(T_strat3!AQ21,1),"; ",ROUND(T_strat3!AR21,1),"]", " (", T_strat3!AS21, ")")))</f>
        <v>-</v>
      </c>
      <c r="AY45" s="110" t="str">
        <f>IF(T_strat3!AU21="","-", (CONCATENATE("[",ROUND(T_strat3!AU21,1),"; ",ROUND(T_strat3!AV21,1),"]", " (", T_strat3!AW21, ")")))</f>
        <v>-</v>
      </c>
      <c r="AZ45" s="110" t="str">
        <f>IF(T_strat3!AY21="","-", (CONCATENATE("[",ROUND(T_strat3!AY21,1),"; ",ROUND(T_strat3!AZ21,1),"]", " (", T_strat3!BA21, ")")))</f>
        <v>-</v>
      </c>
      <c r="BA45" s="110" t="str">
        <f>IF(T_strat3!BC21="","-", (CONCATENATE("[",ROUND(T_strat3!BC21,1),"; ",ROUND(T_strat3!BD21,1),"]", " (", T_strat3!BE21, ")")))</f>
        <v>-</v>
      </c>
      <c r="BB45" s="110" t="str">
        <f>IF(T_strat3!BG21="","-", (CONCATENATE("[",ROUND(T_strat3!BG21,1),"; ",ROUND(T_strat3!BH21,1),"]", " (", T_strat3!BI21, ")")))</f>
        <v>-</v>
      </c>
      <c r="BC45" s="110" t="str">
        <f>IF(T_strat3!BK21="","-", (CONCATENATE("[",ROUND(T_strat3!BK21,1),"; ",ROUND(T_strat3!BL21,1),"]", " (", T_strat3!BM21, ")")))</f>
        <v>-</v>
      </c>
    </row>
    <row r="46" spans="1:55" s="174" customFormat="1" ht="10.5" customHeight="1">
      <c r="A46" s="14"/>
      <c r="B46" s="171">
        <f>ROUND(T_iv_strat1!B22,1)</f>
        <v>0</v>
      </c>
      <c r="C46" s="171">
        <f>ROUND(T_iv_strat1!F22,1)</f>
        <v>0</v>
      </c>
      <c r="D46" s="171">
        <f>ROUND(T_iv_strat1!J22,1)</f>
        <v>0</v>
      </c>
      <c r="E46" s="171">
        <f>ROUND(T_iv_strat1!N22,1)</f>
        <v>0</v>
      </c>
      <c r="F46" s="171">
        <f>ROUND(T_iv_strat1!R22,1)</f>
        <v>0</v>
      </c>
      <c r="G46" s="171">
        <f>ROUND(T_iv_strat1!V22,1)</f>
        <v>0</v>
      </c>
      <c r="H46" s="171">
        <f>ROUND(T_iv_strat1!Z22,1)</f>
        <v>0</v>
      </c>
      <c r="I46" s="171">
        <f>ROUND(T_iv_strat1!AD22,1)</f>
        <v>0</v>
      </c>
      <c r="J46" s="172">
        <f>ROUND(T_iv_strat1!AH22,1)</f>
        <v>0</v>
      </c>
      <c r="K46" s="171">
        <f>ROUND(T_iv_strat1!AL22,1)</f>
        <v>0</v>
      </c>
      <c r="L46" s="171">
        <f>ROUND(T_iv_strat1!AP22,1)</f>
        <v>0</v>
      </c>
      <c r="M46" s="171">
        <f>ROUND(T_iv_strat1!AT22,1)</f>
        <v>0</v>
      </c>
      <c r="N46" s="171">
        <f>ROUND(T_iv_strat1!AX22,1)</f>
        <v>0</v>
      </c>
      <c r="O46" s="171">
        <f>ROUND(T_iv_strat1!BB22,1)</f>
        <v>0</v>
      </c>
      <c r="P46" s="171">
        <f>ROUND(T_iv_strat1!BF22,1)</f>
        <v>0</v>
      </c>
      <c r="Q46" s="171">
        <f>ROUND(T_iv_strat1!BJ22,1)</f>
        <v>0</v>
      </c>
      <c r="R46" s="176"/>
      <c r="S46" s="176"/>
      <c r="T46" s="117"/>
      <c r="U46" s="171">
        <f>ROUND(T_iv_strat2!B22,1)</f>
        <v>0</v>
      </c>
      <c r="V46" s="171">
        <f>ROUND(T_iv_strat2!F22,1)</f>
        <v>0</v>
      </c>
      <c r="W46" s="171">
        <f>ROUND(T_iv_strat2!J22,1)</f>
        <v>0</v>
      </c>
      <c r="X46" s="171">
        <f>ROUND(T_iv_strat2!N22,1)</f>
        <v>0</v>
      </c>
      <c r="Y46" s="171">
        <f>ROUND(T_iv_strat2!R22,1)</f>
        <v>0</v>
      </c>
      <c r="Z46" s="171">
        <f>ROUND(T_iv_strat2!V22,1)</f>
        <v>0</v>
      </c>
      <c r="AA46" s="171">
        <f>ROUND(T_iv_strat2!Z22,1)</f>
        <v>0</v>
      </c>
      <c r="AB46" s="171">
        <f>ROUND(T_iv_strat2!AD22,1)</f>
        <v>0</v>
      </c>
      <c r="AC46" s="172">
        <f>ROUND(T_iv_strat2!AH22,1)</f>
        <v>0</v>
      </c>
      <c r="AD46" s="171">
        <f>ROUND(T_iv_strat2!AL22,1)</f>
        <v>0</v>
      </c>
      <c r="AE46" s="171">
        <f>ROUND(T_iv_strat2!AP22,1)</f>
        <v>0</v>
      </c>
      <c r="AF46" s="171">
        <f>ROUND(T_iv_strat2!AT22,1)</f>
        <v>0</v>
      </c>
      <c r="AG46" s="171">
        <f>ROUND(T_iv_strat2!AX22,1)</f>
        <v>0</v>
      </c>
      <c r="AH46" s="171">
        <f>ROUND(T_iv_strat2!BB22,1)</f>
        <v>0</v>
      </c>
      <c r="AI46" s="171">
        <f>ROUND(T_iv_strat2!BF22,1)</f>
        <v>0</v>
      </c>
      <c r="AJ46" s="171">
        <f>ROUND(T_iv_strat2!BJ22,1)</f>
        <v>0</v>
      </c>
      <c r="AK46" s="176"/>
      <c r="AL46" s="176"/>
      <c r="AM46" s="117"/>
      <c r="AN46" s="171">
        <f>ROUND(T_strat3!B22,1)</f>
        <v>0</v>
      </c>
      <c r="AO46" s="171">
        <f>ROUND(T_strat3!F22,1)</f>
        <v>0</v>
      </c>
      <c r="AP46" s="171">
        <f>ROUND(T_strat3!J22,1)</f>
        <v>0</v>
      </c>
      <c r="AQ46" s="171">
        <f>ROUND(T_strat3!N22,1)</f>
        <v>0</v>
      </c>
      <c r="AR46" s="171">
        <f>ROUND(T_strat3!R22,1)</f>
        <v>0</v>
      </c>
      <c r="AS46" s="171">
        <f>ROUND(T_strat3!V22,1)</f>
        <v>0</v>
      </c>
      <c r="AT46" s="171">
        <f>ROUND(T_strat3!Z22,1)</f>
        <v>0</v>
      </c>
      <c r="AU46" s="171">
        <f>ROUND(T_strat3!AD22,1)</f>
        <v>0</v>
      </c>
      <c r="AV46" s="172">
        <f>ROUND(T_strat3!AH22,1)</f>
        <v>0</v>
      </c>
      <c r="AW46" s="171">
        <f>ROUND(T_strat3!AL22,1)</f>
        <v>0</v>
      </c>
      <c r="AX46" s="171">
        <f>ROUND(T_strat3!AP22,1)</f>
        <v>0</v>
      </c>
      <c r="AY46" s="171">
        <f>ROUND(T_strat3!AT22,1)</f>
        <v>0</v>
      </c>
      <c r="AZ46" s="171">
        <f>ROUND(T_strat3!AX22,1)</f>
        <v>0</v>
      </c>
      <c r="BA46" s="171">
        <f>ROUND(T_strat3!BB22,1)</f>
        <v>0</v>
      </c>
      <c r="BB46" s="171">
        <f>ROUND(T_strat3!BF22,1)</f>
        <v>0</v>
      </c>
      <c r="BC46" s="171">
        <f>ROUND(T_strat3!BJ22,1)</f>
        <v>0</v>
      </c>
    </row>
    <row r="47" spans="1:55" s="15" customFormat="1" ht="10.5" customHeight="1">
      <c r="A47" s="78"/>
      <c r="B47" s="110" t="str">
        <f>IF(T_iv_strat1!C22="","-", (CONCATENATE("[",ROUND(T_iv_strat1!C22,1),"; ",ROUND(T_iv_strat1!D22,1),"]", " (", T_iv_strat1!E22, ")")))</f>
        <v>-</v>
      </c>
      <c r="C47" s="110" t="str">
        <f>IF(T_iv_strat1!G22="","-", (CONCATENATE("[",ROUND(T_iv_strat1!G22,1),"; ",ROUND(T_iv_strat1!H22,1),"]", " (", T_iv_strat1!I22, ")")))</f>
        <v>-</v>
      </c>
      <c r="D47" s="110" t="str">
        <f>IF(T_iv_strat1!K22="","-", (CONCATENATE("[",ROUND(T_iv_strat1!K22,1),"; ",ROUND(T_iv_strat1!L22,1),"]", " (", T_iv_strat1!M22, ")")))</f>
        <v>-</v>
      </c>
      <c r="E47" s="110" t="str">
        <f>IF(T_iv_strat1!O22="","-", (CONCATENATE("[",ROUND(T_iv_strat1!O22,1),"; ",ROUND(T_iv_strat1!P22,1),"]", " (", T_iv_strat1!Q22, ")")))</f>
        <v>-</v>
      </c>
      <c r="F47" s="110" t="str">
        <f>IF(T_iv_strat1!S22="","-", (CONCATENATE("[",ROUND(T_iv_strat1!S22,1),"; ",ROUND(T_iv_strat1!T22,1),"]", " (", T_iv_strat1!U22, ")")))</f>
        <v>-</v>
      </c>
      <c r="G47" s="110" t="str">
        <f>IF(T_iv_strat1!W22="","-", (CONCATENATE("[",ROUND(T_iv_strat1!W22,1),"; ",ROUND(T_iv_strat1!X22,1),"]", " (", T_iv_strat1!Y22, ")")))</f>
        <v>-</v>
      </c>
      <c r="H47" s="110" t="str">
        <f>IF(T_iv_strat1!AA22="","-", (CONCATENATE("[",ROUND(T_iv_strat1!AA22,1),"; ",ROUND(T_iv_strat1!AB22,1),"]", " (", T_iv_strat1!AC22, ")")))</f>
        <v>-</v>
      </c>
      <c r="I47" s="110" t="str">
        <f>IF(T_iv_strat1!AE22="","-", (CONCATENATE("[",ROUND(T_iv_strat1!AE22,1),"; ",ROUND(T_iv_strat1!AF22,1),"]", " (", T_iv_strat1!AG22, ")")))</f>
        <v>-</v>
      </c>
      <c r="J47" s="111" t="str">
        <f>IF(T_iv_strat1!AI22="","-", (CONCATENATE("[",ROUND(T_iv_strat1!AI22,1),"; ",ROUND(T_iv_strat1!AJ22,1),"]", " (", T_iv_strat1!AK22, ")")))</f>
        <v>-</v>
      </c>
      <c r="K47" s="110" t="str">
        <f>IF(T_iv_strat1!AM22="","-", (CONCATENATE("[",ROUND(T_iv_strat1!AM22,1),"; ",ROUND(T_iv_strat1!AN22,1),"]", " (", T_iv_strat1!AO22, ")")))</f>
        <v>-</v>
      </c>
      <c r="L47" s="110" t="str">
        <f>IF(T_iv_strat1!AQ22="","-", (CONCATENATE("[",ROUND(T_iv_strat1!AQ22,1),"; ",ROUND(T_iv_strat1!AR22,1),"]", " (", T_iv_strat1!AS22, ")")))</f>
        <v>-</v>
      </c>
      <c r="M47" s="110" t="str">
        <f>IF(T_iv_strat1!AU22="","-", (CONCATENATE("[",ROUND(T_iv_strat1!AU22,1),"; ",ROUND(T_iv_strat1!AV22,1),"]", " (", T_iv_strat1!AW22, ")")))</f>
        <v>-</v>
      </c>
      <c r="N47" s="110" t="str">
        <f>IF(T_iv_strat1!AY22="","-", (CONCATENATE("[",ROUND(T_iv_strat1!AY22,1),"; ",ROUND(T_iv_strat1!AZ22,1),"]", " (", T_iv_strat1!BA22, ")")))</f>
        <v>-</v>
      </c>
      <c r="O47" s="110" t="str">
        <f>IF(T_iv_strat1!BC22="","-", (CONCATENATE("[",ROUND(T_iv_strat1!BC22,1),"; ",ROUND(T_iv_strat1!BD22,1),"]", " (", T_iv_strat1!BE22, ")")))</f>
        <v>-</v>
      </c>
      <c r="P47" s="110" t="str">
        <f>IF(T_iv_strat1!BG22="","-", (CONCATENATE("[",ROUND(T_iv_strat1!BG22,1),"; ",ROUND(T_iv_strat1!BH22,1),"]", " (", T_iv_strat1!BI22, ")")))</f>
        <v>-</v>
      </c>
      <c r="Q47" s="110" t="str">
        <f>IF(T_iv_strat1!BK22="","-", (CONCATENATE("[",ROUND(T_iv_strat1!BK22,1),"; ",ROUND(T_iv_strat1!BL22,1),"]", " (", T_iv_strat1!BM22, ")")))</f>
        <v>-</v>
      </c>
      <c r="R47" s="122"/>
      <c r="S47" s="122"/>
      <c r="T47" s="118"/>
      <c r="U47" s="110" t="str">
        <f>IF(T_iv_strat2!C22="","-", (CONCATENATE("[",ROUND(T_iv_strat2!C22,1),"; ",ROUND(T_iv_strat2!D22,1),"]", " (", T_iv_strat2!E22, ")")))</f>
        <v>-</v>
      </c>
      <c r="V47" s="110" t="str">
        <f>IF(T_iv_strat2!G22="","-", (CONCATENATE("[",ROUND(T_iv_strat2!G22,1),"; ",ROUND(T_iv_strat2!H22,1),"]", " (", T_iv_strat2!I22, ")")))</f>
        <v>-</v>
      </c>
      <c r="W47" s="110" t="str">
        <f>IF(T_iv_strat2!K22="","-", (CONCATENATE("[",ROUND(T_iv_strat2!K22,1),"; ",ROUND(T_iv_strat2!L22,1),"]", " (", T_iv_strat2!M22, ")")))</f>
        <v>-</v>
      </c>
      <c r="X47" s="110" t="str">
        <f>IF(T_iv_strat2!O22="","-", (CONCATENATE("[",ROUND(T_iv_strat2!O22,1),"; ",ROUND(T_iv_strat2!P22,1),"]", " (", T_iv_strat2!Q22, ")")))</f>
        <v>-</v>
      </c>
      <c r="Y47" s="110" t="str">
        <f>IF(T_iv_strat2!S22="","-", (CONCATENATE("[",ROUND(T_iv_strat2!S22,1),"; ",ROUND(T_iv_strat2!T22,1),"]", " (", T_iv_strat2!U22, ")")))</f>
        <v>-</v>
      </c>
      <c r="Z47" s="110" t="str">
        <f>IF(T_iv_strat2!W22="","-", (CONCATENATE("[",ROUND(T_iv_strat2!W22,1),"; ",ROUND(T_iv_strat2!X22,1),"]", " (", T_iv_strat2!Y22, ")")))</f>
        <v>-</v>
      </c>
      <c r="AA47" s="110" t="str">
        <f>IF(T_iv_strat2!AA22="","-", (CONCATENATE("[",ROUND(T_iv_strat2!AA22,1),"; ",ROUND(T_iv_strat2!AB22,1),"]", " (", T_iv_strat2!AC22, ")")))</f>
        <v>-</v>
      </c>
      <c r="AB47" s="110" t="str">
        <f>IF(T_iv_strat2!AE22="","-", (CONCATENATE("[",ROUND(T_iv_strat2!AE22,1),"; ",ROUND(T_iv_strat2!AF22,1),"]", " (", T_iv_strat2!AG22, ")")))</f>
        <v>-</v>
      </c>
      <c r="AC47" s="111" t="str">
        <f>IF(T_iv_strat2!AI22="","-", (CONCATENATE("[",ROUND(T_iv_strat2!AI22,1),"; ",ROUND(T_iv_strat2!AJ22,1),"]", " (", T_iv_strat2!AK22, ")")))</f>
        <v>-</v>
      </c>
      <c r="AD47" s="110" t="str">
        <f>IF(T_iv_strat2!AM22="","-", (CONCATENATE("[",ROUND(T_iv_strat2!AM22,1),"; ",ROUND(T_iv_strat2!AN22,1),"]", " (", T_iv_strat2!AO22, ")")))</f>
        <v>-</v>
      </c>
      <c r="AE47" s="110" t="str">
        <f>IF(T_iv_strat2!AQ22="","-", (CONCATENATE("[",ROUND(T_iv_strat2!AQ22,1),"; ",ROUND(T_iv_strat2!AR22,1),"]", " (", T_iv_strat2!AS22, ")")))</f>
        <v>-</v>
      </c>
      <c r="AF47" s="110" t="str">
        <f>IF(T_iv_strat2!AU22="","-", (CONCATENATE("[",ROUND(T_iv_strat2!AU22,1),"; ",ROUND(T_iv_strat2!AV22,1),"]", " (", T_iv_strat2!AW22, ")")))</f>
        <v>-</v>
      </c>
      <c r="AG47" s="110" t="str">
        <f>IF(T_iv_strat2!AY22="","-", (CONCATENATE("[",ROUND(T_iv_strat2!AY22,1),"; ",ROUND(T_iv_strat2!AZ22,1),"]", " (", T_iv_strat2!BA22, ")")))</f>
        <v>-</v>
      </c>
      <c r="AH47" s="110" t="str">
        <f>IF(T_iv_strat2!BC22="","-", (CONCATENATE("[",ROUND(T_iv_strat2!BC22,1),"; ",ROUND(T_iv_strat2!BD22,1),"]", " (", T_iv_strat2!BE22, ")")))</f>
        <v>-</v>
      </c>
      <c r="AI47" s="110" t="str">
        <f>IF(T_iv_strat2!BG22="","-", (CONCATENATE("[",ROUND(T_iv_strat2!BG22,1),"; ",ROUND(T_iv_strat2!BH22,1),"]", " (", T_iv_strat2!BI22, ")")))</f>
        <v>-</v>
      </c>
      <c r="AJ47" s="110" t="str">
        <f>IF(T_iv_strat2!BK22="","-", (CONCATENATE("[",ROUND(T_iv_strat2!BK22,1),"; ",ROUND(T_iv_strat2!BL22,1),"]", " (", T_iv_strat2!BM22, ")")))</f>
        <v>-</v>
      </c>
      <c r="AK47" s="122"/>
      <c r="AL47" s="122"/>
      <c r="AM47" s="118"/>
      <c r="AN47" s="110" t="str">
        <f>IF(T_strat3!C22="","-", (CONCATENATE("[",ROUND(T_strat3!C22,1),"; ",ROUND(T_strat3!D22,1),"]", " (", T_strat3!E22, ")")))</f>
        <v>-</v>
      </c>
      <c r="AO47" s="110" t="str">
        <f>IF(T_strat3!G22="","-", (CONCATENATE("[",ROUND(T_strat3!G22,1),"; ",ROUND(T_strat3!H22,1),"]", " (", T_strat3!I22, ")")))</f>
        <v>-</v>
      </c>
      <c r="AP47" s="110" t="str">
        <f>IF(T_strat3!K22="","-", (CONCATENATE("[",ROUND(T_strat3!K22,1),"; ",ROUND(T_strat3!L22,1),"]", " (", T_strat3!M22, ")")))</f>
        <v>-</v>
      </c>
      <c r="AQ47" s="110" t="str">
        <f>IF(T_strat3!O22="","-", (CONCATENATE("[",ROUND(T_strat3!O22,1),"; ",ROUND(T_strat3!P22,1),"]", " (", T_strat3!Q22, ")")))</f>
        <v>-</v>
      </c>
      <c r="AR47" s="110" t="str">
        <f>IF(T_strat3!S22="","-", (CONCATENATE("[",ROUND(T_strat3!S22,1),"; ",ROUND(T_strat3!T22,1),"]", " (", T_strat3!U22, ")")))</f>
        <v>-</v>
      </c>
      <c r="AS47" s="110" t="str">
        <f>IF(T_strat3!W22="","-", (CONCATENATE("[",ROUND(T_strat3!W22,1),"; ",ROUND(T_strat3!X22,1),"]", " (", T_strat3!Y22, ")")))</f>
        <v>-</v>
      </c>
      <c r="AT47" s="110" t="str">
        <f>IF(T_strat3!AA22="","-", (CONCATENATE("[",ROUND(T_strat3!AA22,1),"; ",ROUND(T_strat3!AB22,1),"]", " (", T_strat3!AC22, ")")))</f>
        <v>-</v>
      </c>
      <c r="AU47" s="110" t="str">
        <f>IF(T_strat3!AE22="","-", (CONCATENATE("[",ROUND(T_strat3!AE22,1),"; ",ROUND(T_strat3!AF22,1),"]", " (", T_strat3!AG22, ")")))</f>
        <v>-</v>
      </c>
      <c r="AV47" s="111" t="str">
        <f>IF(T_strat3!AI22="","-", (CONCATENATE("[",ROUND(T_strat3!AI22,1),"; ",ROUND(T_strat3!AJ22,1),"]", " (", T_strat3!AK22, ")")))</f>
        <v>-</v>
      </c>
      <c r="AW47" s="110" t="str">
        <f>IF(T_strat3!AM22="","-", (CONCATENATE("[",ROUND(T_strat3!AM22,1),"; ",ROUND(T_strat3!AN22,1),"]", " (", T_strat3!AO22, ")")))</f>
        <v>-</v>
      </c>
      <c r="AX47" s="110" t="str">
        <f>IF(T_strat3!AQ22="","-", (CONCATENATE("[",ROUND(T_strat3!AQ22,1),"; ",ROUND(T_strat3!AR22,1),"]", " (", T_strat3!AS22, ")")))</f>
        <v>-</v>
      </c>
      <c r="AY47" s="110" t="str">
        <f>IF(T_strat3!AU22="","-", (CONCATENATE("[",ROUND(T_strat3!AU22,1),"; ",ROUND(T_strat3!AV22,1),"]", " (", T_strat3!AW22, ")")))</f>
        <v>-</v>
      </c>
      <c r="AZ47" s="110" t="str">
        <f>IF(T_strat3!AY22="","-", (CONCATENATE("[",ROUND(T_strat3!AY22,1),"; ",ROUND(T_strat3!AZ22,1),"]", " (", T_strat3!BA22, ")")))</f>
        <v>-</v>
      </c>
      <c r="BA47" s="110" t="str">
        <f>IF(T_strat3!BC22="","-", (CONCATENATE("[",ROUND(T_strat3!BC22,1),"; ",ROUND(T_strat3!BD22,1),"]", " (", T_strat3!BE22, ")")))</f>
        <v>-</v>
      </c>
      <c r="BB47" s="110" t="str">
        <f>IF(T_strat3!BG22="","-", (CONCATENATE("[",ROUND(T_strat3!BG22,1),"; ",ROUND(T_strat3!BH22,1),"]", " (", T_strat3!BI22, ")")))</f>
        <v>-</v>
      </c>
      <c r="BC47" s="110" t="str">
        <f>IF(T_strat3!BK22="","-", (CONCATENATE("[",ROUND(T_strat3!BK22,1),"; ",ROUND(T_strat3!BL22,1),"]", " (", T_strat3!BM22, ")")))</f>
        <v>-</v>
      </c>
    </row>
    <row r="48" spans="1:55" s="174" customFormat="1" ht="10.5" customHeight="1">
      <c r="A48" s="14"/>
      <c r="B48" s="171">
        <f>ROUND(T_iv_strat1!B23,1)</f>
        <v>0</v>
      </c>
      <c r="C48" s="171">
        <f>ROUND(T_iv_strat1!F23,1)</f>
        <v>0</v>
      </c>
      <c r="D48" s="171">
        <f>ROUND(T_iv_strat1!J23,1)</f>
        <v>0</v>
      </c>
      <c r="E48" s="171">
        <f>ROUND(T_iv_strat1!N23,1)</f>
        <v>0</v>
      </c>
      <c r="F48" s="171">
        <f>ROUND(T_iv_strat1!R23,1)</f>
        <v>0</v>
      </c>
      <c r="G48" s="171">
        <f>ROUND(T_iv_strat1!V23,1)</f>
        <v>0</v>
      </c>
      <c r="H48" s="171">
        <f>ROUND(T_iv_strat1!Z23,1)</f>
        <v>0</v>
      </c>
      <c r="I48" s="171">
        <f>ROUND(T_iv_strat1!AD23,1)</f>
        <v>0</v>
      </c>
      <c r="J48" s="172">
        <f>ROUND(T_iv_strat1!AH23,1)</f>
        <v>0</v>
      </c>
      <c r="K48" s="171">
        <f>ROUND(T_iv_strat1!AL23,1)</f>
        <v>0</v>
      </c>
      <c r="L48" s="171">
        <f>ROUND(T_iv_strat1!AP23,1)</f>
        <v>0</v>
      </c>
      <c r="M48" s="171">
        <f>ROUND(T_iv_strat1!AT23,1)</f>
        <v>0</v>
      </c>
      <c r="N48" s="171">
        <f>ROUND(T_iv_strat1!AX23,1)</f>
        <v>0</v>
      </c>
      <c r="O48" s="171">
        <f>ROUND(T_iv_strat1!BB23,1)</f>
        <v>0</v>
      </c>
      <c r="P48" s="171">
        <f>ROUND(T_iv_strat1!BF23,1)</f>
        <v>0</v>
      </c>
      <c r="Q48" s="171">
        <f>ROUND(T_iv_strat1!BJ23,1)</f>
        <v>0</v>
      </c>
      <c r="R48" s="176"/>
      <c r="S48" s="176"/>
      <c r="T48" s="117"/>
      <c r="U48" s="171">
        <f>ROUND(T_iv_strat2!B23,1)</f>
        <v>0</v>
      </c>
      <c r="V48" s="171">
        <f>ROUND(T_iv_strat2!F23,1)</f>
        <v>0</v>
      </c>
      <c r="W48" s="171">
        <f>ROUND(T_iv_strat2!J23,1)</f>
        <v>0</v>
      </c>
      <c r="X48" s="171">
        <f>ROUND(T_iv_strat2!N23,1)</f>
        <v>0</v>
      </c>
      <c r="Y48" s="171">
        <f>ROUND(T_iv_strat2!R23,1)</f>
        <v>0</v>
      </c>
      <c r="Z48" s="171">
        <f>ROUND(T_iv_strat2!V23,1)</f>
        <v>0</v>
      </c>
      <c r="AA48" s="171">
        <f>ROUND(T_iv_strat2!Z23,1)</f>
        <v>0</v>
      </c>
      <c r="AB48" s="171">
        <f>ROUND(T_iv_strat2!AD23,1)</f>
        <v>0</v>
      </c>
      <c r="AC48" s="172">
        <f>ROUND(T_iv_strat2!AH23,1)</f>
        <v>0</v>
      </c>
      <c r="AD48" s="171">
        <f>ROUND(T_iv_strat2!AL23,1)</f>
        <v>0</v>
      </c>
      <c r="AE48" s="171">
        <f>ROUND(T_iv_strat2!AP23,1)</f>
        <v>0</v>
      </c>
      <c r="AF48" s="171">
        <f>ROUND(T_iv_strat2!AT23,1)</f>
        <v>0</v>
      </c>
      <c r="AG48" s="171">
        <f>ROUND(T_iv_strat2!AX23,1)</f>
        <v>0</v>
      </c>
      <c r="AH48" s="171">
        <f>ROUND(T_iv_strat2!BB23,1)</f>
        <v>0</v>
      </c>
      <c r="AI48" s="171">
        <f>ROUND(T_iv_strat2!BF23,1)</f>
        <v>0</v>
      </c>
      <c r="AJ48" s="171">
        <f>ROUND(T_iv_strat2!BJ23,1)</f>
        <v>0</v>
      </c>
      <c r="AK48" s="176"/>
      <c r="AL48" s="176"/>
      <c r="AM48" s="117"/>
      <c r="AN48" s="171">
        <f>ROUND(T_strat3!B23,1)</f>
        <v>0</v>
      </c>
      <c r="AO48" s="171">
        <f>ROUND(T_strat3!F23,1)</f>
        <v>0</v>
      </c>
      <c r="AP48" s="171">
        <f>ROUND(T_strat3!J23,1)</f>
        <v>0</v>
      </c>
      <c r="AQ48" s="171">
        <f>ROUND(T_strat3!N23,1)</f>
        <v>0</v>
      </c>
      <c r="AR48" s="171">
        <f>ROUND(T_strat3!R23,1)</f>
        <v>0</v>
      </c>
      <c r="AS48" s="171">
        <f>ROUND(T_strat3!V23,1)</f>
        <v>0</v>
      </c>
      <c r="AT48" s="171">
        <f>ROUND(T_strat3!Z23,1)</f>
        <v>0</v>
      </c>
      <c r="AU48" s="171">
        <f>ROUND(T_strat3!AD23,1)</f>
        <v>0</v>
      </c>
      <c r="AV48" s="172">
        <f>ROUND(T_strat3!AH23,1)</f>
        <v>0</v>
      </c>
      <c r="AW48" s="171">
        <f>ROUND(T_strat3!AL23,1)</f>
        <v>0</v>
      </c>
      <c r="AX48" s="171">
        <f>ROUND(T_strat3!AP23,1)</f>
        <v>0</v>
      </c>
      <c r="AY48" s="171">
        <f>ROUND(T_strat3!AT23,1)</f>
        <v>0</v>
      </c>
      <c r="AZ48" s="171">
        <f>ROUND(T_strat3!AX23,1)</f>
        <v>0</v>
      </c>
      <c r="BA48" s="171">
        <f>ROUND(T_strat3!BB23,1)</f>
        <v>0</v>
      </c>
      <c r="BB48" s="171">
        <f>ROUND(T_strat3!BF23,1)</f>
        <v>0</v>
      </c>
      <c r="BC48" s="171">
        <f>ROUND(T_strat3!BJ23,1)</f>
        <v>0</v>
      </c>
    </row>
    <row r="49" spans="1:55" s="15" customFormat="1" ht="10.5" customHeight="1">
      <c r="A49" s="78"/>
      <c r="B49" s="110" t="str">
        <f>IF(T_iv_strat1!C23="","-", (CONCATENATE("[",ROUND(T_iv_strat1!C23,1),"; ",ROUND(T_iv_strat1!D23,1),"]", " (", T_iv_strat1!E23, ")")))</f>
        <v>-</v>
      </c>
      <c r="C49" s="110" t="str">
        <f>IF(T_iv_strat1!G23="","-", (CONCATENATE("[",ROUND(T_iv_strat1!G23,1),"; ",ROUND(T_iv_strat1!H23,1),"]", " (", T_iv_strat1!I23, ")")))</f>
        <v>-</v>
      </c>
      <c r="D49" s="110" t="str">
        <f>IF(T_iv_strat1!K23="","-", (CONCATENATE("[",ROUND(T_iv_strat1!K23,1),"; ",ROUND(T_iv_strat1!L23,1),"]", " (", T_iv_strat1!M23, ")")))</f>
        <v>-</v>
      </c>
      <c r="E49" s="110" t="str">
        <f>IF(T_iv_strat1!O23="","-", (CONCATENATE("[",ROUND(T_iv_strat1!O23,1),"; ",ROUND(T_iv_strat1!P23,1),"]", " (", T_iv_strat1!Q23, ")")))</f>
        <v>-</v>
      </c>
      <c r="F49" s="110" t="str">
        <f>IF(T_iv_strat1!S23="","-", (CONCATENATE("[",ROUND(T_iv_strat1!S23,1),"; ",ROUND(T_iv_strat1!T23,1),"]", " (", T_iv_strat1!U23, ")")))</f>
        <v>-</v>
      </c>
      <c r="G49" s="110" t="str">
        <f>IF(T_iv_strat1!W23="","-", (CONCATENATE("[",ROUND(T_iv_strat1!W23,1),"; ",ROUND(T_iv_strat1!X23,1),"]", " (", T_iv_strat1!Y23, ")")))</f>
        <v>-</v>
      </c>
      <c r="H49" s="110" t="str">
        <f>IF(T_iv_strat1!AA23="","-", (CONCATENATE("[",ROUND(T_iv_strat1!AA23,1),"; ",ROUND(T_iv_strat1!AB23,1),"]", " (", T_iv_strat1!AC23, ")")))</f>
        <v>-</v>
      </c>
      <c r="I49" s="110" t="str">
        <f>IF(T_iv_strat1!AE23="","-", (CONCATENATE("[",ROUND(T_iv_strat1!AE23,1),"; ",ROUND(T_iv_strat1!AF23,1),"]", " (", T_iv_strat1!AG23, ")")))</f>
        <v>-</v>
      </c>
      <c r="J49" s="111" t="str">
        <f>IF(T_iv_strat1!AI23="","-", (CONCATENATE("[",ROUND(T_iv_strat1!AI23,1),"; ",ROUND(T_iv_strat1!AJ23,1),"]", " (", T_iv_strat1!AK23, ")")))</f>
        <v>-</v>
      </c>
      <c r="K49" s="110" t="str">
        <f>IF(T_iv_strat1!AM23="","-", (CONCATENATE("[",ROUND(T_iv_strat1!AM23,1),"; ",ROUND(T_iv_strat1!AN23,1),"]", " (", T_iv_strat1!AO23, ")")))</f>
        <v>-</v>
      </c>
      <c r="L49" s="110" t="str">
        <f>IF(T_iv_strat1!AQ23="","-", (CONCATENATE("[",ROUND(T_iv_strat1!AQ23,1),"; ",ROUND(T_iv_strat1!AR23,1),"]", " (", T_iv_strat1!AS23, ")")))</f>
        <v>-</v>
      </c>
      <c r="M49" s="110" t="str">
        <f>IF(T_iv_strat1!AU23="","-", (CONCATENATE("[",ROUND(T_iv_strat1!AU23,1),"; ",ROUND(T_iv_strat1!AV23,1),"]", " (", T_iv_strat1!AW23, ")")))</f>
        <v>-</v>
      </c>
      <c r="N49" s="110" t="str">
        <f>IF(T_iv_strat1!AY23="","-", (CONCATENATE("[",ROUND(T_iv_strat1!AY23,1),"; ",ROUND(T_iv_strat1!AZ23,1),"]", " (", T_iv_strat1!BA23, ")")))</f>
        <v>-</v>
      </c>
      <c r="O49" s="110" t="str">
        <f>IF(T_iv_strat1!BC23="","-", (CONCATENATE("[",ROUND(T_iv_strat1!BC23,1),"; ",ROUND(T_iv_strat1!BD23,1),"]", " (", T_iv_strat1!BE23, ")")))</f>
        <v>-</v>
      </c>
      <c r="P49" s="110" t="str">
        <f>IF(T_iv_strat1!BG23="","-", (CONCATENATE("[",ROUND(T_iv_strat1!BG23,1),"; ",ROUND(T_iv_strat1!BH23,1),"]", " (", T_iv_strat1!BI23, ")")))</f>
        <v>-</v>
      </c>
      <c r="Q49" s="110" t="str">
        <f>IF(T_iv_strat1!BK23="","-", (CONCATENATE("[",ROUND(T_iv_strat1!BK23,1),"; ",ROUND(T_iv_strat1!BL23,1),"]", " (", T_iv_strat1!BM23, ")")))</f>
        <v>-</v>
      </c>
      <c r="R49" s="122"/>
      <c r="S49" s="122"/>
      <c r="T49" s="118"/>
      <c r="U49" s="110" t="str">
        <f>IF(T_iv_strat2!C23="","-", (CONCATENATE("[",ROUND(T_iv_strat2!C23,1),"; ",ROUND(T_iv_strat2!D23,1),"]", " (", T_iv_strat2!E23, ")")))</f>
        <v>-</v>
      </c>
      <c r="V49" s="110" t="str">
        <f>IF(T_iv_strat2!G23="","-", (CONCATENATE("[",ROUND(T_iv_strat2!G23,1),"; ",ROUND(T_iv_strat2!H23,1),"]", " (", T_iv_strat2!I23, ")")))</f>
        <v>-</v>
      </c>
      <c r="W49" s="110" t="str">
        <f>IF(T_iv_strat2!K23="","-", (CONCATENATE("[",ROUND(T_iv_strat2!K23,1),"; ",ROUND(T_iv_strat2!L23,1),"]", " (", T_iv_strat2!M23, ")")))</f>
        <v>-</v>
      </c>
      <c r="X49" s="110" t="str">
        <f>IF(T_iv_strat2!O23="","-", (CONCATENATE("[",ROUND(T_iv_strat2!O23,1),"; ",ROUND(T_iv_strat2!P23,1),"]", " (", T_iv_strat2!Q23, ")")))</f>
        <v>-</v>
      </c>
      <c r="Y49" s="110" t="str">
        <f>IF(T_iv_strat2!S23="","-", (CONCATENATE("[",ROUND(T_iv_strat2!S23,1),"; ",ROUND(T_iv_strat2!T23,1),"]", " (", T_iv_strat2!U23, ")")))</f>
        <v>-</v>
      </c>
      <c r="Z49" s="110" t="str">
        <f>IF(T_iv_strat2!W23="","-", (CONCATENATE("[",ROUND(T_iv_strat2!W23,1),"; ",ROUND(T_iv_strat2!X23,1),"]", " (", T_iv_strat2!Y23, ")")))</f>
        <v>-</v>
      </c>
      <c r="AA49" s="110" t="str">
        <f>IF(T_iv_strat2!AA23="","-", (CONCATENATE("[",ROUND(T_iv_strat2!AA23,1),"; ",ROUND(T_iv_strat2!AB23,1),"]", " (", T_iv_strat2!AC23, ")")))</f>
        <v>-</v>
      </c>
      <c r="AB49" s="110" t="str">
        <f>IF(T_iv_strat2!AE23="","-", (CONCATENATE("[",ROUND(T_iv_strat2!AE23,1),"; ",ROUND(T_iv_strat2!AF23,1),"]", " (", T_iv_strat2!AG23, ")")))</f>
        <v>-</v>
      </c>
      <c r="AC49" s="111" t="str">
        <f>IF(T_iv_strat2!AI23="","-", (CONCATENATE("[",ROUND(T_iv_strat2!AI23,1),"; ",ROUND(T_iv_strat2!AJ23,1),"]", " (", T_iv_strat2!AK23, ")")))</f>
        <v>-</v>
      </c>
      <c r="AD49" s="110" t="str">
        <f>IF(T_iv_strat2!AM23="","-", (CONCATENATE("[",ROUND(T_iv_strat2!AM23,1),"; ",ROUND(T_iv_strat2!AN23,1),"]", " (", T_iv_strat2!AO23, ")")))</f>
        <v>-</v>
      </c>
      <c r="AE49" s="110" t="str">
        <f>IF(T_iv_strat2!AQ23="","-", (CONCATENATE("[",ROUND(T_iv_strat2!AQ23,1),"; ",ROUND(T_iv_strat2!AR23,1),"]", " (", T_iv_strat2!AS23, ")")))</f>
        <v>-</v>
      </c>
      <c r="AF49" s="110" t="str">
        <f>IF(T_iv_strat2!AU23="","-", (CONCATENATE("[",ROUND(T_iv_strat2!AU23,1),"; ",ROUND(T_iv_strat2!AV23,1),"]", " (", T_iv_strat2!AW23, ")")))</f>
        <v>-</v>
      </c>
      <c r="AG49" s="110" t="str">
        <f>IF(T_iv_strat2!AY23="","-", (CONCATENATE("[",ROUND(T_iv_strat2!AY23,1),"; ",ROUND(T_iv_strat2!AZ23,1),"]", " (", T_iv_strat2!BA23, ")")))</f>
        <v>-</v>
      </c>
      <c r="AH49" s="110" t="str">
        <f>IF(T_iv_strat2!BC23="","-", (CONCATENATE("[",ROUND(T_iv_strat2!BC23,1),"; ",ROUND(T_iv_strat2!BD23,1),"]", " (", T_iv_strat2!BE23, ")")))</f>
        <v>-</v>
      </c>
      <c r="AI49" s="110" t="str">
        <f>IF(T_iv_strat2!BG23="","-", (CONCATENATE("[",ROUND(T_iv_strat2!BG23,1),"; ",ROUND(T_iv_strat2!BH23,1),"]", " (", T_iv_strat2!BI23, ")")))</f>
        <v>-</v>
      </c>
      <c r="AJ49" s="110" t="str">
        <f>IF(T_iv_strat2!BK23="","-", (CONCATENATE("[",ROUND(T_iv_strat2!BK23,1),"; ",ROUND(T_iv_strat2!BL23,1),"]", " (", T_iv_strat2!BM23, ")")))</f>
        <v>-</v>
      </c>
      <c r="AK49" s="122"/>
      <c r="AL49" s="122"/>
      <c r="AM49" s="118"/>
      <c r="AN49" s="110" t="str">
        <f>IF(T_strat3!C23="","-", (CONCATENATE("[",ROUND(T_strat3!C23,1),"; ",ROUND(T_strat3!D23,1),"]", " (", T_strat3!E23, ")")))</f>
        <v>-</v>
      </c>
      <c r="AO49" s="110" t="str">
        <f>IF(T_strat3!G23="","-", (CONCATENATE("[",ROUND(T_strat3!G23,1),"; ",ROUND(T_strat3!H23,1),"]", " (", T_strat3!I23, ")")))</f>
        <v>-</v>
      </c>
      <c r="AP49" s="110" t="str">
        <f>IF(T_strat3!K23="","-", (CONCATENATE("[",ROUND(T_strat3!K23,1),"; ",ROUND(T_strat3!L23,1),"]", " (", T_strat3!M23, ")")))</f>
        <v>-</v>
      </c>
      <c r="AQ49" s="110" t="str">
        <f>IF(T_strat3!O23="","-", (CONCATENATE("[",ROUND(T_strat3!O23,1),"; ",ROUND(T_strat3!P23,1),"]", " (", T_strat3!Q23, ")")))</f>
        <v>-</v>
      </c>
      <c r="AR49" s="110" t="str">
        <f>IF(T_strat3!S23="","-", (CONCATENATE("[",ROUND(T_strat3!S23,1),"; ",ROUND(T_strat3!T23,1),"]", " (", T_strat3!U23, ")")))</f>
        <v>-</v>
      </c>
      <c r="AS49" s="110" t="str">
        <f>IF(T_strat3!W23="","-", (CONCATENATE("[",ROUND(T_strat3!W23,1),"; ",ROUND(T_strat3!X23,1),"]", " (", T_strat3!Y23, ")")))</f>
        <v>-</v>
      </c>
      <c r="AT49" s="110" t="str">
        <f>IF(T_strat3!AA23="","-", (CONCATENATE("[",ROUND(T_strat3!AA23,1),"; ",ROUND(T_strat3!AB23,1),"]", " (", T_strat3!AC23, ")")))</f>
        <v>-</v>
      </c>
      <c r="AU49" s="110" t="str">
        <f>IF(T_strat3!AE23="","-", (CONCATENATE("[",ROUND(T_strat3!AE23,1),"; ",ROUND(T_strat3!AF23,1),"]", " (", T_strat3!AG23, ")")))</f>
        <v>-</v>
      </c>
      <c r="AV49" s="111" t="str">
        <f>IF(T_strat3!AI23="","-", (CONCATENATE("[",ROUND(T_strat3!AI23,1),"; ",ROUND(T_strat3!AJ23,1),"]", " (", T_strat3!AK23, ")")))</f>
        <v>-</v>
      </c>
      <c r="AW49" s="110" t="str">
        <f>IF(T_strat3!AM23="","-", (CONCATENATE("[",ROUND(T_strat3!AM23,1),"; ",ROUND(T_strat3!AN23,1),"]", " (", T_strat3!AO23, ")")))</f>
        <v>-</v>
      </c>
      <c r="AX49" s="110" t="str">
        <f>IF(T_strat3!AQ23="","-", (CONCATENATE("[",ROUND(T_strat3!AQ23,1),"; ",ROUND(T_strat3!AR23,1),"]", " (", T_strat3!AS23, ")")))</f>
        <v>-</v>
      </c>
      <c r="AY49" s="110" t="str">
        <f>IF(T_strat3!AU23="","-", (CONCATENATE("[",ROUND(T_strat3!AU23,1),"; ",ROUND(T_strat3!AV23,1),"]", " (", T_strat3!AW23, ")")))</f>
        <v>-</v>
      </c>
      <c r="AZ49" s="110" t="str">
        <f>IF(T_strat3!AY23="","-", (CONCATENATE("[",ROUND(T_strat3!AY23,1),"; ",ROUND(T_strat3!AZ23,1),"]", " (", T_strat3!BA23, ")")))</f>
        <v>-</v>
      </c>
      <c r="BA49" s="110" t="str">
        <f>IF(T_strat3!BC23="","-", (CONCATENATE("[",ROUND(T_strat3!BC23,1),"; ",ROUND(T_strat3!BD23,1),"]", " (", T_strat3!BE23, ")")))</f>
        <v>-</v>
      </c>
      <c r="BB49" s="110" t="str">
        <f>IF(T_strat3!BG23="","-", (CONCATENATE("[",ROUND(T_strat3!BG23,1),"; ",ROUND(T_strat3!BH23,1),"]", " (", T_strat3!BI23, ")")))</f>
        <v>-</v>
      </c>
      <c r="BC49" s="110" t="str">
        <f>IF(T_strat3!BK23="","-", (CONCATENATE("[",ROUND(T_strat3!BK23,1),"; ",ROUND(T_strat3!BL23,1),"]", " (", T_strat3!BM23, ")")))</f>
        <v>-</v>
      </c>
    </row>
    <row r="50" spans="1:55" s="174" customFormat="1" ht="10.5" customHeight="1">
      <c r="A50" s="12"/>
      <c r="B50" s="171">
        <f>ROUND(T_iv_strat1!B24,1)</f>
        <v>0</v>
      </c>
      <c r="C50" s="171">
        <f>ROUND(T_iv_strat1!F24,1)</f>
        <v>0</v>
      </c>
      <c r="D50" s="171">
        <f>ROUND(T_iv_strat1!J24,1)</f>
        <v>0</v>
      </c>
      <c r="E50" s="171">
        <f>ROUND(T_iv_strat1!N24,1)</f>
        <v>0</v>
      </c>
      <c r="F50" s="171">
        <f>ROUND(T_iv_strat1!R24,1)</f>
        <v>0</v>
      </c>
      <c r="G50" s="171">
        <f>ROUND(T_iv_strat1!V24,1)</f>
        <v>0</v>
      </c>
      <c r="H50" s="171">
        <f>ROUND(T_iv_strat1!Z24,1)</f>
        <v>0</v>
      </c>
      <c r="I50" s="171">
        <f>ROUND(T_iv_strat1!AD24,1)</f>
        <v>0</v>
      </c>
      <c r="J50" s="172">
        <f>ROUND(T_iv_strat1!AH24,1)</f>
        <v>0</v>
      </c>
      <c r="K50" s="171">
        <f>ROUND(T_iv_strat1!AL24,1)</f>
        <v>0</v>
      </c>
      <c r="L50" s="171">
        <f>ROUND(T_iv_strat1!AP24,1)</f>
        <v>0</v>
      </c>
      <c r="M50" s="171">
        <f>ROUND(T_iv_strat1!AT24,1)</f>
        <v>0</v>
      </c>
      <c r="N50" s="171">
        <f>ROUND(T_iv_strat1!AX24,1)</f>
        <v>0</v>
      </c>
      <c r="O50" s="171">
        <f>ROUND(T_iv_strat1!BB24,1)</f>
        <v>0</v>
      </c>
      <c r="P50" s="171">
        <f>ROUND(T_iv_strat1!BF24,1)</f>
        <v>0</v>
      </c>
      <c r="Q50" s="171">
        <f>ROUND(T_iv_strat1!BJ24,1)</f>
        <v>0</v>
      </c>
      <c r="R50" s="176"/>
      <c r="S50" s="176"/>
      <c r="T50" s="108"/>
      <c r="U50" s="171">
        <f>ROUND(T_iv_strat2!B24,1)</f>
        <v>0</v>
      </c>
      <c r="V50" s="171">
        <f>ROUND(T_iv_strat2!F24,1)</f>
        <v>0</v>
      </c>
      <c r="W50" s="171">
        <f>ROUND(T_iv_strat2!J24,1)</f>
        <v>0</v>
      </c>
      <c r="X50" s="171">
        <f>ROUND(T_iv_strat2!N24,1)</f>
        <v>0</v>
      </c>
      <c r="Y50" s="171">
        <f>ROUND(T_iv_strat2!R24,1)</f>
        <v>0</v>
      </c>
      <c r="Z50" s="171">
        <f>ROUND(T_iv_strat2!V24,1)</f>
        <v>0</v>
      </c>
      <c r="AA50" s="171">
        <f>ROUND(T_iv_strat2!Z24,1)</f>
        <v>0</v>
      </c>
      <c r="AB50" s="171">
        <f>ROUND(T_iv_strat2!AD24,1)</f>
        <v>0</v>
      </c>
      <c r="AC50" s="172">
        <f>ROUND(T_iv_strat2!AH24,1)</f>
        <v>0</v>
      </c>
      <c r="AD50" s="171">
        <f>ROUND(T_iv_strat2!AL24,1)</f>
        <v>0</v>
      </c>
      <c r="AE50" s="171">
        <f>ROUND(T_iv_strat2!AP24,1)</f>
        <v>0</v>
      </c>
      <c r="AF50" s="171">
        <f>ROUND(T_iv_strat2!AT24,1)</f>
        <v>0</v>
      </c>
      <c r="AG50" s="171">
        <f>ROUND(T_iv_strat2!AX24,1)</f>
        <v>0</v>
      </c>
      <c r="AH50" s="171">
        <f>ROUND(T_iv_strat2!BB24,1)</f>
        <v>0</v>
      </c>
      <c r="AI50" s="171">
        <f>ROUND(T_iv_strat2!BF24,1)</f>
        <v>0</v>
      </c>
      <c r="AJ50" s="171">
        <f>ROUND(T_iv_strat2!BJ24,1)</f>
        <v>0</v>
      </c>
      <c r="AK50" s="176"/>
      <c r="AL50" s="176"/>
      <c r="AM50" s="108"/>
      <c r="AN50" s="171">
        <f>ROUND(T_strat3!B24,1)</f>
        <v>0</v>
      </c>
      <c r="AO50" s="171">
        <f>ROUND(T_strat3!F24,1)</f>
        <v>0</v>
      </c>
      <c r="AP50" s="171">
        <f>ROUND(T_strat3!J24,1)</f>
        <v>0</v>
      </c>
      <c r="AQ50" s="171">
        <f>ROUND(T_strat3!N24,1)</f>
        <v>0</v>
      </c>
      <c r="AR50" s="171">
        <f>ROUND(T_strat3!R24,1)</f>
        <v>0</v>
      </c>
      <c r="AS50" s="171">
        <f>ROUND(T_strat3!V24,1)</f>
        <v>0</v>
      </c>
      <c r="AT50" s="171">
        <f>ROUND(T_strat3!Z24,1)</f>
        <v>0</v>
      </c>
      <c r="AU50" s="171">
        <f>ROUND(T_strat3!AD24,1)</f>
        <v>0</v>
      </c>
      <c r="AV50" s="172">
        <f>ROUND(T_strat3!AH24,1)</f>
        <v>0</v>
      </c>
      <c r="AW50" s="171">
        <f>ROUND(T_strat3!AL24,1)</f>
        <v>0</v>
      </c>
      <c r="AX50" s="171">
        <f>ROUND(T_strat3!AP24,1)</f>
        <v>0</v>
      </c>
      <c r="AY50" s="171">
        <f>ROUND(T_strat3!AT24,1)</f>
        <v>0</v>
      </c>
      <c r="AZ50" s="171">
        <f>ROUND(T_strat3!AX24,1)</f>
        <v>0</v>
      </c>
      <c r="BA50" s="171">
        <f>ROUND(T_strat3!BB24,1)</f>
        <v>0</v>
      </c>
      <c r="BB50" s="171">
        <f>ROUND(T_strat3!BF24,1)</f>
        <v>0</v>
      </c>
      <c r="BC50" s="171">
        <f>ROUND(T_strat3!BJ24,1)</f>
        <v>0</v>
      </c>
    </row>
    <row r="51" spans="1:55" s="15" customFormat="1" ht="10.5" customHeight="1">
      <c r="A51" s="78"/>
      <c r="B51" s="110" t="str">
        <f>IF(T_iv_strat1!C24="","-", (CONCATENATE("[",ROUND(T_iv_strat1!C24,1),"; ",ROUND(T_iv_strat1!D24,1),"]", " (", T_iv_strat1!E24, ")")))</f>
        <v>-</v>
      </c>
      <c r="C51" s="110" t="str">
        <f>IF(T_iv_strat1!G24="","-", (CONCATENATE("[",ROUND(T_iv_strat1!G24,1),"; ",ROUND(T_iv_strat1!H24,1),"]", " (", T_iv_strat1!I24, ")")))</f>
        <v>-</v>
      </c>
      <c r="D51" s="110" t="str">
        <f>IF(T_iv_strat1!K24="","-", (CONCATENATE("[",ROUND(T_iv_strat1!K24,1),"; ",ROUND(T_iv_strat1!L24,1),"]", " (", T_iv_strat1!M24, ")")))</f>
        <v>-</v>
      </c>
      <c r="E51" s="110" t="str">
        <f>IF(T_iv_strat1!O24="","-", (CONCATENATE("[",ROUND(T_iv_strat1!O24,1),"; ",ROUND(T_iv_strat1!P24,1),"]", " (", T_iv_strat1!Q24, ")")))</f>
        <v>-</v>
      </c>
      <c r="F51" s="110" t="str">
        <f>IF(T_iv_strat1!S24="","-", (CONCATENATE("[",ROUND(T_iv_strat1!S24,1),"; ",ROUND(T_iv_strat1!T24,1),"]", " (", T_iv_strat1!U24, ")")))</f>
        <v>-</v>
      </c>
      <c r="G51" s="110" t="str">
        <f>IF(T_iv_strat1!W24="","-", (CONCATENATE("[",ROUND(T_iv_strat1!W24,1),"; ",ROUND(T_iv_strat1!X24,1),"]", " (", T_iv_strat1!Y24, ")")))</f>
        <v>-</v>
      </c>
      <c r="H51" s="110" t="str">
        <f>IF(T_iv_strat1!AA24="","-", (CONCATENATE("[",ROUND(T_iv_strat1!AA24,1),"; ",ROUND(T_iv_strat1!AB24,1),"]", " (", T_iv_strat1!AC24, ")")))</f>
        <v>-</v>
      </c>
      <c r="I51" s="110" t="str">
        <f>IF(T_iv_strat1!AE24="","-", (CONCATENATE("[",ROUND(T_iv_strat1!AE24,1),"; ",ROUND(T_iv_strat1!AF24,1),"]", " (", T_iv_strat1!AG24, ")")))</f>
        <v>-</v>
      </c>
      <c r="J51" s="111" t="str">
        <f>IF(T_iv_strat1!AI24="","-", (CONCATENATE("[",ROUND(T_iv_strat1!AI24,1),"; ",ROUND(T_iv_strat1!AJ24,1),"]", " (", T_iv_strat1!AK24, ")")))</f>
        <v>-</v>
      </c>
      <c r="K51" s="110" t="str">
        <f>IF(T_iv_strat1!AM24="","-", (CONCATENATE("[",ROUND(T_iv_strat1!AM24,1),"; ",ROUND(T_iv_strat1!AN24,1),"]", " (", T_iv_strat1!AO24, ")")))</f>
        <v>-</v>
      </c>
      <c r="L51" s="110" t="str">
        <f>IF(T_iv_strat1!AQ24="","-", (CONCATENATE("[",ROUND(T_iv_strat1!AQ24,1),"; ",ROUND(T_iv_strat1!AR24,1),"]", " (", T_iv_strat1!AS24, ")")))</f>
        <v>-</v>
      </c>
      <c r="M51" s="110" t="str">
        <f>IF(T_iv_strat1!AU24="","-", (CONCATENATE("[",ROUND(T_iv_strat1!AU24,1),"; ",ROUND(T_iv_strat1!AV24,1),"]", " (", T_iv_strat1!AW24, ")")))</f>
        <v>-</v>
      </c>
      <c r="N51" s="110" t="str">
        <f>IF(T_iv_strat1!AY24="","-", (CONCATENATE("[",ROUND(T_iv_strat1!AY24,1),"; ",ROUND(T_iv_strat1!AZ24,1),"]", " (", T_iv_strat1!BA24, ")")))</f>
        <v>-</v>
      </c>
      <c r="O51" s="110" t="str">
        <f>IF(T_iv_strat1!BC24="","-", (CONCATENATE("[",ROUND(T_iv_strat1!BC24,1),"; ",ROUND(T_iv_strat1!BD24,1),"]", " (", T_iv_strat1!BE24, ")")))</f>
        <v>-</v>
      </c>
      <c r="P51" s="110" t="str">
        <f>IF(T_iv_strat1!BG24="","-", (CONCATENATE("[",ROUND(T_iv_strat1!BG24,1),"; ",ROUND(T_iv_strat1!BH24,1),"]", " (", T_iv_strat1!BI24, ")")))</f>
        <v>-</v>
      </c>
      <c r="Q51" s="110" t="str">
        <f>IF(T_iv_strat1!BK24="","-", (CONCATENATE("[",ROUND(T_iv_strat1!BK24,1),"; ",ROUND(T_iv_strat1!BL24,1),"]", " (", T_iv_strat1!BM24, ")")))</f>
        <v>-</v>
      </c>
      <c r="R51" s="122"/>
      <c r="S51" s="122"/>
      <c r="T51" s="118"/>
      <c r="U51" s="110" t="str">
        <f>IF(T_iv_strat2!C24="","-", (CONCATENATE("[",ROUND(T_iv_strat2!C24,1),"; ",ROUND(T_iv_strat2!D24,1),"]", " (", T_iv_strat2!E24, ")")))</f>
        <v>-</v>
      </c>
      <c r="V51" s="110" t="str">
        <f>IF(T_iv_strat2!G24="","-", (CONCATENATE("[",ROUND(T_iv_strat2!G24,1),"; ",ROUND(T_iv_strat2!H24,1),"]", " (", T_iv_strat2!I24, ")")))</f>
        <v>-</v>
      </c>
      <c r="W51" s="110" t="str">
        <f>IF(T_iv_strat2!K24="","-", (CONCATENATE("[",ROUND(T_iv_strat2!K24,1),"; ",ROUND(T_iv_strat2!L24,1),"]", " (", T_iv_strat2!M24, ")")))</f>
        <v>-</v>
      </c>
      <c r="X51" s="110" t="str">
        <f>IF(T_iv_strat2!O24="","-", (CONCATENATE("[",ROUND(T_iv_strat2!O24,1),"; ",ROUND(T_iv_strat2!P24,1),"]", " (", T_iv_strat2!Q24, ")")))</f>
        <v>-</v>
      </c>
      <c r="Y51" s="110" t="str">
        <f>IF(T_iv_strat2!S24="","-", (CONCATENATE("[",ROUND(T_iv_strat2!S24,1),"; ",ROUND(T_iv_strat2!T24,1),"]", " (", T_iv_strat2!U24, ")")))</f>
        <v>-</v>
      </c>
      <c r="Z51" s="110" t="str">
        <f>IF(T_iv_strat2!W24="","-", (CONCATENATE("[",ROUND(T_iv_strat2!W24,1),"; ",ROUND(T_iv_strat2!X24,1),"]", " (", T_iv_strat2!Y24, ")")))</f>
        <v>-</v>
      </c>
      <c r="AA51" s="110" t="str">
        <f>IF(T_iv_strat2!AA24="","-", (CONCATENATE("[",ROUND(T_iv_strat2!AA24,1),"; ",ROUND(T_iv_strat2!AB24,1),"]", " (", T_iv_strat2!AC24, ")")))</f>
        <v>-</v>
      </c>
      <c r="AB51" s="110" t="str">
        <f>IF(T_iv_strat2!AE24="","-", (CONCATENATE("[",ROUND(T_iv_strat2!AE24,1),"; ",ROUND(T_iv_strat2!AF24,1),"]", " (", T_iv_strat2!AG24, ")")))</f>
        <v>-</v>
      </c>
      <c r="AC51" s="111" t="str">
        <f>IF(T_iv_strat2!AI24="","-", (CONCATENATE("[",ROUND(T_iv_strat2!AI24,1),"; ",ROUND(T_iv_strat2!AJ24,1),"]", " (", T_iv_strat2!AK24, ")")))</f>
        <v>-</v>
      </c>
      <c r="AD51" s="110" t="str">
        <f>IF(T_iv_strat2!AM24="","-", (CONCATENATE("[",ROUND(T_iv_strat2!AM24,1),"; ",ROUND(T_iv_strat2!AN24,1),"]", " (", T_iv_strat2!AO24, ")")))</f>
        <v>-</v>
      </c>
      <c r="AE51" s="110" t="str">
        <f>IF(T_iv_strat2!AQ24="","-", (CONCATENATE("[",ROUND(T_iv_strat2!AQ24,1),"; ",ROUND(T_iv_strat2!AR24,1),"]", " (", T_iv_strat2!AS24, ")")))</f>
        <v>-</v>
      </c>
      <c r="AF51" s="110" t="str">
        <f>IF(T_iv_strat2!AU24="","-", (CONCATENATE("[",ROUND(T_iv_strat2!AU24,1),"; ",ROUND(T_iv_strat2!AV24,1),"]", " (", T_iv_strat2!AW24, ")")))</f>
        <v>-</v>
      </c>
      <c r="AG51" s="110" t="str">
        <f>IF(T_iv_strat2!AY24="","-", (CONCATENATE("[",ROUND(T_iv_strat2!AY24,1),"; ",ROUND(T_iv_strat2!AZ24,1),"]", " (", T_iv_strat2!BA24, ")")))</f>
        <v>-</v>
      </c>
      <c r="AH51" s="110" t="str">
        <f>IF(T_iv_strat2!BC24="","-", (CONCATENATE("[",ROUND(T_iv_strat2!BC24,1),"; ",ROUND(T_iv_strat2!BD24,1),"]", " (", T_iv_strat2!BE24, ")")))</f>
        <v>-</v>
      </c>
      <c r="AI51" s="110" t="str">
        <f>IF(T_iv_strat2!BG24="","-", (CONCATENATE("[",ROUND(T_iv_strat2!BG24,1),"; ",ROUND(T_iv_strat2!BH24,1),"]", " (", T_iv_strat2!BI24, ")")))</f>
        <v>-</v>
      </c>
      <c r="AJ51" s="110" t="str">
        <f>IF(T_iv_strat2!BK24="","-", (CONCATENATE("[",ROUND(T_iv_strat2!BK24,1),"; ",ROUND(T_iv_strat2!BL24,1),"]", " (", T_iv_strat2!BM24, ")")))</f>
        <v>-</v>
      </c>
      <c r="AK51" s="122"/>
      <c r="AL51" s="122"/>
      <c r="AM51" s="118"/>
      <c r="AN51" s="110" t="str">
        <f>IF(T_strat3!C24="","-", (CONCATENATE("[",ROUND(T_strat3!C24,1),"; ",ROUND(T_strat3!D24,1),"]", " (", T_strat3!E24, ")")))</f>
        <v>-</v>
      </c>
      <c r="AO51" s="110" t="str">
        <f>IF(T_strat3!G24="","-", (CONCATENATE("[",ROUND(T_strat3!G24,1),"; ",ROUND(T_strat3!H24,1),"]", " (", T_strat3!I24, ")")))</f>
        <v>-</v>
      </c>
      <c r="AP51" s="110" t="str">
        <f>IF(T_strat3!K24="","-", (CONCATENATE("[",ROUND(T_strat3!K24,1),"; ",ROUND(T_strat3!L24,1),"]", " (", T_strat3!M24, ")")))</f>
        <v>-</v>
      </c>
      <c r="AQ51" s="110" t="str">
        <f>IF(T_strat3!O24="","-", (CONCATENATE("[",ROUND(T_strat3!O24,1),"; ",ROUND(T_strat3!P24,1),"]", " (", T_strat3!Q24, ")")))</f>
        <v>-</v>
      </c>
      <c r="AR51" s="110" t="str">
        <f>IF(T_strat3!S24="","-", (CONCATENATE("[",ROUND(T_strat3!S24,1),"; ",ROUND(T_strat3!T24,1),"]", " (", T_strat3!U24, ")")))</f>
        <v>-</v>
      </c>
      <c r="AS51" s="110" t="str">
        <f>IF(T_strat3!W24="","-", (CONCATENATE("[",ROUND(T_strat3!W24,1),"; ",ROUND(T_strat3!X24,1),"]", " (", T_strat3!Y24, ")")))</f>
        <v>-</v>
      </c>
      <c r="AT51" s="110" t="str">
        <f>IF(T_strat3!AA24="","-", (CONCATENATE("[",ROUND(T_strat3!AA24,1),"; ",ROUND(T_strat3!AB24,1),"]", " (", T_strat3!AC24, ")")))</f>
        <v>-</v>
      </c>
      <c r="AU51" s="110" t="str">
        <f>IF(T_strat3!AE24="","-", (CONCATENATE("[",ROUND(T_strat3!AE24,1),"; ",ROUND(T_strat3!AF24,1),"]", " (", T_strat3!AG24, ")")))</f>
        <v>-</v>
      </c>
      <c r="AV51" s="111" t="str">
        <f>IF(T_strat3!AI24="","-", (CONCATENATE("[",ROUND(T_strat3!AI24,1),"; ",ROUND(T_strat3!AJ24,1),"]", " (", T_strat3!AK24, ")")))</f>
        <v>-</v>
      </c>
      <c r="AW51" s="110" t="str">
        <f>IF(T_strat3!AM24="","-", (CONCATENATE("[",ROUND(T_strat3!AM24,1),"; ",ROUND(T_strat3!AN24,1),"]", " (", T_strat3!AO24, ")")))</f>
        <v>-</v>
      </c>
      <c r="AX51" s="110" t="str">
        <f>IF(T_strat3!AQ24="","-", (CONCATENATE("[",ROUND(T_strat3!AQ24,1),"; ",ROUND(T_strat3!AR24,1),"]", " (", T_strat3!AS24, ")")))</f>
        <v>-</v>
      </c>
      <c r="AY51" s="110" t="str">
        <f>IF(T_strat3!AU24="","-", (CONCATENATE("[",ROUND(T_strat3!AU24,1),"; ",ROUND(T_strat3!AV24,1),"]", " (", T_strat3!AW24, ")")))</f>
        <v>-</v>
      </c>
      <c r="AZ51" s="110" t="str">
        <f>IF(T_strat3!AY24="","-", (CONCATENATE("[",ROUND(T_strat3!AY24,1),"; ",ROUND(T_strat3!AZ24,1),"]", " (", T_strat3!BA24, ")")))</f>
        <v>-</v>
      </c>
      <c r="BA51" s="110" t="str">
        <f>IF(T_strat3!BC24="","-", (CONCATENATE("[",ROUND(T_strat3!BC24,1),"; ",ROUND(T_strat3!BD24,1),"]", " (", T_strat3!BE24, ")")))</f>
        <v>-</v>
      </c>
      <c r="BB51" s="110" t="str">
        <f>IF(T_strat3!BG24="","-", (CONCATENATE("[",ROUND(T_strat3!BG24,1),"; ",ROUND(T_strat3!BH24,1),"]", " (", T_strat3!BI24, ")")))</f>
        <v>-</v>
      </c>
      <c r="BC51" s="110" t="str">
        <f>IF(T_strat3!BK24="","-", (CONCATENATE("[",ROUND(T_strat3!BK24,1),"; ",ROUND(T_strat3!BL24,1),"]", " (", T_strat3!BM24, ")")))</f>
        <v>-</v>
      </c>
    </row>
    <row r="52" spans="1:55" ht="34.5" customHeight="1">
      <c r="A52" s="142" t="str">
        <f>T_iv_strat1!C1</f>
        <v>strat1 Rural Footnote: Prices are per AETD of tablet formulations only. N outlets that met screening criteria for a full interview but did not complete the interview (were not interviewed or completed a partial interview) = 0; N Antimalarial products audited but missing price information = 9</v>
      </c>
      <c r="B52" s="142"/>
      <c r="C52" s="142"/>
      <c r="D52" s="142"/>
      <c r="E52" s="142"/>
      <c r="F52" s="142"/>
      <c r="G52" s="142"/>
      <c r="H52" s="142"/>
      <c r="I52" s="142"/>
      <c r="J52" s="142"/>
      <c r="K52" s="142"/>
      <c r="L52" s="142"/>
      <c r="M52" s="142"/>
      <c r="N52" s="142"/>
      <c r="O52" s="142"/>
      <c r="P52" s="142"/>
      <c r="Q52" s="142"/>
      <c r="T52" s="142" t="str">
        <f>T_iv_strat2!C1</f>
        <v>strat2 Rural Footnote: Prices are per AETD of tablet formulations only. N outlets that met screening criteria for a full interview but did not complete the interview (were not interviewed or completed a partial interview) = 0; N Antimalarial products audited but missing price information = 9</v>
      </c>
      <c r="U52" s="142"/>
      <c r="V52" s="142"/>
      <c r="W52" s="142"/>
      <c r="X52" s="142"/>
      <c r="Y52" s="142"/>
      <c r="Z52" s="142"/>
      <c r="AA52" s="142"/>
      <c r="AB52" s="142"/>
      <c r="AC52" s="142"/>
      <c r="AD52" s="142"/>
      <c r="AE52" s="142"/>
      <c r="AF52" s="142"/>
      <c r="AG52" s="142"/>
      <c r="AH52" s="142"/>
      <c r="AI52" s="142"/>
      <c r="AJ52" s="142"/>
      <c r="AM52" s="142" t="str">
        <f>T_strat3!C1</f>
        <v>strat3 Rural Footnote: Prices are per AETD of tablet formulations only. N outlets that met screening criteria for a full interview but did not complete the interview (were not interviewed or completed a partial interview) = 0; N Antimalarial products audited but missing price information = 40</v>
      </c>
      <c r="AN52" s="142"/>
      <c r="AO52" s="142"/>
      <c r="AP52" s="142"/>
      <c r="AQ52" s="142"/>
      <c r="AR52" s="142"/>
      <c r="AS52" s="142"/>
      <c r="AT52" s="142"/>
      <c r="AU52" s="142"/>
      <c r="AV52" s="142"/>
      <c r="AW52" s="142"/>
      <c r="AX52" s="142"/>
      <c r="AY52" s="142"/>
      <c r="AZ52" s="142"/>
      <c r="BA52" s="142"/>
      <c r="BB52" s="142"/>
      <c r="BC52" s="142"/>
    </row>
    <row r="53" spans="1:55" ht="25" customHeight="1" thickBot="1">
      <c r="A53" s="175" t="str">
        <f>T_iv_strat1!D1</f>
        <v>strat1 Urban Footnote: Prices are per AETD of tablet formulations only. N outlets that met screening criteria for a full interview but did not complete the interview (were not interviewed or completed a partial interview) = 0; N Antimalarial products audited but missing price information = 106</v>
      </c>
      <c r="B53" s="175"/>
      <c r="C53" s="175"/>
      <c r="D53" s="175"/>
      <c r="E53" s="175"/>
      <c r="F53" s="175"/>
      <c r="G53" s="175"/>
      <c r="H53" s="175"/>
      <c r="I53" s="175"/>
      <c r="J53" s="175"/>
      <c r="K53" s="175"/>
      <c r="L53" s="175"/>
      <c r="M53" s="175"/>
      <c r="N53" s="175"/>
      <c r="O53" s="175"/>
      <c r="P53" s="175"/>
      <c r="Q53" s="175"/>
      <c r="T53" s="175" t="str">
        <f>T_iv_strat2!D1</f>
        <v>strat2 Urban Footnote: Prices are per AETD of tablet formulations only. N outlets that met screening criteria for a full interview but did not complete the interview (were not interviewed or completed a partial interview) = 0; N Antimalarial products audited but missing price information = 80</v>
      </c>
      <c r="U53" s="175"/>
      <c r="V53" s="175"/>
      <c r="W53" s="175"/>
      <c r="X53" s="175"/>
      <c r="Y53" s="175"/>
      <c r="Z53" s="175"/>
      <c r="AA53" s="175"/>
      <c r="AB53" s="175"/>
      <c r="AC53" s="175"/>
      <c r="AD53" s="175"/>
      <c r="AE53" s="175"/>
      <c r="AF53" s="175"/>
      <c r="AG53" s="175"/>
      <c r="AH53" s="175"/>
      <c r="AI53" s="175"/>
      <c r="AJ53" s="175"/>
      <c r="AM53" s="175" t="str">
        <f>T_strat3!D1</f>
        <v>strat3 Urban Footnote: Prices are per AETD of tablet formulations only. N outlets that met screening criteria for a full interview but did not complete the interview (were not interviewed or completed a partial interview) = 0; N Antimalarial products audited but missing price information = 331</v>
      </c>
      <c r="AN53" s="175"/>
      <c r="AO53" s="175"/>
      <c r="AP53" s="175"/>
      <c r="AQ53" s="175"/>
      <c r="AR53" s="175"/>
      <c r="AS53" s="175"/>
      <c r="AT53" s="175"/>
      <c r="AU53" s="175"/>
      <c r="AV53" s="175"/>
      <c r="AW53" s="175"/>
      <c r="AX53" s="175"/>
      <c r="AY53" s="175"/>
      <c r="AZ53" s="175"/>
      <c r="BA53" s="175"/>
      <c r="BB53" s="175"/>
      <c r="BC53" s="175"/>
    </row>
  </sheetData>
  <mergeCells count="18">
    <mergeCell ref="B6:I6"/>
    <mergeCell ref="A53:Q53"/>
    <mergeCell ref="T53:AJ53"/>
    <mergeCell ref="AM53:BC53"/>
    <mergeCell ref="AM5:BC5"/>
    <mergeCell ref="T5:AJ5"/>
    <mergeCell ref="A5:Q5"/>
    <mergeCell ref="J6:Q6"/>
    <mergeCell ref="U6:AB6"/>
    <mergeCell ref="AC6:AJ6"/>
    <mergeCell ref="AN6:AU6"/>
    <mergeCell ref="AV6:BC6"/>
    <mergeCell ref="A52:Q52"/>
    <mergeCell ref="T52:AJ52"/>
    <mergeCell ref="AM52:BC52"/>
    <mergeCell ref="A7:A9"/>
    <mergeCell ref="T7:T9"/>
    <mergeCell ref="AM7:AM9"/>
  </mergeCells>
  <conditionalFormatting sqref="A1 J1:XFD1">
    <cfRule type="cellIs" dxfId="1" priority="1" operator="equal">
      <formula>1</formula>
    </cfRule>
  </conditionalFormatting>
  <conditionalFormatting sqref="A2:XFD4">
    <cfRule type="cellIs" dxfId="0" priority="9" operator="equal">
      <formula>1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55AD7-C2D7-419F-93EE-70D6FD979736}">
  <dimension ref="A1:AG11"/>
  <sheetViews>
    <sheetView workbookViewId="0">
      <selection activeCell="A4" sqref="A4:XFD11"/>
    </sheetView>
  </sheetViews>
  <sheetFormatPr defaultColWidth="8.81640625" defaultRowHeight="14.5"/>
  <cols>
    <col min="1" max="1" width="35.453125" bestFit="1" customWidth="1"/>
  </cols>
  <sheetData>
    <row r="1" spans="1:33">
      <c r="A1" t="s">
        <v>36</v>
      </c>
      <c r="B1" t="s">
        <v>19</v>
      </c>
      <c r="C1" t="s">
        <v>34</v>
      </c>
      <c r="F1" t="s">
        <v>20</v>
      </c>
      <c r="J1" t="s">
        <v>21</v>
      </c>
      <c r="N1" t="s">
        <v>22</v>
      </c>
      <c r="R1" t="s">
        <v>35</v>
      </c>
      <c r="V1" t="s">
        <v>24</v>
      </c>
      <c r="Z1" t="s">
        <v>25</v>
      </c>
      <c r="AD1" t="s">
        <v>26</v>
      </c>
    </row>
    <row r="3" spans="1:33">
      <c r="A3" t="s">
        <v>27</v>
      </c>
      <c r="B3" t="s">
        <v>28</v>
      </c>
      <c r="C3" t="s">
        <v>29</v>
      </c>
      <c r="D3" t="s">
        <v>30</v>
      </c>
      <c r="E3" t="s">
        <v>31</v>
      </c>
    </row>
    <row r="4" spans="1:33" ht="15.75" customHeight="1">
      <c r="A4" t="s">
        <v>62</v>
      </c>
      <c r="E4">
        <v>0</v>
      </c>
      <c r="F4">
        <v>0.1263241171836853</v>
      </c>
      <c r="G4">
        <v>0.1263241171836853</v>
      </c>
      <c r="H4">
        <v>1.0737550258636475</v>
      </c>
      <c r="I4">
        <v>5</v>
      </c>
      <c r="J4">
        <v>1.0105929374694824</v>
      </c>
      <c r="K4">
        <v>0.18948617577552795</v>
      </c>
      <c r="L4">
        <v>1.3264032602310181</v>
      </c>
      <c r="M4">
        <v>26</v>
      </c>
      <c r="Q4">
        <v>0</v>
      </c>
      <c r="R4">
        <v>0.1263241171836853</v>
      </c>
      <c r="S4">
        <v>9.4743087887763977E-2</v>
      </c>
      <c r="T4">
        <v>0.1263241171836853</v>
      </c>
      <c r="U4">
        <v>84</v>
      </c>
      <c r="V4">
        <v>0.1263241171836853</v>
      </c>
      <c r="W4">
        <v>9.4743087887763977E-2</v>
      </c>
      <c r="X4">
        <v>0.1263241171836853</v>
      </c>
      <c r="Y4">
        <v>4</v>
      </c>
      <c r="Z4">
        <v>0.1263241171836853</v>
      </c>
      <c r="AA4">
        <v>0.1263241171836853</v>
      </c>
      <c r="AB4">
        <v>0.15790514647960663</v>
      </c>
      <c r="AC4">
        <v>119</v>
      </c>
      <c r="AD4">
        <v>0.1263241171836853</v>
      </c>
      <c r="AE4">
        <v>0.1263241171836853</v>
      </c>
      <c r="AF4">
        <v>0.1263241171836853</v>
      </c>
      <c r="AG4">
        <v>1</v>
      </c>
    </row>
    <row r="5" spans="1:33">
      <c r="A5" t="s">
        <v>63</v>
      </c>
      <c r="B5">
        <v>0.94743084907531738</v>
      </c>
      <c r="C5">
        <v>0.94743084907531738</v>
      </c>
      <c r="D5">
        <v>0.94743084907531738</v>
      </c>
      <c r="E5">
        <v>1</v>
      </c>
      <c r="F5">
        <v>0.31581029295921326</v>
      </c>
      <c r="G5">
        <v>0.31581029295921326</v>
      </c>
      <c r="H5">
        <v>0.31581029295921326</v>
      </c>
      <c r="I5">
        <v>2</v>
      </c>
      <c r="J5">
        <v>1.5790514945983887</v>
      </c>
      <c r="K5">
        <v>1.3264032602310181</v>
      </c>
      <c r="L5">
        <v>1.5790514945983887</v>
      </c>
      <c r="M5">
        <v>18</v>
      </c>
      <c r="Q5">
        <v>0</v>
      </c>
      <c r="R5">
        <v>0.18948617577552795</v>
      </c>
      <c r="S5">
        <v>0.15790514647960663</v>
      </c>
      <c r="T5">
        <v>0.22106720507144928</v>
      </c>
      <c r="U5">
        <v>38</v>
      </c>
      <c r="V5">
        <v>0.25264823436737061</v>
      </c>
      <c r="W5">
        <v>0.25264823436737061</v>
      </c>
      <c r="X5">
        <v>0.25264823436737061</v>
      </c>
      <c r="Y5">
        <v>4</v>
      </c>
      <c r="Z5">
        <v>0.18948617577552795</v>
      </c>
      <c r="AA5">
        <v>0.15790514647960663</v>
      </c>
      <c r="AB5">
        <v>0.31581029295921326</v>
      </c>
      <c r="AC5">
        <v>63</v>
      </c>
      <c r="AD5">
        <v>0.15790514647960663</v>
      </c>
      <c r="AE5">
        <v>0.15790514647960663</v>
      </c>
      <c r="AF5">
        <v>0.15790514647960663</v>
      </c>
      <c r="AG5">
        <v>1</v>
      </c>
    </row>
    <row r="6" spans="1:33">
      <c r="A6" t="s">
        <v>64</v>
      </c>
      <c r="E6">
        <v>0</v>
      </c>
      <c r="F6">
        <v>0.31581029295921326</v>
      </c>
      <c r="G6">
        <v>0.31581029295921326</v>
      </c>
      <c r="H6">
        <v>0.31581029295921326</v>
      </c>
      <c r="I6">
        <v>1</v>
      </c>
      <c r="J6">
        <v>0.31581029295921326</v>
      </c>
      <c r="K6">
        <v>0.31581029295921326</v>
      </c>
      <c r="L6">
        <v>0.31581029295921326</v>
      </c>
      <c r="M6">
        <v>10</v>
      </c>
      <c r="Q6">
        <v>0</v>
      </c>
      <c r="R6">
        <v>0.31581029295921326</v>
      </c>
      <c r="S6">
        <v>0.25264823436737061</v>
      </c>
      <c r="T6">
        <v>0.31581029295921326</v>
      </c>
      <c r="U6">
        <v>78</v>
      </c>
      <c r="V6">
        <v>0.25264823436737061</v>
      </c>
      <c r="W6">
        <v>0.25264823436737061</v>
      </c>
      <c r="X6">
        <v>0.25264823436737061</v>
      </c>
      <c r="Y6">
        <v>1</v>
      </c>
      <c r="Z6">
        <v>0.31581029295921326</v>
      </c>
      <c r="AA6">
        <v>0.25264823436737061</v>
      </c>
      <c r="AB6">
        <v>0.31581029295921326</v>
      </c>
      <c r="AC6">
        <v>90</v>
      </c>
      <c r="AD6">
        <v>0.25264823436737061</v>
      </c>
      <c r="AE6">
        <v>0.25264823436737061</v>
      </c>
      <c r="AF6">
        <v>0.25264823436737061</v>
      </c>
      <c r="AG6">
        <v>1</v>
      </c>
    </row>
    <row r="7" spans="1:33">
      <c r="A7" t="s">
        <v>65</v>
      </c>
      <c r="E7">
        <v>0</v>
      </c>
      <c r="F7">
        <v>2.21067214012146</v>
      </c>
      <c r="G7">
        <v>2.21067214012146</v>
      </c>
      <c r="H7">
        <v>2.21067214012146</v>
      </c>
      <c r="I7">
        <v>2</v>
      </c>
      <c r="J7">
        <v>2.5264823436737061</v>
      </c>
      <c r="K7">
        <v>2.1475100517272949</v>
      </c>
      <c r="L7">
        <v>2.5264823436737061</v>
      </c>
      <c r="M7">
        <v>27</v>
      </c>
      <c r="Q7">
        <v>0</v>
      </c>
      <c r="R7">
        <v>0.44213441014289856</v>
      </c>
      <c r="S7">
        <v>0.37897235155105591</v>
      </c>
      <c r="T7">
        <v>1.5790514945983887</v>
      </c>
      <c r="U7">
        <v>28</v>
      </c>
      <c r="Y7">
        <v>0</v>
      </c>
      <c r="Z7">
        <v>1.8948616981506348</v>
      </c>
      <c r="AA7">
        <v>0.37897235155105591</v>
      </c>
      <c r="AB7">
        <v>2.5264823436737061</v>
      </c>
      <c r="AC7">
        <v>57</v>
      </c>
      <c r="AG7">
        <v>0</v>
      </c>
    </row>
    <row r="8" spans="1:33">
      <c r="A8" t="s">
        <v>66</v>
      </c>
      <c r="B8">
        <v>1.1369169950485229</v>
      </c>
      <c r="C8">
        <v>0.63162058591842651</v>
      </c>
      <c r="D8">
        <v>1.1369169950485229</v>
      </c>
      <c r="E8">
        <v>3</v>
      </c>
      <c r="F8">
        <v>0.31581029295921326</v>
      </c>
      <c r="G8">
        <v>0.31581029295921326</v>
      </c>
      <c r="H8">
        <v>0.31581029295921326</v>
      </c>
      <c r="I8">
        <v>1</v>
      </c>
      <c r="J8">
        <v>0.63162058591842651</v>
      </c>
      <c r="K8">
        <v>0.37897235155105591</v>
      </c>
      <c r="L8">
        <v>0.94743084907531738</v>
      </c>
      <c r="M8">
        <v>27</v>
      </c>
      <c r="Q8">
        <v>0</v>
      </c>
      <c r="R8">
        <v>0.31581029295921326</v>
      </c>
      <c r="S8">
        <v>0.31581029295921326</v>
      </c>
      <c r="T8">
        <v>0.44213441014289856</v>
      </c>
      <c r="U8">
        <v>80</v>
      </c>
      <c r="V8">
        <v>1.263241171836853</v>
      </c>
      <c r="W8">
        <v>0.31581029295921326</v>
      </c>
      <c r="X8">
        <v>1.263241171836853</v>
      </c>
      <c r="Y8">
        <v>2</v>
      </c>
      <c r="Z8">
        <v>0.44213441014289856</v>
      </c>
      <c r="AA8">
        <v>0.31581029295921326</v>
      </c>
      <c r="AB8">
        <v>0.63162058591842651</v>
      </c>
      <c r="AC8">
        <v>113</v>
      </c>
      <c r="AD8">
        <v>1.5790514945983887</v>
      </c>
      <c r="AE8">
        <v>1.5790514945983887</v>
      </c>
      <c r="AF8">
        <v>1.5790514945983887</v>
      </c>
      <c r="AG8">
        <v>1</v>
      </c>
    </row>
    <row r="9" spans="1:33">
      <c r="A9" t="s">
        <v>67</v>
      </c>
      <c r="E9">
        <v>0</v>
      </c>
      <c r="F9">
        <v>0.63162058591842651</v>
      </c>
      <c r="G9">
        <v>0.25264823436737061</v>
      </c>
      <c r="H9">
        <v>1.8948616981506348</v>
      </c>
      <c r="I9">
        <v>3</v>
      </c>
      <c r="J9">
        <v>1.3264032602310181</v>
      </c>
      <c r="K9">
        <v>1.3264032602310181</v>
      </c>
      <c r="L9">
        <v>1.3264032602310181</v>
      </c>
      <c r="M9">
        <v>9</v>
      </c>
      <c r="N9">
        <v>0.18948617577552795</v>
      </c>
      <c r="O9">
        <v>0.18948617577552795</v>
      </c>
      <c r="P9">
        <v>0.18948617577552795</v>
      </c>
      <c r="Q9">
        <v>1</v>
      </c>
      <c r="R9">
        <v>0.22106720507144928</v>
      </c>
      <c r="S9">
        <v>0.15790514647960663</v>
      </c>
      <c r="T9">
        <v>0.31581029295921326</v>
      </c>
      <c r="U9">
        <v>42</v>
      </c>
      <c r="V9">
        <v>0.15790514647960663</v>
      </c>
      <c r="W9">
        <v>0.15790514647960663</v>
      </c>
      <c r="X9">
        <v>0.22106720507144928</v>
      </c>
      <c r="Y9">
        <v>2</v>
      </c>
      <c r="Z9">
        <v>0.22106720507144928</v>
      </c>
      <c r="AA9">
        <v>0.15790514647960663</v>
      </c>
      <c r="AB9">
        <v>0.44213441014289856</v>
      </c>
      <c r="AC9">
        <v>57</v>
      </c>
      <c r="AD9">
        <v>0.22106720507144928</v>
      </c>
      <c r="AE9">
        <v>0.22106720507144928</v>
      </c>
      <c r="AF9">
        <v>0.22106720507144928</v>
      </c>
      <c r="AG9">
        <v>1</v>
      </c>
    </row>
    <row r="10" spans="1:33">
      <c r="A10" t="s">
        <v>68</v>
      </c>
      <c r="E10">
        <v>0</v>
      </c>
      <c r="F10">
        <v>0.37897235155105591</v>
      </c>
      <c r="G10">
        <v>0.37897235155105591</v>
      </c>
      <c r="H10">
        <v>0.50529646873474121</v>
      </c>
      <c r="I10">
        <v>2</v>
      </c>
      <c r="J10">
        <v>0.37897235155105591</v>
      </c>
      <c r="K10">
        <v>0.31581029295921326</v>
      </c>
      <c r="L10">
        <v>1.0105929374694824</v>
      </c>
      <c r="M10">
        <v>7</v>
      </c>
      <c r="Q10">
        <v>0</v>
      </c>
      <c r="R10">
        <v>0.31581029295921326</v>
      </c>
      <c r="S10">
        <v>0.25264823436737061</v>
      </c>
      <c r="T10">
        <v>0.44213441014289856</v>
      </c>
      <c r="U10">
        <v>18</v>
      </c>
      <c r="V10">
        <v>0.25264823436737061</v>
      </c>
      <c r="W10">
        <v>0.25264823436737061</v>
      </c>
      <c r="X10">
        <v>0.25264823436737061</v>
      </c>
      <c r="Y10">
        <v>1</v>
      </c>
      <c r="Z10">
        <v>0.31581029295921326</v>
      </c>
      <c r="AA10">
        <v>0.25264823436737061</v>
      </c>
      <c r="AB10">
        <v>0.44213441014289856</v>
      </c>
      <c r="AC10">
        <v>28</v>
      </c>
      <c r="AG10">
        <v>0</v>
      </c>
    </row>
    <row r="11" spans="1:33">
      <c r="A11" t="s">
        <v>69</v>
      </c>
      <c r="B11">
        <v>0.75794470310211182</v>
      </c>
      <c r="C11">
        <v>0.44213441014289856</v>
      </c>
      <c r="D11">
        <v>1.263241171836853</v>
      </c>
      <c r="E11">
        <v>12</v>
      </c>
      <c r="F11">
        <v>0.63162058591842651</v>
      </c>
      <c r="G11">
        <v>0.44213441014289856</v>
      </c>
      <c r="H11">
        <v>0.94743084907531738</v>
      </c>
      <c r="I11">
        <v>65</v>
      </c>
      <c r="J11">
        <v>0.75794470310211182</v>
      </c>
      <c r="K11">
        <v>0.63162058591842651</v>
      </c>
      <c r="L11">
        <v>1.7685376405715942</v>
      </c>
      <c r="M11">
        <v>357</v>
      </c>
      <c r="Q11">
        <v>0</v>
      </c>
      <c r="R11">
        <v>0.50529646873474121</v>
      </c>
      <c r="S11">
        <v>0.37897235155105591</v>
      </c>
      <c r="T11">
        <v>0.94743084907531738</v>
      </c>
      <c r="U11">
        <v>1648</v>
      </c>
      <c r="V11">
        <v>0.50529646873474121</v>
      </c>
      <c r="W11">
        <v>0.44213441014289856</v>
      </c>
      <c r="X11">
        <v>1.5790514945983887</v>
      </c>
      <c r="Y11">
        <v>36</v>
      </c>
      <c r="Z11">
        <v>0.50529646873474121</v>
      </c>
      <c r="AA11">
        <v>0.37897235155105591</v>
      </c>
      <c r="AB11">
        <v>1.3895652294158936</v>
      </c>
      <c r="AC11">
        <v>2118</v>
      </c>
      <c r="AD11">
        <v>0.50529646873474121</v>
      </c>
      <c r="AE11">
        <v>0.31581029295921326</v>
      </c>
      <c r="AF11">
        <v>1.4527273178100586</v>
      </c>
      <c r="AG11">
        <v>38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F6629-217D-4B53-9BF1-47C027128697}">
  <dimension ref="A1:BM11"/>
  <sheetViews>
    <sheetView zoomScale="120" workbookViewId="0">
      <selection activeCell="H10" sqref="H10"/>
    </sheetView>
  </sheetViews>
  <sheetFormatPr defaultColWidth="8.81640625" defaultRowHeight="14.5"/>
  <sheetData>
    <row r="1" spans="1:65">
      <c r="A1" t="s">
        <v>39</v>
      </c>
      <c r="B1" t="s">
        <v>32</v>
      </c>
      <c r="C1" t="s">
        <v>37</v>
      </c>
      <c r="D1" t="s">
        <v>38</v>
      </c>
      <c r="F1" t="s">
        <v>32</v>
      </c>
      <c r="J1" t="s">
        <v>32</v>
      </c>
      <c r="N1" t="s">
        <v>32</v>
      </c>
      <c r="R1" t="s">
        <v>32</v>
      </c>
      <c r="V1" t="s">
        <v>32</v>
      </c>
      <c r="Z1" t="s">
        <v>32</v>
      </c>
      <c r="AD1" t="s">
        <v>32</v>
      </c>
      <c r="AH1" t="s">
        <v>33</v>
      </c>
      <c r="AL1" t="s">
        <v>33</v>
      </c>
      <c r="AP1" t="s">
        <v>33</v>
      </c>
      <c r="AT1" t="s">
        <v>33</v>
      </c>
      <c r="AX1" t="s">
        <v>33</v>
      </c>
      <c r="BB1" t="s">
        <v>33</v>
      </c>
      <c r="BF1" t="s">
        <v>33</v>
      </c>
      <c r="BJ1" t="s">
        <v>33</v>
      </c>
    </row>
    <row r="2" spans="1:65">
      <c r="B2" t="s">
        <v>19</v>
      </c>
      <c r="F2" t="s">
        <v>20</v>
      </c>
      <c r="J2" t="s">
        <v>21</v>
      </c>
      <c r="N2" t="s">
        <v>22</v>
      </c>
      <c r="R2" t="s">
        <v>35</v>
      </c>
      <c r="V2" t="s">
        <v>24</v>
      </c>
      <c r="Z2" t="s">
        <v>25</v>
      </c>
      <c r="AD2" t="s">
        <v>26</v>
      </c>
      <c r="AH2" t="s">
        <v>19</v>
      </c>
      <c r="AL2" t="s">
        <v>20</v>
      </c>
      <c r="AP2" t="s">
        <v>21</v>
      </c>
      <c r="AT2" t="s">
        <v>22</v>
      </c>
      <c r="AX2" t="s">
        <v>35</v>
      </c>
      <c r="BB2" t="s">
        <v>24</v>
      </c>
      <c r="BF2" t="s">
        <v>25</v>
      </c>
      <c r="BJ2" t="s">
        <v>26</v>
      </c>
    </row>
    <row r="3" spans="1:65">
      <c r="A3" t="s">
        <v>27</v>
      </c>
      <c r="B3" t="s">
        <v>28</v>
      </c>
      <c r="C3" t="s">
        <v>29</v>
      </c>
      <c r="D3" t="s">
        <v>30</v>
      </c>
      <c r="E3" t="s">
        <v>31</v>
      </c>
    </row>
    <row r="4" spans="1:65" s="22" customFormat="1">
      <c r="A4" s="22" t="s">
        <v>62</v>
      </c>
      <c r="E4" s="22">
        <v>0</v>
      </c>
      <c r="I4" s="22">
        <v>0</v>
      </c>
      <c r="J4" s="22">
        <v>300</v>
      </c>
      <c r="K4" s="22">
        <v>300</v>
      </c>
      <c r="L4" s="22">
        <v>300</v>
      </c>
      <c r="M4" s="22">
        <v>1</v>
      </c>
      <c r="Q4" s="22">
        <v>0</v>
      </c>
      <c r="R4" s="22">
        <v>200</v>
      </c>
      <c r="S4" s="22">
        <v>150</v>
      </c>
      <c r="T4" s="22">
        <v>200</v>
      </c>
      <c r="U4" s="22">
        <v>19</v>
      </c>
      <c r="Y4" s="22">
        <v>0</v>
      </c>
      <c r="Z4" s="22">
        <v>200</v>
      </c>
      <c r="AA4" s="22">
        <v>150</v>
      </c>
      <c r="AB4" s="22">
        <v>200</v>
      </c>
      <c r="AC4" s="22">
        <v>20</v>
      </c>
      <c r="AG4" s="22">
        <v>0</v>
      </c>
      <c r="AK4" s="22">
        <v>0</v>
      </c>
      <c r="AL4" s="22">
        <v>200</v>
      </c>
      <c r="AM4" s="22">
        <v>200</v>
      </c>
      <c r="AN4" s="22">
        <v>1700</v>
      </c>
      <c r="AO4" s="22">
        <v>5</v>
      </c>
      <c r="AP4" s="22">
        <v>2000</v>
      </c>
      <c r="AQ4" s="22">
        <v>1600</v>
      </c>
      <c r="AR4" s="22">
        <v>2400</v>
      </c>
      <c r="AS4" s="22">
        <v>25</v>
      </c>
      <c r="AW4" s="22">
        <v>0</v>
      </c>
      <c r="AX4" s="22">
        <v>200</v>
      </c>
      <c r="AY4" s="22">
        <v>170</v>
      </c>
      <c r="AZ4" s="22">
        <v>300</v>
      </c>
      <c r="BA4" s="22">
        <v>65</v>
      </c>
      <c r="BB4" s="22">
        <v>200</v>
      </c>
      <c r="BC4" s="22">
        <v>150</v>
      </c>
      <c r="BD4" s="22">
        <v>200</v>
      </c>
      <c r="BE4" s="22">
        <v>4</v>
      </c>
      <c r="BF4" s="22">
        <v>300</v>
      </c>
      <c r="BG4" s="22">
        <v>200</v>
      </c>
      <c r="BH4" s="22">
        <v>2000</v>
      </c>
      <c r="BI4" s="22">
        <v>99</v>
      </c>
      <c r="BJ4" s="22">
        <v>200</v>
      </c>
      <c r="BK4" s="22">
        <v>200</v>
      </c>
      <c r="BL4" s="22">
        <v>200</v>
      </c>
      <c r="BM4" s="22">
        <v>1</v>
      </c>
    </row>
    <row r="5" spans="1:65" s="22" customFormat="1">
      <c r="A5" s="22" t="s">
        <v>63</v>
      </c>
      <c r="E5" s="22">
        <v>0</v>
      </c>
      <c r="I5" s="22">
        <v>0</v>
      </c>
      <c r="M5" s="22">
        <v>0</v>
      </c>
      <c r="Q5" s="22">
        <v>0</v>
      </c>
      <c r="R5" s="22">
        <v>250</v>
      </c>
      <c r="S5" s="22">
        <v>200</v>
      </c>
      <c r="T5" s="22">
        <v>300</v>
      </c>
      <c r="U5" s="22">
        <v>9</v>
      </c>
      <c r="V5" s="22">
        <v>400</v>
      </c>
      <c r="W5" s="22">
        <v>400</v>
      </c>
      <c r="X5" s="22">
        <v>400</v>
      </c>
      <c r="Y5" s="22">
        <v>1</v>
      </c>
      <c r="Z5" s="22">
        <v>250</v>
      </c>
      <c r="AA5" s="22">
        <v>200</v>
      </c>
      <c r="AB5" s="22">
        <v>350</v>
      </c>
      <c r="AC5" s="22">
        <v>10</v>
      </c>
      <c r="AG5" s="22">
        <v>0</v>
      </c>
      <c r="AH5" s="22">
        <v>1500</v>
      </c>
      <c r="AI5" s="22">
        <v>1500</v>
      </c>
      <c r="AJ5" s="22">
        <v>1500</v>
      </c>
      <c r="AK5" s="22">
        <v>1</v>
      </c>
      <c r="AL5" s="22">
        <v>500</v>
      </c>
      <c r="AM5" s="22">
        <v>500</v>
      </c>
      <c r="AN5" s="22">
        <v>500</v>
      </c>
      <c r="AO5" s="22">
        <v>2</v>
      </c>
      <c r="AP5" s="22">
        <v>2500</v>
      </c>
      <c r="AQ5" s="22">
        <v>2100</v>
      </c>
      <c r="AR5" s="22">
        <v>2500</v>
      </c>
      <c r="AS5" s="22">
        <v>18</v>
      </c>
      <c r="AW5" s="22">
        <v>0</v>
      </c>
      <c r="AX5" s="22">
        <v>350</v>
      </c>
      <c r="AY5" s="22">
        <v>300</v>
      </c>
      <c r="AZ5" s="22">
        <v>500</v>
      </c>
      <c r="BA5" s="22">
        <v>29</v>
      </c>
      <c r="BB5" s="22">
        <v>2000</v>
      </c>
      <c r="BC5" s="22">
        <v>500</v>
      </c>
      <c r="BD5" s="22">
        <v>2000</v>
      </c>
      <c r="BE5" s="22">
        <v>3</v>
      </c>
      <c r="BF5" s="22">
        <v>500</v>
      </c>
      <c r="BG5" s="22">
        <v>300</v>
      </c>
      <c r="BH5" s="22">
        <v>2100</v>
      </c>
      <c r="BI5" s="22">
        <v>53</v>
      </c>
      <c r="BJ5" s="22">
        <v>250</v>
      </c>
      <c r="BK5" s="22">
        <v>250</v>
      </c>
      <c r="BL5" s="22">
        <v>250</v>
      </c>
      <c r="BM5" s="22">
        <v>1</v>
      </c>
    </row>
    <row r="6" spans="1:65" s="22" customFormat="1">
      <c r="A6" s="22" t="s">
        <v>64</v>
      </c>
      <c r="E6" s="22">
        <v>0</v>
      </c>
      <c r="I6" s="22">
        <v>0</v>
      </c>
      <c r="J6" s="22">
        <v>500</v>
      </c>
      <c r="K6" s="22">
        <v>500</v>
      </c>
      <c r="L6" s="22">
        <v>500</v>
      </c>
      <c r="M6" s="22">
        <v>1</v>
      </c>
      <c r="Q6" s="22">
        <v>0</v>
      </c>
      <c r="R6" s="22">
        <v>500</v>
      </c>
      <c r="S6" s="22">
        <v>400</v>
      </c>
      <c r="T6" s="22">
        <v>550</v>
      </c>
      <c r="U6" s="22">
        <v>19</v>
      </c>
      <c r="Y6" s="22">
        <v>0</v>
      </c>
      <c r="Z6" s="22">
        <v>500</v>
      </c>
      <c r="AA6" s="22">
        <v>400</v>
      </c>
      <c r="AB6" s="22">
        <v>500</v>
      </c>
      <c r="AC6" s="22">
        <v>20</v>
      </c>
      <c r="AG6" s="22">
        <v>0</v>
      </c>
      <c r="AK6" s="22">
        <v>0</v>
      </c>
      <c r="AL6" s="22">
        <v>500</v>
      </c>
      <c r="AM6" s="22">
        <v>500</v>
      </c>
      <c r="AN6" s="22">
        <v>500</v>
      </c>
      <c r="AO6" s="22">
        <v>1</v>
      </c>
      <c r="AP6" s="22">
        <v>4100</v>
      </c>
      <c r="AQ6" s="22">
        <v>500</v>
      </c>
      <c r="AR6" s="22">
        <v>4200</v>
      </c>
      <c r="AS6" s="22">
        <v>9</v>
      </c>
      <c r="AW6" s="22">
        <v>0</v>
      </c>
      <c r="AX6" s="22">
        <v>400</v>
      </c>
      <c r="AY6" s="22">
        <v>400</v>
      </c>
      <c r="AZ6" s="22">
        <v>500</v>
      </c>
      <c r="BA6" s="22">
        <v>59</v>
      </c>
      <c r="BB6" s="22">
        <v>400</v>
      </c>
      <c r="BC6" s="22">
        <v>400</v>
      </c>
      <c r="BD6" s="22">
        <v>400</v>
      </c>
      <c r="BE6" s="22">
        <v>1</v>
      </c>
      <c r="BF6" s="22">
        <v>450</v>
      </c>
      <c r="BG6" s="22">
        <v>400</v>
      </c>
      <c r="BH6" s="22">
        <v>500</v>
      </c>
      <c r="BI6" s="22">
        <v>70</v>
      </c>
      <c r="BJ6" s="22">
        <v>400</v>
      </c>
      <c r="BK6" s="22">
        <v>400</v>
      </c>
      <c r="BL6" s="22">
        <v>400</v>
      </c>
      <c r="BM6" s="22">
        <v>1</v>
      </c>
    </row>
    <row r="7" spans="1:65" s="22" customFormat="1">
      <c r="A7" s="22" t="s">
        <v>65</v>
      </c>
      <c r="E7" s="22">
        <v>0</v>
      </c>
      <c r="F7" s="22">
        <v>3500</v>
      </c>
      <c r="G7" s="22">
        <v>3500</v>
      </c>
      <c r="H7" s="22">
        <v>3500</v>
      </c>
      <c r="I7" s="22">
        <v>1</v>
      </c>
      <c r="J7" s="22">
        <v>4000</v>
      </c>
      <c r="K7" s="22">
        <v>4000</v>
      </c>
      <c r="L7" s="22">
        <v>4000</v>
      </c>
      <c r="M7" s="22">
        <v>1</v>
      </c>
      <c r="Q7" s="22">
        <v>0</v>
      </c>
      <c r="R7" s="22">
        <v>600</v>
      </c>
      <c r="S7" s="22">
        <v>600</v>
      </c>
      <c r="T7" s="22">
        <v>600</v>
      </c>
      <c r="U7" s="22">
        <v>2</v>
      </c>
      <c r="Y7" s="22">
        <v>0</v>
      </c>
      <c r="Z7" s="22">
        <v>600</v>
      </c>
      <c r="AA7" s="22">
        <v>600</v>
      </c>
      <c r="AB7" s="22">
        <v>3500</v>
      </c>
      <c r="AC7" s="22">
        <v>4</v>
      </c>
      <c r="AG7" s="22">
        <v>0</v>
      </c>
      <c r="AK7" s="22">
        <v>0</v>
      </c>
      <c r="AL7" s="22">
        <v>4000</v>
      </c>
      <c r="AM7" s="22">
        <v>4000</v>
      </c>
      <c r="AN7" s="22">
        <v>4000</v>
      </c>
      <c r="AO7" s="22">
        <v>1</v>
      </c>
      <c r="AP7" s="22">
        <v>3700</v>
      </c>
      <c r="AQ7" s="22">
        <v>3000</v>
      </c>
      <c r="AR7" s="22">
        <v>4000</v>
      </c>
      <c r="AS7" s="22">
        <v>26</v>
      </c>
      <c r="AW7" s="22">
        <v>0</v>
      </c>
      <c r="AX7" s="22">
        <v>2000</v>
      </c>
      <c r="AY7" s="22">
        <v>1000</v>
      </c>
      <c r="AZ7" s="22">
        <v>3500</v>
      </c>
      <c r="BA7" s="22">
        <v>26</v>
      </c>
      <c r="BE7" s="22">
        <v>0</v>
      </c>
      <c r="BF7" s="22">
        <v>3250</v>
      </c>
      <c r="BG7" s="22">
        <v>1500</v>
      </c>
      <c r="BH7" s="22">
        <v>4000</v>
      </c>
      <c r="BI7" s="22">
        <v>53</v>
      </c>
      <c r="BM7" s="22">
        <v>0</v>
      </c>
    </row>
    <row r="8" spans="1:65" s="22" customFormat="1">
      <c r="A8" s="22" t="s">
        <v>66</v>
      </c>
      <c r="E8" s="22">
        <v>0</v>
      </c>
      <c r="I8" s="22">
        <v>0</v>
      </c>
      <c r="J8" s="22">
        <v>1000</v>
      </c>
      <c r="K8" s="22">
        <v>600</v>
      </c>
      <c r="L8" s="22">
        <v>1200</v>
      </c>
      <c r="M8" s="22">
        <v>7</v>
      </c>
      <c r="Q8" s="22">
        <v>0</v>
      </c>
      <c r="R8" s="22">
        <v>500</v>
      </c>
      <c r="S8" s="22">
        <v>500</v>
      </c>
      <c r="T8" s="22">
        <v>500</v>
      </c>
      <c r="U8" s="22">
        <v>4</v>
      </c>
      <c r="Y8" s="22">
        <v>0</v>
      </c>
      <c r="Z8" s="22">
        <v>600</v>
      </c>
      <c r="AA8" s="22">
        <v>500</v>
      </c>
      <c r="AB8" s="22">
        <v>1000</v>
      </c>
      <c r="AC8" s="22">
        <v>11</v>
      </c>
      <c r="AD8" s="22">
        <v>2500</v>
      </c>
      <c r="AE8" s="22">
        <v>2500</v>
      </c>
      <c r="AF8" s="22">
        <v>2500</v>
      </c>
      <c r="AG8" s="22">
        <v>1</v>
      </c>
      <c r="AH8" s="22">
        <v>1800</v>
      </c>
      <c r="AI8" s="22">
        <v>1000</v>
      </c>
      <c r="AJ8" s="22">
        <v>1800</v>
      </c>
      <c r="AK8" s="22">
        <v>3</v>
      </c>
      <c r="AL8" s="22">
        <v>500</v>
      </c>
      <c r="AM8" s="22">
        <v>500</v>
      </c>
      <c r="AN8" s="22">
        <v>500</v>
      </c>
      <c r="AO8" s="22">
        <v>1</v>
      </c>
      <c r="AP8" s="22">
        <v>1500</v>
      </c>
      <c r="AQ8" s="22">
        <v>600</v>
      </c>
      <c r="AR8" s="22">
        <v>2700</v>
      </c>
      <c r="AS8" s="22">
        <v>20</v>
      </c>
      <c r="AW8" s="22">
        <v>0</v>
      </c>
      <c r="AX8" s="22">
        <v>600</v>
      </c>
      <c r="AY8" s="22">
        <v>500</v>
      </c>
      <c r="AZ8" s="22">
        <v>900</v>
      </c>
      <c r="BA8" s="22">
        <v>76</v>
      </c>
      <c r="BB8" s="22">
        <v>2000</v>
      </c>
      <c r="BC8" s="22">
        <v>500</v>
      </c>
      <c r="BD8" s="22">
        <v>2000</v>
      </c>
      <c r="BE8" s="22">
        <v>2</v>
      </c>
      <c r="BF8" s="22">
        <v>700</v>
      </c>
      <c r="BG8" s="22">
        <v>500</v>
      </c>
      <c r="BH8" s="22">
        <v>1000</v>
      </c>
      <c r="BI8" s="22">
        <v>102</v>
      </c>
      <c r="BM8" s="22">
        <v>0</v>
      </c>
    </row>
    <row r="9" spans="1:65" s="22" customFormat="1">
      <c r="A9" s="22" t="s">
        <v>67</v>
      </c>
      <c r="E9" s="22">
        <v>0</v>
      </c>
      <c r="I9" s="22">
        <v>0</v>
      </c>
      <c r="J9" s="22">
        <v>2100</v>
      </c>
      <c r="K9" s="22">
        <v>2100</v>
      </c>
      <c r="L9" s="22">
        <v>2100</v>
      </c>
      <c r="M9" s="22">
        <v>1</v>
      </c>
      <c r="Q9" s="22">
        <v>0</v>
      </c>
      <c r="R9" s="22">
        <v>250</v>
      </c>
      <c r="S9" s="22">
        <v>250</v>
      </c>
      <c r="T9" s="22">
        <v>500</v>
      </c>
      <c r="U9" s="22">
        <v>7</v>
      </c>
      <c r="V9" s="22">
        <v>250</v>
      </c>
      <c r="W9" s="22">
        <v>250</v>
      </c>
      <c r="X9" s="22">
        <v>350</v>
      </c>
      <c r="Y9" s="22">
        <v>2</v>
      </c>
      <c r="Z9" s="22">
        <v>300</v>
      </c>
      <c r="AA9" s="22">
        <v>250</v>
      </c>
      <c r="AB9" s="22">
        <v>500</v>
      </c>
      <c r="AC9" s="22">
        <v>10</v>
      </c>
      <c r="AG9" s="22">
        <v>0</v>
      </c>
      <c r="AK9" s="22">
        <v>0</v>
      </c>
      <c r="AL9" s="22">
        <v>1000</v>
      </c>
      <c r="AM9" s="22">
        <v>400</v>
      </c>
      <c r="AN9" s="22">
        <v>3000</v>
      </c>
      <c r="AO9" s="22">
        <v>3</v>
      </c>
      <c r="AP9" s="22">
        <v>1200</v>
      </c>
      <c r="AQ9" s="22">
        <v>1200</v>
      </c>
      <c r="AR9" s="22">
        <v>1300</v>
      </c>
      <c r="AS9" s="22">
        <v>8</v>
      </c>
      <c r="AT9" s="22">
        <v>300</v>
      </c>
      <c r="AU9" s="22">
        <v>300</v>
      </c>
      <c r="AV9" s="22">
        <v>300</v>
      </c>
      <c r="AW9" s="22">
        <v>1</v>
      </c>
      <c r="AX9" s="22">
        <v>400</v>
      </c>
      <c r="AY9" s="22">
        <v>350</v>
      </c>
      <c r="AZ9" s="22">
        <v>700</v>
      </c>
      <c r="BA9" s="22">
        <v>35</v>
      </c>
      <c r="BE9" s="22">
        <v>0</v>
      </c>
      <c r="BF9" s="22">
        <v>500</v>
      </c>
      <c r="BG9" s="22">
        <v>350</v>
      </c>
      <c r="BH9" s="22">
        <v>1000</v>
      </c>
      <c r="BI9" s="22">
        <v>47</v>
      </c>
      <c r="BJ9" s="22">
        <v>350</v>
      </c>
      <c r="BK9" s="22">
        <v>350</v>
      </c>
      <c r="BL9" s="22">
        <v>350</v>
      </c>
      <c r="BM9" s="22">
        <v>1</v>
      </c>
    </row>
    <row r="10" spans="1:65" s="22" customFormat="1">
      <c r="A10" s="22" t="s">
        <v>68</v>
      </c>
      <c r="E10" s="22">
        <v>0</v>
      </c>
      <c r="I10" s="22">
        <v>0</v>
      </c>
      <c r="M10" s="22">
        <v>0</v>
      </c>
      <c r="Q10" s="22">
        <v>0</v>
      </c>
      <c r="R10" s="22">
        <v>400</v>
      </c>
      <c r="S10" s="22">
        <v>400</v>
      </c>
      <c r="T10" s="22">
        <v>600</v>
      </c>
      <c r="U10" s="22">
        <v>3</v>
      </c>
      <c r="V10" s="22">
        <v>400</v>
      </c>
      <c r="W10" s="22">
        <v>400</v>
      </c>
      <c r="X10" s="22">
        <v>400</v>
      </c>
      <c r="Y10" s="22">
        <v>1</v>
      </c>
      <c r="Z10" s="22">
        <v>400</v>
      </c>
      <c r="AA10" s="22">
        <v>400</v>
      </c>
      <c r="AB10" s="22">
        <v>400</v>
      </c>
      <c r="AC10" s="22">
        <v>4</v>
      </c>
      <c r="AG10" s="22">
        <v>0</v>
      </c>
      <c r="AK10" s="22">
        <v>0</v>
      </c>
      <c r="AL10" s="22">
        <v>600</v>
      </c>
      <c r="AM10" s="22">
        <v>600</v>
      </c>
      <c r="AN10" s="22">
        <v>800</v>
      </c>
      <c r="AO10" s="22">
        <v>2</v>
      </c>
      <c r="AP10" s="22">
        <v>600</v>
      </c>
      <c r="AQ10" s="22">
        <v>500</v>
      </c>
      <c r="AR10" s="22">
        <v>1600</v>
      </c>
      <c r="AS10" s="22">
        <v>7</v>
      </c>
      <c r="AW10" s="22">
        <v>0</v>
      </c>
      <c r="AX10" s="22">
        <v>600</v>
      </c>
      <c r="AY10" s="22">
        <v>500</v>
      </c>
      <c r="AZ10" s="22">
        <v>1300</v>
      </c>
      <c r="BA10" s="22">
        <v>15</v>
      </c>
      <c r="BE10" s="22">
        <v>0</v>
      </c>
      <c r="BF10" s="22">
        <v>600</v>
      </c>
      <c r="BG10" s="22">
        <v>500</v>
      </c>
      <c r="BH10" s="22">
        <v>1300</v>
      </c>
      <c r="BI10" s="22">
        <v>24</v>
      </c>
      <c r="BM10" s="22">
        <v>0</v>
      </c>
    </row>
    <row r="11" spans="1:65" s="22" customFormat="1">
      <c r="A11" s="22" t="s">
        <v>69</v>
      </c>
      <c r="B11" s="22">
        <v>700</v>
      </c>
      <c r="C11" s="22">
        <v>700</v>
      </c>
      <c r="D11" s="22">
        <v>700</v>
      </c>
      <c r="E11" s="22">
        <v>1</v>
      </c>
      <c r="F11" s="22">
        <v>700</v>
      </c>
      <c r="G11" s="22">
        <v>600</v>
      </c>
      <c r="H11" s="22">
        <v>1000</v>
      </c>
      <c r="I11" s="22">
        <v>5</v>
      </c>
      <c r="J11" s="22">
        <v>1150</v>
      </c>
      <c r="K11" s="22">
        <v>1000</v>
      </c>
      <c r="L11" s="22">
        <v>2500</v>
      </c>
      <c r="M11" s="22">
        <v>38</v>
      </c>
      <c r="Q11" s="22">
        <v>0</v>
      </c>
      <c r="R11" s="22">
        <v>700</v>
      </c>
      <c r="S11" s="22">
        <v>600</v>
      </c>
      <c r="T11" s="22">
        <v>1500</v>
      </c>
      <c r="U11" s="22">
        <v>252</v>
      </c>
      <c r="V11" s="22">
        <v>1800</v>
      </c>
      <c r="W11" s="22">
        <v>700</v>
      </c>
      <c r="X11" s="22">
        <v>2500</v>
      </c>
      <c r="Y11" s="22">
        <v>9</v>
      </c>
      <c r="Z11" s="22">
        <v>800</v>
      </c>
      <c r="AA11" s="22">
        <v>600</v>
      </c>
      <c r="AB11" s="22">
        <v>2000</v>
      </c>
      <c r="AC11" s="22">
        <v>305</v>
      </c>
      <c r="AD11" s="22">
        <v>800</v>
      </c>
      <c r="AE11" s="22">
        <v>500</v>
      </c>
      <c r="AF11" s="22">
        <v>2300</v>
      </c>
      <c r="AG11" s="22">
        <v>13</v>
      </c>
      <c r="AH11" s="22">
        <v>2000</v>
      </c>
      <c r="AI11" s="22">
        <v>1200</v>
      </c>
      <c r="AJ11" s="22">
        <v>2000</v>
      </c>
      <c r="AK11" s="22">
        <v>11</v>
      </c>
      <c r="AL11" s="22">
        <v>1000</v>
      </c>
      <c r="AM11" s="22">
        <v>800</v>
      </c>
      <c r="AN11" s="22">
        <v>1500</v>
      </c>
      <c r="AO11" s="22">
        <v>60</v>
      </c>
      <c r="AP11" s="22">
        <v>2000</v>
      </c>
      <c r="AQ11" s="22">
        <v>850</v>
      </c>
      <c r="AR11" s="22">
        <v>2900</v>
      </c>
      <c r="AS11" s="22">
        <v>319</v>
      </c>
      <c r="AW11" s="22">
        <v>0</v>
      </c>
      <c r="AX11" s="22">
        <v>800</v>
      </c>
      <c r="AY11" s="22">
        <v>650</v>
      </c>
      <c r="AZ11" s="22">
        <v>2000</v>
      </c>
      <c r="BA11" s="22">
        <v>1396</v>
      </c>
      <c r="BB11" s="22">
        <v>700</v>
      </c>
      <c r="BC11" s="22">
        <v>500</v>
      </c>
      <c r="BD11" s="22">
        <v>1500</v>
      </c>
      <c r="BE11" s="22">
        <v>27</v>
      </c>
      <c r="BF11" s="22">
        <v>1000</v>
      </c>
      <c r="BG11" s="22">
        <v>700</v>
      </c>
      <c r="BH11" s="22">
        <v>2500</v>
      </c>
      <c r="BI11" s="22">
        <v>1813</v>
      </c>
      <c r="BJ11" s="22">
        <v>600</v>
      </c>
      <c r="BK11" s="22">
        <v>500</v>
      </c>
      <c r="BL11" s="22">
        <v>2300</v>
      </c>
      <c r="BM11" s="22">
        <v>25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011fb24-49a0-463f-ada9-a8217d0aa252" xsi:nil="true"/>
    <lcf76f155ced4ddcb4097134ff3c332f xmlns="a72d8ac4-480f-42af-94c3-1b0dbed1eec5">
      <Terms xmlns="http://schemas.microsoft.com/office/infopath/2007/PartnerControls"/>
    </lcf76f155ced4ddcb4097134ff3c332f>
    <ORDER0 xmlns="a72d8ac4-480f-42af-94c3-1b0dbed1eec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CA194C411A66A43AF5A340052B5B424" ma:contentTypeVersion="17" ma:contentTypeDescription="Create a new document." ma:contentTypeScope="" ma:versionID="3649016989674af317ef4fc009f861e6">
  <xsd:schema xmlns:xsd="http://www.w3.org/2001/XMLSchema" xmlns:xs="http://www.w3.org/2001/XMLSchema" xmlns:p="http://schemas.microsoft.com/office/2006/metadata/properties" xmlns:ns2="1011fb24-49a0-463f-ada9-a8217d0aa252" xmlns:ns3="a72d8ac4-480f-42af-94c3-1b0dbed1eec5" targetNamespace="http://schemas.microsoft.com/office/2006/metadata/properties" ma:root="true" ma:fieldsID="ce701d13bb6f098f04d75cc544fed808" ns2:_="" ns3:_="">
    <xsd:import namespace="1011fb24-49a0-463f-ada9-a8217d0aa252"/>
    <xsd:import namespace="a72d8ac4-480f-42af-94c3-1b0dbed1eec5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lcf76f155ced4ddcb4097134ff3c332f" minOccurs="0"/>
                <xsd:element ref="ns2:TaxCatchAll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LengthInSeconds" minOccurs="0"/>
                <xsd:element ref="ns3:MediaServiceObjectDetectorVersions" minOccurs="0"/>
                <xsd:element ref="ns3:MediaServiceLocation" minOccurs="0"/>
                <xsd:element ref="ns3:MediaServiceSearchProperties" minOccurs="0"/>
                <xsd:element ref="ns3:ORDER0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011fb24-49a0-463f-ada9-a8217d0aa252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8717fdcf-dbb3-4213-9143-858f321dbc07}" ma:internalName="TaxCatchAll" ma:showField="CatchAllData" ma:web="1011fb24-49a0-463f-ada9-a8217d0aa25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2d8ac4-480f-42af-94c3-1b0dbed1eec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5be66e25-6253-4f8b-9755-5684a1ad782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ORDER0" ma:index="23" nillable="true" ma:displayName="ORDER" ma:format="Dropdown" ma:internalName="ORDER0" ma:percentage="FALSE">
      <xsd:simpleType>
        <xsd:restriction base="dms:Number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C4AD5A8-A432-4957-91C0-C78AD9436CD5}">
  <ds:schemaRefs>
    <ds:schemaRef ds:uri="1011fb24-49a0-463f-ada9-a8217d0aa252"/>
    <ds:schemaRef ds:uri="http://schemas.microsoft.com/office/2006/metadata/properties"/>
    <ds:schemaRef ds:uri="a72d8ac4-480f-42af-94c3-1b0dbed1eec5"/>
    <ds:schemaRef ds:uri="http://www.w3.org/XML/1998/namespace"/>
    <ds:schemaRef ds:uri="http://purl.org/dc/dcmitype/"/>
    <ds:schemaRef ds:uri="http://purl.org/dc/terms/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B73C4EA6-0F95-4307-8201-416D12E3EE1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39C159B-95E2-49F3-A9C7-8A710AE5A96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011fb24-49a0-463f-ada9-a8217d0aa252"/>
    <ds:schemaRef ds:uri="a72d8ac4-480f-42af-94c3-1b0dbed1ee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README</vt:lpstr>
      <vt:lpstr>Figures i</vt:lpstr>
      <vt:lpstr>Figures iii</vt:lpstr>
      <vt:lpstr>Table i</vt:lpstr>
      <vt:lpstr>Table ii</vt:lpstr>
      <vt:lpstr>Table iii</vt:lpstr>
      <vt:lpstr>Table iv</vt:lpstr>
      <vt:lpstr>T_i</vt:lpstr>
      <vt:lpstr>T_ii</vt:lpstr>
      <vt:lpstr>T_iii_strat1</vt:lpstr>
      <vt:lpstr>T_iii_strat2</vt:lpstr>
      <vt:lpstr>T_iii_strat3</vt:lpstr>
      <vt:lpstr>T_iv_strat1</vt:lpstr>
      <vt:lpstr>T_iv_strat2</vt:lpstr>
      <vt:lpstr>T_strat3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Erica Wang</cp:lastModifiedBy>
  <cp:revision/>
  <dcterms:created xsi:type="dcterms:W3CDTF">2025-01-13T09:42:12Z</dcterms:created>
  <dcterms:modified xsi:type="dcterms:W3CDTF">2025-06-07T01:17:52Z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0x0101001CA194C411A66A43AF5A340052B5B424</vt:lpwstr>
  </property>
  <property fmtid="{D5CDD505-2E9C-101B-9397-08002B2CF9AE}" pid="3" name="MediaServiceImageTags">
    <vt:lpwstr/>
  </property>
</Properties>
</file>