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2848" windowHeight="83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R43" i="1"/>
  <c r="P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H140" i="1"/>
  <c r="I140" i="1"/>
  <c r="J140" i="1"/>
  <c r="K140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Q11" i="1"/>
  <c r="R11" i="1"/>
  <c r="F11" i="1"/>
  <c r="I11" i="1"/>
  <c r="K11" i="1"/>
  <c r="J11" i="1"/>
  <c r="K9" i="1"/>
  <c r="H11" i="1"/>
  <c r="F12" i="1"/>
  <c r="X18" i="1" l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11" i="1"/>
  <c r="X12" i="1"/>
  <c r="X13" i="1"/>
  <c r="X14" i="1"/>
  <c r="X15" i="1"/>
  <c r="X16" i="1"/>
  <c r="X17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11" i="1"/>
  <c r="W61" i="1"/>
  <c r="W57" i="1"/>
  <c r="W56" i="1"/>
  <c r="W54" i="1"/>
  <c r="W53" i="1"/>
  <c r="W49" i="1"/>
  <c r="W48" i="1"/>
  <c r="W46" i="1"/>
  <c r="W45" i="1"/>
  <c r="W41" i="1"/>
  <c r="W40" i="1"/>
  <c r="W38" i="1"/>
  <c r="W37" i="1"/>
  <c r="W36" i="1"/>
  <c r="W35" i="1"/>
  <c r="W34" i="1"/>
  <c r="W32" i="1"/>
  <c r="W26" i="1"/>
  <c r="W25" i="1"/>
  <c r="W24" i="1"/>
  <c r="W17" i="1"/>
  <c r="W16" i="1"/>
  <c r="W12" i="1"/>
  <c r="P11" i="1"/>
  <c r="W11" i="1" s="1"/>
  <c r="W13" i="1"/>
  <c r="W14" i="1"/>
  <c r="W15" i="1"/>
  <c r="W18" i="1"/>
  <c r="W19" i="1"/>
  <c r="W20" i="1"/>
  <c r="W21" i="1"/>
  <c r="W22" i="1"/>
  <c r="W23" i="1"/>
  <c r="W27" i="1"/>
  <c r="W28" i="1"/>
  <c r="W29" i="1"/>
  <c r="W30" i="1"/>
  <c r="W31" i="1"/>
  <c r="W33" i="1"/>
  <c r="W39" i="1"/>
  <c r="W42" i="1"/>
  <c r="W43" i="1"/>
  <c r="W44" i="1"/>
  <c r="W47" i="1"/>
  <c r="W50" i="1"/>
  <c r="W51" i="1"/>
  <c r="W52" i="1"/>
  <c r="W55" i="1"/>
  <c r="W58" i="1"/>
  <c r="W59" i="1"/>
  <c r="W6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<sst xmlns="http://schemas.openxmlformats.org/spreadsheetml/2006/main" count="384" uniqueCount="174">
  <si>
    <t>13 - 1</t>
  </si>
  <si>
    <t>44 - 1</t>
  </si>
  <si>
    <t>43 - 1</t>
  </si>
  <si>
    <t>45 - 1</t>
  </si>
  <si>
    <t>38 - 1</t>
  </si>
  <si>
    <t>47 - 1</t>
  </si>
  <si>
    <t>46 - 1</t>
  </si>
  <si>
    <t>41 - 1</t>
  </si>
  <si>
    <t>42 - 1</t>
  </si>
  <si>
    <t>34 - 1</t>
  </si>
  <si>
    <t>33 - 1</t>
  </si>
  <si>
    <t>30 - 1</t>
  </si>
  <si>
    <t>27 - 1</t>
  </si>
  <si>
    <t>29 - 1</t>
  </si>
  <si>
    <t>36 - 1</t>
  </si>
  <si>
    <t>35 - 1</t>
  </si>
  <si>
    <t>31 - 1</t>
  </si>
  <si>
    <t>28 - 1</t>
  </si>
  <si>
    <t>32 - 1</t>
  </si>
  <si>
    <t>23 - 1</t>
  </si>
  <si>
    <t>24 - 1</t>
  </si>
  <si>
    <t>20 - 1</t>
  </si>
  <si>
    <t>18 - 1</t>
  </si>
  <si>
    <t>19 - 1</t>
  </si>
  <si>
    <t>25 - 1</t>
  </si>
  <si>
    <t>26 - 1</t>
  </si>
  <si>
    <t>21 - 1</t>
  </si>
  <si>
    <t>17 - 1</t>
  </si>
  <si>
    <t>8 - 1</t>
  </si>
  <si>
    <t>6 - 1</t>
  </si>
  <si>
    <t>10 - 1</t>
  </si>
  <si>
    <t>4 - 1</t>
  </si>
  <si>
    <t>3 - 1</t>
  </si>
  <si>
    <t>2 - 1</t>
  </si>
  <si>
    <t>12 - 1</t>
  </si>
  <si>
    <t>5 - 1</t>
  </si>
  <si>
    <t>KOPLUS</t>
  </si>
  <si>
    <t>01</t>
  </si>
  <si>
    <t>39 - 1</t>
  </si>
  <si>
    <t>SG</t>
  </si>
  <si>
    <t>LANGELUS</t>
  </si>
  <si>
    <t>02</t>
  </si>
  <si>
    <t>LENGTELUS</t>
  </si>
  <si>
    <t>AFSTANDSS</t>
  </si>
  <si>
    <t>1e VERWEGLUS</t>
  </si>
  <si>
    <t>2.0</t>
  </si>
  <si>
    <t>03</t>
  </si>
  <si>
    <t>615 - 1</t>
  </si>
  <si>
    <t>187.065585</t>
  </si>
  <si>
    <t>1 - 1</t>
  </si>
  <si>
    <t>25.066043</t>
  </si>
  <si>
    <t>617 - 1</t>
  </si>
  <si>
    <t>169.669179</t>
  </si>
  <si>
    <t>38.284712</t>
  </si>
  <si>
    <t>52.785034</t>
  </si>
  <si>
    <t>19.817211</t>
  </si>
  <si>
    <t>22.145637</t>
  </si>
  <si>
    <t>51 - 1</t>
  </si>
  <si>
    <t>4.648656</t>
  </si>
  <si>
    <t>13.783545</t>
  </si>
  <si>
    <t>52 - 1</t>
  </si>
  <si>
    <t>18.057201</t>
  </si>
  <si>
    <t>4.908127</t>
  </si>
  <si>
    <t>50 - 1</t>
  </si>
  <si>
    <t>3.312932</t>
  </si>
  <si>
    <t>10.383824</t>
  </si>
  <si>
    <t>49 - 1</t>
  </si>
  <si>
    <t>3.268869</t>
  </si>
  <si>
    <t>10.999561</t>
  </si>
  <si>
    <t>56 - 1</t>
  </si>
  <si>
    <t>4.691688</t>
  </si>
  <si>
    <t>15.785442</t>
  </si>
  <si>
    <t>55 - 1</t>
  </si>
  <si>
    <t>12.263645</t>
  </si>
  <si>
    <t>3.670881</t>
  </si>
  <si>
    <t>53 - 1</t>
  </si>
  <si>
    <t>13.869716</t>
  </si>
  <si>
    <t>54 - 1</t>
  </si>
  <si>
    <t>14.312878</t>
  </si>
  <si>
    <t>5.176271</t>
  </si>
  <si>
    <t>6.701263</t>
  </si>
  <si>
    <t>Koplus</t>
  </si>
  <si>
    <t>Afstand SS</t>
  </si>
  <si>
    <t>Lengte</t>
  </si>
  <si>
    <t>1001: stadsweg zonder fietsers</t>
  </si>
  <si>
    <t>5: Cycle-Path (free overtaking)</t>
  </si>
  <si>
    <t>4: Footpath (no interaction)</t>
  </si>
  <si>
    <t>Lange lus</t>
  </si>
  <si>
    <t>Afstand SS / 2e lus</t>
  </si>
  <si>
    <t>612 - 1</t>
  </si>
  <si>
    <t>148.899708</t>
  </si>
  <si>
    <t>53.525657</t>
  </si>
  <si>
    <t>165.592860</t>
  </si>
  <si>
    <t>70: Cycle-Path (free overtaking)</t>
  </si>
  <si>
    <t>1483 - 1</t>
  </si>
  <si>
    <t>51.274066</t>
  </si>
  <si>
    <t>618 - 1</t>
  </si>
  <si>
    <t>204.425860</t>
  </si>
  <si>
    <t>1390 - 1</t>
  </si>
  <si>
    <t>51.114314</t>
  </si>
  <si>
    <t>1122 - 1</t>
  </si>
  <si>
    <t>77.403112</t>
  </si>
  <si>
    <t>621 - 1</t>
  </si>
  <si>
    <t>122.890777</t>
  </si>
  <si>
    <t>26.867882</t>
  </si>
  <si>
    <t>13.318451</t>
  </si>
  <si>
    <t>12.796993</t>
  </si>
  <si>
    <t>32.049591</t>
  </si>
  <si>
    <t>623 - 1</t>
  </si>
  <si>
    <t>246.369407</t>
  </si>
  <si>
    <t>1121 - 1</t>
  </si>
  <si>
    <t>150.450710</t>
  </si>
  <si>
    <t>38.715650</t>
  </si>
  <si>
    <t>25.844815</t>
  </si>
  <si>
    <t>31.824429</t>
  </si>
  <si>
    <t>58 - 1</t>
  </si>
  <si>
    <t>5.581509</t>
  </si>
  <si>
    <t>10.326146</t>
  </si>
  <si>
    <t>57 - 1</t>
  </si>
  <si>
    <t>5.697597</t>
  </si>
  <si>
    <t>19.017685</t>
  </si>
  <si>
    <t>59 - 1</t>
  </si>
  <si>
    <t>4.176584</t>
  </si>
  <si>
    <t>60 - 1</t>
  </si>
  <si>
    <t>4.293039</t>
  </si>
  <si>
    <t>82.247856</t>
  </si>
  <si>
    <t>622 - 1</t>
  </si>
  <si>
    <t>258.867715</t>
  </si>
  <si>
    <t>622 - 2</t>
  </si>
  <si>
    <t>258.871694</t>
  </si>
  <si>
    <t>627 - 1</t>
  </si>
  <si>
    <t>263.000888</t>
  </si>
  <si>
    <t>1125 - 1</t>
  </si>
  <si>
    <t>67.761212</t>
  </si>
  <si>
    <t>625 - 1</t>
  </si>
  <si>
    <t>1126 - 1</t>
  </si>
  <si>
    <t>61 - 1</t>
  </si>
  <si>
    <t>62 - 1</t>
  </si>
  <si>
    <t>630 - 1</t>
  </si>
  <si>
    <t>635 - 1</t>
  </si>
  <si>
    <t>1130 - 1</t>
  </si>
  <si>
    <t>1131 - 1</t>
  </si>
  <si>
    <t>1367 - 1</t>
  </si>
  <si>
    <t>64 - 1</t>
  </si>
  <si>
    <t>65 - 1</t>
  </si>
  <si>
    <t>48 - 1</t>
  </si>
  <si>
    <t>63 - 1</t>
  </si>
  <si>
    <t>77 - 1</t>
  </si>
  <si>
    <t>634 - 1</t>
  </si>
  <si>
    <t>1134 - 1</t>
  </si>
  <si>
    <t>952 - 1</t>
  </si>
  <si>
    <t>638 - 1</t>
  </si>
  <si>
    <t>67 - 1</t>
  </si>
  <si>
    <t>66 - 1</t>
  </si>
  <si>
    <t>640 - 1</t>
  </si>
  <si>
    <t>1139 - 1</t>
  </si>
  <si>
    <t>642 - 1</t>
  </si>
  <si>
    <t>1136 - 1</t>
  </si>
  <si>
    <t>1135 - 1</t>
  </si>
  <si>
    <t>954 - 1</t>
  </si>
  <si>
    <t>72 - 1</t>
  </si>
  <si>
    <t>69 - 1</t>
  </si>
  <si>
    <t>70 - 1</t>
  </si>
  <si>
    <t>71 - 1</t>
  </si>
  <si>
    <t>644 - 1</t>
  </si>
  <si>
    <t>639 - 1</t>
  </si>
  <si>
    <t>1128 - 1</t>
  </si>
  <si>
    <t>1127 - 1</t>
  </si>
  <si>
    <t>76 - 1</t>
  </si>
  <si>
    <t>75 - 1</t>
  </si>
  <si>
    <t>74 - 1</t>
  </si>
  <si>
    <t>73 - 1</t>
  </si>
  <si>
    <t>1129 - 1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</si>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</sst>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0"/>
  <sheetViews>
    <sheetView tabSelected="1" topLeftCell="A13" workbookViewId="0">
      <selection activeCell="A18" sqref="A18"/>
    </sheetView>
  </sheetViews>
  <sheetFormatPr defaultRowHeight="14.4" x14ac:dyDescent="0.3"/>
  <cols>
    <col min="4" max="4" width="10.33203125" bestFit="1" customWidth="1"/>
    <col min="5" max="5" width="11.5546875" bestFit="1" customWidth="1"/>
    <col min="6" max="6" width="15.88671875" bestFit="1" customWidth="1"/>
    <col min="18" max="18" width="10.5546875" bestFit="1" customWidth="1"/>
    <col min="19" max="19" width="10.5546875" customWidth="1"/>
    <col min="22" max="22" width="13.88671875" bestFit="1" customWidth="1"/>
  </cols>
  <sheetData>
    <row r="2" spans="1:25" x14ac:dyDescent="0.3">
      <c r="D2" t="s">
        <v>81</v>
      </c>
      <c r="F2" t="s">
        <v>87</v>
      </c>
    </row>
    <row r="3" spans="1:25" x14ac:dyDescent="0.3">
      <c r="D3" t="s">
        <v>82</v>
      </c>
      <c r="E3" t="s">
        <v>83</v>
      </c>
      <c r="F3" t="s">
        <v>88</v>
      </c>
      <c r="G3" t="s">
        <v>83</v>
      </c>
    </row>
    <row r="4" spans="1:25" x14ac:dyDescent="0.3">
      <c r="A4" t="s">
        <v>84</v>
      </c>
      <c r="D4">
        <v>0.5</v>
      </c>
      <c r="E4">
        <v>1</v>
      </c>
      <c r="F4">
        <v>23</v>
      </c>
      <c r="G4">
        <v>15</v>
      </c>
    </row>
    <row r="5" spans="1:25" x14ac:dyDescent="0.3">
      <c r="A5" t="s">
        <v>85</v>
      </c>
      <c r="D5">
        <v>0.5</v>
      </c>
      <c r="E5">
        <v>0.75</v>
      </c>
      <c r="F5">
        <v>11</v>
      </c>
      <c r="G5">
        <v>1</v>
      </c>
    </row>
    <row r="6" spans="1:25" x14ac:dyDescent="0.3">
      <c r="A6" t="s">
        <v>86</v>
      </c>
      <c r="D6">
        <v>1</v>
      </c>
      <c r="E6">
        <v>0.5</v>
      </c>
      <c r="F6">
        <v>1.2</v>
      </c>
      <c r="G6">
        <v>0.2</v>
      </c>
    </row>
    <row r="9" spans="1:25" x14ac:dyDescent="0.3">
      <c r="K9">
        <f>IF(C11=$A$4,E11-SUM($D$4:$E$4),IF(C11=$A$5,E11-SUM($D$5:$E$5),IF(C11=$A$6,E11-SUM($D$6:$E$6),0)))</f>
        <v>147.399708</v>
      </c>
      <c r="P9" s="1" t="s">
        <v>173</v>
      </c>
    </row>
    <row r="10" spans="1:25" x14ac:dyDescent="0.3">
      <c r="B10" t="s">
        <v>39</v>
      </c>
      <c r="D10" t="s">
        <v>43</v>
      </c>
      <c r="E10">
        <v>0.5</v>
      </c>
      <c r="H10" t="s">
        <v>36</v>
      </c>
      <c r="I10" s="1" t="s">
        <v>37</v>
      </c>
      <c r="M10" t="s">
        <v>43</v>
      </c>
      <c r="O10" t="s">
        <v>40</v>
      </c>
      <c r="P10" s="1" t="s">
        <v>41</v>
      </c>
      <c r="R10" t="s">
        <v>42</v>
      </c>
      <c r="T10" t="s">
        <v>43</v>
      </c>
      <c r="V10" t="s">
        <v>44</v>
      </c>
      <c r="W10" s="1" t="s">
        <v>46</v>
      </c>
      <c r="Y10" t="s">
        <v>42</v>
      </c>
    </row>
    <row r="11" spans="1:25" x14ac:dyDescent="0.3">
      <c r="B11">
        <v>7702</v>
      </c>
      <c r="C11" s="4" t="s">
        <v>84</v>
      </c>
      <c r="D11" s="3" t="s">
        <v>89</v>
      </c>
      <c r="E11" s="3" t="s">
        <v>90</v>
      </c>
      <c r="F11" s="1">
        <f>E11-$E$10</f>
        <v>148.399708</v>
      </c>
      <c r="H11" t="str">
        <f>B11&amp;$I$10</f>
        <v>770201</v>
      </c>
      <c r="I11" s="1" t="str">
        <f>D11</f>
        <v>612 - 1</v>
      </c>
      <c r="J11" s="5">
        <f>IF(C11=$A$4,E11-SUM($D$4:$E$4),IF(C11=$A$5,E11-SUM($D$5:$E$5),IF(C11=$A$6,E11-SUM($D$6:$E$6),0)))</f>
        <v>147.399708</v>
      </c>
      <c r="K11" s="5">
        <f>IF(C11=$A$4,SUM($E$4),IF(C11=$A$5,SUM($E$5),IF(C11=$A$6,SUM($E$6),0)))</f>
        <v>1</v>
      </c>
      <c r="L11" s="1"/>
      <c r="M11">
        <v>35</v>
      </c>
      <c r="O11" t="str">
        <f>IF(C11=$A$6,$B11&amp;$P$9,$B11&amp;$P$10)</f>
        <v>770202</v>
      </c>
      <c r="P11" t="str">
        <f>I11</f>
        <v>612 - 1</v>
      </c>
      <c r="Q11" s="5">
        <f>IF(C11=$A$4,E11-SUM($F$4),IF(C11=$A$5,E11-SUM($F$5),IF(C11=$A$6,E11-SUM($F$6),0)))</f>
        <v>125.899708</v>
      </c>
      <c r="R11" s="5">
        <f>IF(C11=$A$4,SUM($G$4),IF(C11=$A$5,SUM($G$5),IF(C11=$A$6,SUM($G$6),0)))</f>
        <v>15</v>
      </c>
      <c r="S11" s="1"/>
      <c r="T11">
        <v>52</v>
      </c>
      <c r="V11" t="str">
        <f>$B11&amp;$W$10</f>
        <v>770203</v>
      </c>
      <c r="W11" t="str">
        <f>P11</f>
        <v>612 - 1</v>
      </c>
      <c r="X11" s="2">
        <f t="shared" ref="X11:X61" si="0">IF(E11-$T$11&lt;=0,0,E11-$T$11)</f>
        <v>96.899708000000004</v>
      </c>
      <c r="Y11" s="1" t="s">
        <v>45</v>
      </c>
    </row>
    <row r="12" spans="1:25" x14ac:dyDescent="0.3">
      <c r="B12">
        <v>7703</v>
      </c>
      <c r="C12" s="4" t="s">
        <v>84</v>
      </c>
      <c r="D12" s="3" t="s">
        <v>33</v>
      </c>
      <c r="E12" s="3" t="s">
        <v>91</v>
      </c>
      <c r="F12" s="2">
        <f t="shared" ref="F11:F61" si="1">E12-$E$10</f>
        <v>53.025657000000002</v>
      </c>
      <c r="H12" t="str">
        <f t="shared" ref="H12:H75" si="2">B12&amp;$I$10</f>
        <v>770301</v>
      </c>
      <c r="I12" s="1" t="str">
        <f t="shared" ref="I12:I75" si="3">D12</f>
        <v>2 - 1</v>
      </c>
      <c r="J12" s="5">
        <f t="shared" ref="J12:J75" si="4">IF(C12=$A$4,E12-SUM($D$4:$E$4),IF(C12=$A$5,E12-SUM($D$5:$E$5),IF(C12=$A$6,E12-SUM($D$6:$E$6),0)))</f>
        <v>52.025657000000002</v>
      </c>
      <c r="K12" s="5">
        <f t="shared" ref="K12:K75" si="5">IF(C12=$A$4,SUM($E$4),IF(C12=$A$5,SUM($E$5),IF(C12=$A$6,SUM($E$6),0)))</f>
        <v>1</v>
      </c>
      <c r="L12" s="1"/>
      <c r="M12" s="1"/>
      <c r="O12" t="str">
        <f t="shared" ref="O12:O75" si="6">IF(C12=$A$6,$B12&amp;$P$9,$B12&amp;$P$10)</f>
        <v>770302</v>
      </c>
      <c r="P12" t="str">
        <f t="shared" ref="P12:P75" si="7">I12</f>
        <v>2 - 1</v>
      </c>
      <c r="Q12" s="5">
        <f t="shared" ref="Q12:Q75" si="8">IF(C12=$A$4,E12-SUM($F$4),IF(C12=$A$5,E12-SUM($F$5),IF(C12=$A$6,E12-SUM($F$6),0)))</f>
        <v>30.525657000000002</v>
      </c>
      <c r="R12" s="5">
        <f t="shared" ref="R12:R75" si="9">IF(C12=$A$4,SUM($G$4),IF(C12=$A$5,SUM($G$5),IF(C12=$A$6,SUM($G$6),0)))</f>
        <v>15</v>
      </c>
      <c r="S12" s="1"/>
      <c r="V12" t="str">
        <f t="shared" ref="V12:V61" si="10">$B12&amp;$W$10</f>
        <v>770303</v>
      </c>
      <c r="W12" t="str">
        <f t="shared" ref="W12:W61" si="11">P12</f>
        <v>2 - 1</v>
      </c>
      <c r="X12" s="2">
        <f t="shared" si="0"/>
        <v>1.5256570000000025</v>
      </c>
      <c r="Y12" s="1" t="s">
        <v>45</v>
      </c>
    </row>
    <row r="13" spans="1:25" x14ac:dyDescent="0.3">
      <c r="B13">
        <v>7705</v>
      </c>
      <c r="C13" s="4" t="s">
        <v>84</v>
      </c>
      <c r="D13" s="3" t="s">
        <v>32</v>
      </c>
      <c r="E13" s="3" t="s">
        <v>92</v>
      </c>
      <c r="F13" s="2">
        <f t="shared" si="1"/>
        <v>165.09286</v>
      </c>
      <c r="H13" t="str">
        <f t="shared" si="2"/>
        <v>770501</v>
      </c>
      <c r="I13" s="1" t="str">
        <f t="shared" si="3"/>
        <v>3 - 1</v>
      </c>
      <c r="J13" s="5">
        <f t="shared" si="4"/>
        <v>164.09286</v>
      </c>
      <c r="K13" s="5">
        <f t="shared" si="5"/>
        <v>1</v>
      </c>
      <c r="L13" s="1"/>
      <c r="M13" s="1"/>
      <c r="O13" t="str">
        <f t="shared" si="6"/>
        <v>770502</v>
      </c>
      <c r="P13" t="str">
        <f t="shared" si="7"/>
        <v>3 - 1</v>
      </c>
      <c r="Q13" s="5">
        <f t="shared" si="8"/>
        <v>142.59286</v>
      </c>
      <c r="R13" s="5">
        <f t="shared" si="9"/>
        <v>15</v>
      </c>
      <c r="S13" s="1"/>
      <c r="V13" t="str">
        <f t="shared" si="10"/>
        <v>770503</v>
      </c>
      <c r="W13" t="str">
        <f t="shared" si="11"/>
        <v>3 - 1</v>
      </c>
      <c r="X13" s="2">
        <f t="shared" si="0"/>
        <v>113.59286</v>
      </c>
      <c r="Y13" s="1" t="s">
        <v>45</v>
      </c>
    </row>
    <row r="14" spans="1:25" x14ac:dyDescent="0.3">
      <c r="B14">
        <v>7708</v>
      </c>
      <c r="C14" s="4" t="s">
        <v>84</v>
      </c>
      <c r="D14" s="3" t="s">
        <v>47</v>
      </c>
      <c r="E14" s="3" t="s">
        <v>48</v>
      </c>
      <c r="F14" s="2">
        <f t="shared" si="1"/>
        <v>186.565585</v>
      </c>
      <c r="H14" t="str">
        <f t="shared" si="2"/>
        <v>770801</v>
      </c>
      <c r="I14" s="1" t="str">
        <f t="shared" si="3"/>
        <v>615 - 1</v>
      </c>
      <c r="J14" s="5">
        <f t="shared" si="4"/>
        <v>185.565585</v>
      </c>
      <c r="K14" s="5">
        <f t="shared" si="5"/>
        <v>1</v>
      </c>
      <c r="L14" s="1"/>
      <c r="M14" s="1"/>
      <c r="O14" t="str">
        <f t="shared" si="6"/>
        <v>770802</v>
      </c>
      <c r="P14" t="str">
        <f t="shared" si="7"/>
        <v>615 - 1</v>
      </c>
      <c r="Q14" s="5">
        <f t="shared" si="8"/>
        <v>164.065585</v>
      </c>
      <c r="R14" s="5">
        <f t="shared" si="9"/>
        <v>15</v>
      </c>
      <c r="S14" s="1"/>
      <c r="V14" t="str">
        <f t="shared" si="10"/>
        <v>770803</v>
      </c>
      <c r="W14" t="str">
        <f t="shared" si="11"/>
        <v>615 - 1</v>
      </c>
      <c r="X14" s="2">
        <f t="shared" si="0"/>
        <v>135.065585</v>
      </c>
      <c r="Y14" s="1" t="s">
        <v>45</v>
      </c>
    </row>
    <row r="15" spans="1:25" x14ac:dyDescent="0.3">
      <c r="B15">
        <v>7709</v>
      </c>
      <c r="C15" s="4" t="s">
        <v>84</v>
      </c>
      <c r="D15" s="3" t="s">
        <v>49</v>
      </c>
      <c r="E15" s="3" t="s">
        <v>50</v>
      </c>
      <c r="F15" s="2">
        <f t="shared" si="1"/>
        <v>24.566043000000001</v>
      </c>
      <c r="H15" t="str">
        <f t="shared" si="2"/>
        <v>770901</v>
      </c>
      <c r="I15" s="1" t="str">
        <f t="shared" si="3"/>
        <v>1 - 1</v>
      </c>
      <c r="J15" s="5">
        <f t="shared" si="4"/>
        <v>23.566043000000001</v>
      </c>
      <c r="K15" s="5">
        <f t="shared" si="5"/>
        <v>1</v>
      </c>
      <c r="L15" s="1"/>
      <c r="M15" s="1"/>
      <c r="O15" t="str">
        <f t="shared" si="6"/>
        <v>770902</v>
      </c>
      <c r="P15" t="str">
        <f t="shared" si="7"/>
        <v>1 - 1</v>
      </c>
      <c r="Q15" s="5">
        <f t="shared" si="8"/>
        <v>2.0660430000000005</v>
      </c>
      <c r="R15" s="5">
        <f t="shared" si="9"/>
        <v>15</v>
      </c>
      <c r="S15" s="1"/>
      <c r="V15" t="str">
        <f t="shared" si="10"/>
        <v>770903</v>
      </c>
      <c r="W15" t="str">
        <f t="shared" si="11"/>
        <v>1 - 1</v>
      </c>
      <c r="X15" s="2">
        <f t="shared" si="0"/>
        <v>0</v>
      </c>
      <c r="Y15" s="1" t="s">
        <v>45</v>
      </c>
    </row>
    <row r="16" spans="1:25" x14ac:dyDescent="0.3">
      <c r="B16">
        <v>7711</v>
      </c>
      <c r="C16" s="4" t="s">
        <v>84</v>
      </c>
      <c r="D16" s="3" t="s">
        <v>51</v>
      </c>
      <c r="E16" s="3" t="s">
        <v>52</v>
      </c>
      <c r="F16" s="2">
        <f t="shared" si="1"/>
        <v>169.16917900000001</v>
      </c>
      <c r="H16" t="str">
        <f t="shared" si="2"/>
        <v>771101</v>
      </c>
      <c r="I16" s="1" t="str">
        <f t="shared" si="3"/>
        <v>617 - 1</v>
      </c>
      <c r="J16" s="5">
        <f t="shared" si="4"/>
        <v>168.16917900000001</v>
      </c>
      <c r="K16" s="5">
        <f t="shared" si="5"/>
        <v>1</v>
      </c>
      <c r="L16" s="1"/>
      <c r="M16" s="1"/>
      <c r="O16" t="str">
        <f t="shared" si="6"/>
        <v>771102</v>
      </c>
      <c r="P16" t="str">
        <f t="shared" si="7"/>
        <v>617 - 1</v>
      </c>
      <c r="Q16" s="5">
        <f t="shared" si="8"/>
        <v>146.66917900000001</v>
      </c>
      <c r="R16" s="5">
        <f t="shared" si="9"/>
        <v>15</v>
      </c>
      <c r="S16" s="1"/>
      <c r="V16" t="str">
        <f t="shared" si="10"/>
        <v>771103</v>
      </c>
      <c r="W16" t="str">
        <f t="shared" si="11"/>
        <v>617 - 1</v>
      </c>
      <c r="X16" s="2">
        <f t="shared" si="0"/>
        <v>117.66917900000001</v>
      </c>
      <c r="Y16" s="1" t="s">
        <v>45</v>
      </c>
    </row>
    <row r="17" spans="2:25" x14ac:dyDescent="0.3">
      <c r="B17">
        <v>7728</v>
      </c>
      <c r="C17" s="4" t="s">
        <v>85</v>
      </c>
      <c r="D17" s="3" t="s">
        <v>12</v>
      </c>
      <c r="E17" s="3" t="s">
        <v>53</v>
      </c>
      <c r="F17" s="2">
        <f t="shared" si="1"/>
        <v>37.784711999999999</v>
      </c>
      <c r="H17" t="str">
        <f t="shared" si="2"/>
        <v>772801</v>
      </c>
      <c r="I17" s="1" t="str">
        <f t="shared" si="3"/>
        <v>27 - 1</v>
      </c>
      <c r="J17" s="5">
        <f t="shared" si="4"/>
        <v>37.034711999999999</v>
      </c>
      <c r="K17" s="5">
        <f t="shared" si="5"/>
        <v>0.75</v>
      </c>
      <c r="L17" s="1"/>
      <c r="M17" s="1"/>
      <c r="O17" t="str">
        <f t="shared" si="6"/>
        <v>772802</v>
      </c>
      <c r="P17" t="str">
        <f t="shared" si="7"/>
        <v>27 - 1</v>
      </c>
      <c r="Q17" s="5">
        <f t="shared" si="8"/>
        <v>27.284711999999999</v>
      </c>
      <c r="R17" s="5">
        <f t="shared" si="9"/>
        <v>1</v>
      </c>
      <c r="S17" s="1"/>
      <c r="V17" t="str">
        <f t="shared" si="10"/>
        <v>772803</v>
      </c>
      <c r="W17" t="str">
        <f t="shared" si="11"/>
        <v>27 - 1</v>
      </c>
      <c r="X17" s="2">
        <f>IF(E17-$T$11&lt;=0,0,E17-$T$11)</f>
        <v>0</v>
      </c>
      <c r="Y17" s="1" t="s">
        <v>45</v>
      </c>
    </row>
    <row r="18" spans="2:25" x14ac:dyDescent="0.3">
      <c r="B18">
        <v>7722</v>
      </c>
      <c r="C18" s="4" t="s">
        <v>85</v>
      </c>
      <c r="D18" s="3" t="s">
        <v>20</v>
      </c>
      <c r="E18" s="3" t="s">
        <v>54</v>
      </c>
      <c r="F18" s="2">
        <f t="shared" si="1"/>
        <v>52.285034000000003</v>
      </c>
      <c r="H18" t="str">
        <f t="shared" si="2"/>
        <v>772201</v>
      </c>
      <c r="I18" s="1" t="str">
        <f t="shared" si="3"/>
        <v>24 - 1</v>
      </c>
      <c r="J18" s="5">
        <f t="shared" si="4"/>
        <v>51.535034000000003</v>
      </c>
      <c r="K18" s="5">
        <f t="shared" si="5"/>
        <v>0.75</v>
      </c>
      <c r="L18" s="1"/>
      <c r="M18" s="1"/>
      <c r="O18" t="str">
        <f t="shared" si="6"/>
        <v>772202</v>
      </c>
      <c r="P18" t="str">
        <f t="shared" si="7"/>
        <v>24 - 1</v>
      </c>
      <c r="Q18" s="5">
        <f t="shared" si="8"/>
        <v>41.785034000000003</v>
      </c>
      <c r="R18" s="5">
        <f t="shared" si="9"/>
        <v>1</v>
      </c>
      <c r="S18" s="1"/>
      <c r="V18" t="str">
        <f t="shared" si="10"/>
        <v>772203</v>
      </c>
      <c r="W18" t="str">
        <f t="shared" si="11"/>
        <v>24 - 1</v>
      </c>
      <c r="X18" s="2">
        <f t="shared" si="0"/>
        <v>0.78503400000000312</v>
      </c>
      <c r="Y18" s="1" t="s">
        <v>45</v>
      </c>
    </row>
    <row r="19" spans="2:25" x14ac:dyDescent="0.3">
      <c r="B19">
        <v>7724</v>
      </c>
      <c r="C19" s="4" t="s">
        <v>85</v>
      </c>
      <c r="D19" s="3" t="s">
        <v>25</v>
      </c>
      <c r="E19" s="3" t="s">
        <v>55</v>
      </c>
      <c r="F19" s="2">
        <f t="shared" si="1"/>
        <v>19.317211</v>
      </c>
      <c r="H19" t="str">
        <f t="shared" si="2"/>
        <v>772401</v>
      </c>
      <c r="I19" s="1" t="str">
        <f t="shared" si="3"/>
        <v>26 - 1</v>
      </c>
      <c r="J19" s="5">
        <f t="shared" si="4"/>
        <v>18.567211</v>
      </c>
      <c r="K19" s="5">
        <f t="shared" si="5"/>
        <v>0.75</v>
      </c>
      <c r="L19" s="1"/>
      <c r="M19" s="1"/>
      <c r="O19" t="str">
        <f t="shared" si="6"/>
        <v>772402</v>
      </c>
      <c r="P19" t="str">
        <f t="shared" si="7"/>
        <v>26 - 1</v>
      </c>
      <c r="Q19" s="5">
        <f t="shared" si="8"/>
        <v>8.8172110000000004</v>
      </c>
      <c r="R19" s="5">
        <f t="shared" si="9"/>
        <v>1</v>
      </c>
      <c r="S19" s="1"/>
      <c r="V19" t="str">
        <f t="shared" si="10"/>
        <v>772403</v>
      </c>
      <c r="W19" t="str">
        <f t="shared" si="11"/>
        <v>26 - 1</v>
      </c>
      <c r="X19" s="2">
        <f t="shared" si="0"/>
        <v>0</v>
      </c>
      <c r="Y19" s="1" t="s">
        <v>45</v>
      </c>
    </row>
    <row r="20" spans="2:25" x14ac:dyDescent="0.3">
      <c r="B20">
        <v>7726</v>
      </c>
      <c r="C20" s="4" t="s">
        <v>85</v>
      </c>
      <c r="D20" s="3" t="s">
        <v>24</v>
      </c>
      <c r="E20" s="3" t="s">
        <v>56</v>
      </c>
      <c r="F20" s="2">
        <f t="shared" si="1"/>
        <v>21.645637000000001</v>
      </c>
      <c r="H20" t="str">
        <f t="shared" si="2"/>
        <v>772601</v>
      </c>
      <c r="I20" s="1" t="str">
        <f t="shared" si="3"/>
        <v>25 - 1</v>
      </c>
      <c r="J20" s="5">
        <f t="shared" si="4"/>
        <v>20.895637000000001</v>
      </c>
      <c r="K20" s="5">
        <f t="shared" si="5"/>
        <v>0.75</v>
      </c>
      <c r="L20" s="1"/>
      <c r="M20" s="1"/>
      <c r="O20" t="str">
        <f t="shared" si="6"/>
        <v>772602</v>
      </c>
      <c r="P20" t="str">
        <f t="shared" si="7"/>
        <v>25 - 1</v>
      </c>
      <c r="Q20" s="5">
        <f t="shared" si="8"/>
        <v>11.145637000000001</v>
      </c>
      <c r="R20" s="5">
        <f t="shared" si="9"/>
        <v>1</v>
      </c>
      <c r="S20" s="1"/>
      <c r="V20" t="str">
        <f t="shared" si="10"/>
        <v>772603</v>
      </c>
      <c r="W20" t="str">
        <f t="shared" si="11"/>
        <v>25 - 1</v>
      </c>
      <c r="X20" s="2">
        <f t="shared" si="0"/>
        <v>0</v>
      </c>
      <c r="Y20" s="1" t="s">
        <v>45</v>
      </c>
    </row>
    <row r="21" spans="2:25" x14ac:dyDescent="0.3">
      <c r="B21">
        <v>7731</v>
      </c>
      <c r="C21" s="4" t="s">
        <v>86</v>
      </c>
      <c r="D21" s="3" t="s">
        <v>57</v>
      </c>
      <c r="E21" s="3" t="s">
        <v>58</v>
      </c>
      <c r="F21" s="2">
        <f t="shared" si="1"/>
        <v>4.1486559999999999</v>
      </c>
      <c r="H21" t="str">
        <f t="shared" si="2"/>
        <v>773101</v>
      </c>
      <c r="I21" s="1" t="str">
        <f t="shared" si="3"/>
        <v>51 - 1</v>
      </c>
      <c r="J21" s="5">
        <f t="shared" si="4"/>
        <v>3.1486559999999999</v>
      </c>
      <c r="K21" s="5">
        <f t="shared" si="5"/>
        <v>0.5</v>
      </c>
      <c r="L21" s="1"/>
      <c r="M21" s="1"/>
      <c r="O21" t="str">
        <f t="shared" si="6"/>
        <v>773100</v>
      </c>
      <c r="P21" t="str">
        <f t="shared" si="7"/>
        <v>51 - 1</v>
      </c>
      <c r="Q21" s="5">
        <f t="shared" si="8"/>
        <v>3.4486559999999997</v>
      </c>
      <c r="R21" s="5">
        <f t="shared" si="9"/>
        <v>0.2</v>
      </c>
      <c r="S21" s="1"/>
      <c r="V21" t="str">
        <f t="shared" si="10"/>
        <v>773103</v>
      </c>
      <c r="W21" t="str">
        <f t="shared" si="11"/>
        <v>51 - 1</v>
      </c>
      <c r="X21" s="2">
        <f t="shared" si="0"/>
        <v>0</v>
      </c>
      <c r="Y21" s="1" t="s">
        <v>45</v>
      </c>
    </row>
    <row r="22" spans="2:25" x14ac:dyDescent="0.3">
      <c r="B22">
        <v>7732</v>
      </c>
      <c r="C22" s="4" t="s">
        <v>86</v>
      </c>
      <c r="D22" s="3" t="s">
        <v>57</v>
      </c>
      <c r="E22" s="3" t="s">
        <v>59</v>
      </c>
      <c r="F22" s="2">
        <f t="shared" si="1"/>
        <v>13.283545</v>
      </c>
      <c r="H22" t="str">
        <f t="shared" si="2"/>
        <v>773201</v>
      </c>
      <c r="I22" s="1" t="str">
        <f t="shared" si="3"/>
        <v>51 - 1</v>
      </c>
      <c r="J22" s="5">
        <f t="shared" si="4"/>
        <v>12.283545</v>
      </c>
      <c r="K22" s="5">
        <f t="shared" si="5"/>
        <v>0.5</v>
      </c>
      <c r="L22" s="1"/>
      <c r="M22" s="1"/>
      <c r="O22" t="str">
        <f t="shared" si="6"/>
        <v>773200</v>
      </c>
      <c r="P22" t="str">
        <f t="shared" si="7"/>
        <v>51 - 1</v>
      </c>
      <c r="Q22" s="5">
        <f t="shared" si="8"/>
        <v>12.583545000000001</v>
      </c>
      <c r="R22" s="5">
        <f t="shared" si="9"/>
        <v>0.2</v>
      </c>
      <c r="S22" s="1"/>
      <c r="V22" t="str">
        <f t="shared" si="10"/>
        <v>773203</v>
      </c>
      <c r="W22" t="str">
        <f t="shared" si="11"/>
        <v>51 - 1</v>
      </c>
      <c r="X22" s="2">
        <f t="shared" si="0"/>
        <v>0</v>
      </c>
      <c r="Y22" s="1" t="s">
        <v>45</v>
      </c>
    </row>
    <row r="23" spans="2:25" x14ac:dyDescent="0.3">
      <c r="B23">
        <v>7732</v>
      </c>
      <c r="C23" s="4" t="s">
        <v>86</v>
      </c>
      <c r="D23" s="3" t="s">
        <v>60</v>
      </c>
      <c r="E23" s="3" t="s">
        <v>61</v>
      </c>
      <c r="F23" s="2">
        <f t="shared" si="1"/>
        <v>17.557200999999999</v>
      </c>
      <c r="H23" t="str">
        <f t="shared" si="2"/>
        <v>773201</v>
      </c>
      <c r="I23" s="1" t="str">
        <f t="shared" si="3"/>
        <v>52 - 1</v>
      </c>
      <c r="J23" s="5">
        <f t="shared" si="4"/>
        <v>16.557200999999999</v>
      </c>
      <c r="K23" s="5">
        <f t="shared" si="5"/>
        <v>0.5</v>
      </c>
      <c r="L23" s="1"/>
      <c r="M23" s="1"/>
      <c r="O23" t="str">
        <f t="shared" si="6"/>
        <v>773200</v>
      </c>
      <c r="P23" t="str">
        <f t="shared" si="7"/>
        <v>52 - 1</v>
      </c>
      <c r="Q23" s="5">
        <f t="shared" si="8"/>
        <v>16.857201</v>
      </c>
      <c r="R23" s="5">
        <f t="shared" si="9"/>
        <v>0.2</v>
      </c>
      <c r="S23" s="1"/>
      <c r="V23" t="str">
        <f t="shared" si="10"/>
        <v>773203</v>
      </c>
      <c r="W23" t="str">
        <f t="shared" si="11"/>
        <v>52 - 1</v>
      </c>
      <c r="X23" s="2">
        <f t="shared" si="0"/>
        <v>0</v>
      </c>
      <c r="Y23" s="1" t="s">
        <v>45</v>
      </c>
    </row>
    <row r="24" spans="2:25" x14ac:dyDescent="0.3">
      <c r="B24">
        <v>7731</v>
      </c>
      <c r="C24" s="4" t="s">
        <v>86</v>
      </c>
      <c r="D24" s="3" t="s">
        <v>60</v>
      </c>
      <c r="E24" s="3" t="s">
        <v>62</v>
      </c>
      <c r="F24" s="2">
        <f t="shared" si="1"/>
        <v>4.4081270000000004</v>
      </c>
      <c r="H24" t="str">
        <f t="shared" si="2"/>
        <v>773101</v>
      </c>
      <c r="I24" s="1" t="str">
        <f t="shared" si="3"/>
        <v>52 - 1</v>
      </c>
      <c r="J24" s="5">
        <f t="shared" si="4"/>
        <v>3.4081270000000004</v>
      </c>
      <c r="K24" s="5">
        <f t="shared" si="5"/>
        <v>0.5</v>
      </c>
      <c r="L24" s="1"/>
      <c r="M24" s="1"/>
      <c r="O24" t="str">
        <f t="shared" si="6"/>
        <v>773100</v>
      </c>
      <c r="P24" t="str">
        <f t="shared" si="7"/>
        <v>52 - 1</v>
      </c>
      <c r="Q24" s="5">
        <f t="shared" si="8"/>
        <v>3.7081270000000002</v>
      </c>
      <c r="R24" s="5">
        <f t="shared" si="9"/>
        <v>0.2</v>
      </c>
      <c r="S24" s="1"/>
      <c r="V24" t="str">
        <f t="shared" si="10"/>
        <v>773103</v>
      </c>
      <c r="W24" t="str">
        <f t="shared" si="11"/>
        <v>52 - 1</v>
      </c>
      <c r="X24" s="2">
        <f t="shared" si="0"/>
        <v>0</v>
      </c>
      <c r="Y24" s="1" t="s">
        <v>45</v>
      </c>
    </row>
    <row r="25" spans="2:25" x14ac:dyDescent="0.3">
      <c r="B25">
        <v>7733</v>
      </c>
      <c r="C25" s="4" t="s">
        <v>86</v>
      </c>
      <c r="D25" s="3" t="s">
        <v>63</v>
      </c>
      <c r="E25" s="3" t="s">
        <v>64</v>
      </c>
      <c r="F25" s="2">
        <f t="shared" si="1"/>
        <v>2.812932</v>
      </c>
      <c r="H25" t="str">
        <f t="shared" si="2"/>
        <v>773301</v>
      </c>
      <c r="I25" s="1" t="str">
        <f t="shared" si="3"/>
        <v>50 - 1</v>
      </c>
      <c r="J25" s="5">
        <f t="shared" si="4"/>
        <v>1.812932</v>
      </c>
      <c r="K25" s="5">
        <f t="shared" si="5"/>
        <v>0.5</v>
      </c>
      <c r="L25" s="1"/>
      <c r="M25" s="1"/>
      <c r="O25" t="str">
        <f t="shared" si="6"/>
        <v>773300</v>
      </c>
      <c r="P25" t="str">
        <f t="shared" si="7"/>
        <v>50 - 1</v>
      </c>
      <c r="Q25" s="5">
        <f t="shared" si="8"/>
        <v>2.1129319999999998</v>
      </c>
      <c r="R25" s="5">
        <f t="shared" si="9"/>
        <v>0.2</v>
      </c>
      <c r="S25" s="1"/>
      <c r="V25" t="str">
        <f t="shared" si="10"/>
        <v>773303</v>
      </c>
      <c r="W25" t="str">
        <f t="shared" si="11"/>
        <v>50 - 1</v>
      </c>
      <c r="X25" s="2">
        <f t="shared" si="0"/>
        <v>0</v>
      </c>
      <c r="Y25" s="1" t="s">
        <v>45</v>
      </c>
    </row>
    <row r="26" spans="2:25" x14ac:dyDescent="0.3">
      <c r="B26">
        <v>7734</v>
      </c>
      <c r="C26" s="4" t="s">
        <v>86</v>
      </c>
      <c r="D26" s="3" t="s">
        <v>63</v>
      </c>
      <c r="E26" s="3" t="s">
        <v>65</v>
      </c>
      <c r="F26" s="2">
        <f t="shared" si="1"/>
        <v>9.8838240000000006</v>
      </c>
      <c r="H26" t="str">
        <f t="shared" si="2"/>
        <v>773401</v>
      </c>
      <c r="I26" s="1" t="str">
        <f t="shared" si="3"/>
        <v>50 - 1</v>
      </c>
      <c r="J26" s="5">
        <f t="shared" si="4"/>
        <v>8.8838240000000006</v>
      </c>
      <c r="K26" s="5">
        <f t="shared" si="5"/>
        <v>0.5</v>
      </c>
      <c r="L26" s="1"/>
      <c r="M26" s="1"/>
      <c r="O26" t="str">
        <f t="shared" si="6"/>
        <v>773400</v>
      </c>
      <c r="P26" t="str">
        <f t="shared" si="7"/>
        <v>50 - 1</v>
      </c>
      <c r="Q26" s="5">
        <f t="shared" si="8"/>
        <v>9.1838240000000013</v>
      </c>
      <c r="R26" s="5">
        <f t="shared" si="9"/>
        <v>0.2</v>
      </c>
      <c r="S26" s="1"/>
      <c r="V26" t="str">
        <f t="shared" si="10"/>
        <v>773403</v>
      </c>
      <c r="W26" t="str">
        <f t="shared" si="11"/>
        <v>50 - 1</v>
      </c>
      <c r="X26" s="2">
        <f t="shared" si="0"/>
        <v>0</v>
      </c>
      <c r="Y26" s="1" t="s">
        <v>45</v>
      </c>
    </row>
    <row r="27" spans="2:25" x14ac:dyDescent="0.3">
      <c r="B27">
        <v>7733</v>
      </c>
      <c r="C27" s="4" t="s">
        <v>86</v>
      </c>
      <c r="D27" s="3" t="s">
        <v>66</v>
      </c>
      <c r="E27" s="3" t="s">
        <v>67</v>
      </c>
      <c r="F27" s="2">
        <f t="shared" si="1"/>
        <v>2.768869</v>
      </c>
      <c r="H27" t="str">
        <f t="shared" si="2"/>
        <v>773301</v>
      </c>
      <c r="I27" s="1" t="str">
        <f t="shared" si="3"/>
        <v>49 - 1</v>
      </c>
      <c r="J27" s="5">
        <f t="shared" si="4"/>
        <v>1.768869</v>
      </c>
      <c r="K27" s="5">
        <f t="shared" si="5"/>
        <v>0.5</v>
      </c>
      <c r="L27" s="1"/>
      <c r="M27" s="1"/>
      <c r="O27" t="str">
        <f t="shared" si="6"/>
        <v>773300</v>
      </c>
      <c r="P27" t="str">
        <f t="shared" si="7"/>
        <v>49 - 1</v>
      </c>
      <c r="Q27" s="5">
        <f t="shared" si="8"/>
        <v>2.0688690000000003</v>
      </c>
      <c r="R27" s="5">
        <f t="shared" si="9"/>
        <v>0.2</v>
      </c>
      <c r="S27" s="1"/>
      <c r="V27" t="str">
        <f t="shared" si="10"/>
        <v>773303</v>
      </c>
      <c r="W27" t="str">
        <f t="shared" si="11"/>
        <v>49 - 1</v>
      </c>
      <c r="X27" s="2">
        <f t="shared" si="0"/>
        <v>0</v>
      </c>
      <c r="Y27" s="1" t="s">
        <v>45</v>
      </c>
    </row>
    <row r="28" spans="2:25" x14ac:dyDescent="0.3">
      <c r="B28">
        <v>7734</v>
      </c>
      <c r="C28" s="4" t="s">
        <v>86</v>
      </c>
      <c r="D28" s="3" t="s">
        <v>66</v>
      </c>
      <c r="E28" s="3" t="s">
        <v>68</v>
      </c>
      <c r="F28" s="2">
        <f t="shared" si="1"/>
        <v>10.499561</v>
      </c>
      <c r="H28" t="str">
        <f t="shared" si="2"/>
        <v>773401</v>
      </c>
      <c r="I28" s="1" t="str">
        <f t="shared" si="3"/>
        <v>49 - 1</v>
      </c>
      <c r="J28" s="5">
        <f t="shared" si="4"/>
        <v>9.4995609999999999</v>
      </c>
      <c r="K28" s="5">
        <f t="shared" si="5"/>
        <v>0.5</v>
      </c>
      <c r="L28" s="1"/>
      <c r="M28" s="1"/>
      <c r="O28" t="str">
        <f t="shared" si="6"/>
        <v>773400</v>
      </c>
      <c r="P28" t="str">
        <f t="shared" si="7"/>
        <v>49 - 1</v>
      </c>
      <c r="Q28" s="5">
        <f t="shared" si="8"/>
        <v>9.7995610000000006</v>
      </c>
      <c r="R28" s="5">
        <f t="shared" si="9"/>
        <v>0.2</v>
      </c>
      <c r="S28" s="1"/>
      <c r="V28" t="str">
        <f t="shared" si="10"/>
        <v>773403</v>
      </c>
      <c r="W28" t="str">
        <f t="shared" si="11"/>
        <v>49 - 1</v>
      </c>
      <c r="X28" s="2">
        <f t="shared" si="0"/>
        <v>0</v>
      </c>
      <c r="Y28" s="1" t="s">
        <v>45</v>
      </c>
    </row>
    <row r="29" spans="2:25" x14ac:dyDescent="0.3">
      <c r="B29">
        <v>7735</v>
      </c>
      <c r="C29" s="4" t="s">
        <v>86</v>
      </c>
      <c r="D29" s="3" t="s">
        <v>69</v>
      </c>
      <c r="E29" s="3" t="s">
        <v>70</v>
      </c>
      <c r="F29" s="2">
        <f t="shared" si="1"/>
        <v>4.1916880000000001</v>
      </c>
      <c r="H29" t="str">
        <f t="shared" si="2"/>
        <v>773501</v>
      </c>
      <c r="I29" s="1" t="str">
        <f t="shared" si="3"/>
        <v>56 - 1</v>
      </c>
      <c r="J29" s="5">
        <f t="shared" si="4"/>
        <v>3.1916880000000001</v>
      </c>
      <c r="K29" s="5">
        <f t="shared" si="5"/>
        <v>0.5</v>
      </c>
      <c r="L29" s="1"/>
      <c r="M29" s="1"/>
      <c r="O29" t="str">
        <f t="shared" si="6"/>
        <v>773500</v>
      </c>
      <c r="P29" t="str">
        <f t="shared" si="7"/>
        <v>56 - 1</v>
      </c>
      <c r="Q29" s="5">
        <f t="shared" si="8"/>
        <v>3.4916879999999999</v>
      </c>
      <c r="R29" s="5">
        <f t="shared" si="9"/>
        <v>0.2</v>
      </c>
      <c r="S29" s="1"/>
      <c r="V29" t="str">
        <f t="shared" si="10"/>
        <v>773503</v>
      </c>
      <c r="W29" t="str">
        <f t="shared" si="11"/>
        <v>56 - 1</v>
      </c>
      <c r="X29" s="2">
        <f t="shared" si="0"/>
        <v>0</v>
      </c>
      <c r="Y29" s="1" t="s">
        <v>45</v>
      </c>
    </row>
    <row r="30" spans="2:25" x14ac:dyDescent="0.3">
      <c r="B30">
        <v>7736</v>
      </c>
      <c r="C30" s="4" t="s">
        <v>86</v>
      </c>
      <c r="D30" s="3" t="s">
        <v>69</v>
      </c>
      <c r="E30" s="3" t="s">
        <v>71</v>
      </c>
      <c r="F30" s="2">
        <f t="shared" si="1"/>
        <v>15.285442</v>
      </c>
      <c r="H30" t="str">
        <f t="shared" si="2"/>
        <v>773601</v>
      </c>
      <c r="I30" s="1" t="str">
        <f t="shared" si="3"/>
        <v>56 - 1</v>
      </c>
      <c r="J30" s="5">
        <f t="shared" si="4"/>
        <v>14.285442</v>
      </c>
      <c r="K30" s="5">
        <f t="shared" si="5"/>
        <v>0.5</v>
      </c>
      <c r="L30" s="1"/>
      <c r="M30" s="1"/>
      <c r="O30" t="str">
        <f t="shared" si="6"/>
        <v>773600</v>
      </c>
      <c r="P30" t="str">
        <f t="shared" si="7"/>
        <v>56 - 1</v>
      </c>
      <c r="Q30" s="5">
        <f t="shared" si="8"/>
        <v>14.585442</v>
      </c>
      <c r="R30" s="5">
        <f t="shared" si="9"/>
        <v>0.2</v>
      </c>
      <c r="S30" s="1"/>
      <c r="V30" t="str">
        <f t="shared" si="10"/>
        <v>773603</v>
      </c>
      <c r="W30" t="str">
        <f t="shared" si="11"/>
        <v>56 - 1</v>
      </c>
      <c r="X30" s="2">
        <f t="shared" si="0"/>
        <v>0</v>
      </c>
      <c r="Y30" s="1" t="s">
        <v>45</v>
      </c>
    </row>
    <row r="31" spans="2:25" x14ac:dyDescent="0.3">
      <c r="B31">
        <v>7736</v>
      </c>
      <c r="C31" s="4" t="s">
        <v>86</v>
      </c>
      <c r="D31" s="3" t="s">
        <v>72</v>
      </c>
      <c r="E31" s="3" t="s">
        <v>73</v>
      </c>
      <c r="F31" s="2">
        <f t="shared" si="1"/>
        <v>11.763645</v>
      </c>
      <c r="H31" t="str">
        <f t="shared" si="2"/>
        <v>773601</v>
      </c>
      <c r="I31" s="1" t="str">
        <f t="shared" si="3"/>
        <v>55 - 1</v>
      </c>
      <c r="J31" s="5">
        <f t="shared" si="4"/>
        <v>10.763645</v>
      </c>
      <c r="K31" s="5">
        <f t="shared" si="5"/>
        <v>0.5</v>
      </c>
      <c r="L31" s="1"/>
      <c r="M31" s="1"/>
      <c r="O31" t="str">
        <f t="shared" si="6"/>
        <v>773600</v>
      </c>
      <c r="P31" t="str">
        <f t="shared" si="7"/>
        <v>55 - 1</v>
      </c>
      <c r="Q31" s="5">
        <f t="shared" si="8"/>
        <v>11.063645000000001</v>
      </c>
      <c r="R31" s="5">
        <f t="shared" si="9"/>
        <v>0.2</v>
      </c>
      <c r="S31" s="1"/>
      <c r="V31" t="str">
        <f t="shared" si="10"/>
        <v>773603</v>
      </c>
      <c r="W31" t="str">
        <f t="shared" si="11"/>
        <v>55 - 1</v>
      </c>
      <c r="X31" s="2">
        <f t="shared" si="0"/>
        <v>0</v>
      </c>
      <c r="Y31" s="1" t="s">
        <v>45</v>
      </c>
    </row>
    <row r="32" spans="2:25" x14ac:dyDescent="0.3">
      <c r="B32">
        <v>7735</v>
      </c>
      <c r="C32" s="4" t="s">
        <v>86</v>
      </c>
      <c r="D32" s="3" t="s">
        <v>72</v>
      </c>
      <c r="E32" s="3" t="s">
        <v>74</v>
      </c>
      <c r="F32" s="2">
        <f t="shared" si="1"/>
        <v>3.1708810000000001</v>
      </c>
      <c r="H32" t="str">
        <f t="shared" si="2"/>
        <v>773501</v>
      </c>
      <c r="I32" s="1" t="str">
        <f t="shared" si="3"/>
        <v>55 - 1</v>
      </c>
      <c r="J32" s="5">
        <f t="shared" si="4"/>
        <v>2.1708810000000001</v>
      </c>
      <c r="K32" s="5">
        <f t="shared" si="5"/>
        <v>0.5</v>
      </c>
      <c r="L32" s="1"/>
      <c r="M32" s="1"/>
      <c r="O32" t="str">
        <f t="shared" si="6"/>
        <v>773500</v>
      </c>
      <c r="P32" t="str">
        <f t="shared" si="7"/>
        <v>55 - 1</v>
      </c>
      <c r="Q32" s="5">
        <f t="shared" si="8"/>
        <v>2.4708810000000003</v>
      </c>
      <c r="R32" s="5">
        <f t="shared" si="9"/>
        <v>0.2</v>
      </c>
      <c r="S32" s="1"/>
      <c r="V32" t="str">
        <f t="shared" si="10"/>
        <v>773503</v>
      </c>
      <c r="W32" t="str">
        <f t="shared" si="11"/>
        <v>55 - 1</v>
      </c>
      <c r="X32" s="2">
        <f t="shared" si="0"/>
        <v>0</v>
      </c>
      <c r="Y32" s="1" t="s">
        <v>45</v>
      </c>
    </row>
    <row r="33" spans="2:25" x14ac:dyDescent="0.3">
      <c r="B33">
        <v>7738</v>
      </c>
      <c r="C33" s="4" t="s">
        <v>86</v>
      </c>
      <c r="D33" s="3" t="s">
        <v>75</v>
      </c>
      <c r="E33" s="3" t="s">
        <v>76</v>
      </c>
      <c r="F33" s="2">
        <f t="shared" si="1"/>
        <v>13.369716</v>
      </c>
      <c r="H33" t="str">
        <f t="shared" si="2"/>
        <v>773801</v>
      </c>
      <c r="I33" s="1" t="str">
        <f t="shared" si="3"/>
        <v>53 - 1</v>
      </c>
      <c r="J33" s="5">
        <f t="shared" si="4"/>
        <v>12.369716</v>
      </c>
      <c r="K33" s="5">
        <f t="shared" si="5"/>
        <v>0.5</v>
      </c>
      <c r="L33" s="1"/>
      <c r="M33" s="1"/>
      <c r="O33" t="str">
        <f t="shared" si="6"/>
        <v>773800</v>
      </c>
      <c r="P33" t="str">
        <f t="shared" si="7"/>
        <v>53 - 1</v>
      </c>
      <c r="Q33" s="5">
        <f t="shared" si="8"/>
        <v>12.669716000000001</v>
      </c>
      <c r="R33" s="5">
        <f t="shared" si="9"/>
        <v>0.2</v>
      </c>
      <c r="S33" s="1"/>
      <c r="V33" t="str">
        <f t="shared" si="10"/>
        <v>773803</v>
      </c>
      <c r="W33" t="str">
        <f t="shared" si="11"/>
        <v>53 - 1</v>
      </c>
      <c r="X33" s="2">
        <f t="shared" si="0"/>
        <v>0</v>
      </c>
      <c r="Y33" s="1" t="s">
        <v>45</v>
      </c>
    </row>
    <row r="34" spans="2:25" x14ac:dyDescent="0.3">
      <c r="B34">
        <v>7738</v>
      </c>
      <c r="C34" s="4" t="s">
        <v>86</v>
      </c>
      <c r="D34" s="3" t="s">
        <v>77</v>
      </c>
      <c r="E34" s="3" t="s">
        <v>78</v>
      </c>
      <c r="F34" s="2">
        <f t="shared" si="1"/>
        <v>13.812878</v>
      </c>
      <c r="H34" t="str">
        <f t="shared" si="2"/>
        <v>773801</v>
      </c>
      <c r="I34" s="1" t="str">
        <f t="shared" si="3"/>
        <v>54 - 1</v>
      </c>
      <c r="J34" s="5">
        <f t="shared" si="4"/>
        <v>12.812878</v>
      </c>
      <c r="K34" s="5">
        <f t="shared" si="5"/>
        <v>0.5</v>
      </c>
      <c r="L34" s="1"/>
      <c r="M34" s="1"/>
      <c r="O34" t="str">
        <f t="shared" si="6"/>
        <v>773800</v>
      </c>
      <c r="P34" t="str">
        <f t="shared" si="7"/>
        <v>54 - 1</v>
      </c>
      <c r="Q34" s="5">
        <f t="shared" si="8"/>
        <v>13.112878</v>
      </c>
      <c r="R34" s="5">
        <f t="shared" si="9"/>
        <v>0.2</v>
      </c>
      <c r="S34" s="1"/>
      <c r="V34" t="str">
        <f t="shared" si="10"/>
        <v>773803</v>
      </c>
      <c r="W34" t="str">
        <f t="shared" si="11"/>
        <v>54 - 1</v>
      </c>
      <c r="X34" s="2">
        <f t="shared" si="0"/>
        <v>0</v>
      </c>
      <c r="Y34" s="1" t="s">
        <v>45</v>
      </c>
    </row>
    <row r="35" spans="2:25" x14ac:dyDescent="0.3">
      <c r="B35">
        <v>7737</v>
      </c>
      <c r="C35" s="4" t="s">
        <v>86</v>
      </c>
      <c r="D35" s="3" t="s">
        <v>75</v>
      </c>
      <c r="E35" s="3" t="s">
        <v>79</v>
      </c>
      <c r="F35" s="2">
        <f t="shared" si="1"/>
        <v>4.6762709999999998</v>
      </c>
      <c r="H35" t="str">
        <f t="shared" si="2"/>
        <v>773701</v>
      </c>
      <c r="I35" s="1" t="str">
        <f t="shared" si="3"/>
        <v>53 - 1</v>
      </c>
      <c r="J35" s="5">
        <f t="shared" si="4"/>
        <v>3.6762709999999998</v>
      </c>
      <c r="K35" s="5">
        <f t="shared" si="5"/>
        <v>0.5</v>
      </c>
      <c r="L35" s="1"/>
      <c r="M35" s="1"/>
      <c r="O35" t="str">
        <f t="shared" si="6"/>
        <v>773700</v>
      </c>
      <c r="P35" t="str">
        <f t="shared" si="7"/>
        <v>53 - 1</v>
      </c>
      <c r="Q35" s="5">
        <f t="shared" si="8"/>
        <v>3.9762709999999997</v>
      </c>
      <c r="R35" s="5">
        <f t="shared" si="9"/>
        <v>0.2</v>
      </c>
      <c r="S35" s="1"/>
      <c r="V35" t="str">
        <f t="shared" si="10"/>
        <v>773703</v>
      </c>
      <c r="W35" t="str">
        <f t="shared" si="11"/>
        <v>53 - 1</v>
      </c>
      <c r="X35" s="2">
        <f t="shared" si="0"/>
        <v>0</v>
      </c>
      <c r="Y35" s="1" t="s">
        <v>45</v>
      </c>
    </row>
    <row r="36" spans="2:25" x14ac:dyDescent="0.3">
      <c r="B36">
        <v>7737</v>
      </c>
      <c r="C36" s="4" t="s">
        <v>86</v>
      </c>
      <c r="D36" s="3" t="s">
        <v>77</v>
      </c>
      <c r="E36" s="3" t="s">
        <v>80</v>
      </c>
      <c r="F36" s="2">
        <f t="shared" si="1"/>
        <v>6.201263</v>
      </c>
      <c r="H36" t="str">
        <f t="shared" si="2"/>
        <v>773701</v>
      </c>
      <c r="I36" s="1" t="str">
        <f t="shared" si="3"/>
        <v>54 - 1</v>
      </c>
      <c r="J36" s="5">
        <f t="shared" si="4"/>
        <v>5.201263</v>
      </c>
      <c r="K36" s="5">
        <f t="shared" si="5"/>
        <v>0.5</v>
      </c>
      <c r="L36" s="1"/>
      <c r="M36" s="1"/>
      <c r="O36" t="str">
        <f t="shared" si="6"/>
        <v>773700</v>
      </c>
      <c r="P36" t="str">
        <f t="shared" si="7"/>
        <v>54 - 1</v>
      </c>
      <c r="Q36" s="5">
        <f t="shared" si="8"/>
        <v>5.5012629999999998</v>
      </c>
      <c r="R36" s="5">
        <f t="shared" si="9"/>
        <v>0.2</v>
      </c>
      <c r="S36" s="1"/>
      <c r="V36" t="str">
        <f t="shared" si="10"/>
        <v>773703</v>
      </c>
      <c r="W36" t="str">
        <f t="shared" si="11"/>
        <v>54 - 1</v>
      </c>
      <c r="X36" s="2">
        <f t="shared" si="0"/>
        <v>0</v>
      </c>
      <c r="Y36" s="1" t="s">
        <v>45</v>
      </c>
    </row>
    <row r="37" spans="2:25" x14ac:dyDescent="0.3">
      <c r="B37">
        <v>1201</v>
      </c>
      <c r="C37" t="s">
        <v>84</v>
      </c>
      <c r="D37" s="3" t="s">
        <v>94</v>
      </c>
      <c r="E37" s="3" t="s">
        <v>95</v>
      </c>
      <c r="F37" s="2">
        <f t="shared" si="1"/>
        <v>50.774065999999998</v>
      </c>
      <c r="H37" t="str">
        <f t="shared" si="2"/>
        <v>120101</v>
      </c>
      <c r="I37" s="1" t="str">
        <f t="shared" si="3"/>
        <v>1483 - 1</v>
      </c>
      <c r="J37" s="5">
        <f t="shared" si="4"/>
        <v>49.774065999999998</v>
      </c>
      <c r="K37" s="5">
        <f t="shared" si="5"/>
        <v>1</v>
      </c>
      <c r="L37" s="1"/>
      <c r="M37" s="1"/>
      <c r="O37" t="str">
        <f t="shared" si="6"/>
        <v>120102</v>
      </c>
      <c r="P37" t="str">
        <f t="shared" si="7"/>
        <v>1483 - 1</v>
      </c>
      <c r="Q37" s="5">
        <f t="shared" si="8"/>
        <v>28.274065999999998</v>
      </c>
      <c r="R37" s="5">
        <f t="shared" si="9"/>
        <v>15</v>
      </c>
      <c r="S37" s="1"/>
      <c r="V37" t="str">
        <f t="shared" si="10"/>
        <v>120103</v>
      </c>
      <c r="W37" t="str">
        <f t="shared" si="11"/>
        <v>1483 - 1</v>
      </c>
      <c r="X37" s="2">
        <f t="shared" si="0"/>
        <v>0</v>
      </c>
      <c r="Y37" s="1" t="s">
        <v>45</v>
      </c>
    </row>
    <row r="38" spans="2:25" x14ac:dyDescent="0.3">
      <c r="B38">
        <v>1202</v>
      </c>
      <c r="C38" t="s">
        <v>84</v>
      </c>
      <c r="D38" s="3" t="s">
        <v>96</v>
      </c>
      <c r="E38" s="3" t="s">
        <v>97</v>
      </c>
      <c r="F38" s="2">
        <f t="shared" si="1"/>
        <v>203.92586</v>
      </c>
      <c r="H38" t="str">
        <f t="shared" si="2"/>
        <v>120201</v>
      </c>
      <c r="I38" s="1" t="str">
        <f t="shared" si="3"/>
        <v>618 - 1</v>
      </c>
      <c r="J38" s="5">
        <f t="shared" si="4"/>
        <v>202.92586</v>
      </c>
      <c r="K38" s="5">
        <f t="shared" si="5"/>
        <v>1</v>
      </c>
      <c r="L38" s="1"/>
      <c r="M38" s="1"/>
      <c r="O38" t="str">
        <f t="shared" si="6"/>
        <v>120202</v>
      </c>
      <c r="P38" t="str">
        <f t="shared" si="7"/>
        <v>618 - 1</v>
      </c>
      <c r="Q38" s="5">
        <f t="shared" si="8"/>
        <v>181.42586</v>
      </c>
      <c r="R38" s="5">
        <f t="shared" si="9"/>
        <v>15</v>
      </c>
      <c r="S38" s="1"/>
      <c r="V38" t="str">
        <f t="shared" si="10"/>
        <v>120203</v>
      </c>
      <c r="W38" t="str">
        <f t="shared" si="11"/>
        <v>618 - 1</v>
      </c>
      <c r="X38" s="2">
        <f t="shared" si="0"/>
        <v>152.42586</v>
      </c>
      <c r="Y38" s="1" t="s">
        <v>45</v>
      </c>
    </row>
    <row r="39" spans="2:25" x14ac:dyDescent="0.3">
      <c r="B39">
        <v>1202</v>
      </c>
      <c r="C39" t="s">
        <v>93</v>
      </c>
      <c r="D39" s="3" t="s">
        <v>98</v>
      </c>
      <c r="E39" s="3" t="s">
        <v>99</v>
      </c>
      <c r="F39" s="2">
        <f t="shared" si="1"/>
        <v>50.614314</v>
      </c>
      <c r="H39" t="str">
        <f t="shared" si="2"/>
        <v>120201</v>
      </c>
      <c r="I39" s="1" t="str">
        <f t="shared" si="3"/>
        <v>1390 - 1</v>
      </c>
      <c r="J39" s="5">
        <f t="shared" si="4"/>
        <v>0</v>
      </c>
      <c r="K39" s="5">
        <f t="shared" si="5"/>
        <v>0</v>
      </c>
      <c r="L39" s="1"/>
      <c r="M39" s="1"/>
      <c r="O39" t="str">
        <f t="shared" si="6"/>
        <v>120202</v>
      </c>
      <c r="P39" t="str">
        <f t="shared" si="7"/>
        <v>1390 - 1</v>
      </c>
      <c r="Q39" s="5">
        <f t="shared" si="8"/>
        <v>0</v>
      </c>
      <c r="R39" s="5">
        <f t="shared" si="9"/>
        <v>0</v>
      </c>
      <c r="S39" s="1"/>
      <c r="V39" t="str">
        <f t="shared" si="10"/>
        <v>120203</v>
      </c>
      <c r="W39" t="str">
        <f t="shared" si="11"/>
        <v>1390 - 1</v>
      </c>
      <c r="X39" s="2">
        <f t="shared" si="0"/>
        <v>0</v>
      </c>
      <c r="Y39" s="1" t="s">
        <v>45</v>
      </c>
    </row>
    <row r="40" spans="2:25" x14ac:dyDescent="0.3">
      <c r="B40">
        <v>1204</v>
      </c>
      <c r="C40" t="s">
        <v>84</v>
      </c>
      <c r="D40" s="3" t="s">
        <v>100</v>
      </c>
      <c r="E40" s="3" t="s">
        <v>101</v>
      </c>
      <c r="F40" s="2">
        <f t="shared" si="1"/>
        <v>76.903111999999993</v>
      </c>
      <c r="H40" t="str">
        <f t="shared" si="2"/>
        <v>120401</v>
      </c>
      <c r="I40" s="1" t="str">
        <f t="shared" si="3"/>
        <v>1122 - 1</v>
      </c>
      <c r="J40" s="5">
        <f t="shared" si="4"/>
        <v>75.903111999999993</v>
      </c>
      <c r="K40" s="5">
        <f t="shared" si="5"/>
        <v>1</v>
      </c>
      <c r="L40" s="1"/>
      <c r="M40" s="1"/>
      <c r="O40" t="str">
        <f t="shared" si="6"/>
        <v>120402</v>
      </c>
      <c r="P40" t="str">
        <f t="shared" si="7"/>
        <v>1122 - 1</v>
      </c>
      <c r="Q40" s="5">
        <f t="shared" si="8"/>
        <v>54.403111999999993</v>
      </c>
      <c r="R40" s="5">
        <f t="shared" si="9"/>
        <v>15</v>
      </c>
      <c r="S40" s="1"/>
      <c r="V40" t="str">
        <f t="shared" si="10"/>
        <v>120403</v>
      </c>
      <c r="W40" t="str">
        <f t="shared" si="11"/>
        <v>1122 - 1</v>
      </c>
      <c r="X40" s="2">
        <f t="shared" si="0"/>
        <v>25.403111999999993</v>
      </c>
      <c r="Y40" s="1" t="s">
        <v>45</v>
      </c>
    </row>
    <row r="41" spans="2:25" x14ac:dyDescent="0.3">
      <c r="B41">
        <v>1205</v>
      </c>
      <c r="C41" t="s">
        <v>84</v>
      </c>
      <c r="D41" s="3" t="s">
        <v>102</v>
      </c>
      <c r="E41" s="3" t="s">
        <v>103</v>
      </c>
      <c r="F41" s="2">
        <f t="shared" si="1"/>
        <v>122.390777</v>
      </c>
      <c r="H41" t="str">
        <f t="shared" si="2"/>
        <v>120501</v>
      </c>
      <c r="I41" s="1" t="str">
        <f t="shared" si="3"/>
        <v>621 - 1</v>
      </c>
      <c r="J41" s="5">
        <f t="shared" si="4"/>
        <v>121.390777</v>
      </c>
      <c r="K41" s="5">
        <f t="shared" si="5"/>
        <v>1</v>
      </c>
      <c r="L41" s="1"/>
      <c r="M41" s="1"/>
      <c r="O41" t="str">
        <f t="shared" si="6"/>
        <v>120502</v>
      </c>
      <c r="P41" t="str">
        <f t="shared" si="7"/>
        <v>621 - 1</v>
      </c>
      <c r="Q41" s="5">
        <f t="shared" si="8"/>
        <v>99.890777</v>
      </c>
      <c r="R41" s="5">
        <f t="shared" si="9"/>
        <v>15</v>
      </c>
      <c r="S41" s="1"/>
      <c r="V41" t="str">
        <f t="shared" si="10"/>
        <v>120503</v>
      </c>
      <c r="W41" t="str">
        <f t="shared" si="11"/>
        <v>621 - 1</v>
      </c>
      <c r="X41" s="2">
        <f t="shared" si="0"/>
        <v>70.890777</v>
      </c>
      <c r="Y41" s="1" t="s">
        <v>45</v>
      </c>
    </row>
    <row r="42" spans="2:25" x14ac:dyDescent="0.3">
      <c r="B42">
        <v>1206</v>
      </c>
      <c r="C42" t="s">
        <v>84</v>
      </c>
      <c r="D42" s="3" t="s">
        <v>31</v>
      </c>
      <c r="E42" s="3" t="s">
        <v>104</v>
      </c>
      <c r="F42" s="2">
        <f t="shared" si="1"/>
        <v>26.367882000000002</v>
      </c>
      <c r="H42" t="str">
        <f t="shared" si="2"/>
        <v>120601</v>
      </c>
      <c r="I42" s="1" t="str">
        <f t="shared" si="3"/>
        <v>4 - 1</v>
      </c>
      <c r="J42" s="5">
        <f t="shared" si="4"/>
        <v>25.367882000000002</v>
      </c>
      <c r="K42" s="5">
        <f t="shared" si="5"/>
        <v>1</v>
      </c>
      <c r="L42" s="1"/>
      <c r="M42" s="1"/>
      <c r="O42" t="str">
        <f t="shared" si="6"/>
        <v>120602</v>
      </c>
      <c r="P42" t="str">
        <f t="shared" si="7"/>
        <v>4 - 1</v>
      </c>
      <c r="Q42" s="5">
        <f t="shared" si="8"/>
        <v>3.8678820000000016</v>
      </c>
      <c r="R42" s="5">
        <f t="shared" si="9"/>
        <v>15</v>
      </c>
      <c r="S42" s="1"/>
      <c r="V42" t="str">
        <f t="shared" si="10"/>
        <v>120603</v>
      </c>
      <c r="W42" t="str">
        <f t="shared" si="11"/>
        <v>4 - 1</v>
      </c>
      <c r="X42" s="2">
        <f t="shared" si="0"/>
        <v>0</v>
      </c>
      <c r="Y42" s="1" t="s">
        <v>45</v>
      </c>
    </row>
    <row r="43" spans="2:25" x14ac:dyDescent="0.3">
      <c r="B43">
        <v>1208</v>
      </c>
      <c r="C43" t="s">
        <v>84</v>
      </c>
      <c r="D43" s="3" t="s">
        <v>35</v>
      </c>
      <c r="E43" s="3" t="s">
        <v>105</v>
      </c>
      <c r="F43" s="2">
        <f t="shared" si="1"/>
        <v>12.818451</v>
      </c>
      <c r="H43" t="str">
        <f t="shared" si="2"/>
        <v>120801</v>
      </c>
      <c r="I43" s="1" t="str">
        <f t="shared" si="3"/>
        <v>5 - 1</v>
      </c>
      <c r="J43" s="5">
        <f t="shared" si="4"/>
        <v>11.818451</v>
      </c>
      <c r="K43" s="5">
        <f t="shared" si="5"/>
        <v>1</v>
      </c>
      <c r="L43" s="1"/>
      <c r="M43" s="1"/>
      <c r="O43" t="str">
        <f t="shared" si="6"/>
        <v>120802</v>
      </c>
      <c r="P43" t="str">
        <f t="shared" si="7"/>
        <v>5 - 1</v>
      </c>
      <c r="Q43" s="5">
        <v>0</v>
      </c>
      <c r="R43" s="5">
        <f t="shared" si="9"/>
        <v>15</v>
      </c>
      <c r="S43" s="1"/>
      <c r="V43" t="str">
        <f t="shared" si="10"/>
        <v>120803</v>
      </c>
      <c r="W43" t="str">
        <f t="shared" si="11"/>
        <v>5 - 1</v>
      </c>
      <c r="X43" s="2">
        <f t="shared" si="0"/>
        <v>0</v>
      </c>
      <c r="Y43" s="1" t="s">
        <v>45</v>
      </c>
    </row>
    <row r="44" spans="2:25" x14ac:dyDescent="0.3">
      <c r="B44">
        <v>1209</v>
      </c>
      <c r="C44" t="s">
        <v>84</v>
      </c>
      <c r="D44" s="3" t="s">
        <v>29</v>
      </c>
      <c r="E44" s="3" t="s">
        <v>106</v>
      </c>
      <c r="F44" s="2">
        <f t="shared" si="1"/>
        <v>12.296993000000001</v>
      </c>
      <c r="H44" t="str">
        <f t="shared" si="2"/>
        <v>120901</v>
      </c>
      <c r="I44" s="1" t="str">
        <f t="shared" si="3"/>
        <v>6 - 1</v>
      </c>
      <c r="J44" s="5">
        <f t="shared" si="4"/>
        <v>11.296993000000001</v>
      </c>
      <c r="K44" s="5">
        <f t="shared" si="5"/>
        <v>1</v>
      </c>
      <c r="L44" s="1"/>
      <c r="M44" s="1"/>
      <c r="O44" t="str">
        <f t="shared" si="6"/>
        <v>120902</v>
      </c>
      <c r="P44" t="str">
        <f t="shared" si="7"/>
        <v>6 - 1</v>
      </c>
      <c r="Q44" s="5">
        <v>0</v>
      </c>
      <c r="R44" s="5">
        <f t="shared" si="9"/>
        <v>15</v>
      </c>
      <c r="S44" s="1"/>
      <c r="V44" t="str">
        <f t="shared" si="10"/>
        <v>120903</v>
      </c>
      <c r="W44" t="str">
        <f t="shared" si="11"/>
        <v>6 - 1</v>
      </c>
      <c r="X44" s="2">
        <f t="shared" si="0"/>
        <v>0</v>
      </c>
      <c r="Y44" s="1" t="s">
        <v>45</v>
      </c>
    </row>
    <row r="45" spans="2:25" x14ac:dyDescent="0.3">
      <c r="B45">
        <v>1210</v>
      </c>
      <c r="C45" t="s">
        <v>84</v>
      </c>
      <c r="D45" s="3" t="s">
        <v>28</v>
      </c>
      <c r="E45" s="3" t="s">
        <v>107</v>
      </c>
      <c r="F45" s="2">
        <f t="shared" si="1"/>
        <v>31.549590999999999</v>
      </c>
      <c r="H45" t="str">
        <f t="shared" si="2"/>
        <v>121001</v>
      </c>
      <c r="I45" s="1" t="str">
        <f t="shared" si="3"/>
        <v>8 - 1</v>
      </c>
      <c r="J45" s="5">
        <f t="shared" si="4"/>
        <v>30.549590999999999</v>
      </c>
      <c r="K45" s="5">
        <f t="shared" si="5"/>
        <v>1</v>
      </c>
      <c r="L45" s="1"/>
      <c r="M45" s="1"/>
      <c r="O45" t="str">
        <f t="shared" si="6"/>
        <v>121002</v>
      </c>
      <c r="P45" t="str">
        <f t="shared" si="7"/>
        <v>8 - 1</v>
      </c>
      <c r="Q45" s="5">
        <f t="shared" si="8"/>
        <v>9.0495909999999995</v>
      </c>
      <c r="R45" s="5">
        <f t="shared" si="9"/>
        <v>15</v>
      </c>
      <c r="S45" s="1"/>
      <c r="V45" t="str">
        <f t="shared" si="10"/>
        <v>121003</v>
      </c>
      <c r="W45" t="str">
        <f t="shared" si="11"/>
        <v>8 - 1</v>
      </c>
      <c r="X45" s="2">
        <f t="shared" si="0"/>
        <v>0</v>
      </c>
      <c r="Y45" s="1" t="s">
        <v>45</v>
      </c>
    </row>
    <row r="46" spans="2:25" x14ac:dyDescent="0.3">
      <c r="B46">
        <v>1211</v>
      </c>
      <c r="C46" t="s">
        <v>84</v>
      </c>
      <c r="D46" s="3" t="s">
        <v>108</v>
      </c>
      <c r="E46" s="3" t="s">
        <v>109</v>
      </c>
      <c r="F46" s="2">
        <f t="shared" si="1"/>
        <v>245.869407</v>
      </c>
      <c r="H46" t="str">
        <f t="shared" si="2"/>
        <v>121101</v>
      </c>
      <c r="I46" s="1" t="str">
        <f t="shared" si="3"/>
        <v>623 - 1</v>
      </c>
      <c r="J46" s="5">
        <f t="shared" si="4"/>
        <v>244.869407</v>
      </c>
      <c r="K46" s="5">
        <f t="shared" si="5"/>
        <v>1</v>
      </c>
      <c r="L46" s="1"/>
      <c r="M46" s="1"/>
      <c r="O46" t="str">
        <f t="shared" si="6"/>
        <v>121102</v>
      </c>
      <c r="P46" t="str">
        <f t="shared" si="7"/>
        <v>623 - 1</v>
      </c>
      <c r="Q46" s="5">
        <f t="shared" si="8"/>
        <v>223.369407</v>
      </c>
      <c r="R46" s="5">
        <f t="shared" si="9"/>
        <v>15</v>
      </c>
      <c r="S46" s="1"/>
      <c r="V46" t="str">
        <f t="shared" si="10"/>
        <v>121103</v>
      </c>
      <c r="W46" t="str">
        <f t="shared" si="11"/>
        <v>623 - 1</v>
      </c>
      <c r="X46" s="2">
        <f t="shared" si="0"/>
        <v>194.369407</v>
      </c>
      <c r="Y46" s="1" t="s">
        <v>45</v>
      </c>
    </row>
    <row r="47" spans="2:25" x14ac:dyDescent="0.3">
      <c r="B47">
        <v>1212</v>
      </c>
      <c r="C47" t="s">
        <v>84</v>
      </c>
      <c r="D47" s="3" t="s">
        <v>110</v>
      </c>
      <c r="E47" s="3" t="s">
        <v>111</v>
      </c>
      <c r="F47" s="2">
        <f t="shared" si="1"/>
        <v>149.95070999999999</v>
      </c>
      <c r="H47" t="str">
        <f t="shared" si="2"/>
        <v>121201</v>
      </c>
      <c r="I47" s="1" t="str">
        <f t="shared" si="3"/>
        <v>1121 - 1</v>
      </c>
      <c r="J47" s="5">
        <f t="shared" si="4"/>
        <v>148.95070999999999</v>
      </c>
      <c r="K47" s="5">
        <f t="shared" si="5"/>
        <v>1</v>
      </c>
      <c r="L47" s="1"/>
      <c r="M47" s="1"/>
      <c r="O47" t="str">
        <f t="shared" si="6"/>
        <v>121202</v>
      </c>
      <c r="P47" t="str">
        <f t="shared" si="7"/>
        <v>1121 - 1</v>
      </c>
      <c r="Q47" s="5">
        <f t="shared" si="8"/>
        <v>127.45070999999999</v>
      </c>
      <c r="R47" s="5">
        <f t="shared" si="9"/>
        <v>15</v>
      </c>
      <c r="S47" s="1"/>
      <c r="V47" t="str">
        <f t="shared" si="10"/>
        <v>121203</v>
      </c>
      <c r="W47" t="str">
        <f t="shared" si="11"/>
        <v>1121 - 1</v>
      </c>
      <c r="X47" s="2">
        <f t="shared" si="0"/>
        <v>98.450709999999987</v>
      </c>
      <c r="Y47" s="1" t="s">
        <v>45</v>
      </c>
    </row>
    <row r="48" spans="2:25" x14ac:dyDescent="0.3">
      <c r="B48">
        <v>1222</v>
      </c>
      <c r="C48" t="s">
        <v>85</v>
      </c>
      <c r="D48" s="3" t="s">
        <v>17</v>
      </c>
      <c r="E48" s="3" t="s">
        <v>112</v>
      </c>
      <c r="F48" s="2">
        <f t="shared" si="1"/>
        <v>38.215649999999997</v>
      </c>
      <c r="H48" t="str">
        <f t="shared" si="2"/>
        <v>122201</v>
      </c>
      <c r="I48" s="1" t="str">
        <f t="shared" si="3"/>
        <v>28 - 1</v>
      </c>
      <c r="J48" s="5">
        <f t="shared" si="4"/>
        <v>37.465649999999997</v>
      </c>
      <c r="K48" s="5">
        <f t="shared" si="5"/>
        <v>0.75</v>
      </c>
      <c r="L48" s="1"/>
      <c r="M48" s="1"/>
      <c r="O48" t="str">
        <f t="shared" si="6"/>
        <v>122202</v>
      </c>
      <c r="P48" t="str">
        <f t="shared" si="7"/>
        <v>28 - 1</v>
      </c>
      <c r="Q48" s="5">
        <f t="shared" si="8"/>
        <v>27.715649999999997</v>
      </c>
      <c r="R48" s="5">
        <f t="shared" si="9"/>
        <v>1</v>
      </c>
      <c r="S48" s="1"/>
      <c r="V48" t="str">
        <f t="shared" si="10"/>
        <v>122203</v>
      </c>
      <c r="W48" t="str">
        <f t="shared" si="11"/>
        <v>28 - 1</v>
      </c>
      <c r="X48" s="2">
        <f t="shared" si="0"/>
        <v>0</v>
      </c>
      <c r="Y48" s="1" t="s">
        <v>45</v>
      </c>
    </row>
    <row r="49" spans="2:25" x14ac:dyDescent="0.3">
      <c r="B49">
        <v>1224</v>
      </c>
      <c r="C49" t="s">
        <v>85</v>
      </c>
      <c r="D49" s="3" t="s">
        <v>11</v>
      </c>
      <c r="E49" s="3" t="s">
        <v>113</v>
      </c>
      <c r="F49" s="2">
        <f t="shared" si="1"/>
        <v>25.344815000000001</v>
      </c>
      <c r="H49" t="str">
        <f t="shared" si="2"/>
        <v>122401</v>
      </c>
      <c r="I49" s="1" t="str">
        <f t="shared" si="3"/>
        <v>30 - 1</v>
      </c>
      <c r="J49" s="5">
        <f t="shared" si="4"/>
        <v>24.594815000000001</v>
      </c>
      <c r="K49" s="5">
        <f t="shared" si="5"/>
        <v>0.75</v>
      </c>
      <c r="L49" s="1"/>
      <c r="M49" s="1"/>
      <c r="O49" t="str">
        <f t="shared" si="6"/>
        <v>122402</v>
      </c>
      <c r="P49" t="str">
        <f t="shared" si="7"/>
        <v>30 - 1</v>
      </c>
      <c r="Q49" s="5">
        <f t="shared" si="8"/>
        <v>14.844815000000001</v>
      </c>
      <c r="R49" s="5">
        <f t="shared" si="9"/>
        <v>1</v>
      </c>
      <c r="S49" s="1"/>
      <c r="V49" t="str">
        <f t="shared" si="10"/>
        <v>122403</v>
      </c>
      <c r="W49" t="str">
        <f t="shared" si="11"/>
        <v>30 - 1</v>
      </c>
      <c r="X49" s="2">
        <f t="shared" si="0"/>
        <v>0</v>
      </c>
      <c r="Y49" s="1" t="s">
        <v>45</v>
      </c>
    </row>
    <row r="50" spans="2:25" x14ac:dyDescent="0.3">
      <c r="B50">
        <v>1226</v>
      </c>
      <c r="C50" t="s">
        <v>85</v>
      </c>
      <c r="D50" s="3" t="s">
        <v>13</v>
      </c>
      <c r="E50" s="3" t="s">
        <v>114</v>
      </c>
      <c r="F50" s="2">
        <f t="shared" si="1"/>
        <v>31.324428999999999</v>
      </c>
      <c r="H50" t="str">
        <f t="shared" si="2"/>
        <v>122601</v>
      </c>
      <c r="I50" s="1" t="str">
        <f t="shared" si="3"/>
        <v>29 - 1</v>
      </c>
      <c r="J50" s="5">
        <f t="shared" si="4"/>
        <v>30.574428999999999</v>
      </c>
      <c r="K50" s="5">
        <f t="shared" si="5"/>
        <v>0.75</v>
      </c>
      <c r="L50" s="1"/>
      <c r="M50" s="1"/>
      <c r="O50" t="str">
        <f t="shared" si="6"/>
        <v>122602</v>
      </c>
      <c r="P50" t="str">
        <f t="shared" si="7"/>
        <v>29 - 1</v>
      </c>
      <c r="Q50" s="5">
        <f t="shared" si="8"/>
        <v>20.824428999999999</v>
      </c>
      <c r="R50" s="5">
        <f t="shared" si="9"/>
        <v>1</v>
      </c>
      <c r="S50" s="1"/>
      <c r="V50" t="str">
        <f t="shared" si="10"/>
        <v>122603</v>
      </c>
      <c r="W50" t="str">
        <f t="shared" si="11"/>
        <v>29 - 1</v>
      </c>
      <c r="X50" s="2">
        <f t="shared" si="0"/>
        <v>0</v>
      </c>
      <c r="Y50" s="1" t="s">
        <v>45</v>
      </c>
    </row>
    <row r="51" spans="2:25" x14ac:dyDescent="0.3">
      <c r="B51">
        <v>1233</v>
      </c>
      <c r="C51" t="s">
        <v>86</v>
      </c>
      <c r="D51" s="3" t="s">
        <v>115</v>
      </c>
      <c r="E51" s="3" t="s">
        <v>116</v>
      </c>
      <c r="F51" s="2">
        <f t="shared" si="1"/>
        <v>5.0815089999999996</v>
      </c>
      <c r="H51" t="str">
        <f t="shared" si="2"/>
        <v>123301</v>
      </c>
      <c r="I51" s="1" t="str">
        <f t="shared" si="3"/>
        <v>58 - 1</v>
      </c>
      <c r="J51" s="5">
        <f t="shared" si="4"/>
        <v>4.0815089999999996</v>
      </c>
      <c r="K51" s="5">
        <f t="shared" si="5"/>
        <v>0.5</v>
      </c>
      <c r="L51" s="1"/>
      <c r="M51" s="1"/>
      <c r="O51" t="str">
        <f t="shared" si="6"/>
        <v>123300</v>
      </c>
      <c r="P51" t="str">
        <f t="shared" si="7"/>
        <v>58 - 1</v>
      </c>
      <c r="Q51" s="5">
        <f t="shared" si="8"/>
        <v>4.3815089999999994</v>
      </c>
      <c r="R51" s="5">
        <f t="shared" si="9"/>
        <v>0.2</v>
      </c>
      <c r="S51" s="1"/>
      <c r="V51" t="str">
        <f t="shared" si="10"/>
        <v>123303</v>
      </c>
      <c r="W51" t="str">
        <f t="shared" si="11"/>
        <v>58 - 1</v>
      </c>
      <c r="X51" s="2">
        <f t="shared" si="0"/>
        <v>0</v>
      </c>
      <c r="Y51" s="1" t="s">
        <v>45</v>
      </c>
    </row>
    <row r="52" spans="2:25" x14ac:dyDescent="0.3">
      <c r="B52">
        <v>1234</v>
      </c>
      <c r="C52" t="s">
        <v>86</v>
      </c>
      <c r="D52" s="3" t="s">
        <v>115</v>
      </c>
      <c r="E52" s="3" t="s">
        <v>117</v>
      </c>
      <c r="F52" s="2">
        <f t="shared" si="1"/>
        <v>9.8261459999999996</v>
      </c>
      <c r="H52" t="str">
        <f t="shared" si="2"/>
        <v>123401</v>
      </c>
      <c r="I52" s="1" t="str">
        <f t="shared" si="3"/>
        <v>58 - 1</v>
      </c>
      <c r="J52" s="5">
        <f t="shared" si="4"/>
        <v>8.8261459999999996</v>
      </c>
      <c r="K52" s="5">
        <f t="shared" si="5"/>
        <v>0.5</v>
      </c>
      <c r="L52" s="1"/>
      <c r="M52" s="1"/>
      <c r="O52" t="str">
        <f t="shared" si="6"/>
        <v>123400</v>
      </c>
      <c r="P52" t="str">
        <f t="shared" si="7"/>
        <v>58 - 1</v>
      </c>
      <c r="Q52" s="5">
        <f t="shared" si="8"/>
        <v>9.1261460000000003</v>
      </c>
      <c r="R52" s="5">
        <f t="shared" si="9"/>
        <v>0.2</v>
      </c>
      <c r="S52" s="1"/>
      <c r="V52" t="str">
        <f t="shared" si="10"/>
        <v>123403</v>
      </c>
      <c r="W52" t="str">
        <f t="shared" si="11"/>
        <v>58 - 1</v>
      </c>
      <c r="X52" s="2">
        <f t="shared" si="0"/>
        <v>0</v>
      </c>
      <c r="Y52" s="1" t="s">
        <v>45</v>
      </c>
    </row>
    <row r="53" spans="2:25" x14ac:dyDescent="0.3">
      <c r="B53">
        <v>1233</v>
      </c>
      <c r="C53" t="s">
        <v>86</v>
      </c>
      <c r="D53" s="3" t="s">
        <v>118</v>
      </c>
      <c r="E53" s="3" t="s">
        <v>119</v>
      </c>
      <c r="F53" s="2">
        <f t="shared" si="1"/>
        <v>5.197597</v>
      </c>
      <c r="H53" t="str">
        <f t="shared" si="2"/>
        <v>123301</v>
      </c>
      <c r="I53" s="1" t="str">
        <f t="shared" si="3"/>
        <v>57 - 1</v>
      </c>
      <c r="J53" s="5">
        <f t="shared" si="4"/>
        <v>4.197597</v>
      </c>
      <c r="K53" s="5">
        <f t="shared" si="5"/>
        <v>0.5</v>
      </c>
      <c r="L53" s="1"/>
      <c r="M53" s="1"/>
      <c r="O53" t="str">
        <f t="shared" si="6"/>
        <v>123300</v>
      </c>
      <c r="P53" t="str">
        <f t="shared" si="7"/>
        <v>57 - 1</v>
      </c>
      <c r="Q53" s="5">
        <f t="shared" si="8"/>
        <v>4.4975969999999998</v>
      </c>
      <c r="R53" s="5">
        <f t="shared" si="9"/>
        <v>0.2</v>
      </c>
      <c r="S53" s="1"/>
      <c r="V53" t="str">
        <f t="shared" si="10"/>
        <v>123303</v>
      </c>
      <c r="W53" t="str">
        <f t="shared" si="11"/>
        <v>57 - 1</v>
      </c>
      <c r="X53" s="2">
        <f t="shared" si="0"/>
        <v>0</v>
      </c>
      <c r="Y53" s="1" t="s">
        <v>45</v>
      </c>
    </row>
    <row r="54" spans="2:25" x14ac:dyDescent="0.3">
      <c r="B54">
        <v>1234</v>
      </c>
      <c r="C54" t="s">
        <v>86</v>
      </c>
      <c r="D54" s="3" t="s">
        <v>118</v>
      </c>
      <c r="E54" s="3" t="s">
        <v>120</v>
      </c>
      <c r="F54" s="2">
        <f t="shared" si="1"/>
        <v>18.517685</v>
      </c>
      <c r="H54" t="str">
        <f t="shared" si="2"/>
        <v>123401</v>
      </c>
      <c r="I54" s="1" t="str">
        <f t="shared" si="3"/>
        <v>57 - 1</v>
      </c>
      <c r="J54" s="5">
        <f t="shared" si="4"/>
        <v>17.517685</v>
      </c>
      <c r="K54" s="5">
        <f t="shared" si="5"/>
        <v>0.5</v>
      </c>
      <c r="L54" s="1"/>
      <c r="M54" s="1"/>
      <c r="O54" t="str">
        <f t="shared" si="6"/>
        <v>123400</v>
      </c>
      <c r="P54" t="str">
        <f t="shared" si="7"/>
        <v>57 - 1</v>
      </c>
      <c r="Q54" s="5">
        <f t="shared" si="8"/>
        <v>17.817685000000001</v>
      </c>
      <c r="R54" s="5">
        <f t="shared" si="9"/>
        <v>0.2</v>
      </c>
      <c r="S54" s="1"/>
      <c r="V54" t="str">
        <f t="shared" si="10"/>
        <v>123403</v>
      </c>
      <c r="W54" t="str">
        <f t="shared" si="11"/>
        <v>57 - 1</v>
      </c>
      <c r="X54" s="2">
        <f t="shared" si="0"/>
        <v>0</v>
      </c>
      <c r="Y54" s="1" t="s">
        <v>45</v>
      </c>
    </row>
    <row r="55" spans="2:25" x14ac:dyDescent="0.3">
      <c r="B55">
        <v>1236</v>
      </c>
      <c r="C55" t="s">
        <v>86</v>
      </c>
      <c r="D55" s="3" t="s">
        <v>121</v>
      </c>
      <c r="E55" s="3" t="s">
        <v>122</v>
      </c>
      <c r="F55" s="2">
        <f t="shared" si="1"/>
        <v>3.6765840000000001</v>
      </c>
      <c r="H55" t="str">
        <f t="shared" si="2"/>
        <v>123601</v>
      </c>
      <c r="I55" s="1" t="str">
        <f t="shared" si="3"/>
        <v>59 - 1</v>
      </c>
      <c r="J55" s="5">
        <f t="shared" si="4"/>
        <v>2.6765840000000001</v>
      </c>
      <c r="K55" s="5">
        <f t="shared" si="5"/>
        <v>0.5</v>
      </c>
      <c r="L55" s="1"/>
      <c r="M55" s="1"/>
      <c r="O55" t="str">
        <f t="shared" si="6"/>
        <v>123600</v>
      </c>
      <c r="P55" t="str">
        <f t="shared" si="7"/>
        <v>59 - 1</v>
      </c>
      <c r="Q55" s="5">
        <f t="shared" si="8"/>
        <v>2.9765839999999999</v>
      </c>
      <c r="R55" s="5">
        <f t="shared" si="9"/>
        <v>0.2</v>
      </c>
      <c r="S55" s="1"/>
      <c r="V55" t="str">
        <f t="shared" si="10"/>
        <v>123603</v>
      </c>
      <c r="W55" t="str">
        <f t="shared" si="11"/>
        <v>59 - 1</v>
      </c>
      <c r="X55" s="2">
        <f t="shared" si="0"/>
        <v>0</v>
      </c>
      <c r="Y55" s="1" t="s">
        <v>45</v>
      </c>
    </row>
    <row r="56" spans="2:25" x14ac:dyDescent="0.3">
      <c r="B56">
        <v>1236</v>
      </c>
      <c r="C56" t="s">
        <v>86</v>
      </c>
      <c r="D56" s="3" t="s">
        <v>123</v>
      </c>
      <c r="E56" s="3" t="s">
        <v>124</v>
      </c>
      <c r="F56" s="2">
        <f t="shared" si="1"/>
        <v>3.7930390000000003</v>
      </c>
      <c r="H56" t="str">
        <f t="shared" si="2"/>
        <v>123601</v>
      </c>
      <c r="I56" s="1" t="str">
        <f t="shared" si="3"/>
        <v>60 - 1</v>
      </c>
      <c r="J56" s="5">
        <f t="shared" si="4"/>
        <v>2.7930390000000003</v>
      </c>
      <c r="K56" s="5">
        <f t="shared" si="5"/>
        <v>0.5</v>
      </c>
      <c r="L56" s="1"/>
      <c r="M56" s="1"/>
      <c r="O56" t="str">
        <f t="shared" si="6"/>
        <v>123600</v>
      </c>
      <c r="P56" t="str">
        <f t="shared" si="7"/>
        <v>60 - 1</v>
      </c>
      <c r="Q56" s="5">
        <f t="shared" si="8"/>
        <v>3.0930390000000001</v>
      </c>
      <c r="R56" s="5">
        <f t="shared" si="9"/>
        <v>0.2</v>
      </c>
      <c r="S56" s="1"/>
      <c r="V56" t="str">
        <f t="shared" si="10"/>
        <v>123603</v>
      </c>
      <c r="W56" t="str">
        <f t="shared" si="11"/>
        <v>60 - 1</v>
      </c>
      <c r="X56" s="2">
        <f t="shared" si="0"/>
        <v>0</v>
      </c>
      <c r="Y56" s="1" t="s">
        <v>45</v>
      </c>
    </row>
    <row r="57" spans="2:25" x14ac:dyDescent="0.3">
      <c r="B57">
        <v>4701</v>
      </c>
      <c r="C57" t="s">
        <v>84</v>
      </c>
      <c r="D57" s="3" t="s">
        <v>30</v>
      </c>
      <c r="E57" s="3" t="s">
        <v>125</v>
      </c>
      <c r="F57" s="2">
        <f t="shared" si="1"/>
        <v>81.747855999999999</v>
      </c>
      <c r="H57" t="str">
        <f t="shared" si="2"/>
        <v>470101</v>
      </c>
      <c r="I57" s="1" t="str">
        <f t="shared" si="3"/>
        <v>10 - 1</v>
      </c>
      <c r="J57" s="5">
        <f t="shared" si="4"/>
        <v>80.747855999999999</v>
      </c>
      <c r="K57" s="5">
        <f t="shared" si="5"/>
        <v>1</v>
      </c>
      <c r="L57" s="1"/>
      <c r="M57" s="1"/>
      <c r="O57" t="str">
        <f t="shared" si="6"/>
        <v>470102</v>
      </c>
      <c r="P57" t="str">
        <f t="shared" si="7"/>
        <v>10 - 1</v>
      </c>
      <c r="Q57" s="5">
        <f t="shared" si="8"/>
        <v>59.247855999999999</v>
      </c>
      <c r="R57" s="5">
        <f t="shared" si="9"/>
        <v>15</v>
      </c>
      <c r="S57" s="1"/>
      <c r="V57" t="str">
        <f t="shared" si="10"/>
        <v>470103</v>
      </c>
      <c r="W57" t="str">
        <f t="shared" si="11"/>
        <v>10 - 1</v>
      </c>
      <c r="X57" s="2">
        <f t="shared" si="0"/>
        <v>30.247855999999999</v>
      </c>
      <c r="Y57" s="1" t="s">
        <v>45</v>
      </c>
    </row>
    <row r="58" spans="2:25" x14ac:dyDescent="0.3">
      <c r="B58">
        <v>4702</v>
      </c>
      <c r="C58" t="s">
        <v>84</v>
      </c>
      <c r="D58" s="3" t="s">
        <v>126</v>
      </c>
      <c r="E58" s="3" t="s">
        <v>127</v>
      </c>
      <c r="F58" s="2">
        <f t="shared" si="1"/>
        <v>258.36771499999998</v>
      </c>
      <c r="H58" t="str">
        <f t="shared" si="2"/>
        <v>470201</v>
      </c>
      <c r="I58" s="1" t="str">
        <f t="shared" si="3"/>
        <v>622 - 1</v>
      </c>
      <c r="J58" s="5">
        <f t="shared" si="4"/>
        <v>257.36771499999998</v>
      </c>
      <c r="K58" s="5">
        <f t="shared" si="5"/>
        <v>1</v>
      </c>
      <c r="L58" s="1"/>
      <c r="M58" s="1"/>
      <c r="O58" t="str">
        <f t="shared" si="6"/>
        <v>470202</v>
      </c>
      <c r="P58" t="str">
        <f t="shared" si="7"/>
        <v>622 - 1</v>
      </c>
      <c r="Q58" s="5">
        <f t="shared" si="8"/>
        <v>235.86771499999998</v>
      </c>
      <c r="R58" s="5">
        <f t="shared" si="9"/>
        <v>15</v>
      </c>
      <c r="S58" s="1"/>
      <c r="V58" t="str">
        <f t="shared" si="10"/>
        <v>470203</v>
      </c>
      <c r="W58" t="str">
        <f t="shared" si="11"/>
        <v>622 - 1</v>
      </c>
      <c r="X58" s="2">
        <f t="shared" si="0"/>
        <v>206.86771499999998</v>
      </c>
      <c r="Y58" s="1" t="s">
        <v>45</v>
      </c>
    </row>
    <row r="59" spans="2:25" x14ac:dyDescent="0.3">
      <c r="B59">
        <v>4702</v>
      </c>
      <c r="C59" t="s">
        <v>84</v>
      </c>
      <c r="D59" s="3" t="s">
        <v>128</v>
      </c>
      <c r="E59" s="3" t="s">
        <v>129</v>
      </c>
      <c r="F59" s="2">
        <f t="shared" si="1"/>
        <v>258.37169399999999</v>
      </c>
      <c r="H59" t="str">
        <f t="shared" si="2"/>
        <v>470201</v>
      </c>
      <c r="I59" s="1" t="str">
        <f t="shared" si="3"/>
        <v>622 - 2</v>
      </c>
      <c r="J59" s="5">
        <f t="shared" si="4"/>
        <v>257.37169399999999</v>
      </c>
      <c r="K59" s="5">
        <f t="shared" si="5"/>
        <v>1</v>
      </c>
      <c r="L59" s="1"/>
      <c r="M59" s="1"/>
      <c r="O59" t="str">
        <f t="shared" si="6"/>
        <v>470202</v>
      </c>
      <c r="P59" t="str">
        <f t="shared" si="7"/>
        <v>622 - 2</v>
      </c>
      <c r="Q59" s="5">
        <f t="shared" si="8"/>
        <v>235.87169399999999</v>
      </c>
      <c r="R59" s="5">
        <f t="shared" si="9"/>
        <v>15</v>
      </c>
      <c r="S59" s="1"/>
      <c r="V59" t="str">
        <f t="shared" si="10"/>
        <v>470203</v>
      </c>
      <c r="W59" t="str">
        <f t="shared" si="11"/>
        <v>622 - 2</v>
      </c>
      <c r="X59" s="2">
        <f t="shared" si="0"/>
        <v>206.87169399999999</v>
      </c>
      <c r="Y59" s="1" t="s">
        <v>45</v>
      </c>
    </row>
    <row r="60" spans="2:25" x14ac:dyDescent="0.3">
      <c r="B60">
        <v>4708</v>
      </c>
      <c r="C60" t="s">
        <v>84</v>
      </c>
      <c r="D60" s="3" t="s">
        <v>130</v>
      </c>
      <c r="E60" s="3" t="s">
        <v>131</v>
      </c>
      <c r="F60" s="2">
        <f t="shared" si="1"/>
        <v>262.50088799999997</v>
      </c>
      <c r="H60" t="str">
        <f t="shared" si="2"/>
        <v>470801</v>
      </c>
      <c r="I60" s="1" t="str">
        <f t="shared" si="3"/>
        <v>627 - 1</v>
      </c>
      <c r="J60" s="5">
        <f t="shared" si="4"/>
        <v>261.50088799999997</v>
      </c>
      <c r="K60" s="5">
        <f t="shared" si="5"/>
        <v>1</v>
      </c>
      <c r="L60" s="1"/>
      <c r="M60" s="1"/>
      <c r="O60" t="str">
        <f t="shared" si="6"/>
        <v>470802</v>
      </c>
      <c r="P60" t="str">
        <f t="shared" si="7"/>
        <v>627 - 1</v>
      </c>
      <c r="Q60" s="5">
        <f t="shared" si="8"/>
        <v>240.00088799999997</v>
      </c>
      <c r="R60" s="5">
        <f t="shared" si="9"/>
        <v>15</v>
      </c>
      <c r="S60" s="1"/>
      <c r="V60" t="str">
        <f t="shared" si="10"/>
        <v>470803</v>
      </c>
      <c r="W60" t="str">
        <f t="shared" si="11"/>
        <v>627 - 1</v>
      </c>
      <c r="X60" s="2">
        <f t="shared" si="0"/>
        <v>211.00088799999997</v>
      </c>
      <c r="Y60" s="1" t="s">
        <v>45</v>
      </c>
    </row>
    <row r="61" spans="2:25" x14ac:dyDescent="0.3">
      <c r="B61">
        <v>4709</v>
      </c>
      <c r="C61" t="s">
        <v>84</v>
      </c>
      <c r="D61" s="3" t="s">
        <v>132</v>
      </c>
      <c r="E61" s="3" t="s">
        <v>133</v>
      </c>
      <c r="F61" s="2">
        <f t="shared" si="1"/>
        <v>67.261212</v>
      </c>
      <c r="H61" t="str">
        <f t="shared" si="2"/>
        <v>470901</v>
      </c>
      <c r="I61" s="1" t="str">
        <f t="shared" si="3"/>
        <v>1125 - 1</v>
      </c>
      <c r="J61" s="5">
        <f t="shared" si="4"/>
        <v>66.261212</v>
      </c>
      <c r="K61" s="5">
        <f t="shared" si="5"/>
        <v>1</v>
      </c>
      <c r="L61" s="1"/>
      <c r="M61" s="1"/>
      <c r="O61" t="str">
        <f t="shared" si="6"/>
        <v>470902</v>
      </c>
      <c r="P61" t="str">
        <f t="shared" si="7"/>
        <v>1125 - 1</v>
      </c>
      <c r="Q61" s="5">
        <f t="shared" si="8"/>
        <v>44.761212</v>
      </c>
      <c r="R61" s="5">
        <f t="shared" si="9"/>
        <v>15</v>
      </c>
      <c r="S61" s="1"/>
      <c r="V61" t="str">
        <f t="shared" si="10"/>
        <v>470903</v>
      </c>
      <c r="W61" t="str">
        <f t="shared" si="11"/>
        <v>1125 - 1</v>
      </c>
      <c r="X61" s="2">
        <f t="shared" si="0"/>
        <v>15.761212</v>
      </c>
      <c r="Y61" s="1" t="s">
        <v>45</v>
      </c>
    </row>
    <row r="62" spans="2:25" x14ac:dyDescent="0.3">
      <c r="B62">
        <v>4710</v>
      </c>
      <c r="C62" t="s">
        <v>84</v>
      </c>
      <c r="D62" s="1" t="s">
        <v>134</v>
      </c>
      <c r="E62">
        <v>139.07800700000001</v>
      </c>
      <c r="H62" t="str">
        <f t="shared" si="2"/>
        <v>471001</v>
      </c>
      <c r="I62" s="1" t="str">
        <f t="shared" si="3"/>
        <v>625 - 1</v>
      </c>
      <c r="J62" s="5">
        <f t="shared" si="4"/>
        <v>137.57800700000001</v>
      </c>
      <c r="K62" s="5">
        <f t="shared" si="5"/>
        <v>1</v>
      </c>
      <c r="O62" t="str">
        <f t="shared" si="6"/>
        <v>471002</v>
      </c>
      <c r="P62" t="str">
        <f t="shared" si="7"/>
        <v>625 - 1</v>
      </c>
      <c r="Q62" s="5">
        <f t="shared" si="8"/>
        <v>116.07800700000001</v>
      </c>
      <c r="R62" s="5">
        <f t="shared" si="9"/>
        <v>15</v>
      </c>
    </row>
    <row r="63" spans="2:25" x14ac:dyDescent="0.3">
      <c r="B63">
        <v>4712</v>
      </c>
      <c r="C63" t="s">
        <v>84</v>
      </c>
      <c r="D63" s="1" t="s">
        <v>135</v>
      </c>
      <c r="E63">
        <v>84.283315000000002</v>
      </c>
      <c r="H63" t="str">
        <f t="shared" si="2"/>
        <v>471201</v>
      </c>
      <c r="I63" s="1" t="str">
        <f t="shared" si="3"/>
        <v>1126 - 1</v>
      </c>
      <c r="J63" s="5">
        <f t="shared" si="4"/>
        <v>82.783315000000002</v>
      </c>
      <c r="K63" s="5">
        <f t="shared" si="5"/>
        <v>1</v>
      </c>
      <c r="O63" t="str">
        <f t="shared" si="6"/>
        <v>471202</v>
      </c>
      <c r="P63" t="str">
        <f t="shared" si="7"/>
        <v>1126 - 1</v>
      </c>
      <c r="Q63" s="5">
        <f t="shared" si="8"/>
        <v>61.283315000000002</v>
      </c>
      <c r="R63" s="5">
        <f t="shared" si="9"/>
        <v>15</v>
      </c>
    </row>
    <row r="64" spans="2:25" x14ac:dyDescent="0.3">
      <c r="B64">
        <v>4728</v>
      </c>
      <c r="C64" t="s">
        <v>85</v>
      </c>
      <c r="D64" s="1" t="s">
        <v>16</v>
      </c>
      <c r="E64">
        <v>44.223401000000003</v>
      </c>
      <c r="H64" t="str">
        <f t="shared" si="2"/>
        <v>472801</v>
      </c>
      <c r="I64" s="1" t="str">
        <f t="shared" si="3"/>
        <v>31 - 1</v>
      </c>
      <c r="J64" s="5">
        <f t="shared" si="4"/>
        <v>42.973401000000003</v>
      </c>
      <c r="K64" s="5">
        <f t="shared" si="5"/>
        <v>0.75</v>
      </c>
      <c r="O64" t="str">
        <f t="shared" si="6"/>
        <v>472802</v>
      </c>
      <c r="P64" t="str">
        <f t="shared" si="7"/>
        <v>31 - 1</v>
      </c>
      <c r="Q64" s="5">
        <f t="shared" si="8"/>
        <v>33.223401000000003</v>
      </c>
      <c r="R64" s="5">
        <f t="shared" si="9"/>
        <v>1</v>
      </c>
    </row>
    <row r="65" spans="2:18" x14ac:dyDescent="0.3">
      <c r="B65">
        <v>4728</v>
      </c>
      <c r="C65" t="s">
        <v>85</v>
      </c>
      <c r="D65" s="1" t="s">
        <v>18</v>
      </c>
      <c r="E65">
        <v>34.255608000000002</v>
      </c>
      <c r="H65" t="str">
        <f t="shared" si="2"/>
        <v>472801</v>
      </c>
      <c r="I65" s="1" t="str">
        <f t="shared" si="3"/>
        <v>32 - 1</v>
      </c>
      <c r="J65" s="5">
        <f t="shared" si="4"/>
        <v>33.005608000000002</v>
      </c>
      <c r="K65" s="5">
        <f t="shared" si="5"/>
        <v>0.75</v>
      </c>
      <c r="O65" t="str">
        <f t="shared" si="6"/>
        <v>472802</v>
      </c>
      <c r="P65" t="str">
        <f t="shared" si="7"/>
        <v>32 - 1</v>
      </c>
      <c r="Q65" s="5">
        <f t="shared" si="8"/>
        <v>23.255608000000002</v>
      </c>
      <c r="R65" s="5">
        <f t="shared" si="9"/>
        <v>1</v>
      </c>
    </row>
    <row r="66" spans="2:18" x14ac:dyDescent="0.3">
      <c r="B66">
        <v>4721</v>
      </c>
      <c r="C66" t="s">
        <v>85</v>
      </c>
      <c r="D66" s="1" t="s">
        <v>18</v>
      </c>
      <c r="E66">
        <v>19.161923999999999</v>
      </c>
      <c r="H66" t="str">
        <f t="shared" si="2"/>
        <v>472101</v>
      </c>
      <c r="I66" s="1" t="str">
        <f t="shared" si="3"/>
        <v>32 - 1</v>
      </c>
      <c r="J66" s="5">
        <f t="shared" si="4"/>
        <v>17.911923999999999</v>
      </c>
      <c r="K66" s="5">
        <f t="shared" si="5"/>
        <v>0.75</v>
      </c>
      <c r="O66" t="str">
        <f t="shared" si="6"/>
        <v>472102</v>
      </c>
      <c r="P66" t="str">
        <f t="shared" si="7"/>
        <v>32 - 1</v>
      </c>
      <c r="Q66" s="5">
        <f t="shared" si="8"/>
        <v>8.1619239999999991</v>
      </c>
      <c r="R66" s="5">
        <f t="shared" si="9"/>
        <v>1</v>
      </c>
    </row>
    <row r="67" spans="2:18" x14ac:dyDescent="0.3">
      <c r="B67">
        <v>4726</v>
      </c>
      <c r="C67" t="s">
        <v>85</v>
      </c>
      <c r="D67" s="1" t="s">
        <v>10</v>
      </c>
      <c r="E67">
        <v>14.933422</v>
      </c>
      <c r="H67" t="str">
        <f t="shared" si="2"/>
        <v>472601</v>
      </c>
      <c r="I67" s="1" t="str">
        <f t="shared" si="3"/>
        <v>33 - 1</v>
      </c>
      <c r="J67" s="5">
        <f t="shared" si="4"/>
        <v>13.683422</v>
      </c>
      <c r="K67" s="5">
        <f t="shared" si="5"/>
        <v>0.75</v>
      </c>
      <c r="O67" t="str">
        <f t="shared" si="6"/>
        <v>472602</v>
      </c>
      <c r="P67" t="str">
        <f t="shared" si="7"/>
        <v>33 - 1</v>
      </c>
      <c r="Q67" s="5">
        <f t="shared" si="8"/>
        <v>3.9334220000000002</v>
      </c>
      <c r="R67" s="5">
        <f t="shared" si="9"/>
        <v>1</v>
      </c>
    </row>
    <row r="68" spans="2:18" x14ac:dyDescent="0.3">
      <c r="B68">
        <v>4736</v>
      </c>
      <c r="C68" t="s">
        <v>86</v>
      </c>
      <c r="D68" s="1" t="s">
        <v>136</v>
      </c>
      <c r="E68">
        <v>17.980132000000001</v>
      </c>
      <c r="H68" t="str">
        <f t="shared" si="2"/>
        <v>473601</v>
      </c>
      <c r="I68" s="1" t="str">
        <f t="shared" si="3"/>
        <v>61 - 1</v>
      </c>
      <c r="J68" s="5">
        <f t="shared" si="4"/>
        <v>16.480132000000001</v>
      </c>
      <c r="K68" s="5">
        <f t="shared" si="5"/>
        <v>0.5</v>
      </c>
      <c r="O68" t="str">
        <f t="shared" si="6"/>
        <v>473600</v>
      </c>
      <c r="P68" t="str">
        <f t="shared" si="7"/>
        <v>61 - 1</v>
      </c>
      <c r="Q68" s="5">
        <f t="shared" si="8"/>
        <v>16.780132000000002</v>
      </c>
      <c r="R68" s="5">
        <f t="shared" si="9"/>
        <v>0.2</v>
      </c>
    </row>
    <row r="69" spans="2:18" x14ac:dyDescent="0.3">
      <c r="B69">
        <v>4736</v>
      </c>
      <c r="C69" t="s">
        <v>86</v>
      </c>
      <c r="D69" s="1" t="s">
        <v>137</v>
      </c>
      <c r="E69">
        <v>23.778544</v>
      </c>
      <c r="H69" t="str">
        <f t="shared" si="2"/>
        <v>473601</v>
      </c>
      <c r="I69" s="1" t="str">
        <f t="shared" si="3"/>
        <v>62 - 1</v>
      </c>
      <c r="J69" s="5">
        <f t="shared" si="4"/>
        <v>22.278544</v>
      </c>
      <c r="K69" s="5">
        <f t="shared" si="5"/>
        <v>0.5</v>
      </c>
      <c r="O69" t="str">
        <f t="shared" si="6"/>
        <v>473600</v>
      </c>
      <c r="P69" t="str">
        <f t="shared" si="7"/>
        <v>62 - 1</v>
      </c>
      <c r="Q69" s="5">
        <f t="shared" si="8"/>
        <v>22.578544000000001</v>
      </c>
      <c r="R69" s="5">
        <f t="shared" si="9"/>
        <v>0.2</v>
      </c>
    </row>
    <row r="70" spans="2:18" x14ac:dyDescent="0.3">
      <c r="B70">
        <v>4735</v>
      </c>
      <c r="C70" t="s">
        <v>86</v>
      </c>
      <c r="D70" s="1" t="s">
        <v>136</v>
      </c>
      <c r="E70">
        <v>8.1625320000000006</v>
      </c>
      <c r="H70" t="str">
        <f t="shared" si="2"/>
        <v>473501</v>
      </c>
      <c r="I70" s="1" t="str">
        <f t="shared" si="3"/>
        <v>61 - 1</v>
      </c>
      <c r="J70" s="5">
        <f t="shared" si="4"/>
        <v>6.6625320000000006</v>
      </c>
      <c r="K70" s="5">
        <f t="shared" si="5"/>
        <v>0.5</v>
      </c>
      <c r="O70" t="str">
        <f t="shared" si="6"/>
        <v>473500</v>
      </c>
      <c r="P70" t="str">
        <f t="shared" si="7"/>
        <v>61 - 1</v>
      </c>
      <c r="Q70" s="5">
        <f t="shared" si="8"/>
        <v>6.9625320000000004</v>
      </c>
      <c r="R70" s="5">
        <f t="shared" si="9"/>
        <v>0.2</v>
      </c>
    </row>
    <row r="71" spans="2:18" x14ac:dyDescent="0.3">
      <c r="B71">
        <v>4735</v>
      </c>
      <c r="C71" t="s">
        <v>86</v>
      </c>
      <c r="D71" s="1" t="s">
        <v>137</v>
      </c>
      <c r="E71">
        <v>14.675998</v>
      </c>
      <c r="H71" t="str">
        <f t="shared" si="2"/>
        <v>473501</v>
      </c>
      <c r="I71" s="1" t="str">
        <f t="shared" si="3"/>
        <v>62 - 1</v>
      </c>
      <c r="J71" s="5">
        <f t="shared" si="4"/>
        <v>13.175998</v>
      </c>
      <c r="K71" s="5">
        <f t="shared" si="5"/>
        <v>0.5</v>
      </c>
      <c r="O71" t="str">
        <f t="shared" si="6"/>
        <v>473500</v>
      </c>
      <c r="P71" t="str">
        <f t="shared" si="7"/>
        <v>62 - 1</v>
      </c>
      <c r="Q71" s="5">
        <f t="shared" si="8"/>
        <v>13.475998000000001</v>
      </c>
      <c r="R71" s="5">
        <f t="shared" si="9"/>
        <v>0.2</v>
      </c>
    </row>
    <row r="72" spans="2:18" x14ac:dyDescent="0.3">
      <c r="B72">
        <v>3902</v>
      </c>
      <c r="C72" t="s">
        <v>84</v>
      </c>
      <c r="D72" s="1" t="s">
        <v>138</v>
      </c>
      <c r="E72">
        <v>246.98089899999999</v>
      </c>
      <c r="H72" t="str">
        <f t="shared" si="2"/>
        <v>390201</v>
      </c>
      <c r="I72" s="1" t="str">
        <f t="shared" si="3"/>
        <v>630 - 1</v>
      </c>
      <c r="J72" s="5">
        <f t="shared" si="4"/>
        <v>245.48089899999999</v>
      </c>
      <c r="K72" s="5">
        <f t="shared" si="5"/>
        <v>1</v>
      </c>
      <c r="O72" t="str">
        <f t="shared" si="6"/>
        <v>390202</v>
      </c>
      <c r="P72" t="str">
        <f t="shared" si="7"/>
        <v>630 - 1</v>
      </c>
      <c r="Q72" s="5">
        <f t="shared" si="8"/>
        <v>223.98089899999999</v>
      </c>
      <c r="R72" s="5">
        <f t="shared" si="9"/>
        <v>15</v>
      </c>
    </row>
    <row r="73" spans="2:18" x14ac:dyDescent="0.3">
      <c r="B73">
        <v>3908</v>
      </c>
      <c r="C73" t="s">
        <v>84</v>
      </c>
      <c r="D73" s="1" t="s">
        <v>139</v>
      </c>
      <c r="E73">
        <v>102.96289400000001</v>
      </c>
      <c r="H73" t="str">
        <f t="shared" si="2"/>
        <v>390801</v>
      </c>
      <c r="I73" s="1" t="str">
        <f t="shared" si="3"/>
        <v>635 - 1</v>
      </c>
      <c r="J73" s="5">
        <f t="shared" si="4"/>
        <v>101.46289400000001</v>
      </c>
      <c r="K73" s="5">
        <f t="shared" si="5"/>
        <v>1</v>
      </c>
      <c r="O73" t="str">
        <f t="shared" si="6"/>
        <v>390802</v>
      </c>
      <c r="P73" t="str">
        <f t="shared" si="7"/>
        <v>635 - 1</v>
      </c>
      <c r="Q73" s="5">
        <f t="shared" si="8"/>
        <v>79.962894000000006</v>
      </c>
      <c r="R73" s="5">
        <f t="shared" si="9"/>
        <v>15</v>
      </c>
    </row>
    <row r="74" spans="2:18" x14ac:dyDescent="0.3">
      <c r="B74">
        <v>3909</v>
      </c>
      <c r="C74" t="s">
        <v>84</v>
      </c>
      <c r="D74" s="1" t="s">
        <v>140</v>
      </c>
      <c r="E74">
        <v>83.938873000000001</v>
      </c>
      <c r="H74" t="str">
        <f t="shared" si="2"/>
        <v>390901</v>
      </c>
      <c r="I74" s="1" t="str">
        <f t="shared" si="3"/>
        <v>1130 - 1</v>
      </c>
      <c r="J74" s="5">
        <f t="shared" si="4"/>
        <v>82.438873000000001</v>
      </c>
      <c r="K74" s="5">
        <f t="shared" si="5"/>
        <v>1</v>
      </c>
      <c r="O74" t="str">
        <f t="shared" si="6"/>
        <v>390902</v>
      </c>
      <c r="P74" t="str">
        <f t="shared" si="7"/>
        <v>1130 - 1</v>
      </c>
      <c r="Q74" s="5">
        <f t="shared" si="8"/>
        <v>60.938873000000001</v>
      </c>
      <c r="R74" s="5">
        <f t="shared" si="9"/>
        <v>15</v>
      </c>
    </row>
    <row r="75" spans="2:18" x14ac:dyDescent="0.3">
      <c r="B75">
        <v>3910</v>
      </c>
      <c r="C75" t="s">
        <v>84</v>
      </c>
      <c r="D75" s="1" t="s">
        <v>141</v>
      </c>
      <c r="E75">
        <v>44.402349999999998</v>
      </c>
      <c r="H75" t="str">
        <f t="shared" si="2"/>
        <v>391001</v>
      </c>
      <c r="I75" s="1" t="str">
        <f t="shared" si="3"/>
        <v>1131 - 1</v>
      </c>
      <c r="J75" s="5">
        <f t="shared" si="4"/>
        <v>42.902349999999998</v>
      </c>
      <c r="K75" s="5">
        <f t="shared" si="5"/>
        <v>1</v>
      </c>
      <c r="O75" t="str">
        <f t="shared" si="6"/>
        <v>391002</v>
      </c>
      <c r="P75" t="str">
        <f t="shared" si="7"/>
        <v>1131 - 1</v>
      </c>
      <c r="Q75" s="5">
        <f t="shared" si="8"/>
        <v>21.402349999999998</v>
      </c>
      <c r="R75" s="5">
        <f t="shared" si="9"/>
        <v>15</v>
      </c>
    </row>
    <row r="76" spans="2:18" x14ac:dyDescent="0.3">
      <c r="B76">
        <v>3912</v>
      </c>
      <c r="C76" t="s">
        <v>84</v>
      </c>
      <c r="D76" s="1" t="s">
        <v>142</v>
      </c>
      <c r="E76">
        <v>72.435455000000005</v>
      </c>
      <c r="H76" t="str">
        <f t="shared" ref="H76:H139" si="12">B76&amp;$I$10</f>
        <v>391201</v>
      </c>
      <c r="I76" s="1" t="str">
        <f t="shared" ref="I76:I139" si="13">D76</f>
        <v>1367 - 1</v>
      </c>
      <c r="J76" s="5">
        <f t="shared" ref="J76:J139" si="14">IF(C76=$A$4,E76-SUM($D$4:$E$4),IF(C76=$A$5,E76-SUM($D$5:$E$5),IF(C76=$A$6,E76-SUM($D$6:$E$6),0)))</f>
        <v>70.935455000000005</v>
      </c>
      <c r="K76" s="5">
        <f t="shared" ref="K76:K139" si="15">IF(C76=$A$4,SUM($E$4),IF(C76=$A$5,SUM($E$5),IF(C76=$A$6,SUM($E$6),0)))</f>
        <v>1</v>
      </c>
      <c r="O76" t="str">
        <f t="shared" ref="O76:O139" si="16">IF(C76=$A$6,$B76&amp;$P$9,$B76&amp;$P$10)</f>
        <v>391202</v>
      </c>
      <c r="P76" t="str">
        <f t="shared" ref="P76:P139" si="17">I76</f>
        <v>1367 - 1</v>
      </c>
      <c r="Q76" s="5">
        <f t="shared" ref="Q76:Q139" si="18">IF(C76=$A$4,E76-SUM($F$4),IF(C76=$A$5,E76-SUM($F$5),IF(C76=$A$6,E76-SUM($F$6),0)))</f>
        <v>49.435455000000005</v>
      </c>
      <c r="R76" s="5">
        <f t="shared" ref="R76:R139" si="19">IF(C76=$A$4,SUM($G$4),IF(C76=$A$5,SUM($G$5),IF(C76=$A$6,SUM($G$6),0)))</f>
        <v>15</v>
      </c>
    </row>
    <row r="77" spans="2:18" x14ac:dyDescent="0.3">
      <c r="B77">
        <v>3928</v>
      </c>
      <c r="C77" t="s">
        <v>85</v>
      </c>
      <c r="D77" s="1" t="s">
        <v>5</v>
      </c>
      <c r="E77">
        <v>25.869132</v>
      </c>
      <c r="H77" t="str">
        <f t="shared" si="12"/>
        <v>392801</v>
      </c>
      <c r="I77" s="1" t="str">
        <f t="shared" si="13"/>
        <v>47 - 1</v>
      </c>
      <c r="J77" s="5">
        <f t="shared" si="14"/>
        <v>24.619132</v>
      </c>
      <c r="K77" s="5">
        <f t="shared" si="15"/>
        <v>0.75</v>
      </c>
      <c r="O77" t="str">
        <f t="shared" si="16"/>
        <v>392802</v>
      </c>
      <c r="P77" t="str">
        <f t="shared" si="17"/>
        <v>47 - 1</v>
      </c>
      <c r="Q77" s="5">
        <f t="shared" si="18"/>
        <v>14.869132</v>
      </c>
      <c r="R77" s="5">
        <f t="shared" si="19"/>
        <v>1</v>
      </c>
    </row>
    <row r="78" spans="2:18" x14ac:dyDescent="0.3">
      <c r="B78">
        <v>3937</v>
      </c>
      <c r="C78" t="s">
        <v>86</v>
      </c>
      <c r="D78" s="1" t="s">
        <v>143</v>
      </c>
      <c r="E78">
        <v>3.7701899999999999</v>
      </c>
      <c r="H78" t="str">
        <f t="shared" si="12"/>
        <v>393701</v>
      </c>
      <c r="I78" s="1" t="str">
        <f t="shared" si="13"/>
        <v>64 - 1</v>
      </c>
      <c r="J78" s="5">
        <f t="shared" si="14"/>
        <v>2.2701899999999999</v>
      </c>
      <c r="K78" s="5">
        <f t="shared" si="15"/>
        <v>0.5</v>
      </c>
      <c r="O78" t="str">
        <f t="shared" si="16"/>
        <v>393700</v>
      </c>
      <c r="P78" t="str">
        <f t="shared" si="17"/>
        <v>64 - 1</v>
      </c>
      <c r="Q78" s="5">
        <f t="shared" si="18"/>
        <v>2.5701900000000002</v>
      </c>
      <c r="R78" s="5">
        <f t="shared" si="19"/>
        <v>0.2</v>
      </c>
    </row>
    <row r="79" spans="2:18" x14ac:dyDescent="0.3">
      <c r="B79">
        <v>3937</v>
      </c>
      <c r="C79" t="s">
        <v>86</v>
      </c>
      <c r="D79" s="1" t="s">
        <v>144</v>
      </c>
      <c r="E79">
        <v>3.192132</v>
      </c>
      <c r="H79" t="str">
        <f t="shared" si="12"/>
        <v>393701</v>
      </c>
      <c r="I79" s="1" t="str">
        <f t="shared" si="13"/>
        <v>65 - 1</v>
      </c>
      <c r="J79" s="5">
        <f t="shared" si="14"/>
        <v>1.692132</v>
      </c>
      <c r="K79" s="5">
        <f t="shared" si="15"/>
        <v>0.5</v>
      </c>
      <c r="O79" t="str">
        <f t="shared" si="16"/>
        <v>393700</v>
      </c>
      <c r="P79" t="str">
        <f t="shared" si="17"/>
        <v>65 - 1</v>
      </c>
      <c r="Q79" s="5">
        <f t="shared" si="18"/>
        <v>1.992132</v>
      </c>
      <c r="R79" s="5">
        <f t="shared" si="19"/>
        <v>0.2</v>
      </c>
    </row>
    <row r="80" spans="2:18" x14ac:dyDescent="0.3">
      <c r="B80">
        <v>3938</v>
      </c>
      <c r="C80" t="s">
        <v>86</v>
      </c>
      <c r="D80" s="1" t="s">
        <v>144</v>
      </c>
      <c r="E80">
        <v>10.688172</v>
      </c>
      <c r="H80" t="str">
        <f t="shared" si="12"/>
        <v>393801</v>
      </c>
      <c r="I80" s="1" t="str">
        <f t="shared" si="13"/>
        <v>65 - 1</v>
      </c>
      <c r="J80" s="5">
        <f t="shared" si="14"/>
        <v>9.1881719999999998</v>
      </c>
      <c r="K80" s="5">
        <f t="shared" si="15"/>
        <v>0.5</v>
      </c>
      <c r="O80" t="str">
        <f t="shared" si="16"/>
        <v>393800</v>
      </c>
      <c r="P80" t="str">
        <f t="shared" si="17"/>
        <v>65 - 1</v>
      </c>
      <c r="Q80" s="5">
        <f t="shared" si="18"/>
        <v>9.4881720000000005</v>
      </c>
      <c r="R80" s="5">
        <f t="shared" si="19"/>
        <v>0.2</v>
      </c>
    </row>
    <row r="81" spans="2:18" x14ac:dyDescent="0.3">
      <c r="B81">
        <v>3938</v>
      </c>
      <c r="C81" t="s">
        <v>86</v>
      </c>
      <c r="D81" s="1" t="s">
        <v>143</v>
      </c>
      <c r="E81">
        <v>13.932119</v>
      </c>
      <c r="H81" t="str">
        <f t="shared" si="12"/>
        <v>393801</v>
      </c>
      <c r="I81" s="1" t="str">
        <f t="shared" si="13"/>
        <v>64 - 1</v>
      </c>
      <c r="J81" s="5">
        <f t="shared" si="14"/>
        <v>12.432119</v>
      </c>
      <c r="K81" s="5">
        <f t="shared" si="15"/>
        <v>0.5</v>
      </c>
      <c r="O81" t="str">
        <f t="shared" si="16"/>
        <v>393800</v>
      </c>
      <c r="P81" t="str">
        <f t="shared" si="17"/>
        <v>64 - 1</v>
      </c>
      <c r="Q81" s="5">
        <f t="shared" si="18"/>
        <v>12.732119000000001</v>
      </c>
      <c r="R81" s="5">
        <f t="shared" si="19"/>
        <v>0.2</v>
      </c>
    </row>
    <row r="82" spans="2:18" x14ac:dyDescent="0.3">
      <c r="B82">
        <v>3926</v>
      </c>
      <c r="C82" t="s">
        <v>85</v>
      </c>
      <c r="D82" s="1" t="s">
        <v>145</v>
      </c>
      <c r="E82">
        <v>22.876973</v>
      </c>
      <c r="H82" t="str">
        <f t="shared" si="12"/>
        <v>392601</v>
      </c>
      <c r="I82" s="1" t="str">
        <f t="shared" si="13"/>
        <v>48 - 1</v>
      </c>
      <c r="J82" s="5">
        <f t="shared" si="14"/>
        <v>21.626973</v>
      </c>
      <c r="K82" s="5">
        <f t="shared" si="15"/>
        <v>0.75</v>
      </c>
      <c r="O82" t="str">
        <f t="shared" si="16"/>
        <v>392602</v>
      </c>
      <c r="P82" t="str">
        <f t="shared" si="17"/>
        <v>48 - 1</v>
      </c>
      <c r="Q82" s="5">
        <f t="shared" si="18"/>
        <v>11.876973</v>
      </c>
      <c r="R82" s="5">
        <f t="shared" si="19"/>
        <v>1</v>
      </c>
    </row>
    <row r="83" spans="2:18" x14ac:dyDescent="0.3">
      <c r="B83">
        <v>3936</v>
      </c>
      <c r="C83" t="s">
        <v>86</v>
      </c>
      <c r="D83" s="1" t="s">
        <v>146</v>
      </c>
      <c r="E83">
        <v>2.7495150000000002</v>
      </c>
      <c r="H83" t="str">
        <f t="shared" si="12"/>
        <v>393601</v>
      </c>
      <c r="I83" s="1" t="str">
        <f t="shared" si="13"/>
        <v>63 - 1</v>
      </c>
      <c r="J83" s="5">
        <f t="shared" si="14"/>
        <v>1.2495150000000002</v>
      </c>
      <c r="K83" s="5">
        <f t="shared" si="15"/>
        <v>0.5</v>
      </c>
      <c r="O83" t="str">
        <f t="shared" si="16"/>
        <v>393600</v>
      </c>
      <c r="P83" t="str">
        <f t="shared" si="17"/>
        <v>63 - 1</v>
      </c>
      <c r="Q83" s="5">
        <f t="shared" si="18"/>
        <v>1.5495150000000002</v>
      </c>
      <c r="R83" s="5">
        <f t="shared" si="19"/>
        <v>0.2</v>
      </c>
    </row>
    <row r="84" spans="2:18" x14ac:dyDescent="0.3">
      <c r="B84">
        <v>3936</v>
      </c>
      <c r="C84" t="s">
        <v>86</v>
      </c>
      <c r="D84" s="1" t="s">
        <v>147</v>
      </c>
      <c r="E84">
        <v>3.6881029999999999</v>
      </c>
      <c r="H84" t="str">
        <f t="shared" si="12"/>
        <v>393601</v>
      </c>
      <c r="I84" s="1" t="str">
        <f t="shared" si="13"/>
        <v>77 - 1</v>
      </c>
      <c r="J84" s="5">
        <f t="shared" si="14"/>
        <v>2.1881029999999999</v>
      </c>
      <c r="K84" s="5">
        <f t="shared" si="15"/>
        <v>0.5</v>
      </c>
      <c r="O84" t="str">
        <f t="shared" si="16"/>
        <v>393600</v>
      </c>
      <c r="P84" t="str">
        <f t="shared" si="17"/>
        <v>77 - 1</v>
      </c>
      <c r="Q84" s="5">
        <f t="shared" si="18"/>
        <v>2.4881029999999997</v>
      </c>
      <c r="R84" s="5">
        <f t="shared" si="19"/>
        <v>0.2</v>
      </c>
    </row>
    <row r="85" spans="2:18" x14ac:dyDescent="0.3">
      <c r="B85">
        <v>2602</v>
      </c>
      <c r="C85" t="s">
        <v>84</v>
      </c>
      <c r="D85" s="1" t="s">
        <v>148</v>
      </c>
      <c r="E85">
        <v>98.814025000000001</v>
      </c>
      <c r="H85" t="str">
        <f t="shared" si="12"/>
        <v>260201</v>
      </c>
      <c r="I85" s="1" t="str">
        <f t="shared" si="13"/>
        <v>634 - 1</v>
      </c>
      <c r="J85" s="5">
        <f t="shared" si="14"/>
        <v>97.314025000000001</v>
      </c>
      <c r="K85" s="5">
        <f t="shared" si="15"/>
        <v>1</v>
      </c>
      <c r="O85" t="str">
        <f t="shared" si="16"/>
        <v>260202</v>
      </c>
      <c r="P85" t="str">
        <f t="shared" si="17"/>
        <v>634 - 1</v>
      </c>
      <c r="Q85" s="5">
        <f t="shared" si="18"/>
        <v>75.814025000000001</v>
      </c>
      <c r="R85" s="5">
        <f t="shared" si="19"/>
        <v>15</v>
      </c>
    </row>
    <row r="86" spans="2:18" x14ac:dyDescent="0.3">
      <c r="B86">
        <v>2603</v>
      </c>
      <c r="C86" t="s">
        <v>84</v>
      </c>
      <c r="D86" s="1" t="s">
        <v>149</v>
      </c>
      <c r="E86">
        <v>46.706262000000002</v>
      </c>
      <c r="H86" t="str">
        <f t="shared" si="12"/>
        <v>260301</v>
      </c>
      <c r="I86" s="1" t="str">
        <f t="shared" si="13"/>
        <v>1134 - 1</v>
      </c>
      <c r="J86" s="5">
        <f t="shared" si="14"/>
        <v>45.206262000000002</v>
      </c>
      <c r="K86" s="5">
        <f t="shared" si="15"/>
        <v>1</v>
      </c>
      <c r="O86" t="str">
        <f t="shared" si="16"/>
        <v>260302</v>
      </c>
      <c r="P86" t="str">
        <f t="shared" si="17"/>
        <v>1134 - 1</v>
      </c>
      <c r="Q86" s="5">
        <f t="shared" si="18"/>
        <v>23.706262000000002</v>
      </c>
      <c r="R86" s="5">
        <f t="shared" si="19"/>
        <v>15</v>
      </c>
    </row>
    <row r="87" spans="2:18" x14ac:dyDescent="0.3">
      <c r="B87">
        <v>2604</v>
      </c>
      <c r="C87" t="s">
        <v>84</v>
      </c>
      <c r="D87" s="1" t="s">
        <v>150</v>
      </c>
      <c r="E87">
        <v>190.29765</v>
      </c>
      <c r="H87" t="str">
        <f t="shared" si="12"/>
        <v>260401</v>
      </c>
      <c r="I87" s="1" t="str">
        <f t="shared" si="13"/>
        <v>952 - 1</v>
      </c>
      <c r="J87" s="5">
        <f t="shared" si="14"/>
        <v>188.79765</v>
      </c>
      <c r="K87" s="5">
        <f t="shared" si="15"/>
        <v>1</v>
      </c>
      <c r="O87" t="str">
        <f t="shared" si="16"/>
        <v>260402</v>
      </c>
      <c r="P87" t="str">
        <f t="shared" si="17"/>
        <v>952 - 1</v>
      </c>
      <c r="Q87" s="5">
        <f t="shared" si="18"/>
        <v>167.29765</v>
      </c>
      <c r="R87" s="5">
        <f t="shared" si="19"/>
        <v>15</v>
      </c>
    </row>
    <row r="88" spans="2:18" x14ac:dyDescent="0.3">
      <c r="B88">
        <v>2607</v>
      </c>
      <c r="C88" t="s">
        <v>84</v>
      </c>
      <c r="D88" s="1" t="s">
        <v>27</v>
      </c>
      <c r="E88">
        <v>429.23760700000003</v>
      </c>
      <c r="H88" t="str">
        <f t="shared" si="12"/>
        <v>260701</v>
      </c>
      <c r="I88" s="1" t="str">
        <f t="shared" si="13"/>
        <v>17 - 1</v>
      </c>
      <c r="J88" s="5">
        <f t="shared" si="14"/>
        <v>427.73760700000003</v>
      </c>
      <c r="K88" s="5">
        <f t="shared" si="15"/>
        <v>1</v>
      </c>
      <c r="O88" t="str">
        <f t="shared" si="16"/>
        <v>260702</v>
      </c>
      <c r="P88" t="str">
        <f t="shared" si="17"/>
        <v>17 - 1</v>
      </c>
      <c r="Q88" s="5">
        <f t="shared" si="18"/>
        <v>406.23760700000003</v>
      </c>
      <c r="R88" s="5">
        <f t="shared" si="19"/>
        <v>15</v>
      </c>
    </row>
    <row r="89" spans="2:18" x14ac:dyDescent="0.3">
      <c r="B89">
        <v>2608</v>
      </c>
      <c r="C89" t="s">
        <v>84</v>
      </c>
      <c r="D89" s="1" t="s">
        <v>19</v>
      </c>
      <c r="E89">
        <v>82.698481999999998</v>
      </c>
      <c r="H89" t="str">
        <f t="shared" si="12"/>
        <v>260801</v>
      </c>
      <c r="I89" s="1" t="str">
        <f t="shared" si="13"/>
        <v>23 - 1</v>
      </c>
      <c r="J89" s="5">
        <f t="shared" si="14"/>
        <v>81.198481999999998</v>
      </c>
      <c r="K89" s="5">
        <f t="shared" si="15"/>
        <v>1</v>
      </c>
      <c r="O89" t="str">
        <f t="shared" si="16"/>
        <v>260802</v>
      </c>
      <c r="P89" t="str">
        <f t="shared" si="17"/>
        <v>23 - 1</v>
      </c>
      <c r="Q89" s="5">
        <f t="shared" si="18"/>
        <v>59.698481999999998</v>
      </c>
      <c r="R89" s="5">
        <f t="shared" si="19"/>
        <v>15</v>
      </c>
    </row>
    <row r="90" spans="2:18" x14ac:dyDescent="0.3">
      <c r="B90">
        <v>2624</v>
      </c>
      <c r="C90" t="s">
        <v>85</v>
      </c>
      <c r="D90" s="1" t="s">
        <v>2</v>
      </c>
      <c r="E90">
        <v>34.832183000000001</v>
      </c>
      <c r="H90" t="str">
        <f t="shared" si="12"/>
        <v>262401</v>
      </c>
      <c r="I90" s="1" t="str">
        <f t="shared" si="13"/>
        <v>43 - 1</v>
      </c>
      <c r="J90" s="5">
        <f t="shared" si="14"/>
        <v>33.582183000000001</v>
      </c>
      <c r="K90" s="5">
        <f t="shared" si="15"/>
        <v>0.75</v>
      </c>
      <c r="O90" t="str">
        <f t="shared" si="16"/>
        <v>262402</v>
      </c>
      <c r="P90" t="str">
        <f t="shared" si="17"/>
        <v>43 - 1</v>
      </c>
      <c r="Q90" s="5">
        <f t="shared" si="18"/>
        <v>23.832183000000001</v>
      </c>
      <c r="R90" s="5">
        <f t="shared" si="19"/>
        <v>1</v>
      </c>
    </row>
    <row r="91" spans="2:18" x14ac:dyDescent="0.3">
      <c r="B91">
        <v>2622</v>
      </c>
      <c r="C91" t="s">
        <v>85</v>
      </c>
      <c r="D91" s="1" t="s">
        <v>7</v>
      </c>
      <c r="E91">
        <v>23.760518999999999</v>
      </c>
      <c r="H91" t="str">
        <f t="shared" si="12"/>
        <v>262201</v>
      </c>
      <c r="I91" s="1" t="str">
        <f t="shared" si="13"/>
        <v>41 - 1</v>
      </c>
      <c r="J91" s="5">
        <f t="shared" si="14"/>
        <v>22.510518999999999</v>
      </c>
      <c r="K91" s="5">
        <f t="shared" si="15"/>
        <v>0.75</v>
      </c>
      <c r="O91" t="str">
        <f t="shared" si="16"/>
        <v>262202</v>
      </c>
      <c r="P91" t="str">
        <f t="shared" si="17"/>
        <v>41 - 1</v>
      </c>
      <c r="Q91" s="5">
        <f t="shared" si="18"/>
        <v>12.760518999999999</v>
      </c>
      <c r="R91" s="5">
        <f t="shared" si="19"/>
        <v>1</v>
      </c>
    </row>
    <row r="92" spans="2:18" x14ac:dyDescent="0.3">
      <c r="B92">
        <v>2622</v>
      </c>
      <c r="C92" t="s">
        <v>85</v>
      </c>
      <c r="D92" s="1" t="s">
        <v>8</v>
      </c>
      <c r="E92">
        <v>32.718051000000003</v>
      </c>
      <c r="H92" t="str">
        <f t="shared" si="12"/>
        <v>262201</v>
      </c>
      <c r="I92" s="1" t="str">
        <f t="shared" si="13"/>
        <v>42 - 1</v>
      </c>
      <c r="J92" s="5">
        <f t="shared" si="14"/>
        <v>31.468051000000003</v>
      </c>
      <c r="K92" s="5">
        <f t="shared" si="15"/>
        <v>0.75</v>
      </c>
      <c r="O92" t="str">
        <f t="shared" si="16"/>
        <v>262202</v>
      </c>
      <c r="P92" t="str">
        <f t="shared" si="17"/>
        <v>42 - 1</v>
      </c>
      <c r="Q92" s="5">
        <f t="shared" si="18"/>
        <v>21.718051000000003</v>
      </c>
      <c r="R92" s="5">
        <f t="shared" si="19"/>
        <v>1</v>
      </c>
    </row>
    <row r="93" spans="2:18" x14ac:dyDescent="0.3">
      <c r="B93">
        <v>7601</v>
      </c>
      <c r="C93" t="s">
        <v>84</v>
      </c>
      <c r="D93" s="1" t="s">
        <v>23</v>
      </c>
      <c r="E93">
        <v>35.155867000000001</v>
      </c>
      <c r="H93" t="str">
        <f t="shared" si="12"/>
        <v>760101</v>
      </c>
      <c r="I93" s="1" t="str">
        <f t="shared" si="13"/>
        <v>19 - 1</v>
      </c>
      <c r="J93" s="5">
        <f t="shared" si="14"/>
        <v>33.655867000000001</v>
      </c>
      <c r="K93" s="5">
        <f t="shared" si="15"/>
        <v>1</v>
      </c>
      <c r="O93" t="str">
        <f t="shared" si="16"/>
        <v>760102</v>
      </c>
      <c r="P93" t="str">
        <f t="shared" si="17"/>
        <v>19 - 1</v>
      </c>
      <c r="Q93" s="5">
        <f t="shared" si="18"/>
        <v>12.155867000000001</v>
      </c>
      <c r="R93" s="5">
        <f t="shared" si="19"/>
        <v>15</v>
      </c>
    </row>
    <row r="94" spans="2:18" x14ac:dyDescent="0.3">
      <c r="B94">
        <v>7602</v>
      </c>
      <c r="C94" t="s">
        <v>84</v>
      </c>
      <c r="D94" s="1" t="s">
        <v>151</v>
      </c>
      <c r="E94">
        <v>256.381664</v>
      </c>
      <c r="H94" t="str">
        <f t="shared" si="12"/>
        <v>760201</v>
      </c>
      <c r="I94" s="1" t="str">
        <f t="shared" si="13"/>
        <v>638 - 1</v>
      </c>
      <c r="J94" s="5">
        <f t="shared" si="14"/>
        <v>254.881664</v>
      </c>
      <c r="K94" s="5">
        <f t="shared" si="15"/>
        <v>1</v>
      </c>
      <c r="O94" t="str">
        <f t="shared" si="16"/>
        <v>760202</v>
      </c>
      <c r="P94" t="str">
        <f t="shared" si="17"/>
        <v>638 - 1</v>
      </c>
      <c r="Q94" s="5">
        <f t="shared" si="18"/>
        <v>233.381664</v>
      </c>
      <c r="R94" s="5">
        <f t="shared" si="19"/>
        <v>15</v>
      </c>
    </row>
    <row r="95" spans="2:18" x14ac:dyDescent="0.3">
      <c r="B95">
        <v>7608</v>
      </c>
      <c r="C95" t="s">
        <v>84</v>
      </c>
      <c r="D95" s="1" t="s">
        <v>27</v>
      </c>
      <c r="E95">
        <v>143.60464400000001</v>
      </c>
      <c r="H95" t="str">
        <f t="shared" si="12"/>
        <v>760801</v>
      </c>
      <c r="I95" s="1" t="str">
        <f t="shared" si="13"/>
        <v>17 - 1</v>
      </c>
      <c r="J95" s="5">
        <f t="shared" si="14"/>
        <v>142.10464400000001</v>
      </c>
      <c r="K95" s="5">
        <f t="shared" si="15"/>
        <v>1</v>
      </c>
      <c r="O95" t="str">
        <f t="shared" si="16"/>
        <v>760802</v>
      </c>
      <c r="P95" t="str">
        <f t="shared" si="17"/>
        <v>17 - 1</v>
      </c>
      <c r="Q95" s="5">
        <f t="shared" si="18"/>
        <v>120.60464400000001</v>
      </c>
      <c r="R95" s="5">
        <f t="shared" si="19"/>
        <v>15</v>
      </c>
    </row>
    <row r="96" spans="2:18" x14ac:dyDescent="0.3">
      <c r="B96">
        <v>7609</v>
      </c>
      <c r="C96" t="s">
        <v>84</v>
      </c>
      <c r="D96" s="1" t="s">
        <v>22</v>
      </c>
      <c r="E96">
        <v>51.473947000000003</v>
      </c>
      <c r="H96" t="str">
        <f t="shared" si="12"/>
        <v>760901</v>
      </c>
      <c r="I96" s="1" t="str">
        <f t="shared" si="13"/>
        <v>18 - 1</v>
      </c>
      <c r="J96" s="5">
        <f t="shared" si="14"/>
        <v>49.973947000000003</v>
      </c>
      <c r="K96" s="5">
        <f t="shared" si="15"/>
        <v>1</v>
      </c>
      <c r="O96" t="str">
        <f t="shared" si="16"/>
        <v>760902</v>
      </c>
      <c r="P96" t="str">
        <f t="shared" si="17"/>
        <v>18 - 1</v>
      </c>
      <c r="Q96" s="5">
        <f t="shared" si="18"/>
        <v>28.473947000000003</v>
      </c>
      <c r="R96" s="5">
        <f t="shared" si="19"/>
        <v>15</v>
      </c>
    </row>
    <row r="97" spans="2:18" x14ac:dyDescent="0.3">
      <c r="B97">
        <v>7610</v>
      </c>
      <c r="C97" t="s">
        <v>84</v>
      </c>
      <c r="D97" s="1" t="s">
        <v>26</v>
      </c>
      <c r="E97">
        <v>38.873555000000003</v>
      </c>
      <c r="H97" t="str">
        <f t="shared" si="12"/>
        <v>761001</v>
      </c>
      <c r="I97" s="1" t="str">
        <f t="shared" si="13"/>
        <v>21 - 1</v>
      </c>
      <c r="J97" s="5">
        <f t="shared" si="14"/>
        <v>37.373555000000003</v>
      </c>
      <c r="K97" s="5">
        <f t="shared" si="15"/>
        <v>1</v>
      </c>
      <c r="O97" t="str">
        <f t="shared" si="16"/>
        <v>761002</v>
      </c>
      <c r="P97" t="str">
        <f t="shared" si="17"/>
        <v>21 - 1</v>
      </c>
      <c r="Q97" s="5">
        <f t="shared" si="18"/>
        <v>15.873555000000003</v>
      </c>
      <c r="R97" s="5">
        <f t="shared" si="19"/>
        <v>15</v>
      </c>
    </row>
    <row r="98" spans="2:18" x14ac:dyDescent="0.3">
      <c r="B98">
        <v>7612</v>
      </c>
      <c r="C98" t="s">
        <v>84</v>
      </c>
      <c r="D98" s="1" t="s">
        <v>21</v>
      </c>
      <c r="E98">
        <v>89.134642999999997</v>
      </c>
      <c r="H98" t="str">
        <f t="shared" si="12"/>
        <v>761201</v>
      </c>
      <c r="I98" s="1" t="str">
        <f t="shared" si="13"/>
        <v>20 - 1</v>
      </c>
      <c r="J98" s="5">
        <f t="shared" si="14"/>
        <v>87.634642999999997</v>
      </c>
      <c r="K98" s="5">
        <f t="shared" si="15"/>
        <v>1</v>
      </c>
      <c r="O98" t="str">
        <f t="shared" si="16"/>
        <v>761202</v>
      </c>
      <c r="P98" t="str">
        <f t="shared" si="17"/>
        <v>20 - 1</v>
      </c>
      <c r="Q98" s="5">
        <f t="shared" si="18"/>
        <v>66.134642999999997</v>
      </c>
      <c r="R98" s="5">
        <f t="shared" si="19"/>
        <v>15</v>
      </c>
    </row>
    <row r="99" spans="2:18" x14ac:dyDescent="0.3">
      <c r="B99">
        <v>7626</v>
      </c>
      <c r="C99" t="s">
        <v>85</v>
      </c>
      <c r="D99" s="1" t="s">
        <v>1</v>
      </c>
      <c r="E99">
        <v>14.615365000000001</v>
      </c>
      <c r="H99" t="str">
        <f t="shared" si="12"/>
        <v>762601</v>
      </c>
      <c r="I99" s="1" t="str">
        <f t="shared" si="13"/>
        <v>44 - 1</v>
      </c>
      <c r="J99" s="5">
        <f t="shared" si="14"/>
        <v>13.365365000000001</v>
      </c>
      <c r="K99" s="5">
        <f t="shared" si="15"/>
        <v>0.75</v>
      </c>
      <c r="O99" t="str">
        <f t="shared" si="16"/>
        <v>762602</v>
      </c>
      <c r="P99" t="str">
        <f t="shared" si="17"/>
        <v>44 - 1</v>
      </c>
      <c r="Q99" s="5">
        <f t="shared" si="18"/>
        <v>3.6153650000000006</v>
      </c>
      <c r="R99" s="5">
        <f t="shared" si="19"/>
        <v>1</v>
      </c>
    </row>
    <row r="100" spans="2:18" x14ac:dyDescent="0.3">
      <c r="B100">
        <v>7622</v>
      </c>
      <c r="C100" t="s">
        <v>85</v>
      </c>
      <c r="D100" s="1" t="s">
        <v>6</v>
      </c>
      <c r="E100">
        <v>18.879847999999999</v>
      </c>
      <c r="H100" t="str">
        <f t="shared" si="12"/>
        <v>762201</v>
      </c>
      <c r="I100" s="1" t="str">
        <f t="shared" si="13"/>
        <v>46 - 1</v>
      </c>
      <c r="J100" s="5">
        <f t="shared" si="14"/>
        <v>17.629847999999999</v>
      </c>
      <c r="K100" s="5">
        <f t="shared" si="15"/>
        <v>0.75</v>
      </c>
      <c r="O100" t="str">
        <f t="shared" si="16"/>
        <v>762202</v>
      </c>
      <c r="P100" t="str">
        <f t="shared" si="17"/>
        <v>46 - 1</v>
      </c>
      <c r="Q100" s="5">
        <f t="shared" si="18"/>
        <v>7.8798479999999991</v>
      </c>
      <c r="R100" s="5">
        <f t="shared" si="19"/>
        <v>1</v>
      </c>
    </row>
    <row r="101" spans="2:18" x14ac:dyDescent="0.3">
      <c r="B101">
        <v>7628</v>
      </c>
      <c r="C101" t="s">
        <v>85</v>
      </c>
      <c r="D101" s="1" t="s">
        <v>3</v>
      </c>
      <c r="E101">
        <v>25.53763</v>
      </c>
      <c r="H101" t="str">
        <f t="shared" si="12"/>
        <v>762801</v>
      </c>
      <c r="I101" s="1" t="str">
        <f t="shared" si="13"/>
        <v>45 - 1</v>
      </c>
      <c r="J101" s="5">
        <f t="shared" si="14"/>
        <v>24.28763</v>
      </c>
      <c r="K101" s="5">
        <f t="shared" si="15"/>
        <v>0.75</v>
      </c>
      <c r="O101" t="str">
        <f t="shared" si="16"/>
        <v>762802</v>
      </c>
      <c r="P101" t="str">
        <f t="shared" si="17"/>
        <v>45 - 1</v>
      </c>
      <c r="Q101" s="5">
        <f t="shared" si="18"/>
        <v>14.53763</v>
      </c>
      <c r="R101" s="5">
        <f t="shared" si="19"/>
        <v>1</v>
      </c>
    </row>
    <row r="102" spans="2:18" x14ac:dyDescent="0.3">
      <c r="B102">
        <v>7637</v>
      </c>
      <c r="C102" t="s">
        <v>86</v>
      </c>
      <c r="D102" s="1" t="s">
        <v>152</v>
      </c>
      <c r="E102">
        <v>6.5138189999999998</v>
      </c>
      <c r="H102" t="str">
        <f t="shared" si="12"/>
        <v>763701</v>
      </c>
      <c r="I102" s="1" t="str">
        <f t="shared" si="13"/>
        <v>67 - 1</v>
      </c>
      <c r="J102" s="5">
        <f t="shared" si="14"/>
        <v>5.0138189999999998</v>
      </c>
      <c r="K102" s="5">
        <f t="shared" si="15"/>
        <v>0.5</v>
      </c>
      <c r="O102" t="str">
        <f t="shared" si="16"/>
        <v>763700</v>
      </c>
      <c r="P102" t="str">
        <f t="shared" si="17"/>
        <v>67 - 1</v>
      </c>
      <c r="Q102" s="5">
        <f t="shared" si="18"/>
        <v>5.3138189999999996</v>
      </c>
      <c r="R102" s="5">
        <f t="shared" si="19"/>
        <v>0.2</v>
      </c>
    </row>
    <row r="103" spans="2:18" x14ac:dyDescent="0.3">
      <c r="B103">
        <v>7638</v>
      </c>
      <c r="C103" t="s">
        <v>86</v>
      </c>
      <c r="D103" s="1" t="s">
        <v>153</v>
      </c>
      <c r="E103">
        <v>17.567270000000001</v>
      </c>
      <c r="H103" t="str">
        <f t="shared" si="12"/>
        <v>763801</v>
      </c>
      <c r="I103" s="1" t="str">
        <f t="shared" si="13"/>
        <v>66 - 1</v>
      </c>
      <c r="J103" s="5">
        <f t="shared" si="14"/>
        <v>16.067270000000001</v>
      </c>
      <c r="K103" s="5">
        <f t="shared" si="15"/>
        <v>0.5</v>
      </c>
      <c r="O103" t="str">
        <f t="shared" si="16"/>
        <v>763800</v>
      </c>
      <c r="P103" t="str">
        <f t="shared" si="17"/>
        <v>66 - 1</v>
      </c>
      <c r="Q103" s="5">
        <f t="shared" si="18"/>
        <v>16.367270000000001</v>
      </c>
      <c r="R103" s="5">
        <f t="shared" si="19"/>
        <v>0.2</v>
      </c>
    </row>
    <row r="104" spans="2:18" x14ac:dyDescent="0.3">
      <c r="B104">
        <v>7638</v>
      </c>
      <c r="C104" t="s">
        <v>86</v>
      </c>
      <c r="D104" s="1" t="s">
        <v>152</v>
      </c>
      <c r="E104">
        <v>15.782463</v>
      </c>
      <c r="H104" t="str">
        <f t="shared" si="12"/>
        <v>763801</v>
      </c>
      <c r="I104" s="1" t="str">
        <f t="shared" si="13"/>
        <v>67 - 1</v>
      </c>
      <c r="J104" s="5">
        <f t="shared" si="14"/>
        <v>14.282463</v>
      </c>
      <c r="K104" s="5">
        <f t="shared" si="15"/>
        <v>0.5</v>
      </c>
      <c r="O104" t="str">
        <f t="shared" si="16"/>
        <v>763800</v>
      </c>
      <c r="P104" t="str">
        <f t="shared" si="17"/>
        <v>67 - 1</v>
      </c>
      <c r="Q104" s="5">
        <f t="shared" si="18"/>
        <v>14.582463000000001</v>
      </c>
      <c r="R104" s="5">
        <f t="shared" si="19"/>
        <v>0.2</v>
      </c>
    </row>
    <row r="105" spans="2:18" x14ac:dyDescent="0.3">
      <c r="B105">
        <v>7637</v>
      </c>
      <c r="C105" t="s">
        <v>86</v>
      </c>
      <c r="D105" s="1" t="s">
        <v>153</v>
      </c>
      <c r="E105">
        <v>5.8229930000000003</v>
      </c>
      <c r="H105" t="str">
        <f t="shared" si="12"/>
        <v>763701</v>
      </c>
      <c r="I105" s="1" t="str">
        <f t="shared" si="13"/>
        <v>66 - 1</v>
      </c>
      <c r="J105" s="5">
        <f t="shared" si="14"/>
        <v>4.3229930000000003</v>
      </c>
      <c r="K105" s="5">
        <f t="shared" si="15"/>
        <v>0.5</v>
      </c>
      <c r="O105" t="str">
        <f t="shared" si="16"/>
        <v>763700</v>
      </c>
      <c r="P105" t="str">
        <f t="shared" si="17"/>
        <v>66 - 1</v>
      </c>
      <c r="Q105" s="5">
        <f t="shared" si="18"/>
        <v>4.6229930000000001</v>
      </c>
      <c r="R105" s="5">
        <f t="shared" si="19"/>
        <v>0.2</v>
      </c>
    </row>
    <row r="106" spans="2:18" x14ac:dyDescent="0.3">
      <c r="B106">
        <v>3702</v>
      </c>
      <c r="C106" t="s">
        <v>84</v>
      </c>
      <c r="D106" s="1" t="s">
        <v>154</v>
      </c>
      <c r="E106">
        <v>636.43584599999997</v>
      </c>
      <c r="H106" t="str">
        <f t="shared" si="12"/>
        <v>370201</v>
      </c>
      <c r="I106" s="1" t="str">
        <f t="shared" si="13"/>
        <v>640 - 1</v>
      </c>
      <c r="J106" s="5">
        <f t="shared" si="14"/>
        <v>634.93584599999997</v>
      </c>
      <c r="K106" s="5">
        <f t="shared" si="15"/>
        <v>1</v>
      </c>
      <c r="O106" t="str">
        <f t="shared" si="16"/>
        <v>370202</v>
      </c>
      <c r="P106" t="str">
        <f t="shared" si="17"/>
        <v>640 - 1</v>
      </c>
      <c r="Q106" s="5">
        <f t="shared" si="18"/>
        <v>613.43584599999997</v>
      </c>
      <c r="R106" s="5">
        <f t="shared" si="19"/>
        <v>15</v>
      </c>
    </row>
    <row r="107" spans="2:18" x14ac:dyDescent="0.3">
      <c r="B107">
        <v>3703</v>
      </c>
      <c r="C107" t="s">
        <v>84</v>
      </c>
      <c r="D107" s="1" t="s">
        <v>155</v>
      </c>
      <c r="E107">
        <v>44.049616999999998</v>
      </c>
      <c r="H107" t="str">
        <f t="shared" si="12"/>
        <v>370301</v>
      </c>
      <c r="I107" s="1" t="str">
        <f t="shared" si="13"/>
        <v>1139 - 1</v>
      </c>
      <c r="J107" s="5">
        <f t="shared" si="14"/>
        <v>42.549616999999998</v>
      </c>
      <c r="K107" s="5">
        <f t="shared" si="15"/>
        <v>1</v>
      </c>
      <c r="O107" t="str">
        <f t="shared" si="16"/>
        <v>370302</v>
      </c>
      <c r="P107" t="str">
        <f t="shared" si="17"/>
        <v>1139 - 1</v>
      </c>
      <c r="Q107" s="5">
        <f t="shared" si="18"/>
        <v>21.049616999999998</v>
      </c>
      <c r="R107" s="5">
        <f t="shared" si="19"/>
        <v>15</v>
      </c>
    </row>
    <row r="108" spans="2:18" x14ac:dyDescent="0.3">
      <c r="B108">
        <v>3705</v>
      </c>
      <c r="C108" t="s">
        <v>84</v>
      </c>
      <c r="D108" s="1" t="s">
        <v>156</v>
      </c>
      <c r="E108">
        <v>111.191215</v>
      </c>
      <c r="H108" t="str">
        <f t="shared" si="12"/>
        <v>370501</v>
      </c>
      <c r="I108" s="1" t="str">
        <f t="shared" si="13"/>
        <v>642 - 1</v>
      </c>
      <c r="J108" s="5">
        <f t="shared" si="14"/>
        <v>109.691215</v>
      </c>
      <c r="K108" s="5">
        <f t="shared" si="15"/>
        <v>1</v>
      </c>
      <c r="O108" t="str">
        <f t="shared" si="16"/>
        <v>370502</v>
      </c>
      <c r="P108" t="str">
        <f t="shared" si="17"/>
        <v>642 - 1</v>
      </c>
      <c r="Q108" s="5">
        <f t="shared" si="18"/>
        <v>88.191215</v>
      </c>
      <c r="R108" s="5">
        <f t="shared" si="19"/>
        <v>15</v>
      </c>
    </row>
    <row r="109" spans="2:18" x14ac:dyDescent="0.3">
      <c r="B109">
        <v>3707</v>
      </c>
      <c r="C109" t="s">
        <v>84</v>
      </c>
      <c r="D109" s="1" t="s">
        <v>157</v>
      </c>
      <c r="E109">
        <v>66.961256000000006</v>
      </c>
      <c r="H109" t="str">
        <f t="shared" si="12"/>
        <v>370701</v>
      </c>
      <c r="I109" s="1" t="str">
        <f t="shared" si="13"/>
        <v>1136 - 1</v>
      </c>
      <c r="J109" s="5">
        <f t="shared" si="14"/>
        <v>65.461256000000006</v>
      </c>
      <c r="K109" s="5">
        <f t="shared" si="15"/>
        <v>1</v>
      </c>
      <c r="O109" t="str">
        <f t="shared" si="16"/>
        <v>370702</v>
      </c>
      <c r="P109" t="str">
        <f t="shared" si="17"/>
        <v>1136 - 1</v>
      </c>
      <c r="Q109" s="5">
        <f t="shared" si="18"/>
        <v>43.961256000000006</v>
      </c>
      <c r="R109" s="5">
        <f t="shared" si="19"/>
        <v>15</v>
      </c>
    </row>
    <row r="110" spans="2:18" x14ac:dyDescent="0.3">
      <c r="B110">
        <v>3708</v>
      </c>
      <c r="C110" t="s">
        <v>84</v>
      </c>
      <c r="D110" s="1" t="s">
        <v>0</v>
      </c>
      <c r="E110">
        <v>174.746814</v>
      </c>
      <c r="H110" t="str">
        <f t="shared" si="12"/>
        <v>370801</v>
      </c>
      <c r="I110" s="1" t="str">
        <f t="shared" si="13"/>
        <v>13 - 1</v>
      </c>
      <c r="J110" s="5">
        <f t="shared" si="14"/>
        <v>173.246814</v>
      </c>
      <c r="K110" s="5">
        <f t="shared" si="15"/>
        <v>1</v>
      </c>
      <c r="O110" t="str">
        <f t="shared" si="16"/>
        <v>370802</v>
      </c>
      <c r="P110" t="str">
        <f t="shared" si="17"/>
        <v>13 - 1</v>
      </c>
      <c r="Q110" s="5">
        <f t="shared" si="18"/>
        <v>151.746814</v>
      </c>
      <c r="R110" s="5">
        <f t="shared" si="19"/>
        <v>15</v>
      </c>
    </row>
    <row r="111" spans="2:18" x14ac:dyDescent="0.3">
      <c r="B111">
        <v>3709</v>
      </c>
      <c r="C111" t="s">
        <v>84</v>
      </c>
      <c r="D111" s="1" t="s">
        <v>158</v>
      </c>
      <c r="E111">
        <v>176.69462999999999</v>
      </c>
      <c r="H111" t="str">
        <f t="shared" si="12"/>
        <v>370901</v>
      </c>
      <c r="I111" s="1" t="str">
        <f t="shared" si="13"/>
        <v>1135 - 1</v>
      </c>
      <c r="J111" s="5">
        <f t="shared" si="14"/>
        <v>175.19462999999999</v>
      </c>
      <c r="K111" s="5">
        <f t="shared" si="15"/>
        <v>1</v>
      </c>
      <c r="O111" t="str">
        <f t="shared" si="16"/>
        <v>370902</v>
      </c>
      <c r="P111" t="str">
        <f t="shared" si="17"/>
        <v>1135 - 1</v>
      </c>
      <c r="Q111" s="5">
        <f t="shared" si="18"/>
        <v>153.69462999999999</v>
      </c>
      <c r="R111" s="5">
        <f t="shared" si="19"/>
        <v>15</v>
      </c>
    </row>
    <row r="112" spans="2:18" x14ac:dyDescent="0.3">
      <c r="B112">
        <v>3711</v>
      </c>
      <c r="C112" t="s">
        <v>84</v>
      </c>
      <c r="D112" s="1" t="s">
        <v>159</v>
      </c>
      <c r="E112">
        <v>50.357689999999998</v>
      </c>
      <c r="H112" t="str">
        <f t="shared" si="12"/>
        <v>371101</v>
      </c>
      <c r="I112" s="1" t="str">
        <f t="shared" si="13"/>
        <v>954 - 1</v>
      </c>
      <c r="J112" s="5">
        <f t="shared" si="14"/>
        <v>48.857689999999998</v>
      </c>
      <c r="K112" s="5">
        <f t="shared" si="15"/>
        <v>1</v>
      </c>
      <c r="O112" t="str">
        <f t="shared" si="16"/>
        <v>371102</v>
      </c>
      <c r="P112" t="str">
        <f t="shared" si="17"/>
        <v>954 - 1</v>
      </c>
      <c r="Q112" s="5">
        <f t="shared" si="18"/>
        <v>27.357689999999998</v>
      </c>
      <c r="R112" s="5">
        <f t="shared" si="19"/>
        <v>15</v>
      </c>
    </row>
    <row r="113" spans="2:18" x14ac:dyDescent="0.3">
      <c r="B113">
        <v>3731</v>
      </c>
      <c r="C113" t="s">
        <v>86</v>
      </c>
      <c r="D113" s="1" t="s">
        <v>160</v>
      </c>
      <c r="E113">
        <v>8.0987690000000008</v>
      </c>
      <c r="H113" t="str">
        <f t="shared" si="12"/>
        <v>373101</v>
      </c>
      <c r="I113" s="1" t="str">
        <f t="shared" si="13"/>
        <v>72 - 1</v>
      </c>
      <c r="J113" s="5">
        <f t="shared" si="14"/>
        <v>6.5987690000000008</v>
      </c>
      <c r="K113" s="5">
        <f t="shared" si="15"/>
        <v>0.5</v>
      </c>
      <c r="O113" t="str">
        <f t="shared" si="16"/>
        <v>373100</v>
      </c>
      <c r="P113" t="str">
        <f t="shared" si="17"/>
        <v>72 - 1</v>
      </c>
      <c r="Q113" s="5">
        <f t="shared" si="18"/>
        <v>6.8987690000000006</v>
      </c>
      <c r="R113" s="5">
        <f t="shared" si="19"/>
        <v>0.2</v>
      </c>
    </row>
    <row r="114" spans="2:18" x14ac:dyDescent="0.3">
      <c r="B114">
        <v>3722</v>
      </c>
      <c r="C114" t="s">
        <v>85</v>
      </c>
      <c r="D114" s="1" t="s">
        <v>4</v>
      </c>
      <c r="E114">
        <v>20.117227</v>
      </c>
      <c r="H114" t="str">
        <f t="shared" si="12"/>
        <v>372201</v>
      </c>
      <c r="I114" s="1" t="str">
        <f t="shared" si="13"/>
        <v>38 - 1</v>
      </c>
      <c r="J114" s="5">
        <f t="shared" si="14"/>
        <v>18.867227</v>
      </c>
      <c r="K114" s="5">
        <f t="shared" si="15"/>
        <v>0.75</v>
      </c>
      <c r="O114" t="str">
        <f t="shared" si="16"/>
        <v>372202</v>
      </c>
      <c r="P114" t="str">
        <f t="shared" si="17"/>
        <v>38 - 1</v>
      </c>
      <c r="Q114" s="5">
        <f t="shared" si="18"/>
        <v>9.1172269999999997</v>
      </c>
      <c r="R114" s="5">
        <f t="shared" si="19"/>
        <v>1</v>
      </c>
    </row>
    <row r="115" spans="2:18" x14ac:dyDescent="0.3">
      <c r="B115">
        <v>3733</v>
      </c>
      <c r="C115" t="s">
        <v>86</v>
      </c>
      <c r="D115" s="1" t="s">
        <v>161</v>
      </c>
      <c r="E115">
        <v>3.5968710000000002</v>
      </c>
      <c r="H115" t="str">
        <f t="shared" si="12"/>
        <v>373301</v>
      </c>
      <c r="I115" s="1" t="str">
        <f t="shared" si="13"/>
        <v>69 - 1</v>
      </c>
      <c r="J115" s="5">
        <f t="shared" si="14"/>
        <v>2.0968710000000002</v>
      </c>
      <c r="K115" s="5">
        <f t="shared" si="15"/>
        <v>0.5</v>
      </c>
      <c r="O115" t="str">
        <f t="shared" si="16"/>
        <v>373300</v>
      </c>
      <c r="P115" t="str">
        <f t="shared" si="17"/>
        <v>69 - 1</v>
      </c>
      <c r="Q115" s="5">
        <f t="shared" si="18"/>
        <v>2.396871</v>
      </c>
      <c r="R115" s="5">
        <f t="shared" si="19"/>
        <v>0.2</v>
      </c>
    </row>
    <row r="116" spans="2:18" x14ac:dyDescent="0.3">
      <c r="B116">
        <v>3724</v>
      </c>
      <c r="C116" t="s">
        <v>85</v>
      </c>
      <c r="D116" s="1" t="s">
        <v>38</v>
      </c>
      <c r="E116">
        <v>17.529385000000001</v>
      </c>
      <c r="H116" t="str">
        <f t="shared" si="12"/>
        <v>372401</v>
      </c>
      <c r="I116" s="1" t="str">
        <f t="shared" si="13"/>
        <v>39 - 1</v>
      </c>
      <c r="J116" s="5">
        <f t="shared" si="14"/>
        <v>16.279385000000001</v>
      </c>
      <c r="K116" s="5">
        <f t="shared" si="15"/>
        <v>0.75</v>
      </c>
      <c r="O116" t="str">
        <f t="shared" si="16"/>
        <v>372402</v>
      </c>
      <c r="P116" t="str">
        <f t="shared" si="17"/>
        <v>39 - 1</v>
      </c>
      <c r="Q116" s="5">
        <f t="shared" si="18"/>
        <v>6.5293850000000013</v>
      </c>
      <c r="R116" s="5">
        <f t="shared" si="19"/>
        <v>1</v>
      </c>
    </row>
    <row r="117" spans="2:18" x14ac:dyDescent="0.3">
      <c r="B117">
        <v>3734</v>
      </c>
      <c r="C117" t="s">
        <v>86</v>
      </c>
      <c r="D117" s="1" t="s">
        <v>162</v>
      </c>
      <c r="E117">
        <v>8.0424450000000007</v>
      </c>
      <c r="H117" t="str">
        <f t="shared" si="12"/>
        <v>373401</v>
      </c>
      <c r="I117" s="1" t="str">
        <f t="shared" si="13"/>
        <v>70 - 1</v>
      </c>
      <c r="J117" s="5">
        <f t="shared" si="14"/>
        <v>6.5424450000000007</v>
      </c>
      <c r="K117" s="5">
        <f t="shared" si="15"/>
        <v>0.5</v>
      </c>
      <c r="O117" t="str">
        <f t="shared" si="16"/>
        <v>373400</v>
      </c>
      <c r="P117" t="str">
        <f t="shared" si="17"/>
        <v>70 - 1</v>
      </c>
      <c r="Q117" s="5">
        <f t="shared" si="18"/>
        <v>6.8424450000000006</v>
      </c>
      <c r="R117" s="5">
        <f t="shared" si="19"/>
        <v>0.2</v>
      </c>
    </row>
    <row r="118" spans="2:18" x14ac:dyDescent="0.3">
      <c r="B118">
        <v>3734</v>
      </c>
      <c r="C118" t="s">
        <v>86</v>
      </c>
      <c r="D118" s="1" t="s">
        <v>161</v>
      </c>
      <c r="E118">
        <v>10.929437999999999</v>
      </c>
      <c r="H118" t="str">
        <f t="shared" si="12"/>
        <v>373401</v>
      </c>
      <c r="I118" s="1" t="str">
        <f t="shared" si="13"/>
        <v>69 - 1</v>
      </c>
      <c r="J118" s="5">
        <f t="shared" si="14"/>
        <v>9.4294379999999993</v>
      </c>
      <c r="K118" s="5">
        <f t="shared" si="15"/>
        <v>0.5</v>
      </c>
      <c r="O118" t="str">
        <f t="shared" si="16"/>
        <v>373400</v>
      </c>
      <c r="P118" t="str">
        <f t="shared" si="17"/>
        <v>69 - 1</v>
      </c>
      <c r="Q118" s="5">
        <f t="shared" si="18"/>
        <v>9.729438</v>
      </c>
      <c r="R118" s="5">
        <f t="shared" si="19"/>
        <v>0.2</v>
      </c>
    </row>
    <row r="119" spans="2:18" x14ac:dyDescent="0.3">
      <c r="B119">
        <v>3733</v>
      </c>
      <c r="C119" t="s">
        <v>86</v>
      </c>
      <c r="D119" s="1" t="s">
        <v>162</v>
      </c>
      <c r="E119">
        <v>3.608285</v>
      </c>
      <c r="H119" t="str">
        <f t="shared" si="12"/>
        <v>373301</v>
      </c>
      <c r="I119" s="1" t="str">
        <f t="shared" si="13"/>
        <v>70 - 1</v>
      </c>
      <c r="J119" s="5">
        <f t="shared" si="14"/>
        <v>2.108285</v>
      </c>
      <c r="K119" s="5">
        <f t="shared" si="15"/>
        <v>0.5</v>
      </c>
      <c r="O119" t="str">
        <f t="shared" si="16"/>
        <v>373300</v>
      </c>
      <c r="P119" t="str">
        <f t="shared" si="17"/>
        <v>70 - 1</v>
      </c>
      <c r="Q119" s="5">
        <f t="shared" si="18"/>
        <v>2.4082850000000002</v>
      </c>
      <c r="R119" s="5">
        <f t="shared" si="19"/>
        <v>0.2</v>
      </c>
    </row>
    <row r="120" spans="2:18" x14ac:dyDescent="0.3">
      <c r="B120">
        <v>3734</v>
      </c>
      <c r="C120" t="s">
        <v>86</v>
      </c>
      <c r="D120" s="1" t="s">
        <v>162</v>
      </c>
      <c r="E120">
        <v>10.940852</v>
      </c>
      <c r="H120" t="str">
        <f t="shared" si="12"/>
        <v>373401</v>
      </c>
      <c r="I120" s="1" t="str">
        <f t="shared" si="13"/>
        <v>70 - 1</v>
      </c>
      <c r="J120" s="5">
        <f t="shared" si="14"/>
        <v>9.4408519999999996</v>
      </c>
      <c r="K120" s="5">
        <f t="shared" si="15"/>
        <v>0.5</v>
      </c>
      <c r="O120" t="str">
        <f t="shared" si="16"/>
        <v>373400</v>
      </c>
      <c r="P120" t="str">
        <f t="shared" si="17"/>
        <v>70 - 1</v>
      </c>
      <c r="Q120" s="5">
        <f t="shared" si="18"/>
        <v>9.7408520000000003</v>
      </c>
      <c r="R120" s="5">
        <f t="shared" si="19"/>
        <v>0.2</v>
      </c>
    </row>
    <row r="121" spans="2:18" x14ac:dyDescent="0.3">
      <c r="B121">
        <v>3732</v>
      </c>
      <c r="C121" t="s">
        <v>86</v>
      </c>
      <c r="D121" s="1" t="s">
        <v>160</v>
      </c>
      <c r="E121">
        <v>13.437116</v>
      </c>
      <c r="H121" t="str">
        <f t="shared" si="12"/>
        <v>373201</v>
      </c>
      <c r="I121" s="1" t="str">
        <f t="shared" si="13"/>
        <v>72 - 1</v>
      </c>
      <c r="J121" s="5">
        <f t="shared" si="14"/>
        <v>11.937116</v>
      </c>
      <c r="K121" s="5">
        <f t="shared" si="15"/>
        <v>0.5</v>
      </c>
      <c r="O121" t="str">
        <f t="shared" si="16"/>
        <v>373200</v>
      </c>
      <c r="P121" t="str">
        <f t="shared" si="17"/>
        <v>72 - 1</v>
      </c>
      <c r="Q121" s="5">
        <f t="shared" si="18"/>
        <v>12.237116</v>
      </c>
      <c r="R121" s="5">
        <f t="shared" si="19"/>
        <v>0.2</v>
      </c>
    </row>
    <row r="122" spans="2:18" x14ac:dyDescent="0.3">
      <c r="B122">
        <v>3732</v>
      </c>
      <c r="C122" t="s">
        <v>86</v>
      </c>
      <c r="D122" s="1" t="s">
        <v>163</v>
      </c>
      <c r="E122">
        <v>14.694718999999999</v>
      </c>
      <c r="H122" t="str">
        <f t="shared" si="12"/>
        <v>373201</v>
      </c>
      <c r="I122" s="1" t="str">
        <f t="shared" si="13"/>
        <v>71 - 1</v>
      </c>
      <c r="J122" s="5">
        <f t="shared" si="14"/>
        <v>13.194718999999999</v>
      </c>
      <c r="K122" s="5">
        <f t="shared" si="15"/>
        <v>0.5</v>
      </c>
      <c r="O122" t="str">
        <f t="shared" si="16"/>
        <v>373200</v>
      </c>
      <c r="P122" t="str">
        <f t="shared" si="17"/>
        <v>71 - 1</v>
      </c>
      <c r="Q122" s="5">
        <f t="shared" si="18"/>
        <v>13.494719</v>
      </c>
      <c r="R122" s="5">
        <f t="shared" si="19"/>
        <v>0.2</v>
      </c>
    </row>
    <row r="123" spans="2:18" x14ac:dyDescent="0.3">
      <c r="B123">
        <v>3731</v>
      </c>
      <c r="C123" t="s">
        <v>86</v>
      </c>
      <c r="D123" s="1" t="s">
        <v>163</v>
      </c>
      <c r="E123">
        <v>4.8760310000000002</v>
      </c>
      <c r="H123" t="str">
        <f t="shared" si="12"/>
        <v>373101</v>
      </c>
      <c r="I123" s="1" t="str">
        <f t="shared" si="13"/>
        <v>71 - 1</v>
      </c>
      <c r="J123" s="5">
        <f t="shared" si="14"/>
        <v>3.3760310000000002</v>
      </c>
      <c r="K123" s="5">
        <f t="shared" si="15"/>
        <v>0.5</v>
      </c>
      <c r="O123" t="str">
        <f t="shared" si="16"/>
        <v>373100</v>
      </c>
      <c r="P123" t="str">
        <f t="shared" si="17"/>
        <v>71 - 1</v>
      </c>
      <c r="Q123" s="5">
        <f t="shared" si="18"/>
        <v>3.676031</v>
      </c>
      <c r="R123" s="5">
        <f t="shared" si="19"/>
        <v>0.2</v>
      </c>
    </row>
    <row r="124" spans="2:18" x14ac:dyDescent="0.3">
      <c r="B124">
        <v>3805</v>
      </c>
      <c r="C124" t="s">
        <v>84</v>
      </c>
      <c r="D124" s="1" t="s">
        <v>164</v>
      </c>
      <c r="E124">
        <v>93.771292000000003</v>
      </c>
      <c r="H124" t="str">
        <f t="shared" si="12"/>
        <v>380501</v>
      </c>
      <c r="I124" s="1" t="str">
        <f t="shared" si="13"/>
        <v>644 - 1</v>
      </c>
      <c r="J124" s="5">
        <f t="shared" si="14"/>
        <v>92.271292000000003</v>
      </c>
      <c r="K124" s="5">
        <f t="shared" si="15"/>
        <v>1</v>
      </c>
      <c r="O124" t="str">
        <f t="shared" si="16"/>
        <v>380502</v>
      </c>
      <c r="P124" t="str">
        <f t="shared" si="17"/>
        <v>644 - 1</v>
      </c>
      <c r="Q124" s="5">
        <f t="shared" si="18"/>
        <v>70.771292000000003</v>
      </c>
      <c r="R124" s="5">
        <f t="shared" si="19"/>
        <v>15</v>
      </c>
    </row>
    <row r="125" spans="2:18" x14ac:dyDescent="0.3">
      <c r="B125">
        <v>3807</v>
      </c>
      <c r="C125" t="s">
        <v>84</v>
      </c>
      <c r="D125" s="1" t="s">
        <v>165</v>
      </c>
      <c r="E125">
        <v>640.40749800000003</v>
      </c>
      <c r="H125" t="str">
        <f t="shared" si="12"/>
        <v>380701</v>
      </c>
      <c r="I125" s="1" t="str">
        <f t="shared" si="13"/>
        <v>639 - 1</v>
      </c>
      <c r="J125" s="5">
        <f t="shared" si="14"/>
        <v>638.90749800000003</v>
      </c>
      <c r="K125" s="5">
        <f t="shared" si="15"/>
        <v>1</v>
      </c>
      <c r="O125" t="str">
        <f t="shared" si="16"/>
        <v>380702</v>
      </c>
      <c r="P125" t="str">
        <f t="shared" si="17"/>
        <v>639 - 1</v>
      </c>
      <c r="Q125" s="5">
        <f t="shared" si="18"/>
        <v>617.40749800000003</v>
      </c>
      <c r="R125" s="5">
        <f t="shared" si="19"/>
        <v>15</v>
      </c>
    </row>
    <row r="126" spans="2:18" x14ac:dyDescent="0.3">
      <c r="B126">
        <v>3809</v>
      </c>
      <c r="C126" t="s">
        <v>84</v>
      </c>
      <c r="D126" s="1" t="s">
        <v>166</v>
      </c>
      <c r="E126">
        <v>70.054124000000002</v>
      </c>
      <c r="H126" t="str">
        <f t="shared" si="12"/>
        <v>380901</v>
      </c>
      <c r="I126" s="1" t="str">
        <f t="shared" si="13"/>
        <v>1128 - 1</v>
      </c>
      <c r="J126" s="5">
        <f t="shared" si="14"/>
        <v>68.554124000000002</v>
      </c>
      <c r="K126" s="5">
        <f t="shared" si="15"/>
        <v>1</v>
      </c>
      <c r="O126" t="str">
        <f t="shared" si="16"/>
        <v>380902</v>
      </c>
      <c r="P126" t="str">
        <f t="shared" si="17"/>
        <v>1128 - 1</v>
      </c>
      <c r="Q126" s="5">
        <f t="shared" si="18"/>
        <v>47.054124000000002</v>
      </c>
      <c r="R126" s="5">
        <f t="shared" si="19"/>
        <v>15</v>
      </c>
    </row>
    <row r="127" spans="2:18" x14ac:dyDescent="0.3">
      <c r="B127">
        <v>3810</v>
      </c>
      <c r="C127" t="s">
        <v>84</v>
      </c>
      <c r="D127" s="1" t="s">
        <v>167</v>
      </c>
      <c r="E127">
        <v>128.642458</v>
      </c>
      <c r="H127" t="str">
        <f t="shared" si="12"/>
        <v>381001</v>
      </c>
      <c r="I127" s="1" t="str">
        <f t="shared" si="13"/>
        <v>1127 - 1</v>
      </c>
      <c r="J127" s="5">
        <f t="shared" si="14"/>
        <v>127.142458</v>
      </c>
      <c r="K127" s="5">
        <f t="shared" si="15"/>
        <v>1</v>
      </c>
      <c r="O127" t="str">
        <f t="shared" si="16"/>
        <v>381002</v>
      </c>
      <c r="P127" t="str">
        <f t="shared" si="17"/>
        <v>1127 - 1</v>
      </c>
      <c r="Q127" s="5">
        <f t="shared" si="18"/>
        <v>105.642458</v>
      </c>
      <c r="R127" s="5">
        <f t="shared" si="19"/>
        <v>15</v>
      </c>
    </row>
    <row r="128" spans="2:18" x14ac:dyDescent="0.3">
      <c r="B128">
        <v>3811</v>
      </c>
      <c r="C128" t="s">
        <v>84</v>
      </c>
      <c r="D128" s="1" t="s">
        <v>34</v>
      </c>
      <c r="E128">
        <v>129.746692</v>
      </c>
      <c r="H128" t="str">
        <f t="shared" si="12"/>
        <v>381101</v>
      </c>
      <c r="I128" s="1" t="str">
        <f t="shared" si="13"/>
        <v>12 - 1</v>
      </c>
      <c r="J128" s="5">
        <f t="shared" si="14"/>
        <v>128.246692</v>
      </c>
      <c r="K128" s="5">
        <f t="shared" si="15"/>
        <v>1</v>
      </c>
      <c r="O128" t="str">
        <f t="shared" si="16"/>
        <v>381102</v>
      </c>
      <c r="P128" t="str">
        <f t="shared" si="17"/>
        <v>12 - 1</v>
      </c>
      <c r="Q128" s="5">
        <f t="shared" si="18"/>
        <v>106.746692</v>
      </c>
      <c r="R128" s="5">
        <f t="shared" si="19"/>
        <v>15</v>
      </c>
    </row>
    <row r="129" spans="2:18" x14ac:dyDescent="0.3">
      <c r="B129">
        <v>3826</v>
      </c>
      <c r="C129" t="s">
        <v>85</v>
      </c>
      <c r="D129" s="1" t="s">
        <v>9</v>
      </c>
      <c r="E129">
        <v>18.729482000000001</v>
      </c>
      <c r="H129" t="str">
        <f t="shared" si="12"/>
        <v>382601</v>
      </c>
      <c r="I129" s="1" t="str">
        <f t="shared" si="13"/>
        <v>34 - 1</v>
      </c>
      <c r="J129" s="5">
        <f t="shared" si="14"/>
        <v>17.479482000000001</v>
      </c>
      <c r="K129" s="5">
        <f t="shared" si="15"/>
        <v>0.75</v>
      </c>
      <c r="O129" t="str">
        <f t="shared" si="16"/>
        <v>382602</v>
      </c>
      <c r="P129" t="str">
        <f t="shared" si="17"/>
        <v>34 - 1</v>
      </c>
      <c r="Q129" s="5">
        <f t="shared" si="18"/>
        <v>7.7294820000000009</v>
      </c>
      <c r="R129" s="5">
        <f t="shared" si="19"/>
        <v>1</v>
      </c>
    </row>
    <row r="130" spans="2:18" x14ac:dyDescent="0.3">
      <c r="B130">
        <v>3827</v>
      </c>
      <c r="C130" t="s">
        <v>85</v>
      </c>
      <c r="D130" s="1" t="s">
        <v>14</v>
      </c>
      <c r="E130">
        <v>14.285862</v>
      </c>
      <c r="H130" t="str">
        <f t="shared" si="12"/>
        <v>382701</v>
      </c>
      <c r="I130" s="1" t="str">
        <f t="shared" si="13"/>
        <v>36 - 1</v>
      </c>
      <c r="J130" s="5">
        <f t="shared" si="14"/>
        <v>13.035862</v>
      </c>
      <c r="K130" s="5">
        <f t="shared" si="15"/>
        <v>0.75</v>
      </c>
      <c r="O130" t="str">
        <f t="shared" si="16"/>
        <v>382702</v>
      </c>
      <c r="P130" t="str">
        <f t="shared" si="17"/>
        <v>36 - 1</v>
      </c>
      <c r="Q130" s="5">
        <f t="shared" si="18"/>
        <v>3.2858619999999998</v>
      </c>
      <c r="R130" s="5">
        <f t="shared" si="19"/>
        <v>1</v>
      </c>
    </row>
    <row r="131" spans="2:18" x14ac:dyDescent="0.3">
      <c r="B131">
        <v>3828</v>
      </c>
      <c r="C131" t="s">
        <v>85</v>
      </c>
      <c r="D131" s="1" t="s">
        <v>15</v>
      </c>
      <c r="E131">
        <v>15.056501000000001</v>
      </c>
      <c r="H131" t="str">
        <f t="shared" si="12"/>
        <v>382801</v>
      </c>
      <c r="I131" s="1" t="str">
        <f t="shared" si="13"/>
        <v>35 - 1</v>
      </c>
      <c r="J131" s="5">
        <f t="shared" si="14"/>
        <v>13.806501000000001</v>
      </c>
      <c r="K131" s="5">
        <f t="shared" si="15"/>
        <v>0.75</v>
      </c>
      <c r="O131" t="str">
        <f t="shared" si="16"/>
        <v>382802</v>
      </c>
      <c r="P131" t="str">
        <f t="shared" si="17"/>
        <v>35 - 1</v>
      </c>
      <c r="Q131" s="5">
        <f t="shared" si="18"/>
        <v>4.0565010000000008</v>
      </c>
      <c r="R131" s="5">
        <f t="shared" si="19"/>
        <v>1</v>
      </c>
    </row>
    <row r="132" spans="2:18" x14ac:dyDescent="0.3">
      <c r="B132">
        <v>3837</v>
      </c>
      <c r="C132" t="s">
        <v>86</v>
      </c>
      <c r="D132" s="1" t="s">
        <v>168</v>
      </c>
      <c r="E132">
        <v>5.1613160000000002</v>
      </c>
      <c r="H132" t="str">
        <f t="shared" si="12"/>
        <v>383701</v>
      </c>
      <c r="I132" s="1" t="str">
        <f t="shared" si="13"/>
        <v>76 - 1</v>
      </c>
      <c r="J132" s="5">
        <f t="shared" si="14"/>
        <v>3.6613160000000002</v>
      </c>
      <c r="K132" s="5">
        <f t="shared" si="15"/>
        <v>0.5</v>
      </c>
      <c r="O132" t="str">
        <f t="shared" si="16"/>
        <v>383700</v>
      </c>
      <c r="P132" t="str">
        <f t="shared" si="17"/>
        <v>76 - 1</v>
      </c>
      <c r="Q132" s="5">
        <f t="shared" si="18"/>
        <v>3.9613160000000001</v>
      </c>
      <c r="R132" s="5">
        <f t="shared" si="19"/>
        <v>0.2</v>
      </c>
    </row>
    <row r="133" spans="2:18" x14ac:dyDescent="0.3">
      <c r="B133">
        <v>3837</v>
      </c>
      <c r="C133" t="s">
        <v>86</v>
      </c>
      <c r="D133" s="1" t="s">
        <v>169</v>
      </c>
      <c r="E133">
        <v>11.236679000000001</v>
      </c>
      <c r="H133" t="str">
        <f t="shared" si="12"/>
        <v>383701</v>
      </c>
      <c r="I133" s="1" t="str">
        <f t="shared" si="13"/>
        <v>75 - 1</v>
      </c>
      <c r="J133" s="5">
        <f t="shared" si="14"/>
        <v>9.7366790000000005</v>
      </c>
      <c r="K133" s="5">
        <f t="shared" si="15"/>
        <v>0.5</v>
      </c>
      <c r="O133" t="str">
        <f t="shared" si="16"/>
        <v>383700</v>
      </c>
      <c r="P133" t="str">
        <f t="shared" si="17"/>
        <v>75 - 1</v>
      </c>
      <c r="Q133" s="5">
        <f t="shared" si="18"/>
        <v>10.036679000000001</v>
      </c>
      <c r="R133" s="5">
        <f t="shared" si="19"/>
        <v>0.2</v>
      </c>
    </row>
    <row r="134" spans="2:18" x14ac:dyDescent="0.3">
      <c r="B134">
        <v>3837</v>
      </c>
      <c r="C134" t="s">
        <v>86</v>
      </c>
      <c r="D134" s="1" t="s">
        <v>169</v>
      </c>
      <c r="E134">
        <v>21.497662999999999</v>
      </c>
      <c r="H134" t="str">
        <f t="shared" si="12"/>
        <v>383701</v>
      </c>
      <c r="I134" s="1" t="str">
        <f t="shared" si="13"/>
        <v>75 - 1</v>
      </c>
      <c r="J134" s="5">
        <f t="shared" si="14"/>
        <v>19.997662999999999</v>
      </c>
      <c r="K134" s="5">
        <f t="shared" si="15"/>
        <v>0.5</v>
      </c>
      <c r="O134" t="str">
        <f t="shared" si="16"/>
        <v>383700</v>
      </c>
      <c r="P134" t="str">
        <f t="shared" si="17"/>
        <v>75 - 1</v>
      </c>
      <c r="Q134" s="5">
        <f t="shared" si="18"/>
        <v>20.297663</v>
      </c>
      <c r="R134" s="5">
        <f t="shared" si="19"/>
        <v>0.2</v>
      </c>
    </row>
    <row r="135" spans="2:18" x14ac:dyDescent="0.3">
      <c r="B135">
        <v>3838</v>
      </c>
      <c r="C135" t="s">
        <v>86</v>
      </c>
      <c r="D135" s="1" t="s">
        <v>168</v>
      </c>
      <c r="E135">
        <v>12.336532</v>
      </c>
      <c r="H135" t="str">
        <f t="shared" si="12"/>
        <v>383801</v>
      </c>
      <c r="I135" s="1" t="str">
        <f t="shared" si="13"/>
        <v>76 - 1</v>
      </c>
      <c r="J135" s="5">
        <f t="shared" si="14"/>
        <v>10.836532</v>
      </c>
      <c r="K135" s="5">
        <f t="shared" si="15"/>
        <v>0.5</v>
      </c>
      <c r="O135" t="str">
        <f t="shared" si="16"/>
        <v>383800</v>
      </c>
      <c r="P135" t="str">
        <f t="shared" si="17"/>
        <v>76 - 1</v>
      </c>
      <c r="Q135" s="5">
        <f t="shared" si="18"/>
        <v>11.136532000000001</v>
      </c>
      <c r="R135" s="5">
        <f t="shared" si="19"/>
        <v>0.2</v>
      </c>
    </row>
    <row r="136" spans="2:18" x14ac:dyDescent="0.3">
      <c r="B136">
        <v>3836</v>
      </c>
      <c r="C136" t="s">
        <v>86</v>
      </c>
      <c r="D136" s="1" t="s">
        <v>170</v>
      </c>
      <c r="E136">
        <v>17.987151000000001</v>
      </c>
      <c r="H136" t="str">
        <f t="shared" si="12"/>
        <v>383601</v>
      </c>
      <c r="I136" s="1" t="str">
        <f t="shared" si="13"/>
        <v>74 - 1</v>
      </c>
      <c r="J136" s="5">
        <f t="shared" si="14"/>
        <v>16.487151000000001</v>
      </c>
      <c r="K136" s="5">
        <f t="shared" si="15"/>
        <v>0.5</v>
      </c>
      <c r="O136" t="str">
        <f t="shared" si="16"/>
        <v>383600</v>
      </c>
      <c r="P136" t="str">
        <f t="shared" si="17"/>
        <v>74 - 1</v>
      </c>
      <c r="Q136" s="5">
        <f t="shared" si="18"/>
        <v>16.787151000000001</v>
      </c>
      <c r="R136" s="5">
        <f t="shared" si="19"/>
        <v>0.2</v>
      </c>
    </row>
    <row r="137" spans="2:18" x14ac:dyDescent="0.3">
      <c r="B137">
        <v>3836</v>
      </c>
      <c r="C137" t="s">
        <v>86</v>
      </c>
      <c r="D137" s="1" t="s">
        <v>171</v>
      </c>
      <c r="E137">
        <v>14.599632</v>
      </c>
      <c r="H137" t="str">
        <f t="shared" si="12"/>
        <v>383601</v>
      </c>
      <c r="I137" s="1" t="str">
        <f t="shared" si="13"/>
        <v>73 - 1</v>
      </c>
      <c r="J137" s="5">
        <f t="shared" si="14"/>
        <v>13.099632</v>
      </c>
      <c r="K137" s="5">
        <f t="shared" si="15"/>
        <v>0.5</v>
      </c>
      <c r="O137" t="str">
        <f t="shared" si="16"/>
        <v>383600</v>
      </c>
      <c r="P137" t="str">
        <f t="shared" si="17"/>
        <v>73 - 1</v>
      </c>
      <c r="Q137" s="5">
        <f t="shared" si="18"/>
        <v>13.399632</v>
      </c>
      <c r="R137" s="5">
        <f t="shared" si="19"/>
        <v>0.2</v>
      </c>
    </row>
    <row r="138" spans="2:18" x14ac:dyDescent="0.3">
      <c r="B138">
        <v>3835</v>
      </c>
      <c r="C138" t="s">
        <v>86</v>
      </c>
      <c r="D138" s="1" t="s">
        <v>171</v>
      </c>
      <c r="E138">
        <v>7.6704040000000004</v>
      </c>
      <c r="H138" t="str">
        <f t="shared" si="12"/>
        <v>383501</v>
      </c>
      <c r="I138" s="1" t="str">
        <f t="shared" si="13"/>
        <v>73 - 1</v>
      </c>
      <c r="J138" s="5">
        <f t="shared" si="14"/>
        <v>6.1704040000000004</v>
      </c>
      <c r="K138" s="5">
        <f t="shared" si="15"/>
        <v>0.5</v>
      </c>
      <c r="O138" t="str">
        <f t="shared" si="16"/>
        <v>383500</v>
      </c>
      <c r="P138" t="str">
        <f t="shared" si="17"/>
        <v>73 - 1</v>
      </c>
      <c r="Q138" s="5">
        <f t="shared" si="18"/>
        <v>6.4704040000000003</v>
      </c>
      <c r="R138" s="5">
        <f t="shared" si="19"/>
        <v>0.2</v>
      </c>
    </row>
    <row r="139" spans="2:18" x14ac:dyDescent="0.3">
      <c r="B139">
        <v>3835</v>
      </c>
      <c r="C139" t="s">
        <v>86</v>
      </c>
      <c r="D139" s="1" t="s">
        <v>170</v>
      </c>
      <c r="E139">
        <v>9.5832689999999996</v>
      </c>
      <c r="H139" t="str">
        <f t="shared" si="12"/>
        <v>383501</v>
      </c>
      <c r="I139" s="1" t="str">
        <f t="shared" si="13"/>
        <v>74 - 1</v>
      </c>
      <c r="J139" s="5">
        <f t="shared" si="14"/>
        <v>8.0832689999999996</v>
      </c>
      <c r="K139" s="5">
        <f t="shared" si="15"/>
        <v>0.5</v>
      </c>
      <c r="O139" t="str">
        <f t="shared" si="16"/>
        <v>383500</v>
      </c>
      <c r="P139" t="str">
        <f t="shared" si="17"/>
        <v>74 - 1</v>
      </c>
      <c r="Q139" s="5">
        <f t="shared" si="18"/>
        <v>8.3832690000000003</v>
      </c>
      <c r="R139" s="5">
        <f t="shared" si="19"/>
        <v>0.2</v>
      </c>
    </row>
    <row r="140" spans="2:18" x14ac:dyDescent="0.3">
      <c r="B140">
        <v>3806</v>
      </c>
      <c r="C140" t="s">
        <v>84</v>
      </c>
      <c r="D140" s="1" t="s">
        <v>172</v>
      </c>
      <c r="E140">
        <v>46.257596999999997</v>
      </c>
      <c r="H140" t="str">
        <f t="shared" ref="H140" si="20">B140&amp;$I$10</f>
        <v>380601</v>
      </c>
      <c r="I140" s="1" t="str">
        <f t="shared" ref="I140" si="21">D140</f>
        <v>1129 - 1</v>
      </c>
      <c r="J140" s="5">
        <f t="shared" ref="J140" si="22">IF(C140=$A$4,E140-SUM($D$4:$E$4),IF(C140=$A$5,E140-SUM($D$5:$E$5),IF(C140=$A$6,E140-SUM($D$6:$E$6),0)))</f>
        <v>44.757596999999997</v>
      </c>
      <c r="K140" s="5">
        <f t="shared" ref="K140" si="23">IF(C140=$A$4,SUM($E$4),IF(C140=$A$5,SUM($E$5),IF(C140=$A$6,SUM($E$6),0)))</f>
        <v>1</v>
      </c>
      <c r="O140" t="str">
        <f t="shared" ref="O140" si="24">IF(C140=$A$6,$B140&amp;$P$9,$B140&amp;$P$10)</f>
        <v>380602</v>
      </c>
      <c r="P140" t="str">
        <f t="shared" ref="P140" si="25">I140</f>
        <v>1129 - 1</v>
      </c>
      <c r="Q140" s="5">
        <f t="shared" ref="Q140" si="26">IF(C140=$A$4,E140-SUM($F$4),IF(C140=$A$5,E140-SUM($F$5),IF(C140=$A$6,E140-SUM($F$6),0)))</f>
        <v>23.257596999999997</v>
      </c>
      <c r="R140" s="5">
        <f t="shared" ref="R140" si="27">IF(C140=$A$4,SUM($G$4),IF(C140=$A$5,SUM($G$5),IF(C140=$A$6,SUM($G$6),0)))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workbookViewId="0">
      <selection activeCell="L21" sqref="L21"/>
    </sheetView>
  </sheetViews>
  <sheetFormatPr defaultRowHeight="14.4" x14ac:dyDescent="0.3"/>
  <sheetData>
    <row r="1" spans="2:8" x14ac:dyDescent="0.3">
      <c r="B1">
        <v>341</v>
      </c>
      <c r="C1">
        <v>101</v>
      </c>
      <c r="H1">
        <v>1</v>
      </c>
    </row>
    <row r="2" spans="2:8" x14ac:dyDescent="0.3">
      <c r="B2">
        <v>341</v>
      </c>
      <c r="C2">
        <v>201</v>
      </c>
      <c r="H2">
        <v>2</v>
      </c>
    </row>
    <row r="3" spans="2:8" x14ac:dyDescent="0.3">
      <c r="B3">
        <v>341</v>
      </c>
      <c r="C3">
        <v>301</v>
      </c>
      <c r="H3">
        <v>3</v>
      </c>
    </row>
    <row r="4" spans="2:8" x14ac:dyDescent="0.3">
      <c r="B4">
        <v>341</v>
      </c>
      <c r="C4">
        <v>401</v>
      </c>
      <c r="H4">
        <v>4</v>
      </c>
    </row>
    <row r="5" spans="2:8" x14ac:dyDescent="0.3">
      <c r="B5">
        <v>341</v>
      </c>
      <c r="C5">
        <v>501</v>
      </c>
      <c r="H5">
        <v>5</v>
      </c>
    </row>
    <row r="6" spans="2:8" x14ac:dyDescent="0.3">
      <c r="B6">
        <v>341</v>
      </c>
      <c r="C6">
        <v>601</v>
      </c>
      <c r="H6">
        <v>6</v>
      </c>
    </row>
    <row r="7" spans="2:8" x14ac:dyDescent="0.3">
      <c r="B7">
        <v>341</v>
      </c>
      <c r="C7">
        <v>701</v>
      </c>
      <c r="H7">
        <v>7</v>
      </c>
    </row>
    <row r="8" spans="2:8" x14ac:dyDescent="0.3">
      <c r="B8">
        <v>341</v>
      </c>
      <c r="C8">
        <v>801</v>
      </c>
      <c r="H8">
        <v>8</v>
      </c>
    </row>
    <row r="9" spans="2:8" x14ac:dyDescent="0.3">
      <c r="B9">
        <v>341</v>
      </c>
      <c r="C9">
        <v>801</v>
      </c>
      <c r="H9">
        <v>9</v>
      </c>
    </row>
    <row r="10" spans="2:8" x14ac:dyDescent="0.3">
      <c r="B10">
        <v>341</v>
      </c>
      <c r="C10">
        <v>901</v>
      </c>
      <c r="H10">
        <v>10</v>
      </c>
    </row>
    <row r="11" spans="2:8" x14ac:dyDescent="0.3">
      <c r="B11">
        <v>341</v>
      </c>
      <c r="C11">
        <v>1001</v>
      </c>
      <c r="H11">
        <v>11</v>
      </c>
    </row>
    <row r="12" spans="2:8" x14ac:dyDescent="0.3">
      <c r="B12">
        <v>341</v>
      </c>
      <c r="C12">
        <v>1101</v>
      </c>
      <c r="H12">
        <v>12</v>
      </c>
    </row>
    <row r="13" spans="2:8" x14ac:dyDescent="0.3">
      <c r="B13">
        <v>341</v>
      </c>
      <c r="C13">
        <v>1201</v>
      </c>
      <c r="H13">
        <v>13</v>
      </c>
    </row>
    <row r="14" spans="2:8" x14ac:dyDescent="0.3">
      <c r="B14">
        <v>363</v>
      </c>
      <c r="C14">
        <v>101</v>
      </c>
      <c r="H14">
        <v>14</v>
      </c>
    </row>
    <row r="15" spans="2:8" x14ac:dyDescent="0.3">
      <c r="B15">
        <v>363</v>
      </c>
      <c r="C15">
        <v>201</v>
      </c>
      <c r="H15">
        <v>15</v>
      </c>
    </row>
    <row r="16" spans="2:8" x14ac:dyDescent="0.3">
      <c r="B16">
        <v>363</v>
      </c>
      <c r="C16">
        <v>201</v>
      </c>
      <c r="H16">
        <v>16</v>
      </c>
    </row>
    <row r="17" spans="2:8" x14ac:dyDescent="0.3">
      <c r="B17">
        <v>363</v>
      </c>
      <c r="C17">
        <v>301</v>
      </c>
      <c r="H17">
        <v>17</v>
      </c>
    </row>
    <row r="18" spans="2:8" x14ac:dyDescent="0.3">
      <c r="B18">
        <v>363</v>
      </c>
      <c r="C18">
        <v>401</v>
      </c>
      <c r="H18">
        <v>18</v>
      </c>
    </row>
    <row r="19" spans="2:8" x14ac:dyDescent="0.3">
      <c r="B19">
        <v>363</v>
      </c>
      <c r="C19">
        <v>501</v>
      </c>
      <c r="H19">
        <v>19</v>
      </c>
    </row>
    <row r="20" spans="2:8" x14ac:dyDescent="0.3">
      <c r="B20">
        <v>363</v>
      </c>
      <c r="C20">
        <v>601</v>
      </c>
      <c r="H20">
        <v>20</v>
      </c>
    </row>
    <row r="21" spans="2:8" x14ac:dyDescent="0.3">
      <c r="B21">
        <v>363</v>
      </c>
      <c r="C21">
        <v>701</v>
      </c>
      <c r="H21">
        <v>21</v>
      </c>
    </row>
    <row r="22" spans="2:8" x14ac:dyDescent="0.3">
      <c r="B22">
        <v>363</v>
      </c>
      <c r="C22">
        <v>801</v>
      </c>
      <c r="H22">
        <v>22</v>
      </c>
    </row>
    <row r="23" spans="2:8" x14ac:dyDescent="0.3">
      <c r="B23">
        <v>363</v>
      </c>
      <c r="C23">
        <v>801</v>
      </c>
      <c r="H23">
        <v>23</v>
      </c>
    </row>
    <row r="24" spans="2:8" x14ac:dyDescent="0.3">
      <c r="B24">
        <v>363</v>
      </c>
      <c r="C24">
        <v>901</v>
      </c>
      <c r="H24">
        <v>24</v>
      </c>
    </row>
    <row r="25" spans="2:8" x14ac:dyDescent="0.3">
      <c r="B25">
        <v>363</v>
      </c>
      <c r="C25">
        <v>1001</v>
      </c>
      <c r="H25">
        <v>25</v>
      </c>
    </row>
    <row r="26" spans="2:8" x14ac:dyDescent="0.3">
      <c r="B26">
        <v>363</v>
      </c>
      <c r="C26">
        <v>1101</v>
      </c>
      <c r="H26">
        <v>26</v>
      </c>
    </row>
    <row r="27" spans="2:8" x14ac:dyDescent="0.3">
      <c r="B27">
        <v>363</v>
      </c>
      <c r="C27">
        <v>1201</v>
      </c>
      <c r="H27">
        <v>27</v>
      </c>
    </row>
    <row r="28" spans="2:8" x14ac:dyDescent="0.3">
      <c r="B28">
        <v>365</v>
      </c>
      <c r="C28">
        <v>101</v>
      </c>
      <c r="H28">
        <v>28</v>
      </c>
    </row>
    <row r="29" spans="2:8" x14ac:dyDescent="0.3">
      <c r="B29">
        <v>365</v>
      </c>
      <c r="C29">
        <v>201</v>
      </c>
      <c r="H29">
        <v>29</v>
      </c>
    </row>
    <row r="30" spans="2:8" x14ac:dyDescent="0.3">
      <c r="B30">
        <v>365</v>
      </c>
      <c r="C30">
        <v>301</v>
      </c>
      <c r="H30">
        <v>30</v>
      </c>
    </row>
    <row r="31" spans="2:8" x14ac:dyDescent="0.3">
      <c r="B31">
        <v>365</v>
      </c>
      <c r="C31">
        <v>401</v>
      </c>
      <c r="H31">
        <v>31</v>
      </c>
    </row>
    <row r="32" spans="2:8" x14ac:dyDescent="0.3">
      <c r="B32">
        <v>365</v>
      </c>
      <c r="C32">
        <v>501</v>
      </c>
      <c r="H32">
        <v>32</v>
      </c>
    </row>
    <row r="33" spans="2:8" x14ac:dyDescent="0.3">
      <c r="B33">
        <v>365</v>
      </c>
      <c r="C33">
        <v>601</v>
      </c>
      <c r="H33">
        <v>33</v>
      </c>
    </row>
    <row r="34" spans="2:8" x14ac:dyDescent="0.3">
      <c r="B34">
        <v>365</v>
      </c>
      <c r="C34">
        <v>701</v>
      </c>
      <c r="H34">
        <v>34</v>
      </c>
    </row>
    <row r="35" spans="2:8" x14ac:dyDescent="0.3">
      <c r="B35">
        <v>365</v>
      </c>
      <c r="C35">
        <v>801</v>
      </c>
      <c r="H35">
        <v>35</v>
      </c>
    </row>
    <row r="36" spans="2:8" x14ac:dyDescent="0.3">
      <c r="B36">
        <v>365</v>
      </c>
      <c r="C36">
        <v>901</v>
      </c>
      <c r="H36">
        <v>36</v>
      </c>
    </row>
    <row r="37" spans="2:8" x14ac:dyDescent="0.3">
      <c r="B37">
        <v>365</v>
      </c>
      <c r="C37">
        <v>1001</v>
      </c>
      <c r="H37">
        <v>37</v>
      </c>
    </row>
    <row r="38" spans="2:8" x14ac:dyDescent="0.3">
      <c r="B38">
        <v>365</v>
      </c>
      <c r="C38">
        <v>1101</v>
      </c>
      <c r="H38">
        <v>38</v>
      </c>
    </row>
    <row r="39" spans="2:8" x14ac:dyDescent="0.3">
      <c r="B39">
        <v>365</v>
      </c>
      <c r="C39">
        <v>1201</v>
      </c>
      <c r="H39">
        <v>39</v>
      </c>
    </row>
    <row r="40" spans="2:8" x14ac:dyDescent="0.3">
      <c r="B40">
        <v>367</v>
      </c>
      <c r="C40">
        <v>101</v>
      </c>
      <c r="H40">
        <v>40</v>
      </c>
    </row>
    <row r="41" spans="2:8" x14ac:dyDescent="0.3">
      <c r="B41">
        <v>367</v>
      </c>
      <c r="C41">
        <v>201</v>
      </c>
      <c r="H41">
        <v>41</v>
      </c>
    </row>
    <row r="42" spans="2:8" x14ac:dyDescent="0.3">
      <c r="B42">
        <v>367</v>
      </c>
      <c r="C42">
        <v>301</v>
      </c>
      <c r="H42">
        <v>42</v>
      </c>
    </row>
    <row r="43" spans="2:8" x14ac:dyDescent="0.3">
      <c r="B43">
        <v>367</v>
      </c>
      <c r="C43">
        <v>401</v>
      </c>
      <c r="H43">
        <v>43</v>
      </c>
    </row>
    <row r="44" spans="2:8" x14ac:dyDescent="0.3">
      <c r="B44">
        <v>367</v>
      </c>
      <c r="C44">
        <v>501</v>
      </c>
      <c r="H44">
        <v>44</v>
      </c>
    </row>
    <row r="45" spans="2:8" x14ac:dyDescent="0.3">
      <c r="B45">
        <v>367</v>
      </c>
      <c r="C45">
        <v>601</v>
      </c>
      <c r="H45">
        <v>45</v>
      </c>
    </row>
    <row r="46" spans="2:8" x14ac:dyDescent="0.3">
      <c r="B46">
        <v>367</v>
      </c>
      <c r="C46">
        <v>701</v>
      </c>
      <c r="H46">
        <v>46</v>
      </c>
    </row>
    <row r="47" spans="2:8" x14ac:dyDescent="0.3">
      <c r="B47">
        <v>367</v>
      </c>
      <c r="C47">
        <v>801</v>
      </c>
      <c r="H47">
        <v>47</v>
      </c>
    </row>
    <row r="48" spans="2:8" x14ac:dyDescent="0.3">
      <c r="B48">
        <v>367</v>
      </c>
      <c r="C48">
        <v>901</v>
      </c>
      <c r="H48">
        <v>48</v>
      </c>
    </row>
    <row r="49" spans="2:8" x14ac:dyDescent="0.3">
      <c r="B49">
        <v>367</v>
      </c>
      <c r="C49">
        <v>1001</v>
      </c>
      <c r="H49">
        <v>49</v>
      </c>
    </row>
    <row r="50" spans="2:8" x14ac:dyDescent="0.3">
      <c r="B50">
        <v>367</v>
      </c>
      <c r="C50">
        <v>1101</v>
      </c>
      <c r="H50">
        <v>50</v>
      </c>
    </row>
    <row r="51" spans="2:8" x14ac:dyDescent="0.3">
      <c r="B51">
        <v>367</v>
      </c>
      <c r="C51">
        <v>1201</v>
      </c>
      <c r="H51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Royal Haskoning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 Immerman</dc:creator>
  <cp:lastModifiedBy>Teun Immerman</cp:lastModifiedBy>
  <dcterms:created xsi:type="dcterms:W3CDTF">2015-11-27T15:33:56Z</dcterms:created>
  <dcterms:modified xsi:type="dcterms:W3CDTF">2016-01-21T12:42:31Z</dcterms:modified>
</cp:coreProperties>
</file>